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DBED85C-F228-49B0-A924-318467D4477A}" xr6:coauthVersionLast="47" xr6:coauthVersionMax="47" xr10:uidLastSave="{00000000-0000-0000-0000-000000000000}"/>
  <bookViews>
    <workbookView xWindow="225" yWindow="1950" windowWidth="38175" windowHeight="15240" xr2:uid="{42040656-F829-4645-91E1-04888BDE4B2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G13" i="2"/>
  <c r="G18" i="2" s="1"/>
  <c r="G20" i="2" s="1"/>
  <c r="G22" i="2" s="1"/>
  <c r="G24" i="2" s="1"/>
  <c r="G26" i="2" s="1"/>
  <c r="G7" i="2"/>
  <c r="J9" i="2"/>
  <c r="J13" i="2" s="1"/>
  <c r="J18" i="2" s="1"/>
  <c r="J20" i="2" s="1"/>
  <c r="J22" i="2" s="1"/>
  <c r="J24" i="2" s="1"/>
  <c r="J26" i="2" s="1"/>
  <c r="I9" i="2"/>
  <c r="I13" i="2" s="1"/>
  <c r="I18" i="2" s="1"/>
  <c r="I20" i="2" s="1"/>
  <c r="I22" i="2" s="1"/>
  <c r="I24" i="2" s="1"/>
  <c r="I26" i="2" s="1"/>
  <c r="H9" i="2"/>
  <c r="H13" i="2" s="1"/>
  <c r="H18" i="2" s="1"/>
  <c r="H20" i="2" s="1"/>
  <c r="H22" i="2" s="1"/>
  <c r="H24" i="2" s="1"/>
  <c r="H26" i="2" s="1"/>
  <c r="G9" i="2"/>
  <c r="F9" i="2"/>
  <c r="F13" i="2" s="1"/>
  <c r="F18" i="2" s="1"/>
  <c r="F20" i="2" s="1"/>
  <c r="F22" i="2" s="1"/>
  <c r="F24" i="2" s="1"/>
  <c r="F26" i="2" s="1"/>
  <c r="E9" i="2"/>
  <c r="E13" i="2" s="1"/>
  <c r="E18" i="2" s="1"/>
  <c r="E20" i="2" s="1"/>
  <c r="E22" i="2" s="1"/>
  <c r="E24" i="2" s="1"/>
  <c r="E26" i="2" s="1"/>
  <c r="D9" i="2"/>
  <c r="D13" i="2" s="1"/>
  <c r="D18" i="2" s="1"/>
  <c r="D20" i="2" s="1"/>
  <c r="D22" i="2" s="1"/>
  <c r="D24" i="2" s="1"/>
  <c r="D26" i="2" s="1"/>
  <c r="C7" i="2"/>
  <c r="C9" i="2" s="1"/>
  <c r="C13" i="2" s="1"/>
  <c r="C18" i="2" s="1"/>
  <c r="C20" i="2" s="1"/>
  <c r="C22" i="2" s="1"/>
  <c r="I7" i="1"/>
  <c r="I5" i="1"/>
  <c r="I4" i="1"/>
  <c r="C24" i="2" l="1"/>
  <c r="C26" i="2" s="1"/>
</calcChain>
</file>

<file path=xl/sharedStrings.xml><?xml version="1.0" encoding="utf-8"?>
<sst xmlns="http://schemas.openxmlformats.org/spreadsheetml/2006/main" count="44" uniqueCount="39">
  <si>
    <t>Synopsis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</si>
  <si>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</si>
  <si>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</si>
  <si>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</si>
  <si>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</si>
  <si>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</si>
  <si>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</si>
  <si>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</si>
  <si>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</si>
  <si>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</si>
  <si>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</si>
  <si>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</si>
  <si>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</si>
  <si>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</si>
  <si>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</si>
  <si>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</si>
  <si>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</si>
  <si>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Time based products</t>
  </si>
  <si>
    <t>Upfront products</t>
  </si>
  <si>
    <t>Product Revenue</t>
  </si>
  <si>
    <t>Maintenance Revenue</t>
  </si>
  <si>
    <t>Revenue</t>
  </si>
  <si>
    <t xml:space="preserve">Products </t>
  </si>
  <si>
    <t>Maintenance &amp; Services</t>
  </si>
  <si>
    <t xml:space="preserve">Amortization </t>
  </si>
  <si>
    <t>Gross Profit</t>
  </si>
  <si>
    <t>R&amp;D</t>
  </si>
  <si>
    <t>S&amp;M</t>
  </si>
  <si>
    <t>G&amp;A</t>
  </si>
  <si>
    <t>Operating Income</t>
  </si>
  <si>
    <t>Interest Income</t>
  </si>
  <si>
    <t>Pretax Income</t>
  </si>
  <si>
    <t>Tax Expense</t>
  </si>
  <si>
    <t>Net Income</t>
  </si>
  <si>
    <t>Minorities and disc. Operations</t>
  </si>
  <si>
    <t>Net Income to Company</t>
  </si>
  <si>
    <t xml:space="preserve">Design Automation </t>
  </si>
  <si>
    <t>Design IP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</si>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</sst>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F7EF-C0B3-4A16-B17B-AF9F28D5C34D}">
  <dimension ref="A1:J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710937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512.14</v>
      </c>
    </row>
    <row r="3" spans="1:10" x14ac:dyDescent="0.2">
      <c r="H3" s="2" t="s">
        <v>3</v>
      </c>
      <c r="I3" s="3">
        <v>154.62007600000001</v>
      </c>
      <c r="J3" s="4" t="s">
        <v>8</v>
      </c>
    </row>
    <row r="4" spans="1:10" x14ac:dyDescent="0.2">
      <c r="H4" s="2" t="s">
        <v>4</v>
      </c>
      <c r="I4" s="3">
        <f>+I2*I3</f>
        <v>79187.125722640005</v>
      </c>
    </row>
    <row r="5" spans="1:10" x14ac:dyDescent="0.2">
      <c r="H5" s="2" t="s">
        <v>5</v>
      </c>
      <c r="I5" s="3">
        <f>3653.88+155.489</f>
        <v>3809.3690000000001</v>
      </c>
      <c r="J5" s="4" t="s">
        <v>8</v>
      </c>
    </row>
    <row r="6" spans="1:10" x14ac:dyDescent="0.2">
      <c r="H6" s="2" t="s">
        <v>6</v>
      </c>
      <c r="I6" s="3">
        <v>14.22</v>
      </c>
      <c r="J6" s="4" t="s">
        <v>8</v>
      </c>
    </row>
    <row r="7" spans="1:10" x14ac:dyDescent="0.2">
      <c r="H7" s="2" t="s">
        <v>7</v>
      </c>
      <c r="I7" s="3">
        <f>+I4-I5+I6</f>
        <v>75391.97672264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DCF5-5DCA-40EA-ACCF-C8C108AF9374}">
  <dimension ref="A1:S83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7.85546875" style="2" customWidth="1"/>
    <col min="3" max="16384" width="9.140625" style="2"/>
  </cols>
  <sheetData>
    <row r="1" spans="1:19" x14ac:dyDescent="0.2">
      <c r="A1" s="5" t="s">
        <v>9</v>
      </c>
    </row>
    <row r="2" spans="1:19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14</v>
      </c>
      <c r="I2" s="4" t="s">
        <v>15</v>
      </c>
      <c r="J2" s="4" t="s">
        <v>16</v>
      </c>
    </row>
    <row r="3" spans="1:19" x14ac:dyDescent="0.2">
      <c r="B3" s="2" t="s">
        <v>36</v>
      </c>
      <c r="C3" s="3">
        <v>985.33900000000006</v>
      </c>
      <c r="D3" s="3"/>
      <c r="E3" s="3"/>
      <c r="F3" s="3"/>
      <c r="G3" s="3">
        <v>1020.216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B4" s="2" t="s">
        <v>37</v>
      </c>
      <c r="C4" s="3">
        <v>525.65</v>
      </c>
      <c r="D4" s="3"/>
      <c r="E4" s="3"/>
      <c r="F4" s="3"/>
      <c r="G4" s="3">
        <v>435.09899999999999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">
      <c r="B5" s="2" t="s">
        <v>17</v>
      </c>
      <c r="C5" s="3">
        <v>805.06299999999999</v>
      </c>
      <c r="D5" s="3"/>
      <c r="E5" s="3"/>
      <c r="F5" s="3"/>
      <c r="G5" s="3">
        <v>828.23800000000006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">
      <c r="B6" s="2" t="s">
        <v>18</v>
      </c>
      <c r="C6" s="3">
        <v>442.36599999999999</v>
      </c>
      <c r="D6" s="3"/>
      <c r="E6" s="3"/>
      <c r="F6" s="3"/>
      <c r="G6" s="3">
        <v>368.12400000000002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B7" s="2" t="s">
        <v>19</v>
      </c>
      <c r="C7" s="3">
        <f>+C5+C6</f>
        <v>1247.4290000000001</v>
      </c>
      <c r="D7" s="3"/>
      <c r="E7" s="3"/>
      <c r="F7" s="3"/>
      <c r="G7" s="3">
        <f>+G5+G6</f>
        <v>1196.3620000000001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">
      <c r="B8" s="2" t="s">
        <v>20</v>
      </c>
      <c r="C8" s="3">
        <v>263.56</v>
      </c>
      <c r="D8" s="3"/>
      <c r="E8" s="3"/>
      <c r="F8" s="3"/>
      <c r="G8" s="3">
        <v>258.95299999999997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B9" s="2" t="s">
        <v>21</v>
      </c>
      <c r="C9" s="6">
        <f>+C7+C8</f>
        <v>1510.989</v>
      </c>
      <c r="D9" s="6">
        <f t="shared" ref="D9:J9" si="0">+D7+D8</f>
        <v>0</v>
      </c>
      <c r="E9" s="6">
        <f t="shared" si="0"/>
        <v>0</v>
      </c>
      <c r="F9" s="6">
        <f t="shared" si="0"/>
        <v>0</v>
      </c>
      <c r="G9" s="6">
        <f t="shared" si="0"/>
        <v>1455.3150000000001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B10" s="2" t="s">
        <v>22</v>
      </c>
      <c r="C10" s="3">
        <v>175.49799999999999</v>
      </c>
      <c r="D10" s="3"/>
      <c r="E10" s="3"/>
      <c r="F10" s="3"/>
      <c r="G10" s="3">
        <v>168.84200000000001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B11" s="2" t="s">
        <v>23</v>
      </c>
      <c r="C11" s="3">
        <v>90.54</v>
      </c>
      <c r="D11" s="3"/>
      <c r="E11" s="3"/>
      <c r="F11" s="3"/>
      <c r="G11" s="3">
        <v>92.537000000000006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B12" s="2" t="s">
        <v>24</v>
      </c>
      <c r="C12" s="3">
        <v>13.154999999999999</v>
      </c>
      <c r="D12" s="3"/>
      <c r="E12" s="3"/>
      <c r="F12" s="3"/>
      <c r="G12" s="3">
        <v>8.5960000000000001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B13" s="2" t="s">
        <v>25</v>
      </c>
      <c r="C13" s="3">
        <f t="shared" ref="C13:F13" si="1">+C9-SUM(C10:C12)</f>
        <v>1231.796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>+G9-SUM(G10:G12)</f>
        <v>1185.3400000000001</v>
      </c>
      <c r="H13" s="3">
        <f t="shared" ref="H13:J13" si="2">+H9-SUM(H10:H12)</f>
        <v>0</v>
      </c>
      <c r="I13" s="3">
        <f t="shared" si="2"/>
        <v>0</v>
      </c>
      <c r="J13" s="3">
        <f t="shared" si="2"/>
        <v>0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B14" s="2" t="s">
        <v>26</v>
      </c>
      <c r="C14" s="3">
        <v>525.53399999999999</v>
      </c>
      <c r="D14" s="3"/>
      <c r="E14" s="3"/>
      <c r="F14" s="3"/>
      <c r="G14" s="3">
        <v>553.21600000000001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B15" s="2" t="s">
        <v>27</v>
      </c>
      <c r="C15" s="3">
        <v>218.84299999999999</v>
      </c>
      <c r="D15" s="3"/>
      <c r="E15" s="3"/>
      <c r="F15" s="3"/>
      <c r="G15" s="3">
        <v>209.19900000000001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B16" s="2" t="s">
        <v>28</v>
      </c>
      <c r="C16" s="3">
        <v>131.26400000000001</v>
      </c>
      <c r="D16" s="3"/>
      <c r="E16" s="3"/>
      <c r="F16" s="3"/>
      <c r="G16" s="3">
        <v>167.08600000000001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2:19" x14ac:dyDescent="0.2">
      <c r="B17" s="2" t="s">
        <v>24</v>
      </c>
      <c r="C17" s="3">
        <v>3.5289999999999999</v>
      </c>
      <c r="D17" s="3"/>
      <c r="E17" s="3"/>
      <c r="F17" s="3"/>
      <c r="G17" s="3">
        <v>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2:19" x14ac:dyDescent="0.2">
      <c r="B18" s="2" t="s">
        <v>29</v>
      </c>
      <c r="C18" s="3">
        <f t="shared" ref="C18:F18" si="3">+C13-SUM(C14:C17)</f>
        <v>352.62600000000009</v>
      </c>
      <c r="D18" s="3">
        <f t="shared" si="3"/>
        <v>0</v>
      </c>
      <c r="E18" s="3">
        <f t="shared" si="3"/>
        <v>0</v>
      </c>
      <c r="F18" s="3">
        <f t="shared" si="3"/>
        <v>0</v>
      </c>
      <c r="G18" s="3">
        <f>+G13-SUM(G14:G17)</f>
        <v>251.83900000000017</v>
      </c>
      <c r="H18" s="3">
        <f t="shared" ref="H18" si="4">+H13-SUM(H14:H17)</f>
        <v>0</v>
      </c>
      <c r="I18" s="3">
        <f t="shared" ref="I18" si="5">+I13-SUM(I14:I17)</f>
        <v>0</v>
      </c>
      <c r="J18" s="3">
        <f t="shared" ref="J18" si="6">+J13-SUM(J14:J17)</f>
        <v>0</v>
      </c>
      <c r="K18" s="3"/>
      <c r="L18" s="3"/>
      <c r="M18" s="3"/>
      <c r="N18" s="3"/>
      <c r="O18" s="3"/>
      <c r="P18" s="3"/>
      <c r="Q18" s="3"/>
      <c r="R18" s="3"/>
      <c r="S18" s="3"/>
    </row>
    <row r="19" spans="2:19" x14ac:dyDescent="0.2">
      <c r="B19" s="2" t="s">
        <v>30</v>
      </c>
      <c r="C19" s="3">
        <v>104.828</v>
      </c>
      <c r="D19" s="3"/>
      <c r="E19" s="3"/>
      <c r="F19" s="3"/>
      <c r="G19" s="3">
        <v>39.277999999999999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2:19" x14ac:dyDescent="0.2">
      <c r="B20" s="2" t="s">
        <v>31</v>
      </c>
      <c r="C20" s="3">
        <f t="shared" ref="C20:F20" si="7">+C18+C19</f>
        <v>457.45400000000006</v>
      </c>
      <c r="D20" s="3">
        <f t="shared" si="7"/>
        <v>0</v>
      </c>
      <c r="E20" s="3">
        <f t="shared" si="7"/>
        <v>0</v>
      </c>
      <c r="F20" s="3">
        <f t="shared" si="7"/>
        <v>0</v>
      </c>
      <c r="G20" s="3">
        <f>+G18+G19</f>
        <v>291.11700000000019</v>
      </c>
      <c r="H20" s="3">
        <f t="shared" ref="H20:J20" si="8">+H18+H19</f>
        <v>0</v>
      </c>
      <c r="I20" s="3">
        <f t="shared" si="8"/>
        <v>0</v>
      </c>
      <c r="J20" s="3">
        <f t="shared" si="8"/>
        <v>0</v>
      </c>
      <c r="K20" s="3"/>
      <c r="L20" s="3"/>
      <c r="M20" s="3"/>
      <c r="N20" s="3"/>
      <c r="O20" s="3"/>
      <c r="P20" s="3"/>
      <c r="Q20" s="3"/>
      <c r="R20" s="3"/>
      <c r="S20" s="3"/>
    </row>
    <row r="21" spans="2:19" x14ac:dyDescent="0.2">
      <c r="B21" s="2" t="s">
        <v>32</v>
      </c>
      <c r="C21" s="3">
        <v>22.908999999999999</v>
      </c>
      <c r="D21" s="3"/>
      <c r="E21" s="3"/>
      <c r="F21" s="3"/>
      <c r="G21" s="3">
        <v>-6.2939999999999996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2:19" x14ac:dyDescent="0.2">
      <c r="B22" s="2" t="s">
        <v>33</v>
      </c>
      <c r="C22" s="3">
        <f t="shared" ref="C22:F22" si="9">+C20-C21</f>
        <v>434.54500000000007</v>
      </c>
      <c r="D22" s="3">
        <f t="shared" si="9"/>
        <v>0</v>
      </c>
      <c r="E22" s="3">
        <f t="shared" si="9"/>
        <v>0</v>
      </c>
      <c r="F22" s="3">
        <f t="shared" si="9"/>
        <v>0</v>
      </c>
      <c r="G22" s="3">
        <f>+G20-G21</f>
        <v>297.41100000000017</v>
      </c>
      <c r="H22" s="3">
        <f t="shared" ref="H22:J22" si="10">+H20-H21</f>
        <v>0</v>
      </c>
      <c r="I22" s="3">
        <f t="shared" si="10"/>
        <v>0</v>
      </c>
      <c r="J22" s="3">
        <f t="shared" si="10"/>
        <v>0</v>
      </c>
      <c r="K22" s="3"/>
      <c r="L22" s="3"/>
      <c r="M22" s="3"/>
      <c r="N22" s="3"/>
      <c r="O22" s="3"/>
      <c r="P22" s="3"/>
      <c r="Q22" s="3"/>
      <c r="R22" s="3"/>
      <c r="S22" s="3"/>
    </row>
    <row r="23" spans="2:19" x14ac:dyDescent="0.2">
      <c r="B23" s="2" t="s">
        <v>34</v>
      </c>
      <c r="C23" s="3">
        <f>-11.662-2.905</f>
        <v>-14.567</v>
      </c>
      <c r="D23" s="3"/>
      <c r="E23" s="3"/>
      <c r="F23" s="3"/>
      <c r="G23" s="3">
        <v>1.728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2:19" x14ac:dyDescent="0.2">
      <c r="B24" s="2" t="s">
        <v>35</v>
      </c>
      <c r="C24" s="3">
        <f t="shared" ref="C24:F24" si="11">+C22-C23</f>
        <v>449.11200000000008</v>
      </c>
      <c r="D24" s="3">
        <f t="shared" si="11"/>
        <v>0</v>
      </c>
      <c r="E24" s="3">
        <f t="shared" si="11"/>
        <v>0</v>
      </c>
      <c r="F24" s="3">
        <f t="shared" si="11"/>
        <v>0</v>
      </c>
      <c r="G24" s="3">
        <f>+G22-G23</f>
        <v>295.68300000000016</v>
      </c>
      <c r="H24" s="3">
        <f t="shared" ref="H24:J24" si="12">+H22-H23</f>
        <v>0</v>
      </c>
      <c r="I24" s="3">
        <f t="shared" si="12"/>
        <v>0</v>
      </c>
      <c r="J24" s="3">
        <f t="shared" si="12"/>
        <v>0</v>
      </c>
      <c r="K24" s="3"/>
      <c r="L24" s="3"/>
      <c r="M24" s="3"/>
      <c r="N24" s="3"/>
      <c r="O24" s="3"/>
      <c r="P24" s="3"/>
      <c r="Q24" s="3"/>
      <c r="R24" s="3"/>
      <c r="S24" s="3"/>
    </row>
    <row r="25" spans="2:19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19" x14ac:dyDescent="0.2">
      <c r="B26" s="2" t="s">
        <v>38</v>
      </c>
      <c r="C26" s="7">
        <f>+C24/C27</f>
        <v>2.9486511151525501</v>
      </c>
      <c r="D26" s="7" t="e">
        <f t="shared" ref="D26:J26" si="13">+D24/D27</f>
        <v>#DIV/0!</v>
      </c>
      <c r="E26" s="7" t="e">
        <f t="shared" si="13"/>
        <v>#DIV/0!</v>
      </c>
      <c r="F26" s="7" t="e">
        <f t="shared" si="13"/>
        <v>#DIV/0!</v>
      </c>
      <c r="G26" s="7">
        <f t="shared" si="13"/>
        <v>1.9149461167815152</v>
      </c>
      <c r="H26" s="7" t="e">
        <f t="shared" si="13"/>
        <v>#DIV/0!</v>
      </c>
      <c r="I26" s="7" t="e">
        <f t="shared" si="13"/>
        <v>#DIV/0!</v>
      </c>
      <c r="J26" s="7" t="e">
        <f t="shared" si="13"/>
        <v>#DIV/0!</v>
      </c>
      <c r="K26" s="3"/>
      <c r="L26" s="3"/>
      <c r="M26" s="3"/>
      <c r="N26" s="3"/>
      <c r="O26" s="3"/>
      <c r="P26" s="3"/>
      <c r="Q26" s="3"/>
      <c r="R26" s="3"/>
      <c r="S26" s="3"/>
    </row>
    <row r="27" spans="2:19" x14ac:dyDescent="0.2">
      <c r="B27" s="2" t="s">
        <v>3</v>
      </c>
      <c r="C27" s="3">
        <v>152.31100000000001</v>
      </c>
      <c r="D27" s="3"/>
      <c r="E27" s="3"/>
      <c r="F27" s="3"/>
      <c r="G27" s="3">
        <v>154.40799999999999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2:19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2:19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2:1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2:19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2:1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3:19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3:1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3:19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3:19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3:1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3:1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3:1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3:1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3:1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3:1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3:1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3:1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3:1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3:1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3:1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3:1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3:1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3:1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3:1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3:1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3:1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3:1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3:1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3:1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3:1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3:1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3:1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3:1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3:1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3:1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3:1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3:1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3:1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3:1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3:1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3:1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3:1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3:1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3:1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3:1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3:1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3:1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3:1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3:1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3:1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3:1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3:1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3:1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3:1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3:1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3:1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3:1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3:1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3:1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3:1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3:1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3:1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3:1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3:1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3:1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3:1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3:1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3:1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3:1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3:1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3:1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3:1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3:1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3:1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3:1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3:1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3:1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3:1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3:1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3:1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3:1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3:1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3:1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3:1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3:1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3:1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3:1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3:1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3:1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3:1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3:1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3:1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3:1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3:1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3:1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3:1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3:1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3:1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3:1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3:1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3:1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3:1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3:1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3:1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3:1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3:1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3:1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3:1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3:1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3:1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3:1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3:1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3:1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3:1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3:1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3:1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3:1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3:1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3:1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3:1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3:1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3:1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3:1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3:1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3:1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3:1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3:1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3:1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3:1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3:1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3:1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3:1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3:1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3:1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3:1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3:1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3:1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3:1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3:1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3:1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3:1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3:1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3:1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3:1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3:1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3:1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3:1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3:1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3:1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3:1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3:1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3:1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3:1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3:1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3:1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3:1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3:1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3:1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3:1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3:1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3:1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3:1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3:1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3:1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3:1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3:1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3:1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3:1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3:1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3:1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3:1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3:1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3:1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3:1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3:1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3:1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3:1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3:1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3:1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3:1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3:1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3:1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3:1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3:1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3:1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3:1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3:1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3:1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3:1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3:1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3:1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3:1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3:1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3:1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3:1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3:1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3:1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3:1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3:1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3:1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3:1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3:1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3:1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3:1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3:1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3:1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3:1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3:1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3:1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3:1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3:1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3:1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3:1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3:1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3:1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3:1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3:1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3:1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3:1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3:1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3:1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3:1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3:1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3:1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3:1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3:1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3:1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3:1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3:1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3:1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3:1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3:1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3:1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3:1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3:1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3:1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3:1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3:1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3:1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3:1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3:1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3:1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3:1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3:1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3:1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3:1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3:1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3:1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3:1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3:1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3:1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3:1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3:1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3:1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3:1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3:1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3:1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3:1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3:1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3:1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3:1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3:1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3:1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3:1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3:1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3:1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3:1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3:1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3:1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3:1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3:1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3:1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3:1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3:1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3:1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3:1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3:1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3:1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3:1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3:1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3:1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3:1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3:1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3:1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3:1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3:1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3:1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3:1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3:1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3:1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3:1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3:1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3:1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3:1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3:1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3:1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3:1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3:1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3:1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3:19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3:19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3:19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3:19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3:19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3:19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3:19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3:19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3:19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3:19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3:19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3:19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3:19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3:19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3:19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3:19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3:19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3:19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3:19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3:19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3:19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3:19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3:19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3:19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3:19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3:19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3:19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3:19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3:19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3:19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3:19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3:19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3:19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3:19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3:19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3:19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3:19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3:19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3:19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3:19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3:19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3:19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3:19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3:19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3:19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3:19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3:19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3:19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3:19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3:19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3:19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3:19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3:19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3:19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3:19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3:19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3:19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3:19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3:19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3:19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3:19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3:19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3:19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3:19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3:19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3:19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3:19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3:19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3:19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3:19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3:19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3:19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3:19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3:19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3:19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3:19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3:19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3:19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3:19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3:19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3:19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3:19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3:19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3:19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3:19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3:19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3:19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3:19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3:19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3:19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3:19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3:19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3:19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3:19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3:19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3:19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3:19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3:19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3:19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3:19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3:19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3:19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3:19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3:19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3:19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3:19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3:19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3:19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3:19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3:19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3:19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3:19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3:19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3:19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3:19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3:19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3:19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3:19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3:19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3:19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3:19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3:19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3:19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3:19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3:19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3:19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3:19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3:19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3:19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3:19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3:19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3:19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3:19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3:19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3:19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3:19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3:19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3:19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3:19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3:19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3:19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3:19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3:19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3:19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3:19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3:19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3:19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3:19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3:19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3:19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3:19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3:19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3:19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3:19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3:19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3:19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3:19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3:19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3:19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3:19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3:19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3:19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3:19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3:19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3:19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3:19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3:19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3:19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3:19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3:19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3:19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3:19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3:19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3:19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3:19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3:19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3:19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3:19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3:19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3:19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3:19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3:19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3:19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3:19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3:19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3:19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3:19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3:19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3:19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3:19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3:19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3:19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3:19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3:19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3:19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3:19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3:19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3:19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3:19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3:19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3:19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3:19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3:19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3:19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3:19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3:19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3:19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3:19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3:19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3:19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3:19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3:19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3:19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3:19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3:19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3:19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3:19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3:19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3:19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3:19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3:19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3:19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3:19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3:19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3:19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3:19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3:19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3:19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3:19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3:19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3:19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3:19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3:19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3:19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3:19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3:19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3:19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3:19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3:19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3:19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3:19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3:19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3:19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3:19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3:19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3:19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3:19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3:19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3:19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3:19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3:19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3:19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3:19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3:19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3:19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3:19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3:19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3:19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3:19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3:19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3:19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3:19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3:19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3:19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3:19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3:19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3:19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3:19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3:19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3:19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3:19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3:19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3:19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3:19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3:19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3:19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3:19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3:19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3:19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3:19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3:19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3:19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3:19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3:19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3:19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3:19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3:19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3:19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3:19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3:19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3:19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3:19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3:19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3:19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3:19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3:19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3:19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3:19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3:19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3:19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3:19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3:19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3:19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3:19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3:19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3:19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3:19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3:19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3:19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3:19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3:19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3:19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3:19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3:19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3:19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3:19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3:19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3:19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3:19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3:19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3:19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3:19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3:19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3:19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3:19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3:19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3:19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3:19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3:19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3:19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3:19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3:19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3:19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3:19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3:19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3:19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3:19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3:19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3:19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3:19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3:19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3:19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3:19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3:19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3:19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3:19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3:19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3:19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3:19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3:19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3:19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3:19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3:19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3:19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3:19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3:19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3:19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3:19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3:19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3:19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3:19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3:19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3:19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3:19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3:19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3:19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3:19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3:19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3:19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3:19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3:19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3:19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3:19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3:19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3:19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3:19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3:19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3:19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3:19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3:19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3:19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3:19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3:19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3:19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3:19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3:19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3:19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3:19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3:19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3:19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3:19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3:19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3:19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3:19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3:19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3:19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3:19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3:19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3:19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3:19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3:19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3:19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3:19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3:19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3:19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3:19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3:19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3:19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3:19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3:19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3:19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3:19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3:19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3:19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3:19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3:19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3:19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3:19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3:19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3:19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3:19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3:19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3:19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3:19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3:19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3:19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3:19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3:19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3:19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3:19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3:19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3:19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3:19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3:19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3:19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3:19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3:19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3:19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3:19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3:19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3:19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3:19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3:19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3:19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3:19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3:19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3:19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3:19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3:19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3:19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3:19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3:19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3:19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3:19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3:19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3:19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3:19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3:19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3:19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3:19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3:19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3:19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3:19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3:19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3:19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3:19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3:19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3:19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3:19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3:19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3:19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3:19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3:19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3:19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3:19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3:19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3:19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3:19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3:19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3:19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3:19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3:19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3:19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3:19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3:19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3:19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3:19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3:19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3:19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3:19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3:19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3:19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3:19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3:19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3:19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3:19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3:19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3:19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3:19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3:19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3:19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3:19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3:19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3:19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3:19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3:19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3:19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3:19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3:19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3:19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3:19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3:19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</sheetData>
  <hyperlinks>
    <hyperlink ref="A1" location="Main!A1" display="Main" xr:uid="{8CF079DD-034C-4A3D-BDA4-4AED7C8F7D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2025-05-20T15:39:45Z</dcterms:created>
  <dcterms:modified xsi:type="dcterms:W3CDTF">2025-09-02T17:28:14Z</dcterms:modified>
</cp:coreProperties>
</file>