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4017D9D-4F99-41F8-872A-AEC3C5FE98AA}" xr6:coauthVersionLast="47" xr6:coauthVersionMax="47" xr10:uidLastSave="{00000000-0000-0000-0000-000000000000}"/>
  <bookViews>
    <workbookView xWindow="225" yWindow="1950" windowWidth="38175" windowHeight="15240" xr2:uid="{7427E263-DBB9-43CA-AFF1-83117181D8B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H29" i="2"/>
  <c r="G29" i="2"/>
  <c r="I29" i="2"/>
  <c r="J16" i="2"/>
  <c r="J30" i="2" s="1"/>
  <c r="H16" i="2"/>
  <c r="H30" i="2" s="1"/>
  <c r="G16" i="2"/>
  <c r="G18" i="2" s="1"/>
  <c r="G31" i="2" s="1"/>
  <c r="F16" i="2"/>
  <c r="F18" i="2" s="1"/>
  <c r="F31" i="2" s="1"/>
  <c r="E16" i="2"/>
  <c r="E30" i="2" s="1"/>
  <c r="D16" i="2"/>
  <c r="D30" i="2" s="1"/>
  <c r="C16" i="2"/>
  <c r="C18" i="2" s="1"/>
  <c r="I16" i="2"/>
  <c r="I18" i="2" s="1"/>
  <c r="H7" i="1"/>
  <c r="H6" i="1"/>
  <c r="H4" i="1"/>
  <c r="C30" i="2" l="1"/>
  <c r="I30" i="2"/>
  <c r="D18" i="2"/>
  <c r="D31" i="2" s="1"/>
  <c r="H18" i="2"/>
  <c r="H31" i="2" s="1"/>
  <c r="F30" i="2"/>
  <c r="G30" i="2"/>
  <c r="E18" i="2"/>
  <c r="E31" i="2" s="1"/>
  <c r="J18" i="2"/>
  <c r="J31" i="2" s="1"/>
  <c r="I21" i="2"/>
  <c r="I31" i="2"/>
  <c r="C31" i="2"/>
  <c r="C21" i="2"/>
  <c r="E21" i="2"/>
  <c r="F21" i="2"/>
  <c r="G21" i="2"/>
  <c r="H21" i="2"/>
  <c r="J21" i="2"/>
  <c r="D21" i="2" l="1"/>
  <c r="D32" i="2" s="1"/>
  <c r="J32" i="2"/>
  <c r="J23" i="2"/>
  <c r="J25" i="2" s="1"/>
  <c r="H32" i="2"/>
  <c r="H23" i="2"/>
  <c r="H25" i="2" s="1"/>
  <c r="G32" i="2"/>
  <c r="G23" i="2"/>
  <c r="G25" i="2" s="1"/>
  <c r="F32" i="2"/>
  <c r="F23" i="2"/>
  <c r="F25" i="2" s="1"/>
  <c r="E32" i="2"/>
  <c r="E23" i="2"/>
  <c r="E25" i="2" s="1"/>
  <c r="C32" i="2"/>
  <c r="C23" i="2"/>
  <c r="C25" i="2" s="1"/>
  <c r="I23" i="2"/>
  <c r="I25" i="2" s="1"/>
  <c r="I32" i="2"/>
  <c r="D23" i="2" l="1"/>
  <c r="D25" i="2" s="1"/>
</calcChain>
</file>

<file path=xl/sharedStrings.xml><?xml version="1.0" encoding="utf-8"?>
<sst xmlns="http://schemas.openxmlformats.org/spreadsheetml/2006/main" count="50" uniqueCount="46">
  <si>
    <t>Sysco</t>
  </si>
  <si>
    <t>numbers in mio USD</t>
  </si>
  <si>
    <t>IR</t>
  </si>
  <si>
    <t>SYY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</si>
  <si>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</si>
  <si>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</si>
  <si>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</si>
  <si>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</si>
  <si>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</si>
  <si>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</si>
  <si>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</si>
  <si>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</si>
  <si>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</si>
  <si>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</si>
  <si>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</si>
  <si>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</si>
  <si>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</si>
  <si>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</si>
  <si>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</si>
  <si>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</si>
  <si>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COGS</t>
  </si>
  <si>
    <t>Gross Profit</t>
  </si>
  <si>
    <t>Operating Expenses</t>
  </si>
  <si>
    <t>Operating Income</t>
  </si>
  <si>
    <t>Interest Expense</t>
  </si>
  <si>
    <t>Pretax Income</t>
  </si>
  <si>
    <t>Tax Expense</t>
  </si>
  <si>
    <t>Net Income</t>
  </si>
  <si>
    <t>EPS</t>
  </si>
  <si>
    <t>Other Expenses</t>
  </si>
  <si>
    <t>Revenue Growth</t>
  </si>
  <si>
    <t xml:space="preserve">Gross Margin </t>
  </si>
  <si>
    <t xml:space="preserve">Operating Margin </t>
  </si>
  <si>
    <t>Tax Rate</t>
  </si>
  <si>
    <t>Canned &amp; dry products</t>
  </si>
  <si>
    <t>Fresh &amp; frozen meats</t>
  </si>
  <si>
    <t>Frozen fruits, vegetables, bakery</t>
  </si>
  <si>
    <t>Dairy products</t>
  </si>
  <si>
    <t>Poultry</t>
  </si>
  <si>
    <t>Fresh produce</t>
  </si>
  <si>
    <t>Paper &amp; disposables</t>
  </si>
  <si>
    <t>Beverage products</t>
  </si>
  <si>
    <t>Seafood</t>
  </si>
  <si>
    <t>Equipment &amp; smallwares</t>
  </si>
  <si>
    <t>Other</t>
  </si>
  <si>
    <t>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</si>
</sst>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sysc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7E5E-B0B5-4110-BA0D-DC62697664A1}">
  <dimension ref="A1:I12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4</v>
      </c>
      <c r="H2" s="2">
        <v>75.650000000000006</v>
      </c>
    </row>
    <row r="3" spans="1:9" x14ac:dyDescent="0.2">
      <c r="G3" s="2" t="s">
        <v>5</v>
      </c>
      <c r="H3" s="3">
        <v>491.22609999999997</v>
      </c>
      <c r="I3" s="4" t="s">
        <v>17</v>
      </c>
    </row>
    <row r="4" spans="1:9" x14ac:dyDescent="0.2">
      <c r="B4" s="2" t="s">
        <v>3</v>
      </c>
      <c r="G4" s="2" t="s">
        <v>6</v>
      </c>
      <c r="H4" s="3">
        <f>+H2*H3</f>
        <v>37161.254464999998</v>
      </c>
    </row>
    <row r="5" spans="1:9" x14ac:dyDescent="0.2">
      <c r="B5" s="5" t="s">
        <v>2</v>
      </c>
      <c r="G5" s="2" t="s">
        <v>7</v>
      </c>
      <c r="H5" s="3">
        <v>733</v>
      </c>
      <c r="I5" s="4" t="s">
        <v>17</v>
      </c>
    </row>
    <row r="6" spans="1:9" x14ac:dyDescent="0.2">
      <c r="G6" s="2" t="s">
        <v>8</v>
      </c>
      <c r="H6" s="3">
        <f>11869+487</f>
        <v>12356</v>
      </c>
      <c r="I6" s="4" t="s">
        <v>17</v>
      </c>
    </row>
    <row r="7" spans="1:9" x14ac:dyDescent="0.2">
      <c r="G7" s="2" t="s">
        <v>9</v>
      </c>
      <c r="H7" s="3">
        <f>+H4-H5+H6</f>
        <v>48784.254464999998</v>
      </c>
    </row>
    <row r="12" spans="1:9" x14ac:dyDescent="0.2">
      <c r="B12" s="2" t="s">
        <v>45</v>
      </c>
    </row>
  </sheetData>
  <hyperlinks>
    <hyperlink ref="B5" r:id="rId1" xr:uid="{4A83C40F-625D-4B1B-8CC8-9DD122F1C5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33CC-43E1-404F-8976-72E2B853BAE8}">
  <dimension ref="A1:BL276"/>
  <sheetViews>
    <sheetView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.42578125" style="2" bestFit="1" customWidth="1"/>
    <col min="2" max="2" width="29.7109375" style="2" bestFit="1" customWidth="1"/>
    <col min="3" max="16384" width="9.140625" style="2"/>
  </cols>
  <sheetData>
    <row r="1" spans="1:64" x14ac:dyDescent="0.2">
      <c r="A1" s="5" t="s">
        <v>10</v>
      </c>
    </row>
    <row r="2" spans="1:64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64" x14ac:dyDescent="0.2">
      <c r="B3" s="2" t="s">
        <v>34</v>
      </c>
      <c r="C3" s="3"/>
      <c r="D3" s="3"/>
      <c r="E3" s="3">
        <v>3749</v>
      </c>
      <c r="F3" s="3"/>
      <c r="G3" s="3"/>
      <c r="H3" s="3"/>
      <c r="I3" s="3">
        <v>3762</v>
      </c>
      <c r="J3" s="3"/>
      <c r="K3" s="3"/>
      <c r="L3" s="3"/>
      <c r="M3" s="3"/>
      <c r="N3" s="3"/>
    </row>
    <row r="4" spans="1:64" x14ac:dyDescent="0.2">
      <c r="B4" s="2" t="s">
        <v>35</v>
      </c>
      <c r="C4" s="3"/>
      <c r="D4" s="3"/>
      <c r="E4" s="3">
        <v>3570</v>
      </c>
      <c r="F4" s="3"/>
      <c r="G4" s="3"/>
      <c r="H4" s="3"/>
      <c r="I4" s="3">
        <v>3684</v>
      </c>
      <c r="J4" s="3"/>
      <c r="K4" s="3"/>
      <c r="L4" s="3"/>
      <c r="M4" s="3"/>
      <c r="N4" s="3"/>
    </row>
    <row r="5" spans="1:64" x14ac:dyDescent="0.2">
      <c r="B5" s="2" t="s">
        <v>36</v>
      </c>
      <c r="C5" s="3"/>
      <c r="D5" s="3"/>
      <c r="E5" s="3">
        <v>3007</v>
      </c>
      <c r="F5" s="3"/>
      <c r="G5" s="3"/>
      <c r="H5" s="3"/>
      <c r="I5" s="3">
        <v>3070</v>
      </c>
      <c r="J5" s="3"/>
      <c r="K5" s="3"/>
      <c r="L5" s="3"/>
      <c r="M5" s="3"/>
      <c r="N5" s="3"/>
    </row>
    <row r="6" spans="1:64" x14ac:dyDescent="0.2">
      <c r="B6" s="2" t="s">
        <v>37</v>
      </c>
      <c r="C6" s="3"/>
      <c r="D6" s="3"/>
      <c r="E6" s="3">
        <v>2009</v>
      </c>
      <c r="F6" s="3"/>
      <c r="G6" s="3"/>
      <c r="H6" s="3"/>
      <c r="I6" s="3">
        <v>2169</v>
      </c>
      <c r="J6" s="3"/>
      <c r="K6" s="3"/>
      <c r="L6" s="3"/>
      <c r="M6" s="3"/>
      <c r="N6" s="3"/>
    </row>
    <row r="7" spans="1:64" x14ac:dyDescent="0.2">
      <c r="B7" s="2" t="s">
        <v>38</v>
      </c>
      <c r="C7" s="3"/>
      <c r="D7" s="3"/>
      <c r="E7" s="3">
        <v>1927</v>
      </c>
      <c r="F7" s="3"/>
      <c r="G7" s="3"/>
      <c r="H7" s="3"/>
      <c r="I7" s="3">
        <v>2096</v>
      </c>
      <c r="J7" s="3"/>
      <c r="K7" s="3"/>
      <c r="L7" s="3"/>
      <c r="M7" s="3"/>
      <c r="N7" s="3"/>
    </row>
    <row r="8" spans="1:64" x14ac:dyDescent="0.2">
      <c r="B8" s="2" t="s">
        <v>39</v>
      </c>
      <c r="C8" s="3"/>
      <c r="D8" s="3"/>
      <c r="E8" s="3">
        <v>1706</v>
      </c>
      <c r="F8" s="3"/>
      <c r="G8" s="3"/>
      <c r="H8" s="3"/>
      <c r="I8" s="3">
        <v>1708</v>
      </c>
      <c r="J8" s="3"/>
      <c r="K8" s="3"/>
      <c r="L8" s="3"/>
      <c r="M8" s="3"/>
      <c r="N8" s="3"/>
    </row>
    <row r="9" spans="1:64" x14ac:dyDescent="0.2">
      <c r="B9" s="2" t="s">
        <v>40</v>
      </c>
      <c r="C9" s="3"/>
      <c r="D9" s="3"/>
      <c r="E9" s="3">
        <v>1338</v>
      </c>
      <c r="F9" s="3"/>
      <c r="G9" s="3"/>
      <c r="H9" s="3"/>
      <c r="I9" s="3">
        <v>1400</v>
      </c>
      <c r="J9" s="3"/>
      <c r="K9" s="3"/>
      <c r="L9" s="3"/>
      <c r="M9" s="3"/>
      <c r="N9" s="3"/>
    </row>
    <row r="10" spans="1:64" x14ac:dyDescent="0.2">
      <c r="B10" s="2" t="s">
        <v>41</v>
      </c>
      <c r="C10" s="3"/>
      <c r="D10" s="3"/>
      <c r="E10" s="3">
        <v>746</v>
      </c>
      <c r="F10" s="3"/>
      <c r="G10" s="3"/>
      <c r="H10" s="3"/>
      <c r="I10" s="3">
        <v>748</v>
      </c>
      <c r="J10" s="3"/>
      <c r="K10" s="3"/>
      <c r="L10" s="3"/>
      <c r="M10" s="3"/>
      <c r="N10" s="3"/>
    </row>
    <row r="11" spans="1:64" x14ac:dyDescent="0.2">
      <c r="B11" s="2" t="s">
        <v>42</v>
      </c>
      <c r="C11" s="3"/>
      <c r="D11" s="3"/>
      <c r="E11" s="3">
        <v>703</v>
      </c>
      <c r="F11" s="3"/>
      <c r="G11" s="3"/>
      <c r="H11" s="3"/>
      <c r="I11" s="3">
        <v>695</v>
      </c>
      <c r="J11" s="3"/>
      <c r="K11" s="3"/>
      <c r="L11" s="3"/>
      <c r="M11" s="3"/>
      <c r="N11" s="3"/>
    </row>
    <row r="12" spans="1:64" x14ac:dyDescent="0.2">
      <c r="B12" s="2" t="s">
        <v>43</v>
      </c>
      <c r="C12" s="3"/>
      <c r="D12" s="3"/>
      <c r="E12" s="3">
        <v>263</v>
      </c>
      <c r="F12" s="3"/>
      <c r="G12" s="3"/>
      <c r="H12" s="3"/>
      <c r="I12" s="3">
        <v>513</v>
      </c>
      <c r="J12" s="3"/>
      <c r="K12" s="3"/>
      <c r="L12" s="3"/>
      <c r="M12" s="3"/>
      <c r="N12" s="3"/>
    </row>
    <row r="13" spans="1:64" x14ac:dyDescent="0.2">
      <c r="B13" s="2" t="s">
        <v>44</v>
      </c>
      <c r="C13" s="3"/>
      <c r="D13" s="3"/>
      <c r="E13" s="3">
        <v>602</v>
      </c>
      <c r="F13" s="3"/>
      <c r="G13" s="3"/>
      <c r="H13" s="3"/>
      <c r="I13" s="3">
        <v>639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2">
      <c r="B14" s="1" t="s">
        <v>19</v>
      </c>
      <c r="C14" s="6"/>
      <c r="D14" s="6"/>
      <c r="E14" s="6">
        <v>19620</v>
      </c>
      <c r="F14" s="6"/>
      <c r="G14" s="6"/>
      <c r="H14" s="6"/>
      <c r="I14" s="6">
        <v>20484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2">
      <c r="B15" s="2" t="s">
        <v>20</v>
      </c>
      <c r="C15" s="3"/>
      <c r="D15" s="3"/>
      <c r="E15" s="3">
        <v>15972</v>
      </c>
      <c r="F15" s="3"/>
      <c r="G15" s="3"/>
      <c r="H15" s="3"/>
      <c r="I15" s="3">
        <v>16731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2">
      <c r="B16" s="2" t="s">
        <v>21</v>
      </c>
      <c r="C16" s="3">
        <f t="shared" ref="C16:H16" si="0">+C14-C15</f>
        <v>0</v>
      </c>
      <c r="D16" s="3">
        <f t="shared" si="0"/>
        <v>0</v>
      </c>
      <c r="E16" s="3">
        <f t="shared" si="0"/>
        <v>3648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>+I14-I15</f>
        <v>3753</v>
      </c>
      <c r="J16" s="3">
        <f t="shared" ref="J16" si="1">+J14-J15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2:64" x14ac:dyDescent="0.2">
      <c r="B17" s="2" t="s">
        <v>22</v>
      </c>
      <c r="C17" s="3"/>
      <c r="D17" s="3"/>
      <c r="E17" s="3">
        <v>2844</v>
      </c>
      <c r="F17" s="3"/>
      <c r="G17" s="3"/>
      <c r="H17" s="3"/>
      <c r="I17" s="3">
        <v>2945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2:64" x14ac:dyDescent="0.2">
      <c r="B18" s="2" t="s">
        <v>23</v>
      </c>
      <c r="C18" s="3">
        <f t="shared" ref="C18:H18" si="2">+C16-C17</f>
        <v>0</v>
      </c>
      <c r="D18" s="3">
        <f t="shared" si="2"/>
        <v>0</v>
      </c>
      <c r="E18" s="3">
        <f t="shared" si="2"/>
        <v>804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>+I16-I17</f>
        <v>808</v>
      </c>
      <c r="J18" s="3">
        <f t="shared" ref="J18" si="3">+J16-J17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2:64" x14ac:dyDescent="0.2">
      <c r="B19" s="2" t="s">
        <v>24</v>
      </c>
      <c r="C19" s="3"/>
      <c r="D19" s="3"/>
      <c r="E19" s="3">
        <v>134</v>
      </c>
      <c r="F19" s="3"/>
      <c r="G19" s="3"/>
      <c r="H19" s="3"/>
      <c r="I19" s="3">
        <v>160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2:64" x14ac:dyDescent="0.2">
      <c r="B20" s="2" t="s">
        <v>29</v>
      </c>
      <c r="C20" s="3"/>
      <c r="D20" s="3"/>
      <c r="E20" s="3">
        <v>7</v>
      </c>
      <c r="F20" s="3"/>
      <c r="G20" s="3"/>
      <c r="H20" s="3"/>
      <c r="I20" s="3">
        <v>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2:64" x14ac:dyDescent="0.2">
      <c r="B21" s="2" t="s">
        <v>25</v>
      </c>
      <c r="C21" s="3">
        <f t="shared" ref="C21:H21" si="4">+C18-SUM(C19:C20)</f>
        <v>0</v>
      </c>
      <c r="D21" s="3">
        <f t="shared" si="4"/>
        <v>0</v>
      </c>
      <c r="E21" s="3">
        <f t="shared" si="4"/>
        <v>663</v>
      </c>
      <c r="F21" s="3">
        <f t="shared" si="4"/>
        <v>0</v>
      </c>
      <c r="G21" s="3">
        <f t="shared" si="4"/>
        <v>0</v>
      </c>
      <c r="H21" s="3">
        <f t="shared" si="4"/>
        <v>0</v>
      </c>
      <c r="I21" s="3">
        <f>+I18-SUM(I19:I20)</f>
        <v>642</v>
      </c>
      <c r="J21" s="3">
        <f t="shared" ref="J21" si="5">+J18-SUM(J19:J20)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2:64" x14ac:dyDescent="0.2">
      <c r="B22" s="2" t="s">
        <v>26</v>
      </c>
      <c r="C22" s="3"/>
      <c r="D22" s="3"/>
      <c r="E22" s="3">
        <v>160</v>
      </c>
      <c r="F22" s="3"/>
      <c r="G22" s="3"/>
      <c r="H22" s="3"/>
      <c r="I22" s="3">
        <v>152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2:64" x14ac:dyDescent="0.2">
      <c r="B23" s="2" t="s">
        <v>27</v>
      </c>
      <c r="C23" s="3">
        <f t="shared" ref="C23:H23" si="6">+C21-C22</f>
        <v>0</v>
      </c>
      <c r="D23" s="3">
        <f t="shared" si="6"/>
        <v>0</v>
      </c>
      <c r="E23" s="3">
        <f t="shared" si="6"/>
        <v>503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>+I21-I22</f>
        <v>490</v>
      </c>
      <c r="J23" s="3">
        <f t="shared" ref="J23" si="7">+J21-J22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2:64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2:64" x14ac:dyDescent="0.2">
      <c r="B25" s="2" t="s">
        <v>28</v>
      </c>
      <c r="C25" s="7" t="e">
        <f t="shared" ref="C25:H25" si="8">+C23/C26</f>
        <v>#DIV/0!</v>
      </c>
      <c r="D25" s="7" t="e">
        <f t="shared" si="8"/>
        <v>#DIV/0!</v>
      </c>
      <c r="E25" s="7">
        <f t="shared" si="8"/>
        <v>0.99579017922504842</v>
      </c>
      <c r="F25" s="7" t="e">
        <f t="shared" si="8"/>
        <v>#DIV/0!</v>
      </c>
      <c r="G25" s="7" t="e">
        <f t="shared" si="8"/>
        <v>#DIV/0!</v>
      </c>
      <c r="H25" s="7" t="e">
        <f t="shared" si="8"/>
        <v>#DIV/0!</v>
      </c>
      <c r="I25" s="7">
        <f>+I23/I26</f>
        <v>0.99588672968880432</v>
      </c>
      <c r="J25" s="7" t="e">
        <f t="shared" ref="J25" si="9">+J23/J26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2:64" x14ac:dyDescent="0.2">
      <c r="B26" s="2" t="s">
        <v>5</v>
      </c>
      <c r="C26" s="3"/>
      <c r="D26" s="3"/>
      <c r="E26" s="3">
        <v>505.12649199999998</v>
      </c>
      <c r="F26" s="3"/>
      <c r="G26" s="3"/>
      <c r="H26" s="3"/>
      <c r="I26" s="3">
        <v>492.02382699999998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2:6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2:6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2:64" x14ac:dyDescent="0.2">
      <c r="B29" s="2" t="s">
        <v>30</v>
      </c>
      <c r="C29" s="3"/>
      <c r="D29" s="3"/>
      <c r="E29" s="3"/>
      <c r="F29" s="3"/>
      <c r="G29" s="8" t="e">
        <f t="shared" ref="G29:H29" si="10">+G14/C14-1</f>
        <v>#DIV/0!</v>
      </c>
      <c r="H29" s="8" t="e">
        <f t="shared" si="10"/>
        <v>#DIV/0!</v>
      </c>
      <c r="I29" s="8">
        <f>+I14/E14-1</f>
        <v>4.4036697247706424E-2</v>
      </c>
      <c r="J29" s="8" t="e">
        <f t="shared" ref="J29" si="11">+J14/F14-1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2:64" x14ac:dyDescent="0.2">
      <c r="B30" s="2" t="s">
        <v>31</v>
      </c>
      <c r="C30" s="8" t="e">
        <f t="shared" ref="C30:H30" si="12">+C16/C14</f>
        <v>#DIV/0!</v>
      </c>
      <c r="D30" s="8" t="e">
        <f t="shared" si="12"/>
        <v>#DIV/0!</v>
      </c>
      <c r="E30" s="8">
        <f t="shared" si="12"/>
        <v>0.18593272171253822</v>
      </c>
      <c r="F30" s="8" t="e">
        <f t="shared" si="12"/>
        <v>#DIV/0!</v>
      </c>
      <c r="G30" s="8" t="e">
        <f t="shared" si="12"/>
        <v>#DIV/0!</v>
      </c>
      <c r="H30" s="8" t="e">
        <f t="shared" si="12"/>
        <v>#DIV/0!</v>
      </c>
      <c r="I30" s="8">
        <f>+I16/I14</f>
        <v>0.18321616871704746</v>
      </c>
      <c r="J30" s="8" t="e">
        <f>+J16/J14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2:64" x14ac:dyDescent="0.2">
      <c r="B31" s="2" t="s">
        <v>32</v>
      </c>
      <c r="C31" s="8" t="e">
        <f t="shared" ref="C31:H31" si="13">+C18/C14</f>
        <v>#DIV/0!</v>
      </c>
      <c r="D31" s="8" t="e">
        <f t="shared" si="13"/>
        <v>#DIV/0!</v>
      </c>
      <c r="E31" s="8">
        <f t="shared" si="13"/>
        <v>4.0978593272171251E-2</v>
      </c>
      <c r="F31" s="8" t="e">
        <f t="shared" si="13"/>
        <v>#DIV/0!</v>
      </c>
      <c r="G31" s="8" t="e">
        <f t="shared" si="13"/>
        <v>#DIV/0!</v>
      </c>
      <c r="H31" s="8" t="e">
        <f t="shared" si="13"/>
        <v>#DIV/0!</v>
      </c>
      <c r="I31" s="8">
        <f>+I18/I14</f>
        <v>3.9445420816246829E-2</v>
      </c>
      <c r="J31" s="8" t="e">
        <f>+J18/J14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2:64" x14ac:dyDescent="0.2">
      <c r="B32" s="2" t="s">
        <v>33</v>
      </c>
      <c r="C32" s="8" t="e">
        <f t="shared" ref="C32:H32" si="14">+C22/C21</f>
        <v>#DIV/0!</v>
      </c>
      <c r="D32" s="8" t="e">
        <f t="shared" si="14"/>
        <v>#DIV/0!</v>
      </c>
      <c r="E32" s="8">
        <f t="shared" si="14"/>
        <v>0.24132730015082957</v>
      </c>
      <c r="F32" s="8" t="e">
        <f t="shared" si="14"/>
        <v>#DIV/0!</v>
      </c>
      <c r="G32" s="8" t="e">
        <f t="shared" si="14"/>
        <v>#DIV/0!</v>
      </c>
      <c r="H32" s="8" t="e">
        <f t="shared" si="14"/>
        <v>#DIV/0!</v>
      </c>
      <c r="I32" s="8">
        <f>+I22/I21</f>
        <v>0.2367601246105919</v>
      </c>
      <c r="J32" s="8" t="e">
        <f>+J22/J21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3:6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3:6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3:6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3:6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3:6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3:6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3:6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3:6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3:6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3:6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3:6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3:6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3:6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3:6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3:6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3:6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3:6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3:6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3:6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3:6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3:6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3:6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3:6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3:6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3:6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3:6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3:6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3:6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3:6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3:6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3:6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3:6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3:6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3:6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3:6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3:6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3:6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3:6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3:6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3:6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3:6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3:6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3:6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3:6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3:6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3:6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3:6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3:6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3:6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3:6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3:6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3:6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 spans="3:6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 spans="3:6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3:6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 spans="3:6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 spans="3:6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 spans="3:6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 spans="3:6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 spans="3:6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 spans="3:6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 spans="3:6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 spans="3:6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 spans="3:6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 spans="3:6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 spans="3:6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 spans="3:6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 spans="3:6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 spans="3:6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 spans="3:6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 spans="3:6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 spans="3:6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 spans="3:6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 spans="3:6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 spans="3:6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 spans="3:6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 spans="3:6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 spans="3:6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 spans="3:6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 spans="3:6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 spans="3:6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 spans="3:6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 spans="3:6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 spans="3:6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 spans="3:6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 spans="3:6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 spans="3:6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 spans="3:6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 spans="3:6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 spans="3:6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 spans="3:6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 spans="3:6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 spans="3:6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 spans="3:6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3:6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 spans="3:6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3:6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3:6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 spans="3:6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 spans="3:6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 spans="3:6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 spans="3:6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 spans="3:6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  <row r="136" spans="3:6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</row>
    <row r="137" spans="3:6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</row>
    <row r="138" spans="3:6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</row>
    <row r="139" spans="3:6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</row>
    <row r="140" spans="3:6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</row>
    <row r="141" spans="3:6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</row>
    <row r="142" spans="3:6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</row>
    <row r="143" spans="3:6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</row>
    <row r="144" spans="3:6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</row>
    <row r="145" spans="3:6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</row>
    <row r="146" spans="3:6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</row>
    <row r="147" spans="3:6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</row>
    <row r="148" spans="3:6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</row>
    <row r="149" spans="3:6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</row>
    <row r="150" spans="3:6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</row>
    <row r="151" spans="3:6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</row>
    <row r="152" spans="3:6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</row>
    <row r="153" spans="3:6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</row>
    <row r="154" spans="3:6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</row>
    <row r="155" spans="3:6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</row>
    <row r="156" spans="3:6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</row>
    <row r="157" spans="3:6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</row>
    <row r="158" spans="3:6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</row>
    <row r="159" spans="3:6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</row>
    <row r="160" spans="3:6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</row>
    <row r="161" spans="3:6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</row>
    <row r="162" spans="3:6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</row>
    <row r="163" spans="3:6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</row>
    <row r="164" spans="3:6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</row>
    <row r="165" spans="3:6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</row>
    <row r="166" spans="3:6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</row>
    <row r="167" spans="3:6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</row>
    <row r="168" spans="3:6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</row>
    <row r="169" spans="3:6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</row>
    <row r="170" spans="3:6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</row>
    <row r="171" spans="3:6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</row>
    <row r="172" spans="3:6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</row>
    <row r="173" spans="3:6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</row>
    <row r="174" spans="3:6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</row>
    <row r="175" spans="3:6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</row>
    <row r="176" spans="3:6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</row>
    <row r="177" spans="3:6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</row>
    <row r="178" spans="3:6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</row>
    <row r="179" spans="3:6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</row>
    <row r="180" spans="3:6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</row>
    <row r="181" spans="3:6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</row>
    <row r="182" spans="3:6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</row>
    <row r="183" spans="3:6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</row>
    <row r="184" spans="3:6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</row>
    <row r="185" spans="3:6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</row>
    <row r="186" spans="3:64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</row>
    <row r="187" spans="3:64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</row>
    <row r="188" spans="3:64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</row>
    <row r="189" spans="3:64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</row>
    <row r="190" spans="3:64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</row>
    <row r="191" spans="3:64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</row>
    <row r="192" spans="3:64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</row>
    <row r="193" spans="3:64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</row>
    <row r="194" spans="3:64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</row>
    <row r="195" spans="3:64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</row>
    <row r="196" spans="3:64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</row>
    <row r="197" spans="3:64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</row>
    <row r="198" spans="3:64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</row>
    <row r="199" spans="3:64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</row>
    <row r="200" spans="3:64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</row>
    <row r="201" spans="3:64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</row>
    <row r="202" spans="3:64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</row>
    <row r="203" spans="3:64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</row>
    <row r="204" spans="3:64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</row>
    <row r="205" spans="3:64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</row>
    <row r="206" spans="3:64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</row>
    <row r="207" spans="3:64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</row>
    <row r="208" spans="3:64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</row>
    <row r="209" spans="3:64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</row>
    <row r="210" spans="3:64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</row>
    <row r="211" spans="3:64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</row>
    <row r="212" spans="3:64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</row>
    <row r="213" spans="3:64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</row>
    <row r="214" spans="3:64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</row>
    <row r="215" spans="3:64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</row>
    <row r="216" spans="3:64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</row>
    <row r="217" spans="3:64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</row>
    <row r="218" spans="3:64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</row>
    <row r="219" spans="3:64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</row>
    <row r="220" spans="3:64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</row>
    <row r="221" spans="3:64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</row>
    <row r="222" spans="3:64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</row>
    <row r="223" spans="3:64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</row>
    <row r="224" spans="3:64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</row>
    <row r="225" spans="3:64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</row>
    <row r="226" spans="3:64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</row>
    <row r="227" spans="3:64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</row>
    <row r="228" spans="3:64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</row>
    <row r="229" spans="3:64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</row>
    <row r="230" spans="3:64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</row>
    <row r="231" spans="3:64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</row>
    <row r="232" spans="3:64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</row>
    <row r="233" spans="3:64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</row>
    <row r="234" spans="3:64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</row>
    <row r="235" spans="3:64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</row>
    <row r="236" spans="3:64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</row>
    <row r="237" spans="3:64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</row>
    <row r="238" spans="3:64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</row>
    <row r="239" spans="3:64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</row>
    <row r="240" spans="3:64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</row>
    <row r="241" spans="3:64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</row>
    <row r="242" spans="3:64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</row>
    <row r="243" spans="3:64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</row>
    <row r="244" spans="3:64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</row>
    <row r="245" spans="3:64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</row>
    <row r="246" spans="3:64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</row>
    <row r="247" spans="3:64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</row>
    <row r="248" spans="3:64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</row>
    <row r="249" spans="3:64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</row>
    <row r="250" spans="3:64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</row>
    <row r="251" spans="3:64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</row>
    <row r="252" spans="3:64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</row>
    <row r="253" spans="3:64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</row>
    <row r="254" spans="3:64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</row>
    <row r="255" spans="3:64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</row>
    <row r="256" spans="3:64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</row>
    <row r="257" spans="3:64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</row>
    <row r="258" spans="3:64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</row>
    <row r="259" spans="3:64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</row>
    <row r="260" spans="3:64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</row>
    <row r="261" spans="3:64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</row>
    <row r="262" spans="3:64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</row>
    <row r="263" spans="3:64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</row>
    <row r="264" spans="3:64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</row>
    <row r="265" spans="3:64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</row>
    <row r="266" spans="3:64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</row>
    <row r="267" spans="3:64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</row>
    <row r="268" spans="3:64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</row>
    <row r="269" spans="3:64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</row>
    <row r="270" spans="3:64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</row>
    <row r="271" spans="3:64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</row>
    <row r="272" spans="3:64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</row>
    <row r="273" spans="3:64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</row>
    <row r="274" spans="3:64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</row>
    <row r="275" spans="3:64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</row>
    <row r="276" spans="3:64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</row>
  </sheetData>
  <hyperlinks>
    <hyperlink ref="A1" location="Main!A1" display="Main" xr:uid="{6C7BA106-9165-475E-B794-EA594FA49C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2025-01-26T15:47:53Z</dcterms:created>
  <dcterms:modified xsi:type="dcterms:W3CDTF">2025-09-02T17:30:20Z</dcterms:modified>
</cp:coreProperties>
</file>