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237D956-40C0-4D83-887D-DD3DC06079E3}" xr6:coauthVersionLast="47" xr6:coauthVersionMax="47" xr10:uidLastSave="{00000000-0000-0000-0000-000000000000}"/>
  <bookViews>
    <workbookView xWindow="225" yWindow="1950" windowWidth="38175" windowHeight="15240" xr2:uid="{F2FA7907-8CBC-4DAA-8F06-24F02A42578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2" l="1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G32" i="2"/>
  <c r="G31" i="2"/>
  <c r="G30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H36" i="2"/>
  <c r="H35" i="2"/>
  <c r="H34" i="2"/>
  <c r="H32" i="2"/>
  <c r="D6" i="2"/>
  <c r="J6" i="2"/>
  <c r="I6" i="2"/>
  <c r="G6" i="2"/>
  <c r="F6" i="2"/>
  <c r="E6" i="2"/>
  <c r="C6" i="2"/>
  <c r="H6" i="2"/>
  <c r="H30" i="2" s="1"/>
  <c r="J27" i="2"/>
  <c r="I27" i="2"/>
  <c r="C14" i="2"/>
  <c r="C17" i="2" s="1"/>
  <c r="C20" i="2" s="1"/>
  <c r="C23" i="2" s="1"/>
  <c r="C25" i="2" s="1"/>
  <c r="C27" i="2" s="1"/>
  <c r="H11" i="2"/>
  <c r="H14" i="2" s="1"/>
  <c r="H17" i="2" s="1"/>
  <c r="H20" i="2" s="1"/>
  <c r="H23" i="2" s="1"/>
  <c r="H25" i="2" s="1"/>
  <c r="H27" i="2" s="1"/>
  <c r="G11" i="2"/>
  <c r="G14" i="2" s="1"/>
  <c r="G17" i="2" s="1"/>
  <c r="G20" i="2" s="1"/>
  <c r="G23" i="2" s="1"/>
  <c r="G25" i="2" s="1"/>
  <c r="G27" i="2" s="1"/>
  <c r="F11" i="2"/>
  <c r="F14" i="2" s="1"/>
  <c r="F17" i="2" s="1"/>
  <c r="F20" i="2" s="1"/>
  <c r="F23" i="2" s="1"/>
  <c r="F25" i="2" s="1"/>
  <c r="F27" i="2" s="1"/>
  <c r="E11" i="2"/>
  <c r="E14" i="2" s="1"/>
  <c r="E17" i="2" s="1"/>
  <c r="E20" i="2" s="1"/>
  <c r="E23" i="2" s="1"/>
  <c r="E25" i="2" s="1"/>
  <c r="E27" i="2" s="1"/>
  <c r="D11" i="2"/>
  <c r="D14" i="2" s="1"/>
  <c r="D17" i="2" s="1"/>
  <c r="D20" i="2" s="1"/>
  <c r="D23" i="2" s="1"/>
  <c r="D25" i="2" s="1"/>
  <c r="D27" i="2" s="1"/>
  <c r="J14" i="2"/>
  <c r="I14" i="2"/>
  <c r="I7" i="1"/>
  <c r="I6" i="1"/>
  <c r="I4" i="1"/>
  <c r="H31" i="2" l="1"/>
  <c r="H33" i="2"/>
</calcChain>
</file>

<file path=xl/sharedStrings.xml><?xml version="1.0" encoding="utf-8"?>
<sst xmlns="http://schemas.openxmlformats.org/spreadsheetml/2006/main" count="51" uniqueCount="47">
  <si>
    <t>T-Mobile US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</si>
  <si>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</si>
  <si>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</si>
  <si>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</si>
  <si>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</si>
  <si>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</si>
  <si>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</si>
  <si>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</si>
  <si>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</si>
  <si>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</si>
  <si>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</si>
  <si>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</si>
  <si>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</si>
  <si>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</si>
  <si>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</si>
  <si>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</si>
  <si>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</si>
  <si>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Postpaid revenue</t>
  </si>
  <si>
    <t>Prepaid Revenue</t>
  </si>
  <si>
    <t>Wholesale and services</t>
  </si>
  <si>
    <t>Other</t>
  </si>
  <si>
    <t>Revenue</t>
  </si>
  <si>
    <t>Equipment</t>
  </si>
  <si>
    <t>Serivce Revenue</t>
  </si>
  <si>
    <t>COGS Services</t>
  </si>
  <si>
    <t>COGS Equipment</t>
  </si>
  <si>
    <t>Gross Profit</t>
  </si>
  <si>
    <t>SG&amp;A</t>
  </si>
  <si>
    <t>D&amp;A</t>
  </si>
  <si>
    <t>Operating Profit</t>
  </si>
  <si>
    <t>Interest Expense</t>
  </si>
  <si>
    <t>Other Expenses</t>
  </si>
  <si>
    <t>Pretax Income</t>
  </si>
  <si>
    <t>Tax Expense</t>
  </si>
  <si>
    <t>Net Income</t>
  </si>
  <si>
    <t>EPS</t>
  </si>
  <si>
    <t>Postpaid phone Costumers</t>
  </si>
  <si>
    <t>Postpaid other Costumers</t>
  </si>
  <si>
    <t xml:space="preserve">Prepaid Costumers </t>
  </si>
  <si>
    <t>Total Costumers</t>
  </si>
  <si>
    <t>Costumer Growth</t>
  </si>
  <si>
    <t>Serivces Growth</t>
  </si>
  <si>
    <t>Equipment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</si>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</sst>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EEF9-AE1D-4961-BB0D-2987855891B1}">
  <dimension ref="A1:J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710937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251.74</v>
      </c>
    </row>
    <row r="3" spans="1:10" x14ac:dyDescent="0.2">
      <c r="H3" s="2" t="s">
        <v>3</v>
      </c>
      <c r="I3" s="3">
        <v>1125.419038</v>
      </c>
      <c r="J3" s="4" t="s">
        <v>14</v>
      </c>
    </row>
    <row r="4" spans="1:10" x14ac:dyDescent="0.2">
      <c r="H4" s="2" t="s">
        <v>4</v>
      </c>
      <c r="I4" s="3">
        <f>+I2*I3</f>
        <v>283312.98862612003</v>
      </c>
    </row>
    <row r="5" spans="1:10" x14ac:dyDescent="0.2">
      <c r="H5" s="2" t="s">
        <v>5</v>
      </c>
      <c r="I5" s="3">
        <v>10259</v>
      </c>
      <c r="J5" s="4" t="s">
        <v>14</v>
      </c>
    </row>
    <row r="6" spans="1:10" x14ac:dyDescent="0.2">
      <c r="H6" s="2" t="s">
        <v>6</v>
      </c>
      <c r="I6" s="3">
        <f>6408+75018</f>
        <v>81426</v>
      </c>
      <c r="J6" s="4" t="s">
        <v>14</v>
      </c>
    </row>
    <row r="7" spans="1:10" x14ac:dyDescent="0.2">
      <c r="H7" s="2" t="s">
        <v>7</v>
      </c>
      <c r="I7" s="3">
        <f>+I4-I5+I6</f>
        <v>354479.98862612003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805F1-99C2-417B-BC8A-BE51AB314B96}">
  <dimension ref="A1:BJ446"/>
  <sheetViews>
    <sheetView zoomScale="200" zoomScaleNormal="200" workbookViewId="0">
      <pane xSplit="2" ySplit="2" topLeftCell="E6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30" style="2" customWidth="1"/>
    <col min="3" max="16384" width="9.140625" style="2"/>
  </cols>
  <sheetData>
    <row r="1" spans="1:62" x14ac:dyDescent="0.2">
      <c r="A1" s="5" t="s">
        <v>8</v>
      </c>
    </row>
    <row r="2" spans="1:62" x14ac:dyDescent="0.2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</row>
    <row r="3" spans="1:62" x14ac:dyDescent="0.2">
      <c r="B3" s="2" t="s">
        <v>36</v>
      </c>
      <c r="C3" s="3"/>
      <c r="D3" s="3">
        <v>77245</v>
      </c>
      <c r="E3" s="3"/>
      <c r="F3" s="3"/>
      <c r="G3" s="3"/>
      <c r="H3" s="3">
        <v>80338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2" x14ac:dyDescent="0.2">
      <c r="B4" s="2" t="s">
        <v>37</v>
      </c>
      <c r="C4" s="3"/>
      <c r="D4" s="3">
        <v>23365</v>
      </c>
      <c r="E4" s="3"/>
      <c r="F4" s="3"/>
      <c r="G4" s="3"/>
      <c r="H4" s="3">
        <v>26946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x14ac:dyDescent="0.2">
      <c r="B5" s="2" t="s">
        <v>38</v>
      </c>
      <c r="C5" s="3"/>
      <c r="D5" s="3">
        <v>25283</v>
      </c>
      <c r="E5" s="3"/>
      <c r="F5" s="3"/>
      <c r="G5" s="3"/>
      <c r="H5" s="3">
        <v>25494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2" x14ac:dyDescent="0.2">
      <c r="B6" s="1" t="s">
        <v>39</v>
      </c>
      <c r="C6" s="6">
        <f t="shared" ref="C6:G6" si="0">+SUM(C3:C5)</f>
        <v>0</v>
      </c>
      <c r="D6" s="6">
        <f>+SUM(D3:D5)</f>
        <v>125893</v>
      </c>
      <c r="E6" s="6">
        <f t="shared" si="0"/>
        <v>0</v>
      </c>
      <c r="F6" s="6">
        <f t="shared" si="0"/>
        <v>0</v>
      </c>
      <c r="G6" s="6">
        <f t="shared" si="0"/>
        <v>0</v>
      </c>
      <c r="H6" s="6">
        <f>+SUM(H3:H5)</f>
        <v>132778</v>
      </c>
      <c r="I6" s="6">
        <f t="shared" ref="I6:J6" si="1">+SUM(I3:I5)</f>
        <v>0</v>
      </c>
      <c r="J6" s="6">
        <f t="shared" si="1"/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spans="1:62" x14ac:dyDescent="0.2">
      <c r="B8" s="2" t="s">
        <v>17</v>
      </c>
      <c r="C8" s="3"/>
      <c r="D8" s="3">
        <v>12899</v>
      </c>
      <c r="E8" s="3"/>
      <c r="F8" s="3"/>
      <c r="G8" s="3"/>
      <c r="H8" s="3">
        <v>14078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x14ac:dyDescent="0.2">
      <c r="B9" s="2" t="s">
        <v>18</v>
      </c>
      <c r="C9" s="3"/>
      <c r="D9" s="3">
        <v>2592</v>
      </c>
      <c r="E9" s="3"/>
      <c r="F9" s="3"/>
      <c r="G9" s="3"/>
      <c r="H9" s="3">
        <v>2643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x14ac:dyDescent="0.2">
      <c r="B10" s="2" t="s">
        <v>19</v>
      </c>
      <c r="C10" s="3"/>
      <c r="D10" s="3">
        <v>938</v>
      </c>
      <c r="E10" s="3"/>
      <c r="F10" s="3"/>
      <c r="G10" s="3"/>
      <c r="H10" s="3">
        <v>717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x14ac:dyDescent="0.2">
      <c r="B11" s="2" t="s">
        <v>23</v>
      </c>
      <c r="C11" s="3"/>
      <c r="D11" s="3">
        <f>+SUM(D8:D10)</f>
        <v>16429</v>
      </c>
      <c r="E11" s="3">
        <f t="shared" ref="E11:H11" si="2">+SUM(E8:E10)</f>
        <v>0</v>
      </c>
      <c r="F11" s="3">
        <f t="shared" si="2"/>
        <v>0</v>
      </c>
      <c r="G11" s="3">
        <f t="shared" si="2"/>
        <v>0</v>
      </c>
      <c r="H11" s="3">
        <f t="shared" si="2"/>
        <v>17438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 x14ac:dyDescent="0.2">
      <c r="B12" s="2" t="s">
        <v>22</v>
      </c>
      <c r="C12" s="3"/>
      <c r="D12" s="3">
        <v>3106</v>
      </c>
      <c r="E12" s="3"/>
      <c r="F12" s="3"/>
      <c r="G12" s="3"/>
      <c r="H12" s="3">
        <v>3439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x14ac:dyDescent="0.2">
      <c r="B13" s="2" t="s">
        <v>20</v>
      </c>
      <c r="C13" s="3"/>
      <c r="D13" s="3">
        <v>237</v>
      </c>
      <c r="E13" s="3"/>
      <c r="F13" s="3"/>
      <c r="G13" s="3"/>
      <c r="H13" s="3">
        <v>255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2" x14ac:dyDescent="0.2">
      <c r="B14" s="1" t="s">
        <v>21</v>
      </c>
      <c r="C14" s="6">
        <f t="shared" ref="C14:G14" si="3">+SUM(C11:C13)</f>
        <v>0</v>
      </c>
      <c r="D14" s="6">
        <f t="shared" si="3"/>
        <v>19772</v>
      </c>
      <c r="E14" s="6">
        <f t="shared" si="3"/>
        <v>0</v>
      </c>
      <c r="F14" s="6">
        <f t="shared" si="3"/>
        <v>0</v>
      </c>
      <c r="G14" s="6">
        <f t="shared" si="3"/>
        <v>0</v>
      </c>
      <c r="H14" s="6">
        <f>+SUM(H11:H13)</f>
        <v>21132</v>
      </c>
      <c r="I14" s="6">
        <f t="shared" ref="I14:J14" si="4">+SUM(I8:I13)</f>
        <v>0</v>
      </c>
      <c r="J14" s="6">
        <f t="shared" si="4"/>
        <v>0</v>
      </c>
      <c r="K14" s="6"/>
      <c r="L14" s="6"/>
      <c r="M14" s="6"/>
      <c r="N14" s="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x14ac:dyDescent="0.2">
      <c r="B15" s="2" t="s">
        <v>24</v>
      </c>
      <c r="C15" s="3"/>
      <c r="D15" s="3">
        <v>2664</v>
      </c>
      <c r="E15" s="3"/>
      <c r="F15" s="3"/>
      <c r="G15" s="3"/>
      <c r="H15" s="3">
        <v>2717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2" x14ac:dyDescent="0.2">
      <c r="B16" s="2" t="s">
        <v>25</v>
      </c>
      <c r="C16" s="3"/>
      <c r="D16" s="3">
        <v>4088</v>
      </c>
      <c r="E16" s="3"/>
      <c r="F16" s="3"/>
      <c r="G16" s="3"/>
      <c r="H16" s="3">
        <v>4659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2:62" x14ac:dyDescent="0.2">
      <c r="B17" s="2" t="s">
        <v>26</v>
      </c>
      <c r="C17" s="3">
        <f t="shared" ref="C17:G17" si="5">+C14-C15-C16</f>
        <v>0</v>
      </c>
      <c r="D17" s="3">
        <f t="shared" si="5"/>
        <v>13020</v>
      </c>
      <c r="E17" s="3">
        <f t="shared" si="5"/>
        <v>0</v>
      </c>
      <c r="F17" s="3">
        <f t="shared" si="5"/>
        <v>0</v>
      </c>
      <c r="G17" s="3">
        <f t="shared" si="5"/>
        <v>0</v>
      </c>
      <c r="H17" s="3">
        <f>+H14-H15-H16</f>
        <v>13756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spans="2:62" x14ac:dyDescent="0.2">
      <c r="B18" s="2" t="s">
        <v>27</v>
      </c>
      <c r="C18" s="3"/>
      <c r="D18" s="3">
        <v>5142</v>
      </c>
      <c r="E18" s="3"/>
      <c r="F18" s="3"/>
      <c r="G18" s="3"/>
      <c r="H18" s="3">
        <v>5397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2:62" x14ac:dyDescent="0.2">
      <c r="B19" s="2" t="s">
        <v>28</v>
      </c>
      <c r="C19" s="3"/>
      <c r="D19" s="3">
        <v>3248</v>
      </c>
      <c r="E19" s="3"/>
      <c r="F19" s="3"/>
      <c r="G19" s="3"/>
      <c r="H19" s="3">
        <v>3146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2:62" x14ac:dyDescent="0.2">
      <c r="B20" s="2" t="s">
        <v>29</v>
      </c>
      <c r="C20" s="3">
        <f t="shared" ref="C20:G20" si="6">+C17-SUM(C18:C19)</f>
        <v>0</v>
      </c>
      <c r="D20" s="3">
        <f t="shared" si="6"/>
        <v>4630</v>
      </c>
      <c r="E20" s="3">
        <f t="shared" si="6"/>
        <v>0</v>
      </c>
      <c r="F20" s="3">
        <f t="shared" si="6"/>
        <v>0</v>
      </c>
      <c r="G20" s="3">
        <f t="shared" si="6"/>
        <v>0</v>
      </c>
      <c r="H20" s="3">
        <f>+H17-SUM(H18:H19)</f>
        <v>5213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2:62" x14ac:dyDescent="0.2">
      <c r="B21" s="2" t="s">
        <v>30</v>
      </c>
      <c r="C21" s="3"/>
      <c r="D21" s="3">
        <v>854</v>
      </c>
      <c r="E21" s="3"/>
      <c r="F21" s="3"/>
      <c r="G21" s="3"/>
      <c r="H21" s="3">
        <v>922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2:62" x14ac:dyDescent="0.2">
      <c r="B22" s="2" t="s">
        <v>31</v>
      </c>
      <c r="C22" s="3"/>
      <c r="D22" s="3">
        <v>8</v>
      </c>
      <c r="E22" s="3"/>
      <c r="F22" s="3"/>
      <c r="G22" s="3"/>
      <c r="H22" s="3">
        <v>11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2:62" x14ac:dyDescent="0.2">
      <c r="B23" s="2" t="s">
        <v>32</v>
      </c>
      <c r="C23" s="3">
        <f t="shared" ref="C23:G23" si="7">+C20-SUM(C21:C22)</f>
        <v>0</v>
      </c>
      <c r="D23" s="3">
        <f t="shared" si="7"/>
        <v>3768</v>
      </c>
      <c r="E23" s="3">
        <f t="shared" si="7"/>
        <v>0</v>
      </c>
      <c r="F23" s="3">
        <f t="shared" si="7"/>
        <v>0</v>
      </c>
      <c r="G23" s="3">
        <f t="shared" si="7"/>
        <v>0</v>
      </c>
      <c r="H23" s="3">
        <f>+H20-SUM(H21:H22)</f>
        <v>4280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2:62" x14ac:dyDescent="0.2">
      <c r="B24" s="2" t="s">
        <v>33</v>
      </c>
      <c r="C24" s="3"/>
      <c r="D24" s="3">
        <v>843</v>
      </c>
      <c r="E24" s="3"/>
      <c r="F24" s="3"/>
      <c r="G24" s="3"/>
      <c r="H24" s="3">
        <v>1058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2:62" x14ac:dyDescent="0.2">
      <c r="B25" s="2" t="s">
        <v>34</v>
      </c>
      <c r="C25" s="3">
        <f t="shared" ref="C25:G25" si="8">+C23-C24</f>
        <v>0</v>
      </c>
      <c r="D25" s="3">
        <f t="shared" si="8"/>
        <v>2925</v>
      </c>
      <c r="E25" s="3">
        <f t="shared" si="8"/>
        <v>0</v>
      </c>
      <c r="F25" s="3">
        <f t="shared" si="8"/>
        <v>0</v>
      </c>
      <c r="G25" s="3">
        <f t="shared" si="8"/>
        <v>0</v>
      </c>
      <c r="H25" s="3">
        <f>+H23-H24</f>
        <v>3222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2:62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2:62" x14ac:dyDescent="0.2">
      <c r="B27" s="2" t="s">
        <v>35</v>
      </c>
      <c r="C27" s="7" t="e">
        <f t="shared" ref="C27" si="9">+C25/C28</f>
        <v>#DIV/0!</v>
      </c>
      <c r="D27" s="7">
        <f>+D25/D28</f>
        <v>2.4999447405377095</v>
      </c>
      <c r="E27" s="7" t="e">
        <f t="shared" ref="E27:J27" si="10">+E25/E28</f>
        <v>#DIV/0!</v>
      </c>
      <c r="F27" s="7" t="e">
        <f t="shared" si="10"/>
        <v>#DIV/0!</v>
      </c>
      <c r="G27" s="7" t="e">
        <f t="shared" si="10"/>
        <v>#DIV/0!</v>
      </c>
      <c r="H27" s="7">
        <f t="shared" si="10"/>
        <v>2.8443789305446847</v>
      </c>
      <c r="I27" s="7" t="e">
        <f t="shared" si="10"/>
        <v>#DIV/0!</v>
      </c>
      <c r="J27" s="7" t="e">
        <f t="shared" si="10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2:62" x14ac:dyDescent="0.2">
      <c r="B28" s="2" t="s">
        <v>3</v>
      </c>
      <c r="C28" s="3"/>
      <c r="D28" s="3">
        <v>1170.025862</v>
      </c>
      <c r="E28" s="3"/>
      <c r="F28" s="3"/>
      <c r="G28" s="3"/>
      <c r="H28" s="3">
        <v>1132.7604650000001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2:62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2:62" x14ac:dyDescent="0.2">
      <c r="B30" s="2" t="s">
        <v>40</v>
      </c>
      <c r="C30" s="3"/>
      <c r="D30" s="3"/>
      <c r="E30" s="3"/>
      <c r="F30" s="3"/>
      <c r="G30" s="8" t="e">
        <f>+G6/C6-1</f>
        <v>#DIV/0!</v>
      </c>
      <c r="H30" s="8">
        <f>+H6/D6-1</f>
        <v>5.46892996433479E-2</v>
      </c>
      <c r="I30" s="8" t="e">
        <f t="shared" ref="I30:J30" si="11">+I6/E6-1</f>
        <v>#DIV/0!</v>
      </c>
      <c r="J30" s="8" t="e">
        <f t="shared" si="11"/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2:62" x14ac:dyDescent="0.2">
      <c r="B31" s="2" t="s">
        <v>41</v>
      </c>
      <c r="C31" s="3"/>
      <c r="D31" s="3"/>
      <c r="E31" s="3"/>
      <c r="F31" s="3"/>
      <c r="G31" s="8" t="e">
        <f>+G11/C11-1</f>
        <v>#DIV/0!</v>
      </c>
      <c r="H31" s="8">
        <f>+H11/D11-1</f>
        <v>6.1415789153326461E-2</v>
      </c>
      <c r="I31" s="8" t="e">
        <f t="shared" ref="I31:J31" si="12">+I11/E11-1</f>
        <v>#DIV/0!</v>
      </c>
      <c r="J31" s="8" t="e">
        <f t="shared" si="12"/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2:62" x14ac:dyDescent="0.2">
      <c r="B32" s="2" t="s">
        <v>42</v>
      </c>
      <c r="C32" s="3"/>
      <c r="D32" s="3"/>
      <c r="E32" s="3"/>
      <c r="F32" s="3"/>
      <c r="G32" s="8" t="e">
        <f>+G12/C12-1</f>
        <v>#DIV/0!</v>
      </c>
      <c r="H32" s="8">
        <f>+H12/D12-1</f>
        <v>0.10721184803605932</v>
      </c>
      <c r="I32" s="8" t="e">
        <f t="shared" ref="I32:J32" si="13">+I12/E12-1</f>
        <v>#DIV/0!</v>
      </c>
      <c r="J32" s="8" t="e">
        <f t="shared" si="13"/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2:62" x14ac:dyDescent="0.2">
      <c r="B33" s="1" t="s">
        <v>43</v>
      </c>
      <c r="C33" s="6"/>
      <c r="D33" s="6"/>
      <c r="E33" s="6"/>
      <c r="F33" s="6"/>
      <c r="G33" s="9" t="e">
        <f>+G14/C14-1</f>
        <v>#DIV/0!</v>
      </c>
      <c r="H33" s="9">
        <f>+H14/D14-1</f>
        <v>6.8784139186728765E-2</v>
      </c>
      <c r="I33" s="9" t="e">
        <f t="shared" ref="I33:J33" si="14">+I14/E14-1</f>
        <v>#DIV/0!</v>
      </c>
      <c r="J33" s="9" t="e">
        <f t="shared" si="14"/>
        <v>#DIV/0!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2:62" x14ac:dyDescent="0.2">
      <c r="B34" s="2" t="s">
        <v>44</v>
      </c>
      <c r="C34" s="8" t="e">
        <f t="shared" ref="C34:G34" si="15">+C17/C14</f>
        <v>#DIV/0!</v>
      </c>
      <c r="D34" s="8">
        <f t="shared" si="15"/>
        <v>0.6585069795670645</v>
      </c>
      <c r="E34" s="8" t="e">
        <f t="shared" si="15"/>
        <v>#DIV/0!</v>
      </c>
      <c r="F34" s="8" t="e">
        <f t="shared" si="15"/>
        <v>#DIV/0!</v>
      </c>
      <c r="G34" s="8" t="e">
        <f t="shared" si="15"/>
        <v>#DIV/0!</v>
      </c>
      <c r="H34" s="8">
        <f>+H17/H14</f>
        <v>0.6509558962710581</v>
      </c>
      <c r="I34" s="8" t="e">
        <f t="shared" ref="I34:J34" si="16">+I17/I14</f>
        <v>#DIV/0!</v>
      </c>
      <c r="J34" s="8" t="e">
        <f t="shared" si="16"/>
        <v>#DIV/0!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2:62" x14ac:dyDescent="0.2">
      <c r="B35" s="2" t="s">
        <v>45</v>
      </c>
      <c r="C35" s="8" t="e">
        <f t="shared" ref="C35:G35" si="17">+C20/C14</f>
        <v>#DIV/0!</v>
      </c>
      <c r="D35" s="8">
        <f t="shared" si="17"/>
        <v>0.23416953267246612</v>
      </c>
      <c r="E35" s="8" t="e">
        <f t="shared" si="17"/>
        <v>#DIV/0!</v>
      </c>
      <c r="F35" s="8" t="e">
        <f t="shared" si="17"/>
        <v>#DIV/0!</v>
      </c>
      <c r="G35" s="8" t="e">
        <f t="shared" si="17"/>
        <v>#DIV/0!</v>
      </c>
      <c r="H35" s="8">
        <f>+H20/H14</f>
        <v>0.24668748816960059</v>
      </c>
      <c r="I35" s="8" t="e">
        <f t="shared" ref="I35:J35" si="18">+I20/I14</f>
        <v>#DIV/0!</v>
      </c>
      <c r="J35" s="8" t="e">
        <f t="shared" si="18"/>
        <v>#DIV/0!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2:62" x14ac:dyDescent="0.2">
      <c r="B36" s="2" t="s">
        <v>46</v>
      </c>
      <c r="C36" s="8" t="e">
        <f t="shared" ref="C36:G36" si="19">+C24/C23</f>
        <v>#DIV/0!</v>
      </c>
      <c r="D36" s="8">
        <f t="shared" si="19"/>
        <v>0.22372611464968153</v>
      </c>
      <c r="E36" s="8" t="e">
        <f t="shared" si="19"/>
        <v>#DIV/0!</v>
      </c>
      <c r="F36" s="8" t="e">
        <f t="shared" si="19"/>
        <v>#DIV/0!</v>
      </c>
      <c r="G36" s="8" t="e">
        <f t="shared" si="19"/>
        <v>#DIV/0!</v>
      </c>
      <c r="H36" s="8">
        <f>+H24/H23</f>
        <v>0.24719626168224298</v>
      </c>
      <c r="I36" s="8" t="e">
        <f t="shared" ref="I36:J36" si="20">+I24/I23</f>
        <v>#DIV/0!</v>
      </c>
      <c r="J36" s="8" t="e">
        <f t="shared" si="20"/>
        <v>#DIV/0!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2:62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2:62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2:62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</row>
    <row r="40" spans="2:62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2:62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spans="2:62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</row>
    <row r="43" spans="2:62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spans="2:62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2:62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2:62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2:62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</row>
    <row r="48" spans="2:62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3:62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</row>
    <row r="50" spans="3:62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3:62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</row>
    <row r="52" spans="3:62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</row>
    <row r="53" spans="3:62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</row>
    <row r="54" spans="3:62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</row>
    <row r="55" spans="3:62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</row>
    <row r="56" spans="3:62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</row>
    <row r="57" spans="3:62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</row>
    <row r="58" spans="3:62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</row>
    <row r="59" spans="3:62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</row>
    <row r="60" spans="3:62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</row>
    <row r="61" spans="3:62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</row>
    <row r="62" spans="3:62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</row>
    <row r="63" spans="3:62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</row>
    <row r="64" spans="3:62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</row>
    <row r="65" spans="3:62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</row>
    <row r="66" spans="3:62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</row>
    <row r="67" spans="3:62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</row>
    <row r="68" spans="3:62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</row>
    <row r="69" spans="3:62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</row>
    <row r="70" spans="3:62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</row>
    <row r="71" spans="3:62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</row>
    <row r="72" spans="3:62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</row>
    <row r="73" spans="3:62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</row>
    <row r="74" spans="3:62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</row>
    <row r="75" spans="3:62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</row>
    <row r="76" spans="3:62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</row>
    <row r="77" spans="3:62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</row>
    <row r="78" spans="3:62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spans="3:62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</row>
    <row r="80" spans="3:62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spans="3:62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</row>
    <row r="82" spans="3:62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</row>
    <row r="83" spans="3:62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</row>
    <row r="84" spans="3:62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</row>
    <row r="85" spans="3:62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</row>
    <row r="86" spans="3:62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</row>
    <row r="87" spans="3:62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</row>
    <row r="88" spans="3:62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</row>
    <row r="89" spans="3:62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</row>
    <row r="90" spans="3:62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</row>
    <row r="91" spans="3:62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</row>
    <row r="92" spans="3:62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</row>
    <row r="93" spans="3:62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</row>
    <row r="94" spans="3:62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</row>
    <row r="95" spans="3:62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</row>
    <row r="96" spans="3:62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</row>
    <row r="97" spans="3:62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</row>
    <row r="98" spans="3:62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</row>
    <row r="99" spans="3:62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</row>
    <row r="100" spans="3:62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</row>
    <row r="101" spans="3:62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</row>
    <row r="102" spans="3:62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</row>
    <row r="103" spans="3:62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</row>
    <row r="104" spans="3:62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</row>
    <row r="105" spans="3:62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</row>
    <row r="106" spans="3:62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</row>
    <row r="107" spans="3:62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</row>
    <row r="108" spans="3:62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</row>
    <row r="109" spans="3:62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</row>
    <row r="110" spans="3:62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</row>
    <row r="111" spans="3:62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</row>
    <row r="112" spans="3:62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</row>
    <row r="113" spans="3:62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</row>
    <row r="114" spans="3:62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</row>
    <row r="115" spans="3:62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</row>
    <row r="116" spans="3:62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</row>
    <row r="117" spans="3:62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</row>
    <row r="118" spans="3:62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</row>
    <row r="119" spans="3:62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</row>
    <row r="120" spans="3:62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</row>
    <row r="121" spans="3:62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</row>
    <row r="122" spans="3:62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</row>
    <row r="123" spans="3:62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</row>
    <row r="124" spans="3:62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</row>
    <row r="125" spans="3:62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</row>
    <row r="126" spans="3:62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</row>
    <row r="127" spans="3:62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</row>
    <row r="128" spans="3:62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 spans="3:62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</row>
    <row r="130" spans="3:62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</row>
    <row r="131" spans="3:62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</row>
    <row r="132" spans="3:62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</row>
    <row r="133" spans="3:62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</row>
    <row r="134" spans="3:62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</row>
    <row r="135" spans="3:62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</row>
    <row r="136" spans="3:62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</row>
    <row r="137" spans="3:62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</row>
    <row r="138" spans="3:62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</row>
    <row r="139" spans="3:62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</row>
    <row r="140" spans="3:62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</row>
    <row r="141" spans="3:62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</row>
    <row r="142" spans="3:62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</row>
    <row r="143" spans="3:62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</row>
    <row r="144" spans="3:62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</row>
    <row r="145" spans="3:62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</row>
    <row r="146" spans="3:62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</row>
    <row r="147" spans="3:62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</row>
    <row r="148" spans="3:62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</row>
    <row r="149" spans="3:62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</row>
    <row r="150" spans="3:62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</row>
    <row r="151" spans="3:62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</row>
    <row r="152" spans="3:62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</row>
    <row r="153" spans="3:62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</row>
    <row r="154" spans="3:62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</row>
    <row r="155" spans="3:62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</row>
    <row r="156" spans="3:62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</row>
    <row r="157" spans="3:62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</row>
    <row r="158" spans="3:62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</row>
    <row r="159" spans="3:62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</row>
    <row r="160" spans="3:62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</row>
    <row r="161" spans="3:62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</row>
    <row r="162" spans="3:62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</row>
    <row r="163" spans="3:62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</row>
    <row r="164" spans="3:62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</row>
    <row r="165" spans="3:62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</row>
    <row r="166" spans="3:62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</row>
    <row r="167" spans="3:62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</row>
    <row r="168" spans="3:62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</row>
    <row r="169" spans="3:62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</row>
    <row r="170" spans="3:62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</row>
    <row r="171" spans="3:62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</row>
    <row r="172" spans="3:62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</row>
    <row r="173" spans="3:62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</row>
    <row r="174" spans="3:62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</row>
    <row r="175" spans="3:62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</row>
    <row r="176" spans="3:62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</row>
    <row r="177" spans="3:62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</row>
    <row r="178" spans="3:62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</row>
    <row r="179" spans="3:62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</row>
    <row r="180" spans="3:62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</row>
    <row r="181" spans="3:62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</row>
    <row r="182" spans="3:62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</row>
    <row r="183" spans="3:62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</row>
    <row r="184" spans="3:62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</row>
    <row r="185" spans="3:62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</row>
    <row r="186" spans="3:62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</row>
    <row r="187" spans="3:62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</row>
    <row r="188" spans="3:62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</row>
    <row r="189" spans="3:62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</row>
    <row r="190" spans="3:62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</row>
    <row r="191" spans="3:62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</row>
    <row r="192" spans="3:62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</row>
    <row r="193" spans="3:62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</row>
    <row r="194" spans="3:62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</row>
    <row r="195" spans="3:62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</row>
    <row r="196" spans="3:62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</row>
    <row r="197" spans="3:62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</row>
    <row r="198" spans="3:62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</row>
    <row r="199" spans="3:62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</row>
    <row r="200" spans="3:62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</row>
    <row r="201" spans="3:62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</row>
    <row r="202" spans="3:62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</row>
    <row r="203" spans="3:62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</row>
    <row r="204" spans="3:62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</row>
    <row r="205" spans="3:62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</row>
    <row r="206" spans="3:62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</row>
    <row r="207" spans="3:62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</row>
    <row r="208" spans="3:62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</row>
    <row r="209" spans="3:62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</row>
    <row r="210" spans="3:62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</row>
    <row r="211" spans="3:62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</row>
    <row r="212" spans="3:62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</row>
    <row r="213" spans="3:62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</row>
    <row r="214" spans="3:62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</row>
    <row r="215" spans="3:62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</row>
    <row r="216" spans="3:62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</row>
    <row r="217" spans="3:62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</row>
    <row r="218" spans="3:62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</row>
    <row r="219" spans="3:62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</row>
    <row r="220" spans="3:62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</row>
    <row r="221" spans="3:62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</row>
    <row r="222" spans="3:62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</row>
    <row r="223" spans="3:62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</row>
    <row r="224" spans="3:62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</row>
    <row r="225" spans="3:62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</row>
    <row r="226" spans="3:62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</row>
    <row r="227" spans="3:62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</row>
    <row r="228" spans="3:62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</row>
    <row r="229" spans="3:62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</row>
    <row r="230" spans="3:62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</row>
    <row r="231" spans="3:62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</row>
    <row r="232" spans="3:62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</row>
    <row r="233" spans="3:62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</row>
    <row r="234" spans="3:62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</row>
    <row r="235" spans="3:62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</row>
    <row r="236" spans="3:62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</row>
    <row r="237" spans="3:62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</row>
    <row r="238" spans="3:62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</row>
    <row r="239" spans="3:62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</row>
    <row r="240" spans="3:62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</row>
    <row r="241" spans="3:62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</row>
    <row r="242" spans="3:62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</row>
    <row r="243" spans="3:62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</row>
    <row r="244" spans="3:62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</row>
    <row r="245" spans="3:62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</row>
    <row r="246" spans="3:62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</row>
    <row r="247" spans="3:62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</row>
    <row r="248" spans="3:62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</row>
    <row r="249" spans="3:62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</row>
    <row r="250" spans="3:62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</row>
    <row r="251" spans="3:62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</row>
    <row r="252" spans="3:62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</row>
    <row r="253" spans="3:62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</row>
    <row r="254" spans="3:62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</row>
    <row r="255" spans="3:62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</row>
    <row r="256" spans="3:62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</row>
    <row r="257" spans="3:62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</row>
    <row r="258" spans="3:62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</row>
    <row r="259" spans="3:62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</row>
    <row r="260" spans="3:62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</row>
    <row r="261" spans="3:62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</row>
    <row r="262" spans="3:62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</row>
    <row r="263" spans="3:62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</row>
    <row r="264" spans="3:62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</row>
    <row r="265" spans="3:62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</row>
    <row r="266" spans="3:62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</row>
    <row r="267" spans="3:62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</row>
    <row r="268" spans="3:62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</row>
    <row r="269" spans="3:62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</row>
    <row r="270" spans="3:62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</row>
    <row r="271" spans="3:62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</row>
    <row r="272" spans="3:62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</row>
    <row r="273" spans="3:62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</row>
    <row r="274" spans="3:62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</row>
    <row r="275" spans="3:62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</row>
    <row r="276" spans="3:62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</row>
    <row r="277" spans="3:62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</row>
    <row r="278" spans="3:62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</row>
    <row r="279" spans="3:62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</row>
    <row r="280" spans="3:62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</row>
    <row r="281" spans="3:62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</row>
    <row r="282" spans="3:62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</row>
    <row r="283" spans="3:62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</row>
    <row r="284" spans="3:62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</row>
    <row r="285" spans="3:62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</row>
    <row r="286" spans="3:62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</row>
    <row r="287" spans="3:62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</row>
    <row r="288" spans="3:62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</row>
    <row r="289" spans="3:62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</row>
    <row r="290" spans="3:62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</row>
    <row r="291" spans="3:62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</row>
    <row r="292" spans="3:62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</row>
    <row r="293" spans="3:62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</row>
    <row r="294" spans="3:62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</row>
    <row r="295" spans="3:62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</row>
    <row r="296" spans="3:62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</row>
    <row r="297" spans="3:62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</row>
    <row r="298" spans="3:62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</row>
    <row r="299" spans="3:62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</row>
    <row r="300" spans="3:62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</row>
    <row r="301" spans="3:62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</row>
    <row r="302" spans="3:62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</row>
    <row r="303" spans="3:62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</row>
    <row r="304" spans="3:62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</row>
    <row r="305" spans="3:62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</row>
    <row r="306" spans="3:62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</row>
    <row r="307" spans="3:62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</row>
    <row r="308" spans="3:62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</row>
    <row r="309" spans="3:62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</row>
    <row r="310" spans="3:62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</row>
    <row r="311" spans="3:62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</row>
    <row r="312" spans="3:62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</row>
    <row r="313" spans="3:62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</row>
    <row r="314" spans="3:62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</row>
    <row r="315" spans="3:62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</row>
    <row r="316" spans="3:62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</row>
    <row r="317" spans="3:62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</row>
    <row r="318" spans="3:62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</row>
    <row r="319" spans="3:62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</row>
    <row r="320" spans="3:62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</row>
    <row r="321" spans="3:62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</row>
    <row r="322" spans="3:62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</row>
    <row r="323" spans="3:62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</row>
    <row r="324" spans="3:62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</row>
    <row r="325" spans="3:62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</row>
    <row r="326" spans="3:62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</row>
    <row r="327" spans="3:62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</row>
    <row r="328" spans="3:62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</row>
    <row r="329" spans="3:62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</row>
    <row r="330" spans="3:62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</row>
    <row r="331" spans="3:62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</row>
    <row r="332" spans="3:62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</row>
    <row r="333" spans="3:62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</row>
    <row r="334" spans="3:62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</row>
    <row r="335" spans="3:62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</row>
    <row r="336" spans="3:62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</row>
    <row r="337" spans="3:62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</row>
    <row r="338" spans="3:62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</row>
    <row r="339" spans="3:62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</row>
    <row r="340" spans="3:62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</row>
    <row r="341" spans="3:62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</row>
    <row r="342" spans="3:62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</row>
    <row r="343" spans="3:62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</row>
    <row r="344" spans="3:62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</row>
    <row r="345" spans="3:62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</row>
    <row r="346" spans="3:62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</row>
    <row r="347" spans="3:62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</row>
    <row r="348" spans="3:62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</row>
    <row r="349" spans="3:62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</row>
    <row r="350" spans="3:62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</row>
    <row r="351" spans="3:62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</row>
    <row r="352" spans="3:62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</row>
    <row r="353" spans="3:62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</row>
    <row r="354" spans="3:62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</row>
    <row r="355" spans="3:62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</row>
    <row r="356" spans="3:62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</row>
    <row r="357" spans="3:62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</row>
    <row r="358" spans="3:62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</row>
    <row r="359" spans="3:62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</row>
    <row r="360" spans="3:62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</row>
    <row r="361" spans="3:62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</row>
    <row r="362" spans="3:62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</row>
    <row r="363" spans="3:62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</row>
    <row r="364" spans="3:62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</row>
    <row r="365" spans="3:62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</row>
    <row r="366" spans="3:62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</row>
    <row r="367" spans="3:62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</row>
    <row r="368" spans="3:62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</row>
    <row r="369" spans="3:62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</row>
    <row r="370" spans="3:62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</row>
    <row r="371" spans="3:62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</row>
    <row r="372" spans="3:62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</row>
    <row r="373" spans="3:62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</row>
    <row r="374" spans="3:62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</row>
    <row r="375" spans="3:62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</row>
    <row r="376" spans="3:62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</row>
    <row r="377" spans="3:62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</row>
    <row r="378" spans="3:62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</row>
    <row r="379" spans="3:62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</row>
    <row r="380" spans="3:62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</row>
    <row r="381" spans="3:62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</row>
    <row r="382" spans="3:62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</row>
    <row r="383" spans="3:62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</row>
    <row r="384" spans="3:62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</row>
    <row r="385" spans="3:62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</row>
    <row r="386" spans="3:62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</row>
    <row r="387" spans="3:62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</row>
    <row r="388" spans="3:62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</row>
    <row r="389" spans="3:62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</row>
    <row r="390" spans="3:62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</row>
    <row r="391" spans="3:62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</row>
    <row r="392" spans="3:62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</row>
    <row r="393" spans="3:62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</row>
    <row r="394" spans="3:62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</row>
    <row r="395" spans="3:62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</row>
    <row r="396" spans="3:62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</row>
    <row r="397" spans="3:62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</row>
    <row r="398" spans="3:62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</row>
    <row r="399" spans="3:62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</row>
    <row r="400" spans="3:62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</row>
    <row r="401" spans="3:62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</row>
    <row r="402" spans="3:62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</row>
    <row r="403" spans="3:62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</row>
    <row r="404" spans="3:62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</row>
    <row r="405" spans="3:62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</row>
    <row r="406" spans="3:62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</row>
    <row r="407" spans="3:62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</row>
    <row r="408" spans="3:62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</row>
    <row r="409" spans="3:62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</row>
    <row r="410" spans="3:62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</row>
    <row r="411" spans="3:62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</row>
    <row r="412" spans="3:62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</row>
    <row r="413" spans="3:62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</row>
    <row r="414" spans="3:62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</row>
    <row r="415" spans="3:62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</row>
    <row r="416" spans="3:62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</row>
    <row r="417" spans="3:62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</row>
    <row r="418" spans="3:62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</row>
    <row r="419" spans="3:62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</row>
    <row r="420" spans="3:62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</row>
    <row r="421" spans="3:62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</row>
    <row r="422" spans="3:62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</row>
    <row r="423" spans="3:62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</row>
    <row r="424" spans="3:62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</row>
    <row r="425" spans="3:62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</row>
    <row r="426" spans="3:62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</row>
    <row r="427" spans="3:62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</row>
    <row r="428" spans="3:62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</row>
    <row r="429" spans="3:62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</row>
    <row r="430" spans="3:62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</row>
    <row r="431" spans="3:62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</row>
    <row r="432" spans="3:62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</row>
    <row r="433" spans="3:62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</row>
    <row r="434" spans="3:62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</row>
    <row r="435" spans="3:62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</row>
    <row r="436" spans="3:62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</row>
    <row r="437" spans="3:62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</row>
    <row r="438" spans="3:62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</row>
    <row r="439" spans="3:62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</row>
    <row r="440" spans="3:62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</row>
    <row r="441" spans="3:62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</row>
    <row r="442" spans="3:62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</row>
    <row r="443" spans="3:62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</row>
    <row r="444" spans="3:62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</row>
    <row r="445" spans="3:62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</row>
    <row r="446" spans="3:62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</row>
  </sheetData>
  <hyperlinks>
    <hyperlink ref="A1" location="Main!A1" display="Main" xr:uid="{C295D245-2873-48FE-9D29-D847E2B6D8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2025-08-26T12:18:41Z</dcterms:created>
  <dcterms:modified xsi:type="dcterms:W3CDTF">2025-09-02T17:32:50Z</dcterms:modified>
</cp:coreProperties>
</file>