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E39C792-DA98-4126-9037-9F8EFA96F32B}" xr6:coauthVersionLast="47" xr6:coauthVersionMax="47" xr10:uidLastSave="{00000000-0000-0000-0000-000000000000}"/>
  <bookViews>
    <workbookView xWindow="19095" yWindow="0" windowWidth="19410" windowHeight="20925" xr2:uid="{33AED66A-EA5D-40DF-9358-7D9FA1C3C4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20" i="2"/>
  <c r="F35" i="2" s="1"/>
  <c r="E20" i="2"/>
  <c r="E24" i="2" s="1"/>
  <c r="D20" i="2"/>
  <c r="D24" i="2" s="1"/>
  <c r="C20" i="2"/>
  <c r="C24" i="2" s="1"/>
  <c r="G20" i="2"/>
  <c r="G24" i="2" s="1"/>
  <c r="I7" i="1"/>
  <c r="I6" i="1"/>
  <c r="I4" i="1"/>
  <c r="D35" i="2" l="1"/>
  <c r="E35" i="2"/>
  <c r="F24" i="2"/>
  <c r="F36" i="2" s="1"/>
  <c r="C35" i="2"/>
  <c r="G27" i="2"/>
  <c r="G36" i="2"/>
  <c r="C36" i="2"/>
  <c r="C27" i="2"/>
  <c r="E36" i="2"/>
  <c r="E27" i="2"/>
  <c r="D36" i="2"/>
  <c r="D27" i="2"/>
  <c r="G35" i="2"/>
  <c r="F27" i="2" l="1"/>
  <c r="F29" i="2" s="1"/>
  <c r="F31" i="2" s="1"/>
  <c r="E29" i="2"/>
  <c r="E31" i="2" s="1"/>
  <c r="E37" i="2"/>
  <c r="C37" i="2"/>
  <c r="C29" i="2"/>
  <c r="C31" i="2" s="1"/>
  <c r="D37" i="2"/>
  <c r="D29" i="2"/>
  <c r="D31" i="2" s="1"/>
  <c r="G29" i="2"/>
  <c r="G31" i="2" s="1"/>
  <c r="G37" i="2"/>
  <c r="F37" i="2" l="1"/>
</calcChain>
</file>

<file path=xl/sharedStrings.xml><?xml version="1.0" encoding="utf-8"?>
<sst xmlns="http://schemas.openxmlformats.org/spreadsheetml/2006/main" count="59" uniqueCount="50">
  <si>
    <t>Marvell Technologies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</si>
  <si>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</si>
  <si>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</si>
  <si>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</si>
  <si>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</si>
  <si>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</si>
  <si>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</si>
  <si>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</si>
  <si>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</si>
  <si>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</si>
  <si>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</si>
  <si>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</si>
  <si>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</si>
  <si>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</si>
  <si>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</si>
  <si>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</si>
  <si>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</si>
  <si>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</si>
  <si>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</si>
  <si>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</si>
  <si>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R&amp;D</t>
  </si>
  <si>
    <t>SG&amp;A</t>
  </si>
  <si>
    <t>Restructuring charges</t>
  </si>
  <si>
    <t>Operating Income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</si>
  <si>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</si>
  <si>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</si>
  <si>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</si>
  <si>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</si>
  <si>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</si>
  <si>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</si>
  <si>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</si>
  <si>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Gross Margin</t>
  </si>
  <si>
    <t>Operating Margin</t>
  </si>
  <si>
    <t>Tax Rate</t>
  </si>
  <si>
    <t>Data Center</t>
  </si>
  <si>
    <t>Enterprise Networking</t>
  </si>
  <si>
    <t>Carrier Infrastructure</t>
  </si>
  <si>
    <t>Consumer</t>
  </si>
  <si>
    <t>Automotive/industrial</t>
  </si>
  <si>
    <t>China</t>
  </si>
  <si>
    <t>Taiwan</t>
  </si>
  <si>
    <t>US</t>
  </si>
  <si>
    <t>Singapore</t>
  </si>
  <si>
    <t>Netherlands</t>
  </si>
  <si>
    <t>Japan</t>
  </si>
  <si>
    <t>Thailand</t>
  </si>
  <si>
    <t>Finland</t>
  </si>
  <si>
    <t>Malaysia</t>
  </si>
  <si>
    <t>Other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</si>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</sst>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0" fillId="0" borderId="0" xfId="0" applyAlignment="1">
      <alignment horizontal="right" vertical="top"/>
    </xf>
    <xf numFmtId="167" fontId="0" fillId="0" borderId="0" xfId="0" applyNumberFormat="1"/>
    <xf numFmtId="165" fontId="2" fillId="0" borderId="0" xfId="0" applyNumberFormat="1" applyFon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C2C1-E642-4475-848B-790435C8AC76}">
  <dimension ref="A1:J9"/>
  <sheetViews>
    <sheetView tabSelected="1" zoomScale="200" zoomScaleNormal="200" workbookViewId="0">
      <selection activeCell="D12" sqref="D11:D12"/>
    </sheetView>
  </sheetViews>
  <sheetFormatPr defaultRowHeight="15" x14ac:dyDescent="0.25"/>
  <cols>
    <col min="1" max="1" width="4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70.2</v>
      </c>
    </row>
    <row r="3" spans="1:10" x14ac:dyDescent="0.25">
      <c r="H3" t="s">
        <v>3</v>
      </c>
      <c r="I3" s="2">
        <v>862.2</v>
      </c>
      <c r="J3" s="3" t="s">
        <v>8</v>
      </c>
    </row>
    <row r="4" spans="1:10" x14ac:dyDescent="0.25">
      <c r="B4" t="s">
        <v>49</v>
      </c>
      <c r="H4" t="s">
        <v>4</v>
      </c>
      <c r="I4" s="2">
        <f>+I2*I3</f>
        <v>60526.44</v>
      </c>
    </row>
    <row r="5" spans="1:10" x14ac:dyDescent="0.25">
      <c r="B5" t="s">
        <v>34</v>
      </c>
      <c r="H5" t="s">
        <v>5</v>
      </c>
      <c r="I5" s="2">
        <v>885.9</v>
      </c>
      <c r="J5" s="3" t="s">
        <v>8</v>
      </c>
    </row>
    <row r="6" spans="1:10" x14ac:dyDescent="0.25">
      <c r="B6" t="s">
        <v>35</v>
      </c>
      <c r="H6" t="s">
        <v>6</v>
      </c>
      <c r="I6" s="2">
        <f>1255.2+2977.4</f>
        <v>4232.6000000000004</v>
      </c>
      <c r="J6" s="3" t="s">
        <v>8</v>
      </c>
    </row>
    <row r="7" spans="1:10" x14ac:dyDescent="0.25">
      <c r="B7" t="s">
        <v>36</v>
      </c>
      <c r="H7" t="s">
        <v>7</v>
      </c>
      <c r="I7" s="2">
        <f>+I4-I5+I6</f>
        <v>63873.14</v>
      </c>
    </row>
    <row r="8" spans="1:10" x14ac:dyDescent="0.25">
      <c r="B8" t="s">
        <v>37</v>
      </c>
    </row>
    <row r="9" spans="1:10" x14ac:dyDescent="0.25">
      <c r="B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3A91-8A6A-48EC-B06F-F9D07B595A2B}">
  <dimension ref="A1:CI53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:B17"/>
    </sheetView>
  </sheetViews>
  <sheetFormatPr defaultRowHeight="15" x14ac:dyDescent="0.25"/>
  <cols>
    <col min="1" max="1" width="5.42578125" bestFit="1" customWidth="1"/>
    <col min="2" max="2" width="26.7109375" customWidth="1"/>
  </cols>
  <sheetData>
    <row r="1" spans="1:87" x14ac:dyDescent="0.25">
      <c r="A1" s="4" t="s">
        <v>9</v>
      </c>
    </row>
    <row r="2" spans="1:87" x14ac:dyDescent="0.25">
      <c r="C2" s="5" t="s">
        <v>10</v>
      </c>
      <c r="D2" s="5" t="s">
        <v>11</v>
      </c>
      <c r="E2" s="5" t="s">
        <v>12</v>
      </c>
      <c r="F2" s="5" t="s">
        <v>13</v>
      </c>
      <c r="G2" s="5" t="s">
        <v>8</v>
      </c>
      <c r="H2" s="5" t="s">
        <v>14</v>
      </c>
      <c r="I2" s="5" t="s">
        <v>15</v>
      </c>
      <c r="J2" s="5" t="s">
        <v>16</v>
      </c>
    </row>
    <row r="3" spans="1:87" x14ac:dyDescent="0.25">
      <c r="B3" t="s">
        <v>39</v>
      </c>
      <c r="C3" s="2">
        <v>529.6</v>
      </c>
      <c r="D3" s="2"/>
      <c r="E3" s="2"/>
      <c r="F3" s="2"/>
      <c r="G3" s="2">
        <v>708.9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25">
      <c r="B4" t="s">
        <v>40</v>
      </c>
      <c r="C4" s="2">
        <v>42.6</v>
      </c>
      <c r="D4" s="2"/>
      <c r="E4" s="2"/>
      <c r="F4" s="2"/>
      <c r="G4" s="2">
        <v>327.3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x14ac:dyDescent="0.25">
      <c r="B5" t="s">
        <v>41</v>
      </c>
      <c r="C5" s="2">
        <v>216.5</v>
      </c>
      <c r="D5" s="2"/>
      <c r="E5" s="2"/>
      <c r="F5" s="2"/>
      <c r="G5" s="2">
        <v>305.2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B6" t="s">
        <v>42</v>
      </c>
      <c r="C6" s="2">
        <v>111.3</v>
      </c>
      <c r="D6" s="2"/>
      <c r="E6" s="2"/>
      <c r="F6" s="2"/>
      <c r="G6" s="2">
        <v>163.1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x14ac:dyDescent="0.25">
      <c r="B7" t="s">
        <v>43</v>
      </c>
      <c r="C7" s="2">
        <v>6.8</v>
      </c>
      <c r="D7" s="2"/>
      <c r="E7" s="2"/>
      <c r="F7" s="2"/>
      <c r="G7" s="2">
        <v>91.3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B8" t="s">
        <v>44</v>
      </c>
      <c r="C8" s="2">
        <v>17.3</v>
      </c>
      <c r="D8" s="2"/>
      <c r="E8" s="2"/>
      <c r="F8" s="2"/>
      <c r="G8" s="2">
        <v>46.9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B9" t="s">
        <v>45</v>
      </c>
      <c r="C9" s="2">
        <v>65</v>
      </c>
      <c r="D9" s="2"/>
      <c r="E9" s="2"/>
      <c r="F9" s="2"/>
      <c r="G9" s="2">
        <v>42.2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B10" t="s">
        <v>46</v>
      </c>
      <c r="C10" s="2">
        <v>22.4</v>
      </c>
      <c r="D10" s="2"/>
      <c r="E10" s="2"/>
      <c r="F10" s="2"/>
      <c r="G10" s="2">
        <v>36.1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x14ac:dyDescent="0.25">
      <c r="B11" t="s">
        <v>47</v>
      </c>
      <c r="C11" s="2">
        <v>53</v>
      </c>
      <c r="D11" s="2"/>
      <c r="E11" s="2"/>
      <c r="F11" s="2"/>
      <c r="G11" s="2">
        <v>34.9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B12" t="s">
        <v>48</v>
      </c>
      <c r="C12" s="2">
        <v>96.4</v>
      </c>
      <c r="D12" s="2"/>
      <c r="E12" s="2"/>
      <c r="F12" s="2"/>
      <c r="G12" s="2">
        <v>139.4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spans="1:87" x14ac:dyDescent="0.25">
      <c r="B13" t="s">
        <v>34</v>
      </c>
      <c r="C13" s="2">
        <v>816.4</v>
      </c>
      <c r="D13" s="2"/>
      <c r="E13" s="2"/>
      <c r="F13" s="2"/>
      <c r="G13" s="2">
        <v>1440.6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7" x14ac:dyDescent="0.25">
      <c r="B14" t="s">
        <v>35</v>
      </c>
      <c r="C14" s="2">
        <v>153.1</v>
      </c>
      <c r="D14" s="2"/>
      <c r="E14" s="2"/>
      <c r="F14" s="2"/>
      <c r="G14" s="2">
        <v>177.5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7" x14ac:dyDescent="0.25">
      <c r="B15" t="s">
        <v>36</v>
      </c>
      <c r="C15" s="2">
        <v>71.8</v>
      </c>
      <c r="D15" s="2"/>
      <c r="E15" s="2"/>
      <c r="F15" s="2"/>
      <c r="G15" s="2">
        <v>138.4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7" x14ac:dyDescent="0.25">
      <c r="B16" t="s">
        <v>37</v>
      </c>
      <c r="C16" s="2">
        <v>42</v>
      </c>
      <c r="D16" s="2"/>
      <c r="E16" s="2"/>
      <c r="F16" s="2"/>
      <c r="G16" s="2">
        <v>63.1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2:87" x14ac:dyDescent="0.25">
      <c r="B17" t="s">
        <v>38</v>
      </c>
      <c r="C17" s="2">
        <v>77.599999999999994</v>
      </c>
      <c r="D17" s="2"/>
      <c r="E17" s="2"/>
      <c r="F17" s="2"/>
      <c r="G17" s="2">
        <v>75.7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2:87" x14ac:dyDescent="0.25">
      <c r="B18" s="1" t="s">
        <v>17</v>
      </c>
      <c r="C18" s="7">
        <v>1160.9000000000001</v>
      </c>
      <c r="D18" s="7"/>
      <c r="E18" s="7"/>
      <c r="F18" s="7"/>
      <c r="G18" s="7">
        <v>1895.3</v>
      </c>
      <c r="H18" s="7"/>
      <c r="I18" s="7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2:87" x14ac:dyDescent="0.25">
      <c r="B19" t="s">
        <v>18</v>
      </c>
      <c r="C19" s="2">
        <v>633.1</v>
      </c>
      <c r="D19" s="2"/>
      <c r="E19" s="2"/>
      <c r="F19" s="2"/>
      <c r="G19" s="2">
        <v>942.9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2:87" x14ac:dyDescent="0.25">
      <c r="B20" t="s">
        <v>19</v>
      </c>
      <c r="C20" s="2">
        <f t="shared" ref="C20:F20" si="0">+C18-C19</f>
        <v>527.80000000000007</v>
      </c>
      <c r="D20" s="2">
        <f t="shared" si="0"/>
        <v>0</v>
      </c>
      <c r="E20" s="2">
        <f t="shared" si="0"/>
        <v>0</v>
      </c>
      <c r="F20" s="2">
        <f t="shared" si="0"/>
        <v>0</v>
      </c>
      <c r="G20" s="2">
        <f>+G18-G19</f>
        <v>952.4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2:87" x14ac:dyDescent="0.25">
      <c r="B21" t="s">
        <v>20</v>
      </c>
      <c r="C21" s="2">
        <v>476.1</v>
      </c>
      <c r="D21" s="2"/>
      <c r="E21" s="2"/>
      <c r="F21" s="2"/>
      <c r="G21" s="2">
        <v>507.7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2:87" x14ac:dyDescent="0.25">
      <c r="B22" t="s">
        <v>21</v>
      </c>
      <c r="C22" s="2">
        <v>199.9</v>
      </c>
      <c r="D22" s="2"/>
      <c r="E22" s="2"/>
      <c r="F22" s="2"/>
      <c r="G22" s="2">
        <v>186.4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2:87" x14ac:dyDescent="0.25">
      <c r="B23" t="s">
        <v>22</v>
      </c>
      <c r="C23" s="2">
        <v>4.0999999999999996</v>
      </c>
      <c r="D23" s="2"/>
      <c r="E23" s="2"/>
      <c r="F23" s="2"/>
      <c r="G23" s="2">
        <v>-12.3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2:87" x14ac:dyDescent="0.25">
      <c r="B24" t="s">
        <v>23</v>
      </c>
      <c r="C24" s="2">
        <f t="shared" ref="C24:F24" si="1">+C20-SUM(C21:C23)</f>
        <v>-152.29999999999995</v>
      </c>
      <c r="D24" s="2">
        <f t="shared" si="1"/>
        <v>0</v>
      </c>
      <c r="E24" s="2">
        <f t="shared" si="1"/>
        <v>0</v>
      </c>
      <c r="F24" s="2">
        <f t="shared" si="1"/>
        <v>0</v>
      </c>
      <c r="G24" s="2">
        <f>+G20-SUM(G21:G23)</f>
        <v>270.59999999999991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2:87" x14ac:dyDescent="0.25">
      <c r="B25" t="s">
        <v>24</v>
      </c>
      <c r="C25" s="2">
        <v>48.8</v>
      </c>
      <c r="D25" s="2"/>
      <c r="E25" s="2"/>
      <c r="F25" s="2"/>
      <c r="G25" s="2">
        <v>48.7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2:87" x14ac:dyDescent="0.25">
      <c r="B26" t="s">
        <v>25</v>
      </c>
      <c r="C26" s="2">
        <v>3.3</v>
      </c>
      <c r="D26" s="2"/>
      <c r="E26" s="2"/>
      <c r="F26" s="2"/>
      <c r="G26" s="2">
        <v>-6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2:87" x14ac:dyDescent="0.25">
      <c r="B27" t="s">
        <v>26</v>
      </c>
      <c r="C27" s="2">
        <f t="shared" ref="C27:F27" si="2">+C24-C25+C26</f>
        <v>-197.79999999999995</v>
      </c>
      <c r="D27" s="2">
        <f t="shared" si="2"/>
        <v>0</v>
      </c>
      <c r="E27" s="2">
        <f t="shared" si="2"/>
        <v>0</v>
      </c>
      <c r="F27" s="2">
        <f t="shared" si="2"/>
        <v>0</v>
      </c>
      <c r="G27" s="2">
        <f>+G24-G25+G26</f>
        <v>215.89999999999992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2:87" x14ac:dyDescent="0.25">
      <c r="B28" t="s">
        <v>27</v>
      </c>
      <c r="C28" s="2">
        <v>17.8</v>
      </c>
      <c r="D28" s="2"/>
      <c r="E28" s="2"/>
      <c r="F28" s="2"/>
      <c r="G28" s="2">
        <v>38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2:87" x14ac:dyDescent="0.25">
      <c r="B29" t="s">
        <v>28</v>
      </c>
      <c r="C29" s="2">
        <f t="shared" ref="C29:F29" si="3">+C27-C28</f>
        <v>-215.59999999999997</v>
      </c>
      <c r="D29" s="2">
        <f t="shared" si="3"/>
        <v>0</v>
      </c>
      <c r="E29" s="2">
        <f t="shared" si="3"/>
        <v>0</v>
      </c>
      <c r="F29" s="2">
        <f t="shared" si="3"/>
        <v>0</v>
      </c>
      <c r="G29" s="2">
        <f>+G27-G28</f>
        <v>177.89999999999992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2:87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2:87" x14ac:dyDescent="0.25">
      <c r="B31" t="s">
        <v>29</v>
      </c>
      <c r="C31" s="6">
        <f>+C29/C32</f>
        <v>-0.24924855491329476</v>
      </c>
      <c r="D31" s="6" t="e">
        <f t="shared" ref="D31:G31" si="4">+D29/D32</f>
        <v>#DIV/0!</v>
      </c>
      <c r="E31" s="6" t="e">
        <f t="shared" si="4"/>
        <v>#DIV/0!</v>
      </c>
      <c r="F31" s="6" t="e">
        <f t="shared" si="4"/>
        <v>#DIV/0!</v>
      </c>
      <c r="G31" s="6">
        <f t="shared" si="4"/>
        <v>0.20571230342275662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2:87" x14ac:dyDescent="0.25">
      <c r="B32" t="s">
        <v>3</v>
      </c>
      <c r="C32" s="2">
        <v>865</v>
      </c>
      <c r="D32" s="2"/>
      <c r="E32" s="2"/>
      <c r="F32" s="2"/>
      <c r="G32" s="2">
        <v>864.8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2:8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2:87" x14ac:dyDescent="0.25">
      <c r="B34" s="1" t="s">
        <v>30</v>
      </c>
      <c r="C34" s="7"/>
      <c r="D34" s="7"/>
      <c r="E34" s="7"/>
      <c r="F34" s="7"/>
      <c r="G34" s="9">
        <f>+G18/C18-1</f>
        <v>0.63261262813334462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2:87" x14ac:dyDescent="0.25">
      <c r="B35" t="s">
        <v>31</v>
      </c>
      <c r="C35" s="8">
        <f t="shared" ref="C35:G35" si="5">+C20/C18</f>
        <v>0.4546472564389698</v>
      </c>
      <c r="D35" s="8" t="e">
        <f t="shared" si="5"/>
        <v>#DIV/0!</v>
      </c>
      <c r="E35" s="8" t="e">
        <f t="shared" si="5"/>
        <v>#DIV/0!</v>
      </c>
      <c r="F35" s="8" t="e">
        <f t="shared" si="5"/>
        <v>#DIV/0!</v>
      </c>
      <c r="G35" s="8">
        <f>+G20/G18</f>
        <v>0.50250619954624598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2:87" x14ac:dyDescent="0.25">
      <c r="B36" t="s">
        <v>32</v>
      </c>
      <c r="C36" s="8">
        <f t="shared" ref="C36:G36" si="6">+C24/C18</f>
        <v>-0.13119131708157458</v>
      </c>
      <c r="D36" s="8" t="e">
        <f t="shared" si="6"/>
        <v>#DIV/0!</v>
      </c>
      <c r="E36" s="8" t="e">
        <f t="shared" si="6"/>
        <v>#DIV/0!</v>
      </c>
      <c r="F36" s="8" t="e">
        <f t="shared" si="6"/>
        <v>#DIV/0!</v>
      </c>
      <c r="G36" s="8">
        <f>+G24/G18</f>
        <v>0.14277423099245498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2:87" x14ac:dyDescent="0.25">
      <c r="B37" t="s">
        <v>33</v>
      </c>
      <c r="C37" s="8">
        <f t="shared" ref="C37:G37" si="7">+C28/C27</f>
        <v>-8.9989888776541987E-2</v>
      </c>
      <c r="D37" s="8" t="e">
        <f t="shared" si="7"/>
        <v>#DIV/0!</v>
      </c>
      <c r="E37" s="8" t="e">
        <f t="shared" si="7"/>
        <v>#DIV/0!</v>
      </c>
      <c r="F37" s="8" t="e">
        <f t="shared" si="7"/>
        <v>#DIV/0!</v>
      </c>
      <c r="G37" s="8">
        <f>+G28/G27</f>
        <v>0.17600741083835114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2:8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2:8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2:8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2:8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2:8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2:8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2:8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2:8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2:8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2:8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2:8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3:8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3:8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3:8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3:8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3:8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3:8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3:8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3:8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3:8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3:8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3:8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3:8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3:8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3:8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3:8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3:8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3:8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3:8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3:8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3:8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3:8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3:8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3:8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3:8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3:8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3:8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3:8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3:8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3:8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3:8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3:8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3:8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3:8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3:8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3:8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3:8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3:8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3:8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3:8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3:8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3:8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3:8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3:8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3:8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3:8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3:8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3:8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3:8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3:8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3:8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3:8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3:8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3:8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3:8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3:8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3:8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3:8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3:8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3:8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3:8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3:8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3:8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3:8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3:8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3:8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3:8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3:8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3:8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3:8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3:8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3:8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3:8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3:8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3:8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3:8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3:8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3:8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3:8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3:8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3:8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3:8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3:8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3:8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3:8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3:8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3:8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3:8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3:8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3:8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3:8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3:8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3:8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3:8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3:8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3:8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3:8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3:8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3:8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3:8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3:8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3:8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3:8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3:8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3:8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3:8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3:8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3:8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3:8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3:8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3:8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3:8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3:8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3:8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3:8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3:8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3:8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3:8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3:8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3:8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3:8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3:8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3:8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3:8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3:8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3:8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3:8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3:8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3:8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3:8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3:8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3:8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3:8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3:8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3:8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3:8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3:8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3:8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3:8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3:8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3:8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3:8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3:8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spans="3:8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spans="3:8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3:8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3:8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3:8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3:8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3:8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3:8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3:8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3:8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3:8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spans="3:8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spans="3:8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spans="3:8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spans="3:8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spans="3:8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spans="3:8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3:8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spans="3:8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spans="3:8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spans="3:8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spans="3:8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spans="3:8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3:8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3:8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3:8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3:8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3:8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3:8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3:8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3:8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spans="3:8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spans="3:8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spans="3:8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spans="3:8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3:8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3:8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3:8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3:8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3:8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3:8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3:8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spans="3:8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pans="3:8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spans="3:8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3:8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3:8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3:8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3:8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3:8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3:8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3:8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3:8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3:8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3:8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3:8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3:8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3:8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3:8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3:8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3:8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3:8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3:8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3:8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3:8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3:8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3:8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3:8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3:8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3:8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3:8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3:8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3:8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3:8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3:8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3:8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3:8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3:8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3:8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3:8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3:8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3:8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3:8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3:8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3:8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3:8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3:8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3:8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3:8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3:8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3:8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3:8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3:8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3:8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3:8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3:8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spans="3:8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3:8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3:8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3:8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  <row r="291" spans="3:8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</row>
    <row r="292" spans="3:8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</row>
    <row r="293" spans="3:8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</row>
    <row r="294" spans="3:8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</row>
    <row r="295" spans="3:8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</row>
    <row r="296" spans="3:8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</row>
    <row r="297" spans="3:8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</row>
    <row r="298" spans="3:8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</row>
    <row r="299" spans="3:8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</row>
    <row r="300" spans="3:8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</row>
    <row r="301" spans="3:8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</row>
    <row r="302" spans="3:8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</row>
    <row r="303" spans="3:8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</row>
    <row r="304" spans="3:8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</row>
    <row r="305" spans="3:8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</row>
    <row r="306" spans="3:8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</row>
    <row r="307" spans="3:8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</row>
    <row r="308" spans="3:8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</row>
    <row r="309" spans="3:8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</row>
    <row r="310" spans="3:8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</row>
    <row r="311" spans="3:8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</row>
    <row r="312" spans="3:8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</row>
    <row r="313" spans="3:8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</row>
    <row r="314" spans="3:8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</row>
    <row r="315" spans="3:8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</row>
    <row r="316" spans="3:8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</row>
    <row r="317" spans="3:8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spans="3:8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spans="3:8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spans="3:8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spans="3:8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spans="3:8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spans="3:8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spans="3:8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spans="3:8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spans="3:8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spans="3:8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spans="3:8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spans="3:8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spans="3:8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spans="3:8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spans="3:8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spans="3:8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spans="3:8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spans="3:8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spans="3:8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spans="3:8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spans="3:8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spans="3:8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spans="3:8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spans="3:8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spans="3:8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spans="3:8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spans="3:8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spans="3:8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spans="3:8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spans="3:8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spans="3:8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spans="3:8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spans="3:8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spans="3:8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spans="3:8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</row>
    <row r="353" spans="3:8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</row>
    <row r="354" spans="3:8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</row>
    <row r="355" spans="3:8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</row>
    <row r="356" spans="3:8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</row>
    <row r="357" spans="3:8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</row>
    <row r="358" spans="3:8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</row>
    <row r="359" spans="3:8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</row>
    <row r="360" spans="3:8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</row>
    <row r="361" spans="3:8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</row>
    <row r="362" spans="3:8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</row>
    <row r="363" spans="3:8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</row>
    <row r="364" spans="3:8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</row>
    <row r="365" spans="3:8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</row>
    <row r="366" spans="3:8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</row>
    <row r="367" spans="3:8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</row>
    <row r="368" spans="3:8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</row>
    <row r="369" spans="3:8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</row>
    <row r="370" spans="3:8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</row>
    <row r="371" spans="3:8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</row>
    <row r="372" spans="3:8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</row>
    <row r="373" spans="3:8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</row>
    <row r="374" spans="3:8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</row>
    <row r="375" spans="3:8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</row>
    <row r="376" spans="3:8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</row>
    <row r="377" spans="3:8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</row>
    <row r="378" spans="3:8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</row>
    <row r="379" spans="3:8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</row>
    <row r="380" spans="3:8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</row>
    <row r="381" spans="3:8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</row>
    <row r="382" spans="3:8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</row>
    <row r="383" spans="3:8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</row>
    <row r="384" spans="3:8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</row>
    <row r="385" spans="3:8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</row>
    <row r="386" spans="3:8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</row>
    <row r="387" spans="3:8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</row>
    <row r="388" spans="3:8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</row>
    <row r="389" spans="3:8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</row>
    <row r="390" spans="3:8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</row>
    <row r="391" spans="3:8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</row>
    <row r="392" spans="3:8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</row>
    <row r="393" spans="3:8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</row>
    <row r="394" spans="3:8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</row>
    <row r="395" spans="3:8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</row>
    <row r="396" spans="3:8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</row>
    <row r="397" spans="3:8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</row>
    <row r="398" spans="3:8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</row>
    <row r="399" spans="3:8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</row>
    <row r="400" spans="3:8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</row>
    <row r="401" spans="3:8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</row>
    <row r="402" spans="3:8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</row>
    <row r="403" spans="3:8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</row>
    <row r="404" spans="3:8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</row>
    <row r="405" spans="3:8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</row>
    <row r="406" spans="3:8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</row>
    <row r="407" spans="3:8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</row>
    <row r="408" spans="3:8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</row>
    <row r="409" spans="3:8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</row>
    <row r="410" spans="3:8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</row>
    <row r="411" spans="3:8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</row>
    <row r="412" spans="3:8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</row>
    <row r="413" spans="3:8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</row>
    <row r="414" spans="3:8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</row>
    <row r="415" spans="3:8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</row>
    <row r="416" spans="3:8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</row>
    <row r="417" spans="3:8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</row>
    <row r="418" spans="3:8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</row>
    <row r="419" spans="3:8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</row>
    <row r="420" spans="3:8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</row>
    <row r="421" spans="3:8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</row>
    <row r="422" spans="3:8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</row>
    <row r="423" spans="3:8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</row>
    <row r="424" spans="3:8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</row>
    <row r="425" spans="3:8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</row>
    <row r="426" spans="3:8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</row>
    <row r="427" spans="3:8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</row>
    <row r="428" spans="3:8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</row>
    <row r="429" spans="3:8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</row>
    <row r="430" spans="3:8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</row>
    <row r="431" spans="3:8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</row>
    <row r="432" spans="3:8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</row>
    <row r="433" spans="3:8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</row>
    <row r="434" spans="3:8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</row>
    <row r="435" spans="3:8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</row>
    <row r="436" spans="3:8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</row>
    <row r="437" spans="3:8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</row>
    <row r="438" spans="3:8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</row>
    <row r="439" spans="3:8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</row>
    <row r="440" spans="3:8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</row>
    <row r="441" spans="3:8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</row>
    <row r="442" spans="3:8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</row>
    <row r="443" spans="3:8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</row>
    <row r="444" spans="3:8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</row>
    <row r="445" spans="3:8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</row>
    <row r="446" spans="3:8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</row>
    <row r="447" spans="3:8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</row>
    <row r="448" spans="3:8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</row>
    <row r="449" spans="3:8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</row>
    <row r="450" spans="3:8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</row>
    <row r="451" spans="3:8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</row>
    <row r="452" spans="3:8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</row>
    <row r="453" spans="3:8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</row>
    <row r="454" spans="3:8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</row>
    <row r="455" spans="3:8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</row>
    <row r="456" spans="3:8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</row>
    <row r="457" spans="3:8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</row>
    <row r="458" spans="3:8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</row>
    <row r="459" spans="3:8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</row>
    <row r="460" spans="3:8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</row>
    <row r="461" spans="3:8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</row>
    <row r="462" spans="3:8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</row>
    <row r="463" spans="3:8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</row>
    <row r="464" spans="3:8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</row>
    <row r="465" spans="3:8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</row>
    <row r="466" spans="3:8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</row>
    <row r="467" spans="3:8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</row>
    <row r="468" spans="3:8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</row>
    <row r="469" spans="3:8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</row>
    <row r="470" spans="3:8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</row>
    <row r="471" spans="3:8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</row>
    <row r="472" spans="3:8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</row>
    <row r="473" spans="3:8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</row>
    <row r="474" spans="3:8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</row>
    <row r="475" spans="3:8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</row>
    <row r="476" spans="3:8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</row>
    <row r="477" spans="3:8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</row>
    <row r="478" spans="3:8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</row>
    <row r="479" spans="3:8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</row>
    <row r="480" spans="3:8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</row>
    <row r="481" spans="3:8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</row>
    <row r="482" spans="3:8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</row>
    <row r="483" spans="3:8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</row>
    <row r="484" spans="3:8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</row>
    <row r="485" spans="3:8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</row>
    <row r="486" spans="3:8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</row>
    <row r="487" spans="3:8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</row>
    <row r="488" spans="3:8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</row>
    <row r="489" spans="3:8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</row>
    <row r="490" spans="3:8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</row>
    <row r="491" spans="3:8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</row>
    <row r="492" spans="3:8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</row>
    <row r="493" spans="3:8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</row>
    <row r="494" spans="3:8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</row>
    <row r="495" spans="3:8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</row>
    <row r="496" spans="3:8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</row>
    <row r="497" spans="3:8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</row>
    <row r="498" spans="3:8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</row>
    <row r="499" spans="3:8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</row>
    <row r="500" spans="3:8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</row>
    <row r="501" spans="3:8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</row>
    <row r="502" spans="3:8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</row>
    <row r="503" spans="3:8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</row>
    <row r="504" spans="3:8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</row>
    <row r="505" spans="3:8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</row>
    <row r="506" spans="3:8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</row>
    <row r="507" spans="3:8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</row>
    <row r="508" spans="3:8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</row>
    <row r="509" spans="3:8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</row>
    <row r="510" spans="3:8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</row>
    <row r="511" spans="3:87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</row>
    <row r="512" spans="3:87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</row>
    <row r="513" spans="3:87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</row>
    <row r="514" spans="3:87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</row>
    <row r="515" spans="3:87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</row>
    <row r="516" spans="3:87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</row>
    <row r="517" spans="3:87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</row>
    <row r="518" spans="3:87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</row>
    <row r="519" spans="3:87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</row>
    <row r="520" spans="3:87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</row>
    <row r="521" spans="3:87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</row>
    <row r="522" spans="3:87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</row>
    <row r="523" spans="3:87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</row>
    <row r="524" spans="3:87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</row>
    <row r="525" spans="3:87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</row>
    <row r="526" spans="3:87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</row>
    <row r="527" spans="3:87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</row>
    <row r="528" spans="3:87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</row>
    <row r="529" spans="3:87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</row>
    <row r="530" spans="3:87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</row>
    <row r="531" spans="3:87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</row>
  </sheetData>
  <hyperlinks>
    <hyperlink ref="A1" location="Main!A1" display="Main" xr:uid="{AEF03717-DF1A-448B-BDB1-DCCFE0DC03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2025-06-17T11:22:34Z</dcterms:created>
  <dcterms:modified xsi:type="dcterms:W3CDTF">2025-06-17T11:38:44Z</dcterms:modified>
</cp:coreProperties>
</file>