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701FE2E9-BEED-4169-87A6-156E5C6754CA}" xr6:coauthVersionLast="47" xr6:coauthVersionMax="47" xr10:uidLastSave="{00000000-0000-0000-0000-000000000000}"/>
  <bookViews>
    <workbookView xWindow="19095" yWindow="0" windowWidth="19410" windowHeight="20925" xr2:uid="{12C77B9A-D698-4EA2-8D86-C6149BF6316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2" l="1"/>
  <c r="H21" i="2"/>
  <c r="F24" i="2"/>
  <c r="E24" i="2"/>
  <c r="F23" i="2"/>
  <c r="E23" i="2"/>
  <c r="F22" i="2"/>
  <c r="E22" i="2"/>
  <c r="I24" i="2"/>
  <c r="I23" i="2"/>
  <c r="I22" i="2"/>
  <c r="I21" i="2"/>
  <c r="C8" i="2"/>
  <c r="C11" i="2" s="1"/>
  <c r="C14" i="2" s="1"/>
  <c r="C16" i="2" s="1"/>
  <c r="C18" i="2" s="1"/>
  <c r="H8" i="2"/>
  <c r="H11" i="2" s="1"/>
  <c r="H14" i="2" s="1"/>
  <c r="H16" i="2" s="1"/>
  <c r="H18" i="2" s="1"/>
  <c r="G8" i="2"/>
  <c r="G11" i="2" s="1"/>
  <c r="G14" i="2" s="1"/>
  <c r="G16" i="2" s="1"/>
  <c r="G18" i="2" s="1"/>
  <c r="F8" i="2"/>
  <c r="F11" i="2" s="1"/>
  <c r="F14" i="2" s="1"/>
  <c r="F16" i="2" s="1"/>
  <c r="F18" i="2" s="1"/>
  <c r="E8" i="2"/>
  <c r="E11" i="2" s="1"/>
  <c r="E14" i="2" s="1"/>
  <c r="E16" i="2" s="1"/>
  <c r="E18" i="2" s="1"/>
  <c r="D8" i="2"/>
  <c r="D11" i="2" s="1"/>
  <c r="D14" i="2" s="1"/>
  <c r="D16" i="2" s="1"/>
  <c r="D18" i="2" s="1"/>
  <c r="I8" i="2"/>
  <c r="I11" i="2" s="1"/>
  <c r="I14" i="2" s="1"/>
  <c r="I16" i="2" s="1"/>
  <c r="I18" i="2" s="1"/>
  <c r="J3" i="1"/>
  <c r="J4" i="1" s="1"/>
  <c r="J7" i="1" s="1"/>
  <c r="C22" i="2" l="1"/>
  <c r="C23" i="2"/>
  <c r="C24" i="2"/>
  <c r="G22" i="2"/>
  <c r="G23" i="2"/>
  <c r="G24" i="2"/>
  <c r="D22" i="2"/>
  <c r="D23" i="2"/>
  <c r="D24" i="2"/>
  <c r="H24" i="2"/>
  <c r="H22" i="2"/>
  <c r="H23" i="2"/>
</calcChain>
</file>

<file path=xl/sharedStrings.xml><?xml version="1.0" encoding="utf-8"?>
<sst xmlns="http://schemas.openxmlformats.org/spreadsheetml/2006/main" count="46" uniqueCount="42">
  <si>
    <t>Uni First</t>
  </si>
  <si>
    <t>numbers in mio USD</t>
  </si>
  <si>
    <t>UNF</t>
  </si>
  <si>
    <t>IR</t>
  </si>
  <si>
    <t>Price</t>
  </si>
  <si>
    <t>Shares</t>
  </si>
  <si>
    <t>MC</t>
  </si>
  <si>
    <t>Cash</t>
  </si>
  <si>
    <t>Debt</t>
  </si>
  <si>
    <t>EV</t>
  </si>
  <si>
    <t>Q125</t>
  </si>
  <si>
    <t>Main</t>
  </si>
  <si>
    <t>Q124</t>
  </si>
  <si>
    <t>Q224</t>
  </si>
  <si>
    <t>Q324</t>
  </si>
  <si>
    <t>Q424</t>
  </si>
  <si>
    <t>Q225</t>
  </si>
  <si>
    <t>Q325</t>
  </si>
  <si>
    <t>Q425</t>
  </si>
  <si>
    <t>Revenue</t>
  </si>
  <si>
    <t>COGS</t>
  </si>
  <si>
    <t>Gross Profit</t>
  </si>
  <si>
    <t>SG&amp;A</t>
  </si>
  <si>
    <t>D&amp;A</t>
  </si>
  <si>
    <t>Operating Income</t>
  </si>
  <si>
    <t>Interest Income</t>
  </si>
  <si>
    <t>Other Income</t>
  </si>
  <si>
    <t>Pretax Income</t>
  </si>
  <si>
    <t>Tax Expense</t>
  </si>
  <si>
    <t>Net Income</t>
  </si>
  <si>
    <t>EPS</t>
  </si>
  <si>
    <t>Core Laundry Operations</t>
  </si>
  <si>
    <t>Speciality Garments</t>
  </si>
  <si>
    <t>First Aid</t>
  </si>
  <si>
    <t>Revenue Growth</t>
  </si>
  <si>
    <t>Gross Margin</t>
  </si>
  <si>
    <t>Operating Margin</t>
  </si>
  <si>
    <t>Tax Rate</t>
  </si>
  <si>
    <t>Segments</t>
  </si>
  <si>
    <t>Notes</t>
  </si>
  <si>
    <t>Rental Uniforms</t>
  </si>
  <si>
    <t>Competitors: Cintas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</si>
</sst>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(#,##0.0\)"/>
    <numFmt numFmtId="166" formatCode="#,##0.00;\(#,##0.00\)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0" borderId="0" xfId="0" applyFont="1"/>
    <xf numFmtId="164" fontId="2" fillId="0" borderId="0" xfId="0" applyNumberFormat="1" applyFont="1"/>
    <xf numFmtId="0" fontId="5" fillId="0" borderId="0" xfId="2"/>
    <xf numFmtId="0" fontId="5" fillId="0" borderId="0" xfId="2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6" fontId="2" fillId="0" borderId="0" xfId="0" applyNumberFormat="1" applyFont="1"/>
    <xf numFmtId="164" fontId="3" fillId="0" borderId="0" xfId="0" applyNumberFormat="1" applyFont="1"/>
    <xf numFmtId="9" fontId="2" fillId="0" borderId="0" xfId="1" applyFont="1"/>
    <xf numFmtId="9" fontId="3" fillId="0" borderId="0" xfId="1" applyFont="1"/>
    <xf numFmtId="9" fontId="1" fillId="0" borderId="0" xfId="1" applyFont="1"/>
    <xf numFmtId="0" fontId="6" fillId="0" borderId="0" xfId="0" applyFont="1"/>
  </cellXfs>
  <cellStyles count="3">
    <cellStyle name="Hyperlink" xfId="2" builtinId="8" customBuiltin="1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s.unifir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E44D-38DA-4CB4-A8B0-FE4C534D0FAC}">
  <dimension ref="A1:K14"/>
  <sheetViews>
    <sheetView tabSelected="1" zoomScale="200" zoomScaleNormal="200" workbookViewId="0">
      <selection activeCell="B15" sqref="B15"/>
    </sheetView>
  </sheetViews>
  <sheetFormatPr defaultRowHeight="12.75" x14ac:dyDescent="0.2"/>
  <cols>
    <col min="1" max="1" width="4" style="2" customWidth="1"/>
    <col min="2" max="16384" width="9.140625" style="2"/>
  </cols>
  <sheetData>
    <row r="1" spans="1:11" x14ac:dyDescent="0.2">
      <c r="A1" s="1" t="s">
        <v>0</v>
      </c>
    </row>
    <row r="2" spans="1:11" x14ac:dyDescent="0.2">
      <c r="A2" s="2" t="s">
        <v>1</v>
      </c>
      <c r="I2" s="2" t="s">
        <v>4</v>
      </c>
      <c r="J2" s="2">
        <v>161.28</v>
      </c>
    </row>
    <row r="3" spans="1:11" x14ac:dyDescent="0.2">
      <c r="I3" s="2" t="s">
        <v>5</v>
      </c>
      <c r="J3" s="3">
        <f>14.991657+3.551265</f>
        <v>18.542922000000001</v>
      </c>
      <c r="K3" s="7" t="s">
        <v>17</v>
      </c>
    </row>
    <row r="4" spans="1:11" x14ac:dyDescent="0.2">
      <c r="B4" s="2" t="s">
        <v>2</v>
      </c>
      <c r="I4" s="2" t="s">
        <v>6</v>
      </c>
      <c r="J4" s="3">
        <f>+J2*J3</f>
        <v>2990.6024601600002</v>
      </c>
    </row>
    <row r="5" spans="1:11" x14ac:dyDescent="0.2">
      <c r="B5" s="4" t="s">
        <v>3</v>
      </c>
      <c r="I5" s="2" t="s">
        <v>7</v>
      </c>
      <c r="J5" s="3">
        <v>211.91</v>
      </c>
      <c r="K5" s="7" t="s">
        <v>17</v>
      </c>
    </row>
    <row r="6" spans="1:11" x14ac:dyDescent="0.2">
      <c r="I6" s="2" t="s">
        <v>8</v>
      </c>
      <c r="J6" s="3">
        <v>0</v>
      </c>
      <c r="K6" s="7" t="s">
        <v>17</v>
      </c>
    </row>
    <row r="7" spans="1:11" x14ac:dyDescent="0.2">
      <c r="B7" s="1" t="s">
        <v>38</v>
      </c>
      <c r="I7" s="2" t="s">
        <v>9</v>
      </c>
      <c r="J7" s="3">
        <f>+J4-J5+J6</f>
        <v>2778.6924601600003</v>
      </c>
    </row>
    <row r="12" spans="1:11" x14ac:dyDescent="0.2">
      <c r="B12" s="14" t="s">
        <v>39</v>
      </c>
    </row>
    <row r="13" spans="1:11" x14ac:dyDescent="0.2">
      <c r="B13" s="6" t="s">
        <v>40</v>
      </c>
    </row>
    <row r="14" spans="1:11" x14ac:dyDescent="0.2">
      <c r="B14" s="6" t="s">
        <v>41</v>
      </c>
    </row>
  </sheetData>
  <hyperlinks>
    <hyperlink ref="B5" r:id="rId1" xr:uid="{1567EBB6-1721-4603-B68A-A8C06323B0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F62A-0E8F-45F3-A393-80C0CC4315C1}">
  <dimension ref="A1:BV347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defaultRowHeight="15" x14ac:dyDescent="0.25"/>
  <cols>
    <col min="1" max="1" width="5" bestFit="1" customWidth="1"/>
    <col min="2" max="2" width="27.5703125" customWidth="1"/>
  </cols>
  <sheetData>
    <row r="1" spans="1:74" x14ac:dyDescent="0.25">
      <c r="A1" s="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8" customFormat="1" x14ac:dyDescent="0.25">
      <c r="A2"/>
      <c r="B2" s="6"/>
      <c r="C2" s="7" t="s">
        <v>12</v>
      </c>
      <c r="D2" s="7" t="s">
        <v>13</v>
      </c>
      <c r="E2" s="7" t="s">
        <v>14</v>
      </c>
      <c r="F2" s="7" t="s">
        <v>15</v>
      </c>
      <c r="G2" s="7" t="s">
        <v>10</v>
      </c>
      <c r="H2" s="7" t="s">
        <v>16</v>
      </c>
      <c r="I2" s="7" t="s">
        <v>17</v>
      </c>
      <c r="J2" s="7" t="s">
        <v>18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</row>
    <row r="3" spans="1:74" x14ac:dyDescent="0.25">
      <c r="B3" s="6" t="s">
        <v>31</v>
      </c>
      <c r="C3" s="3">
        <v>523.98900000000003</v>
      </c>
      <c r="D3" s="3">
        <v>522.41999999999996</v>
      </c>
      <c r="E3" s="3">
        <v>528.45399999999995</v>
      </c>
      <c r="F3" s="3"/>
      <c r="G3" s="3">
        <v>532.74300000000005</v>
      </c>
      <c r="H3" s="3">
        <v>530.351</v>
      </c>
      <c r="I3" s="3">
        <v>533.18799999999999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6"/>
      <c r="BT3" s="6"/>
      <c r="BU3" s="6"/>
      <c r="BV3" s="6"/>
    </row>
    <row r="4" spans="1:74" x14ac:dyDescent="0.25">
      <c r="B4" s="6" t="s">
        <v>32</v>
      </c>
      <c r="C4" s="3">
        <v>44.668999999999997</v>
      </c>
      <c r="D4" s="3">
        <v>43.462000000000003</v>
      </c>
      <c r="E4" s="3">
        <v>47.582000000000001</v>
      </c>
      <c r="F4" s="3"/>
      <c r="G4" s="3">
        <v>45.942999999999998</v>
      </c>
      <c r="H4" s="3">
        <v>44.414000000000001</v>
      </c>
      <c r="I4" s="3">
        <v>47.802999999999997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6"/>
      <c r="BT4" s="6"/>
      <c r="BU4" s="6"/>
      <c r="BV4" s="6"/>
    </row>
    <row r="5" spans="1:74" x14ac:dyDescent="0.25">
      <c r="B5" s="6" t="s">
        <v>33</v>
      </c>
      <c r="C5" s="3">
        <v>24.867000000000001</v>
      </c>
      <c r="D5" s="3">
        <v>24.829000000000001</v>
      </c>
      <c r="E5" s="3">
        <v>27.292000000000002</v>
      </c>
      <c r="F5" s="3"/>
      <c r="G5" s="3">
        <v>26.222000000000001</v>
      </c>
      <c r="H5" s="3">
        <v>27.454000000000001</v>
      </c>
      <c r="I5" s="3">
        <v>29.786999999999999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6"/>
      <c r="BT5" s="6"/>
      <c r="BU5" s="6"/>
      <c r="BV5" s="6"/>
    </row>
    <row r="6" spans="1:74" x14ac:dyDescent="0.25">
      <c r="B6" s="1" t="s">
        <v>19</v>
      </c>
      <c r="C6" s="10">
        <v>593.52499999999998</v>
      </c>
      <c r="D6" s="10">
        <v>590.71100000000001</v>
      </c>
      <c r="E6" s="10">
        <v>603.32799999999997</v>
      </c>
      <c r="F6" s="10"/>
      <c r="G6" s="10">
        <v>604.90800000000002</v>
      </c>
      <c r="H6" s="10">
        <v>602.21900000000005</v>
      </c>
      <c r="I6" s="10">
        <v>610.77800000000002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6"/>
      <c r="BT6" s="6"/>
      <c r="BU6" s="6"/>
      <c r="BV6" s="6"/>
    </row>
    <row r="7" spans="1:74" x14ac:dyDescent="0.25">
      <c r="B7" s="6" t="s">
        <v>20</v>
      </c>
      <c r="C7" s="3">
        <v>383.79599999999999</v>
      </c>
      <c r="D7" s="3">
        <v>396.19099999999997</v>
      </c>
      <c r="E7" s="3">
        <v>391.24400000000003</v>
      </c>
      <c r="F7" s="3"/>
      <c r="G7" s="3">
        <v>381.05399999999997</v>
      </c>
      <c r="H7" s="3">
        <v>394.14499999999998</v>
      </c>
      <c r="I7" s="3">
        <v>385.18900000000002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6"/>
      <c r="BT7" s="6"/>
      <c r="BU7" s="6"/>
      <c r="BV7" s="6"/>
    </row>
    <row r="8" spans="1:74" x14ac:dyDescent="0.25">
      <c r="B8" s="6" t="s">
        <v>21</v>
      </c>
      <c r="C8" s="3">
        <f t="shared" ref="C8:H8" si="0">+C6-C7</f>
        <v>209.72899999999998</v>
      </c>
      <c r="D8" s="3">
        <f t="shared" si="0"/>
        <v>194.52000000000004</v>
      </c>
      <c r="E8" s="3">
        <f t="shared" si="0"/>
        <v>212.08399999999995</v>
      </c>
      <c r="F8" s="3">
        <f t="shared" si="0"/>
        <v>0</v>
      </c>
      <c r="G8" s="3">
        <f t="shared" si="0"/>
        <v>223.85400000000004</v>
      </c>
      <c r="H8" s="3">
        <f t="shared" si="0"/>
        <v>208.07400000000007</v>
      </c>
      <c r="I8" s="3">
        <f>+I6-I7</f>
        <v>225.589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6"/>
      <c r="BT8" s="6"/>
      <c r="BU8" s="6"/>
      <c r="BV8" s="6"/>
    </row>
    <row r="9" spans="1:74" x14ac:dyDescent="0.25">
      <c r="B9" s="6" t="s">
        <v>22</v>
      </c>
      <c r="C9" s="3">
        <v>122.85899999999999</v>
      </c>
      <c r="D9" s="3">
        <v>131.417</v>
      </c>
      <c r="E9" s="3">
        <v>129.07400000000001</v>
      </c>
      <c r="F9" s="3"/>
      <c r="G9" s="3">
        <v>133.51499999999999</v>
      </c>
      <c r="H9" s="3">
        <v>141.91399999999999</v>
      </c>
      <c r="I9" s="3">
        <v>142.69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6"/>
      <c r="BT9" s="6"/>
      <c r="BU9" s="6"/>
      <c r="BV9" s="6"/>
    </row>
    <row r="10" spans="1:74" x14ac:dyDescent="0.25">
      <c r="B10" s="6" t="s">
        <v>23</v>
      </c>
      <c r="C10" s="3">
        <v>33.732999999999997</v>
      </c>
      <c r="D10" s="3">
        <v>35.159999999999997</v>
      </c>
      <c r="E10" s="3">
        <v>34.56</v>
      </c>
      <c r="F10" s="3"/>
      <c r="G10" s="3">
        <v>34.808</v>
      </c>
      <c r="H10" s="3">
        <v>34.945999999999998</v>
      </c>
      <c r="I10" s="3">
        <v>34.722000000000001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6"/>
      <c r="BT10" s="6"/>
      <c r="BU10" s="6"/>
      <c r="BV10" s="6"/>
    </row>
    <row r="11" spans="1:74" x14ac:dyDescent="0.25">
      <c r="B11" s="6" t="s">
        <v>24</v>
      </c>
      <c r="C11" s="3">
        <f t="shared" ref="C11:H11" si="1">+C8-C9-C10</f>
        <v>53.136999999999993</v>
      </c>
      <c r="D11" s="3">
        <f t="shared" si="1"/>
        <v>27.94300000000004</v>
      </c>
      <c r="E11" s="3">
        <f t="shared" si="1"/>
        <v>48.449999999999932</v>
      </c>
      <c r="F11" s="3">
        <f t="shared" si="1"/>
        <v>0</v>
      </c>
      <c r="G11" s="3">
        <f t="shared" si="1"/>
        <v>55.531000000000056</v>
      </c>
      <c r="H11" s="3">
        <f t="shared" si="1"/>
        <v>31.214000000000084</v>
      </c>
      <c r="I11" s="3">
        <f>+I8-I9-I10</f>
        <v>48.177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6"/>
      <c r="BT11" s="6"/>
      <c r="BU11" s="6"/>
      <c r="BV11" s="6"/>
    </row>
    <row r="12" spans="1:74" x14ac:dyDescent="0.25">
      <c r="B12" s="6" t="s">
        <v>25</v>
      </c>
      <c r="C12" s="3">
        <v>2.8340000000000001</v>
      </c>
      <c r="D12" s="3">
        <v>0.35</v>
      </c>
      <c r="E12" s="3">
        <v>1.405</v>
      </c>
      <c r="F12" s="3"/>
      <c r="G12" s="3">
        <v>2.6949999999999998</v>
      </c>
      <c r="H12" s="3">
        <v>2.2130000000000001</v>
      </c>
      <c r="I12" s="3">
        <v>2.5139999999999998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6"/>
      <c r="BT12" s="6"/>
      <c r="BU12" s="6"/>
      <c r="BV12" s="6"/>
    </row>
    <row r="13" spans="1:74" x14ac:dyDescent="0.25">
      <c r="B13" s="6" t="s">
        <v>26</v>
      </c>
      <c r="C13" s="3">
        <v>-0.71599999999999997</v>
      </c>
      <c r="D13" s="3">
        <v>-0.57499999999999996</v>
      </c>
      <c r="E13" s="3">
        <v>-0.52200000000000002</v>
      </c>
      <c r="F13" s="3"/>
      <c r="G13" s="3">
        <v>-0.28999999999999998</v>
      </c>
      <c r="H13" s="3">
        <v>-0.79400000000000004</v>
      </c>
      <c r="I13" s="3">
        <v>2.7040000000000002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6"/>
      <c r="BT13" s="6"/>
      <c r="BU13" s="6"/>
      <c r="BV13" s="6"/>
    </row>
    <row r="14" spans="1:74" x14ac:dyDescent="0.25">
      <c r="B14" s="6" t="s">
        <v>27</v>
      </c>
      <c r="C14" s="3">
        <f t="shared" ref="C14:H14" si="2">+C11+C12+C13</f>
        <v>55.254999999999995</v>
      </c>
      <c r="D14" s="3">
        <f t="shared" si="2"/>
        <v>27.718000000000043</v>
      </c>
      <c r="E14" s="3">
        <f t="shared" si="2"/>
        <v>49.332999999999934</v>
      </c>
      <c r="F14" s="3">
        <f t="shared" si="2"/>
        <v>0</v>
      </c>
      <c r="G14" s="3">
        <f t="shared" si="2"/>
        <v>57.936000000000057</v>
      </c>
      <c r="H14" s="3">
        <f t="shared" si="2"/>
        <v>32.633000000000088</v>
      </c>
      <c r="I14" s="3">
        <f>+I11+I12+I13</f>
        <v>53.395000000000003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6"/>
      <c r="BT14" s="6"/>
      <c r="BU14" s="6"/>
      <c r="BV14" s="6"/>
    </row>
    <row r="15" spans="1:74" x14ac:dyDescent="0.25">
      <c r="B15" s="6" t="s">
        <v>28</v>
      </c>
      <c r="C15" s="3">
        <v>12.93</v>
      </c>
      <c r="D15" s="3">
        <v>7.2610000000000001</v>
      </c>
      <c r="E15" s="3">
        <v>11.276999999999999</v>
      </c>
      <c r="F15" s="3"/>
      <c r="G15" s="3">
        <v>14.831</v>
      </c>
      <c r="H15" s="3">
        <v>8.1739999999999995</v>
      </c>
      <c r="I15" s="3">
        <v>13.715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6"/>
      <c r="BT15" s="6"/>
      <c r="BU15" s="6"/>
      <c r="BV15" s="6"/>
    </row>
    <row r="16" spans="1:74" x14ac:dyDescent="0.25">
      <c r="B16" s="6" t="s">
        <v>29</v>
      </c>
      <c r="C16" s="3">
        <f t="shared" ref="C16" si="3">+C14-C15</f>
        <v>42.324999999999996</v>
      </c>
      <c r="D16" s="3">
        <f t="shared" ref="D16" si="4">+D14-D15</f>
        <v>20.457000000000043</v>
      </c>
      <c r="E16" s="3">
        <f t="shared" ref="E16" si="5">+E14-E15</f>
        <v>38.055999999999933</v>
      </c>
      <c r="F16" s="3">
        <f t="shared" ref="F16" si="6">+F14-F15</f>
        <v>0</v>
      </c>
      <c r="G16" s="3">
        <f>+G14-G15</f>
        <v>43.105000000000061</v>
      </c>
      <c r="H16" s="3">
        <f t="shared" ref="H16" si="7">+H14-H15</f>
        <v>24.459000000000088</v>
      </c>
      <c r="I16" s="3">
        <f>+I14-I15</f>
        <v>39.680000000000007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6"/>
      <c r="BT16" s="6"/>
      <c r="BU16" s="6"/>
      <c r="BV16" s="6"/>
    </row>
    <row r="17" spans="2:74" x14ac:dyDescent="0.25"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6"/>
      <c r="BT17" s="6"/>
      <c r="BU17" s="6"/>
      <c r="BV17" s="6"/>
    </row>
    <row r="18" spans="2:74" x14ac:dyDescent="0.25">
      <c r="B18" s="6" t="s">
        <v>30</v>
      </c>
      <c r="C18" s="9">
        <f t="shared" ref="C18:H18" si="8">+C16/C19</f>
        <v>2.2550482178059568</v>
      </c>
      <c r="D18" s="9">
        <f t="shared" si="8"/>
        <v>1.0908072944438543</v>
      </c>
      <c r="E18" s="9">
        <f t="shared" si="8"/>
        <v>2.0345362202619586</v>
      </c>
      <c r="F18" s="9" t="e">
        <f t="shared" si="8"/>
        <v>#DIV/0!</v>
      </c>
      <c r="G18" s="9">
        <f t="shared" si="8"/>
        <v>2.3092789028179608</v>
      </c>
      <c r="H18" s="9">
        <f t="shared" si="8"/>
        <v>1.3115448549520128</v>
      </c>
      <c r="I18" s="9">
        <f>+I16/I19</f>
        <v>2.1325307679905414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6"/>
      <c r="BT18" s="6"/>
      <c r="BU18" s="6"/>
      <c r="BV18" s="6"/>
    </row>
    <row r="19" spans="2:74" x14ac:dyDescent="0.25">
      <c r="B19" s="6" t="s">
        <v>5</v>
      </c>
      <c r="C19" s="3">
        <v>18.768999999999998</v>
      </c>
      <c r="D19" s="3">
        <v>18.754000000000001</v>
      </c>
      <c r="E19" s="3">
        <v>18.704999999999998</v>
      </c>
      <c r="F19" s="3"/>
      <c r="G19" s="3">
        <v>18.666</v>
      </c>
      <c r="H19" s="3">
        <v>18.649000000000001</v>
      </c>
      <c r="I19" s="3">
        <v>18.606999999999999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6"/>
      <c r="BT19" s="6"/>
      <c r="BU19" s="6"/>
      <c r="BV19" s="6"/>
    </row>
    <row r="20" spans="2:74" x14ac:dyDescent="0.25"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6"/>
      <c r="BT20" s="6"/>
      <c r="BU20" s="6"/>
      <c r="BV20" s="6"/>
    </row>
    <row r="21" spans="2:74" x14ac:dyDescent="0.25">
      <c r="B21" s="1" t="s">
        <v>34</v>
      </c>
      <c r="C21" s="10"/>
      <c r="D21" s="10"/>
      <c r="E21" s="10"/>
      <c r="F21" s="10"/>
      <c r="G21" s="12">
        <f>+G6/C6-1</f>
        <v>1.9178636114738357E-2</v>
      </c>
      <c r="H21" s="12">
        <f>+H6/D6-1</f>
        <v>1.9481607757431352E-2</v>
      </c>
      <c r="I21" s="12">
        <f>+I6/E6-1</f>
        <v>1.2348175453484656E-2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6"/>
      <c r="BT21" s="6"/>
      <c r="BU21" s="6"/>
      <c r="BV21" s="6"/>
    </row>
    <row r="22" spans="2:74" x14ac:dyDescent="0.25">
      <c r="B22" s="6" t="s">
        <v>35</v>
      </c>
      <c r="C22" s="11">
        <f t="shared" ref="C22:I22" si="9">+C8/C6</f>
        <v>0.35336169495808939</v>
      </c>
      <c r="D22" s="11">
        <f t="shared" si="9"/>
        <v>0.32929808315741543</v>
      </c>
      <c r="E22" s="11">
        <f t="shared" si="9"/>
        <v>0.35152354937944197</v>
      </c>
      <c r="F22" s="11" t="e">
        <f t="shared" si="9"/>
        <v>#DIV/0!</v>
      </c>
      <c r="G22" s="11">
        <f t="shared" si="9"/>
        <v>0.37006288559582617</v>
      </c>
      <c r="H22" s="11">
        <f t="shared" si="9"/>
        <v>0.34551218078473123</v>
      </c>
      <c r="I22" s="11">
        <f>+I8/I6</f>
        <v>0.36934696403603273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6"/>
      <c r="BT22" s="6"/>
      <c r="BU22" s="6"/>
      <c r="BV22" s="6"/>
    </row>
    <row r="23" spans="2:74" x14ac:dyDescent="0.25">
      <c r="B23" s="6" t="s">
        <v>36</v>
      </c>
      <c r="C23" s="13">
        <f t="shared" ref="C23:I23" si="10">+C11/C6</f>
        <v>8.9527821069036687E-2</v>
      </c>
      <c r="D23" s="13">
        <f t="shared" si="10"/>
        <v>4.7304011606352413E-2</v>
      </c>
      <c r="E23" s="13">
        <f t="shared" si="10"/>
        <v>8.0304577278031072E-2</v>
      </c>
      <c r="F23" s="13" t="e">
        <f t="shared" si="10"/>
        <v>#DIV/0!</v>
      </c>
      <c r="G23" s="13">
        <f t="shared" si="10"/>
        <v>9.1800736640943834E-2</v>
      </c>
      <c r="H23" s="13">
        <f t="shared" si="10"/>
        <v>5.1831642641630503E-2</v>
      </c>
      <c r="I23" s="13">
        <f>+I11/I6</f>
        <v>7.8878086637043238E-2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6"/>
      <c r="BT23" s="6"/>
      <c r="BU23" s="6"/>
      <c r="BV23" s="6"/>
    </row>
    <row r="24" spans="2:74" x14ac:dyDescent="0.25">
      <c r="B24" s="6" t="s">
        <v>37</v>
      </c>
      <c r="C24" s="11">
        <f t="shared" ref="C24:I24" si="11">+C15/C14</f>
        <v>0.23400597231019818</v>
      </c>
      <c r="D24" s="11">
        <f t="shared" si="11"/>
        <v>0.26195973735478711</v>
      </c>
      <c r="E24" s="11">
        <f t="shared" si="11"/>
        <v>0.22858938236069193</v>
      </c>
      <c r="F24" s="11" t="e">
        <f t="shared" si="11"/>
        <v>#DIV/0!</v>
      </c>
      <c r="G24" s="11">
        <f t="shared" si="11"/>
        <v>0.25598936757801688</v>
      </c>
      <c r="H24" s="11">
        <f t="shared" si="11"/>
        <v>0.25048264027211647</v>
      </c>
      <c r="I24" s="11">
        <f>+I15/I14</f>
        <v>0.25685925648468955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6"/>
      <c r="BT24" s="6"/>
      <c r="BU24" s="6"/>
      <c r="BV24" s="6"/>
    </row>
    <row r="25" spans="2:74" x14ac:dyDescent="0.25"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6"/>
      <c r="BT25" s="6"/>
      <c r="BU25" s="6"/>
      <c r="BV25" s="6"/>
    </row>
    <row r="26" spans="2:74" x14ac:dyDescent="0.25"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6"/>
      <c r="BT26" s="6"/>
      <c r="BU26" s="6"/>
      <c r="BV26" s="6"/>
    </row>
    <row r="27" spans="2:74" x14ac:dyDescent="0.25"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6"/>
      <c r="BT27" s="6"/>
      <c r="BU27" s="6"/>
      <c r="BV27" s="6"/>
    </row>
    <row r="28" spans="2:74" x14ac:dyDescent="0.25"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6"/>
      <c r="BT28" s="6"/>
      <c r="BU28" s="6"/>
      <c r="BV28" s="6"/>
    </row>
    <row r="29" spans="2:74" x14ac:dyDescent="0.25"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6"/>
      <c r="BT29" s="6"/>
      <c r="BU29" s="6"/>
      <c r="BV29" s="6"/>
    </row>
    <row r="30" spans="2:74" x14ac:dyDescent="0.25"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6"/>
      <c r="BT30" s="6"/>
      <c r="BU30" s="6"/>
      <c r="BV30" s="6"/>
    </row>
    <row r="31" spans="2:74" x14ac:dyDescent="0.25"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6"/>
      <c r="BT31" s="6"/>
      <c r="BU31" s="6"/>
      <c r="BV31" s="6"/>
    </row>
    <row r="32" spans="2:74" x14ac:dyDescent="0.25"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6"/>
      <c r="BT32" s="6"/>
      <c r="BU32" s="6"/>
      <c r="BV32" s="6"/>
    </row>
    <row r="33" spans="2:74" x14ac:dyDescent="0.25"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6"/>
      <c r="BT33" s="6"/>
      <c r="BU33" s="6"/>
      <c r="BV33" s="6"/>
    </row>
    <row r="34" spans="2:74" x14ac:dyDescent="0.25"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6"/>
      <c r="BT34" s="6"/>
      <c r="BU34" s="6"/>
      <c r="BV34" s="6"/>
    </row>
    <row r="35" spans="2:74" x14ac:dyDescent="0.25"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6"/>
      <c r="BT35" s="6"/>
      <c r="BU35" s="6"/>
      <c r="BV35" s="6"/>
    </row>
    <row r="36" spans="2:74" x14ac:dyDescent="0.25"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6"/>
      <c r="BT36" s="6"/>
      <c r="BU36" s="6"/>
      <c r="BV36" s="6"/>
    </row>
    <row r="37" spans="2:74" x14ac:dyDescent="0.25"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6"/>
      <c r="BT37" s="6"/>
      <c r="BU37" s="6"/>
      <c r="BV37" s="6"/>
    </row>
    <row r="38" spans="2:74" x14ac:dyDescent="0.25"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6"/>
      <c r="BT38" s="6"/>
      <c r="BU38" s="6"/>
      <c r="BV38" s="6"/>
    </row>
    <row r="39" spans="2:74" x14ac:dyDescent="0.25"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6"/>
      <c r="BT39" s="6"/>
      <c r="BU39" s="6"/>
      <c r="BV39" s="6"/>
    </row>
    <row r="40" spans="2:74" x14ac:dyDescent="0.25"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6"/>
      <c r="BT40" s="6"/>
      <c r="BU40" s="6"/>
      <c r="BV40" s="6"/>
    </row>
    <row r="41" spans="2:74" x14ac:dyDescent="0.25"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6"/>
      <c r="BT41" s="6"/>
      <c r="BU41" s="6"/>
      <c r="BV41" s="6"/>
    </row>
    <row r="42" spans="2:74" x14ac:dyDescent="0.25"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6"/>
      <c r="BT42" s="6"/>
      <c r="BU42" s="6"/>
      <c r="BV42" s="6"/>
    </row>
    <row r="43" spans="2:74" x14ac:dyDescent="0.25"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6"/>
      <c r="BT43" s="6"/>
      <c r="BU43" s="6"/>
      <c r="BV43" s="6"/>
    </row>
    <row r="44" spans="2:74" x14ac:dyDescent="0.25"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6"/>
      <c r="BT44" s="6"/>
      <c r="BU44" s="6"/>
      <c r="BV44" s="6"/>
    </row>
    <row r="45" spans="2:74" x14ac:dyDescent="0.25"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6"/>
      <c r="BT45" s="6"/>
      <c r="BU45" s="6"/>
      <c r="BV45" s="6"/>
    </row>
    <row r="46" spans="2:74" x14ac:dyDescent="0.25"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6"/>
      <c r="BT46" s="6"/>
      <c r="BU46" s="6"/>
      <c r="BV46" s="6"/>
    </row>
    <row r="47" spans="2:74" x14ac:dyDescent="0.25"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6"/>
      <c r="BT47" s="6"/>
      <c r="BU47" s="6"/>
      <c r="BV47" s="6"/>
    </row>
    <row r="48" spans="2:74" x14ac:dyDescent="0.25"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6"/>
      <c r="BT48" s="6"/>
      <c r="BU48" s="6"/>
      <c r="BV48" s="6"/>
    </row>
    <row r="49" spans="2:74" x14ac:dyDescent="0.25"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6"/>
      <c r="BT49" s="6"/>
      <c r="BU49" s="6"/>
      <c r="BV49" s="6"/>
    </row>
    <row r="50" spans="2:74" x14ac:dyDescent="0.25"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6"/>
      <c r="BT50" s="6"/>
      <c r="BU50" s="6"/>
      <c r="BV50" s="6"/>
    </row>
    <row r="51" spans="2:74" x14ac:dyDescent="0.25"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6"/>
      <c r="BT51" s="6"/>
      <c r="BU51" s="6"/>
      <c r="BV51" s="6"/>
    </row>
    <row r="52" spans="2:74" x14ac:dyDescent="0.25"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6"/>
      <c r="BT52" s="6"/>
      <c r="BU52" s="6"/>
      <c r="BV52" s="6"/>
    </row>
    <row r="53" spans="2:74" x14ac:dyDescent="0.25"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6"/>
      <c r="BT53" s="6"/>
      <c r="BU53" s="6"/>
      <c r="BV53" s="6"/>
    </row>
    <row r="54" spans="2:74" x14ac:dyDescent="0.25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6"/>
      <c r="BT54" s="6"/>
      <c r="BU54" s="6"/>
      <c r="BV54" s="6"/>
    </row>
    <row r="55" spans="2:74" x14ac:dyDescent="0.25"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6"/>
      <c r="BT55" s="6"/>
      <c r="BU55" s="6"/>
      <c r="BV55" s="6"/>
    </row>
    <row r="56" spans="2:74" x14ac:dyDescent="0.25"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6"/>
      <c r="BT56" s="6"/>
      <c r="BU56" s="6"/>
      <c r="BV56" s="6"/>
    </row>
    <row r="57" spans="2:74" x14ac:dyDescent="0.25"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6"/>
      <c r="BT57" s="6"/>
      <c r="BU57" s="6"/>
      <c r="BV57" s="6"/>
    </row>
    <row r="58" spans="2:74" x14ac:dyDescent="0.25"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6"/>
      <c r="BT58" s="6"/>
      <c r="BU58" s="6"/>
      <c r="BV58" s="6"/>
    </row>
    <row r="59" spans="2:74" x14ac:dyDescent="0.25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6"/>
      <c r="BT59" s="6"/>
      <c r="BU59" s="6"/>
      <c r="BV59" s="6"/>
    </row>
    <row r="60" spans="2:74" x14ac:dyDescent="0.25"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6"/>
      <c r="BT60" s="6"/>
      <c r="BU60" s="6"/>
      <c r="BV60" s="6"/>
    </row>
    <row r="61" spans="2:74" x14ac:dyDescent="0.25"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6"/>
      <c r="BT61" s="6"/>
      <c r="BU61" s="6"/>
      <c r="BV61" s="6"/>
    </row>
    <row r="62" spans="2:74" x14ac:dyDescent="0.25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6"/>
      <c r="BT62" s="6"/>
      <c r="BU62" s="6"/>
      <c r="BV62" s="6"/>
    </row>
    <row r="63" spans="2:74" x14ac:dyDescent="0.25"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6"/>
      <c r="BT63" s="6"/>
      <c r="BU63" s="6"/>
      <c r="BV63" s="6"/>
    </row>
    <row r="64" spans="2:74" x14ac:dyDescent="0.25"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6"/>
      <c r="BT64" s="6"/>
      <c r="BU64" s="6"/>
      <c r="BV64" s="6"/>
    </row>
    <row r="65" spans="2:74" x14ac:dyDescent="0.25"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6"/>
      <c r="BT65" s="6"/>
      <c r="BU65" s="6"/>
      <c r="BV65" s="6"/>
    </row>
    <row r="66" spans="2:74" x14ac:dyDescent="0.25"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6"/>
      <c r="BT66" s="6"/>
      <c r="BU66" s="6"/>
      <c r="BV66" s="6"/>
    </row>
    <row r="67" spans="2:74" x14ac:dyDescent="0.25"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6"/>
      <c r="BT67" s="6"/>
      <c r="BU67" s="6"/>
      <c r="BV67" s="6"/>
    </row>
    <row r="68" spans="2:74" x14ac:dyDescent="0.25"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6"/>
      <c r="BT68" s="6"/>
      <c r="BU68" s="6"/>
      <c r="BV68" s="6"/>
    </row>
    <row r="69" spans="2:74" x14ac:dyDescent="0.25"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6"/>
      <c r="BT69" s="6"/>
      <c r="BU69" s="6"/>
      <c r="BV69" s="6"/>
    </row>
    <row r="70" spans="2:74" x14ac:dyDescent="0.25"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6"/>
      <c r="BT70" s="6"/>
      <c r="BU70" s="6"/>
      <c r="BV70" s="6"/>
    </row>
    <row r="71" spans="2:74" x14ac:dyDescent="0.25"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6"/>
      <c r="BT71" s="6"/>
      <c r="BU71" s="6"/>
      <c r="BV71" s="6"/>
    </row>
    <row r="72" spans="2:74" x14ac:dyDescent="0.25"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6"/>
      <c r="BT72" s="6"/>
      <c r="BU72" s="6"/>
      <c r="BV72" s="6"/>
    </row>
    <row r="73" spans="2:74" x14ac:dyDescent="0.25"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6"/>
      <c r="BT73" s="6"/>
      <c r="BU73" s="6"/>
      <c r="BV73" s="6"/>
    </row>
    <row r="74" spans="2:74" x14ac:dyDescent="0.25"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6"/>
      <c r="BT74" s="6"/>
      <c r="BU74" s="6"/>
      <c r="BV74" s="6"/>
    </row>
    <row r="75" spans="2:74" x14ac:dyDescent="0.25"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6"/>
      <c r="BT75" s="6"/>
      <c r="BU75" s="6"/>
      <c r="BV75" s="6"/>
    </row>
    <row r="76" spans="2:74" x14ac:dyDescent="0.25"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6"/>
      <c r="BT76" s="6"/>
      <c r="BU76" s="6"/>
      <c r="BV76" s="6"/>
    </row>
    <row r="77" spans="2:74" x14ac:dyDescent="0.25"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6"/>
      <c r="BT77" s="6"/>
      <c r="BU77" s="6"/>
      <c r="BV77" s="6"/>
    </row>
    <row r="78" spans="2:74" x14ac:dyDescent="0.25"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6"/>
      <c r="BT78" s="6"/>
      <c r="BU78" s="6"/>
      <c r="BV78" s="6"/>
    </row>
    <row r="79" spans="2:74" x14ac:dyDescent="0.25"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6"/>
      <c r="BT79" s="6"/>
      <c r="BU79" s="6"/>
      <c r="BV79" s="6"/>
    </row>
    <row r="80" spans="2:74" x14ac:dyDescent="0.25"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6"/>
      <c r="BT80" s="6"/>
      <c r="BU80" s="6"/>
      <c r="BV80" s="6"/>
    </row>
    <row r="81" spans="2:74" x14ac:dyDescent="0.25"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6"/>
      <c r="BT81" s="6"/>
      <c r="BU81" s="6"/>
      <c r="BV81" s="6"/>
    </row>
    <row r="82" spans="2:74" x14ac:dyDescent="0.25"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6"/>
      <c r="BT82" s="6"/>
      <c r="BU82" s="6"/>
      <c r="BV82" s="6"/>
    </row>
    <row r="83" spans="2:74" x14ac:dyDescent="0.25"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6"/>
      <c r="BT83" s="6"/>
      <c r="BU83" s="6"/>
      <c r="BV83" s="6"/>
    </row>
    <row r="84" spans="2:74" x14ac:dyDescent="0.25"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6"/>
      <c r="BT84" s="6"/>
      <c r="BU84" s="6"/>
      <c r="BV84" s="6"/>
    </row>
    <row r="85" spans="2:74" x14ac:dyDescent="0.25"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6"/>
      <c r="BT85" s="6"/>
      <c r="BU85" s="6"/>
      <c r="BV85" s="6"/>
    </row>
    <row r="86" spans="2:74" x14ac:dyDescent="0.25"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6"/>
      <c r="BT86" s="6"/>
      <c r="BU86" s="6"/>
      <c r="BV86" s="6"/>
    </row>
    <row r="87" spans="2:74" x14ac:dyDescent="0.25"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6"/>
      <c r="BT87" s="6"/>
      <c r="BU87" s="6"/>
      <c r="BV87" s="6"/>
    </row>
    <row r="88" spans="2:74" x14ac:dyDescent="0.25"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6"/>
      <c r="BT88" s="6"/>
      <c r="BU88" s="6"/>
      <c r="BV88" s="6"/>
    </row>
    <row r="89" spans="2:74" x14ac:dyDescent="0.25"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6"/>
      <c r="BT89" s="6"/>
      <c r="BU89" s="6"/>
      <c r="BV89" s="6"/>
    </row>
    <row r="90" spans="2:74" x14ac:dyDescent="0.25"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6"/>
      <c r="BT90" s="6"/>
      <c r="BU90" s="6"/>
      <c r="BV90" s="6"/>
    </row>
    <row r="91" spans="2:74" x14ac:dyDescent="0.25"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6"/>
      <c r="BT91" s="6"/>
      <c r="BU91" s="6"/>
      <c r="BV91" s="6"/>
    </row>
    <row r="92" spans="2:74" x14ac:dyDescent="0.25"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6"/>
      <c r="BT92" s="6"/>
      <c r="BU92" s="6"/>
      <c r="BV92" s="6"/>
    </row>
    <row r="93" spans="2:74" x14ac:dyDescent="0.25"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6"/>
      <c r="BT93" s="6"/>
      <c r="BU93" s="6"/>
      <c r="BV93" s="6"/>
    </row>
    <row r="94" spans="2:74" x14ac:dyDescent="0.25"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6"/>
      <c r="BT94" s="6"/>
      <c r="BU94" s="6"/>
      <c r="BV94" s="6"/>
    </row>
    <row r="95" spans="2:74" x14ac:dyDescent="0.25"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6"/>
      <c r="BT95" s="6"/>
      <c r="BU95" s="6"/>
      <c r="BV95" s="6"/>
    </row>
    <row r="96" spans="2:74" x14ac:dyDescent="0.25"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6"/>
      <c r="BT96" s="6"/>
      <c r="BU96" s="6"/>
      <c r="BV96" s="6"/>
    </row>
    <row r="97" spans="2:74" x14ac:dyDescent="0.25"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6"/>
      <c r="BT97" s="6"/>
      <c r="BU97" s="6"/>
      <c r="BV97" s="6"/>
    </row>
    <row r="98" spans="2:74" x14ac:dyDescent="0.25"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6"/>
      <c r="BT98" s="6"/>
      <c r="BU98" s="6"/>
      <c r="BV98" s="6"/>
    </row>
    <row r="99" spans="2:74" x14ac:dyDescent="0.25"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6"/>
      <c r="BT99" s="6"/>
      <c r="BU99" s="6"/>
      <c r="BV99" s="6"/>
    </row>
    <row r="100" spans="2:74" x14ac:dyDescent="0.25"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6"/>
      <c r="BT100" s="6"/>
      <c r="BU100" s="6"/>
      <c r="BV100" s="6"/>
    </row>
    <row r="101" spans="2:74" x14ac:dyDescent="0.25"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6"/>
      <c r="BT101" s="6"/>
      <c r="BU101" s="6"/>
      <c r="BV101" s="6"/>
    </row>
    <row r="102" spans="2:74" x14ac:dyDescent="0.25"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6"/>
      <c r="BT102" s="6"/>
      <c r="BU102" s="6"/>
      <c r="BV102" s="6"/>
    </row>
    <row r="103" spans="2:74" x14ac:dyDescent="0.25"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6"/>
      <c r="BT103" s="6"/>
      <c r="BU103" s="6"/>
      <c r="BV103" s="6"/>
    </row>
    <row r="104" spans="2:74" x14ac:dyDescent="0.25"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6"/>
      <c r="BT104" s="6"/>
      <c r="BU104" s="6"/>
      <c r="BV104" s="6"/>
    </row>
    <row r="105" spans="2:74" x14ac:dyDescent="0.25"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6"/>
      <c r="BT105" s="6"/>
      <c r="BU105" s="6"/>
      <c r="BV105" s="6"/>
    </row>
    <row r="106" spans="2:74" x14ac:dyDescent="0.25"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6"/>
      <c r="BT106" s="6"/>
      <c r="BU106" s="6"/>
      <c r="BV106" s="6"/>
    </row>
    <row r="107" spans="2:74" x14ac:dyDescent="0.25"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6"/>
      <c r="BT107" s="6"/>
      <c r="BU107" s="6"/>
      <c r="BV107" s="6"/>
    </row>
    <row r="108" spans="2:74" x14ac:dyDescent="0.25"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6"/>
      <c r="BT108" s="6"/>
      <c r="BU108" s="6"/>
      <c r="BV108" s="6"/>
    </row>
    <row r="109" spans="2:74" x14ac:dyDescent="0.25"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6"/>
      <c r="BT109" s="6"/>
      <c r="BU109" s="6"/>
      <c r="BV109" s="6"/>
    </row>
    <row r="110" spans="2:74" x14ac:dyDescent="0.25"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6"/>
      <c r="BT110" s="6"/>
      <c r="BU110" s="6"/>
      <c r="BV110" s="6"/>
    </row>
    <row r="111" spans="2:74" x14ac:dyDescent="0.25"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6"/>
      <c r="BT111" s="6"/>
      <c r="BU111" s="6"/>
      <c r="BV111" s="6"/>
    </row>
    <row r="112" spans="2:74" x14ac:dyDescent="0.25"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6"/>
      <c r="BT112" s="6"/>
      <c r="BU112" s="6"/>
      <c r="BV112" s="6"/>
    </row>
    <row r="113" spans="2:74" x14ac:dyDescent="0.25"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6"/>
      <c r="BT113" s="6"/>
      <c r="BU113" s="6"/>
      <c r="BV113" s="6"/>
    </row>
    <row r="114" spans="2:74" x14ac:dyDescent="0.25"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6"/>
      <c r="BT114" s="6"/>
      <c r="BU114" s="6"/>
      <c r="BV114" s="6"/>
    </row>
    <row r="115" spans="2:74" x14ac:dyDescent="0.25"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6"/>
      <c r="BT115" s="6"/>
      <c r="BU115" s="6"/>
      <c r="BV115" s="6"/>
    </row>
    <row r="116" spans="2:74" x14ac:dyDescent="0.25"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6"/>
      <c r="BT116" s="6"/>
      <c r="BU116" s="6"/>
      <c r="BV116" s="6"/>
    </row>
    <row r="117" spans="2:74" x14ac:dyDescent="0.25"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6"/>
      <c r="BT117" s="6"/>
      <c r="BU117" s="6"/>
      <c r="BV117" s="6"/>
    </row>
    <row r="118" spans="2:74" x14ac:dyDescent="0.25"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6"/>
      <c r="BT118" s="6"/>
      <c r="BU118" s="6"/>
      <c r="BV118" s="6"/>
    </row>
    <row r="119" spans="2:74" x14ac:dyDescent="0.25"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6"/>
      <c r="BT119" s="6"/>
      <c r="BU119" s="6"/>
      <c r="BV119" s="6"/>
    </row>
    <row r="120" spans="2:74" x14ac:dyDescent="0.25"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6"/>
      <c r="BT120" s="6"/>
      <c r="BU120" s="6"/>
      <c r="BV120" s="6"/>
    </row>
    <row r="121" spans="2:74" x14ac:dyDescent="0.25"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6"/>
      <c r="BT121" s="6"/>
      <c r="BU121" s="6"/>
      <c r="BV121" s="6"/>
    </row>
    <row r="122" spans="2:74" x14ac:dyDescent="0.25"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6"/>
      <c r="BT122" s="6"/>
      <c r="BU122" s="6"/>
      <c r="BV122" s="6"/>
    </row>
    <row r="123" spans="2:74" x14ac:dyDescent="0.25"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6"/>
      <c r="BT123" s="6"/>
      <c r="BU123" s="6"/>
      <c r="BV123" s="6"/>
    </row>
    <row r="124" spans="2:74" x14ac:dyDescent="0.25"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6"/>
      <c r="BT124" s="6"/>
      <c r="BU124" s="6"/>
      <c r="BV124" s="6"/>
    </row>
    <row r="125" spans="2:74" x14ac:dyDescent="0.25"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6"/>
      <c r="BT125" s="6"/>
      <c r="BU125" s="6"/>
      <c r="BV125" s="6"/>
    </row>
    <row r="126" spans="2:74" x14ac:dyDescent="0.25"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6"/>
      <c r="BT126" s="6"/>
      <c r="BU126" s="6"/>
      <c r="BV126" s="6"/>
    </row>
    <row r="127" spans="2:74" x14ac:dyDescent="0.25"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6"/>
      <c r="BT127" s="6"/>
      <c r="BU127" s="6"/>
      <c r="BV127" s="6"/>
    </row>
    <row r="128" spans="2:74" x14ac:dyDescent="0.25"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6"/>
      <c r="BT128" s="6"/>
      <c r="BU128" s="6"/>
      <c r="BV128" s="6"/>
    </row>
    <row r="129" spans="2:74" x14ac:dyDescent="0.25"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6"/>
      <c r="BT129" s="6"/>
      <c r="BU129" s="6"/>
      <c r="BV129" s="6"/>
    </row>
    <row r="130" spans="2:74" x14ac:dyDescent="0.25"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6"/>
      <c r="BT130" s="6"/>
      <c r="BU130" s="6"/>
      <c r="BV130" s="6"/>
    </row>
    <row r="131" spans="2:74" x14ac:dyDescent="0.25"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6"/>
      <c r="BT131" s="6"/>
      <c r="BU131" s="6"/>
      <c r="BV131" s="6"/>
    </row>
    <row r="132" spans="2:74" x14ac:dyDescent="0.25"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6"/>
      <c r="BT132" s="6"/>
      <c r="BU132" s="6"/>
      <c r="BV132" s="6"/>
    </row>
    <row r="133" spans="2:74" x14ac:dyDescent="0.25"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6"/>
      <c r="BT133" s="6"/>
      <c r="BU133" s="6"/>
      <c r="BV133" s="6"/>
    </row>
    <row r="134" spans="2:74" x14ac:dyDescent="0.25"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6"/>
      <c r="BT134" s="6"/>
      <c r="BU134" s="6"/>
      <c r="BV134" s="6"/>
    </row>
    <row r="135" spans="2:74" x14ac:dyDescent="0.25"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6"/>
      <c r="BT135" s="6"/>
      <c r="BU135" s="6"/>
      <c r="BV135" s="6"/>
    </row>
    <row r="136" spans="2:74" x14ac:dyDescent="0.25"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6"/>
      <c r="BT136" s="6"/>
      <c r="BU136" s="6"/>
      <c r="BV136" s="6"/>
    </row>
    <row r="137" spans="2:74" x14ac:dyDescent="0.25"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6"/>
      <c r="BT137" s="6"/>
      <c r="BU137" s="6"/>
      <c r="BV137" s="6"/>
    </row>
    <row r="138" spans="2:74" x14ac:dyDescent="0.25"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6"/>
      <c r="BT138" s="6"/>
      <c r="BU138" s="6"/>
      <c r="BV138" s="6"/>
    </row>
    <row r="139" spans="2:74" x14ac:dyDescent="0.25"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6"/>
      <c r="BT139" s="6"/>
      <c r="BU139" s="6"/>
      <c r="BV139" s="6"/>
    </row>
    <row r="140" spans="2:74" x14ac:dyDescent="0.25"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6"/>
      <c r="BT140" s="6"/>
      <c r="BU140" s="6"/>
      <c r="BV140" s="6"/>
    </row>
    <row r="141" spans="2:74" x14ac:dyDescent="0.25"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6"/>
      <c r="BT141" s="6"/>
      <c r="BU141" s="6"/>
      <c r="BV141" s="6"/>
    </row>
    <row r="142" spans="2:74" x14ac:dyDescent="0.25"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6"/>
      <c r="BT142" s="6"/>
      <c r="BU142" s="6"/>
      <c r="BV142" s="6"/>
    </row>
    <row r="143" spans="2:74" x14ac:dyDescent="0.25"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6"/>
      <c r="BT143" s="6"/>
      <c r="BU143" s="6"/>
      <c r="BV143" s="6"/>
    </row>
    <row r="144" spans="2:74" x14ac:dyDescent="0.25"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6"/>
      <c r="BT144" s="6"/>
      <c r="BU144" s="6"/>
      <c r="BV144" s="6"/>
    </row>
    <row r="145" spans="2:74" x14ac:dyDescent="0.25"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6"/>
      <c r="BT145" s="6"/>
      <c r="BU145" s="6"/>
      <c r="BV145" s="6"/>
    </row>
    <row r="146" spans="2:74" x14ac:dyDescent="0.25"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6"/>
      <c r="BT146" s="6"/>
      <c r="BU146" s="6"/>
      <c r="BV146" s="6"/>
    </row>
    <row r="147" spans="2:74" x14ac:dyDescent="0.25"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6"/>
      <c r="BT147" s="6"/>
      <c r="BU147" s="6"/>
      <c r="BV147" s="6"/>
    </row>
    <row r="148" spans="2:74" x14ac:dyDescent="0.25"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6"/>
      <c r="BT148" s="6"/>
      <c r="BU148" s="6"/>
      <c r="BV148" s="6"/>
    </row>
    <row r="149" spans="2:74" x14ac:dyDescent="0.25"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6"/>
      <c r="BT149" s="6"/>
      <c r="BU149" s="6"/>
      <c r="BV149" s="6"/>
    </row>
    <row r="150" spans="2:74" x14ac:dyDescent="0.25"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6"/>
      <c r="BT150" s="6"/>
      <c r="BU150" s="6"/>
      <c r="BV150" s="6"/>
    </row>
    <row r="151" spans="2:74" x14ac:dyDescent="0.25"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6"/>
      <c r="BT151" s="6"/>
      <c r="BU151" s="6"/>
      <c r="BV151" s="6"/>
    </row>
    <row r="152" spans="2:74" x14ac:dyDescent="0.25"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6"/>
      <c r="BT152" s="6"/>
      <c r="BU152" s="6"/>
      <c r="BV152" s="6"/>
    </row>
    <row r="153" spans="2:74" x14ac:dyDescent="0.25"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6"/>
      <c r="BT153" s="6"/>
      <c r="BU153" s="6"/>
      <c r="BV153" s="6"/>
    </row>
    <row r="154" spans="2:74" x14ac:dyDescent="0.25"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6"/>
      <c r="BT154" s="6"/>
      <c r="BU154" s="6"/>
      <c r="BV154" s="6"/>
    </row>
    <row r="155" spans="2:74" x14ac:dyDescent="0.25"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6"/>
      <c r="BT155" s="6"/>
      <c r="BU155" s="6"/>
      <c r="BV155" s="6"/>
    </row>
    <row r="156" spans="2:74" x14ac:dyDescent="0.25"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6"/>
      <c r="BT156" s="6"/>
      <c r="BU156" s="6"/>
      <c r="BV156" s="6"/>
    </row>
    <row r="157" spans="2:74" x14ac:dyDescent="0.25"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6"/>
      <c r="BT157" s="6"/>
      <c r="BU157" s="6"/>
      <c r="BV157" s="6"/>
    </row>
    <row r="158" spans="2:74" x14ac:dyDescent="0.25"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6"/>
      <c r="BT158" s="6"/>
      <c r="BU158" s="6"/>
      <c r="BV158" s="6"/>
    </row>
    <row r="159" spans="2:74" x14ac:dyDescent="0.25"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6"/>
      <c r="BT159" s="6"/>
      <c r="BU159" s="6"/>
      <c r="BV159" s="6"/>
    </row>
    <row r="160" spans="2:74" x14ac:dyDescent="0.25"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6"/>
      <c r="BT160" s="6"/>
      <c r="BU160" s="6"/>
      <c r="BV160" s="6"/>
    </row>
    <row r="161" spans="2:74" x14ac:dyDescent="0.25"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6"/>
      <c r="BT161" s="6"/>
      <c r="BU161" s="6"/>
      <c r="BV161" s="6"/>
    </row>
    <row r="162" spans="2:74" x14ac:dyDescent="0.25"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6"/>
      <c r="BT162" s="6"/>
      <c r="BU162" s="6"/>
      <c r="BV162" s="6"/>
    </row>
    <row r="163" spans="2:74" x14ac:dyDescent="0.25"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6"/>
      <c r="BT163" s="6"/>
      <c r="BU163" s="6"/>
      <c r="BV163" s="6"/>
    </row>
    <row r="164" spans="2:74" x14ac:dyDescent="0.25"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6"/>
      <c r="BT164" s="6"/>
      <c r="BU164" s="6"/>
      <c r="BV164" s="6"/>
    </row>
    <row r="165" spans="2:74" x14ac:dyDescent="0.25"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6"/>
      <c r="BT165" s="6"/>
      <c r="BU165" s="6"/>
      <c r="BV165" s="6"/>
    </row>
    <row r="166" spans="2:74" x14ac:dyDescent="0.25"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6"/>
      <c r="BT166" s="6"/>
      <c r="BU166" s="6"/>
      <c r="BV166" s="6"/>
    </row>
    <row r="167" spans="2:74" x14ac:dyDescent="0.25"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6"/>
      <c r="BT167" s="6"/>
      <c r="BU167" s="6"/>
      <c r="BV167" s="6"/>
    </row>
    <row r="168" spans="2:74" x14ac:dyDescent="0.25"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6"/>
      <c r="BT168" s="6"/>
      <c r="BU168" s="6"/>
      <c r="BV168" s="6"/>
    </row>
    <row r="169" spans="2:74" x14ac:dyDescent="0.25"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6"/>
      <c r="BT169" s="6"/>
      <c r="BU169" s="6"/>
      <c r="BV169" s="6"/>
    </row>
    <row r="170" spans="2:74" x14ac:dyDescent="0.25"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6"/>
      <c r="BT170" s="6"/>
      <c r="BU170" s="6"/>
      <c r="BV170" s="6"/>
    </row>
    <row r="171" spans="2:74" x14ac:dyDescent="0.25"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6"/>
      <c r="BT171" s="6"/>
      <c r="BU171" s="6"/>
      <c r="BV171" s="6"/>
    </row>
    <row r="172" spans="2:74" x14ac:dyDescent="0.25"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6"/>
      <c r="BT172" s="6"/>
      <c r="BU172" s="6"/>
      <c r="BV172" s="6"/>
    </row>
    <row r="173" spans="2:74" x14ac:dyDescent="0.25"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6"/>
      <c r="BT173" s="6"/>
      <c r="BU173" s="6"/>
      <c r="BV173" s="6"/>
    </row>
    <row r="174" spans="2:74" x14ac:dyDescent="0.25"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6"/>
      <c r="BT174" s="6"/>
      <c r="BU174" s="6"/>
      <c r="BV174" s="6"/>
    </row>
    <row r="175" spans="2:74" x14ac:dyDescent="0.25"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6"/>
      <c r="BT175" s="6"/>
      <c r="BU175" s="6"/>
      <c r="BV175" s="6"/>
    </row>
    <row r="176" spans="2:74" x14ac:dyDescent="0.25"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6"/>
      <c r="BT176" s="6"/>
      <c r="BU176" s="6"/>
      <c r="BV176" s="6"/>
    </row>
    <row r="177" spans="2:74" x14ac:dyDescent="0.25"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6"/>
      <c r="BT177" s="6"/>
      <c r="BU177" s="6"/>
      <c r="BV177" s="6"/>
    </row>
    <row r="178" spans="2:74" x14ac:dyDescent="0.25"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6"/>
      <c r="BT178" s="6"/>
      <c r="BU178" s="6"/>
      <c r="BV178" s="6"/>
    </row>
    <row r="179" spans="2:74" x14ac:dyDescent="0.25"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6"/>
      <c r="BT179" s="6"/>
      <c r="BU179" s="6"/>
      <c r="BV179" s="6"/>
    </row>
    <row r="180" spans="2:74" x14ac:dyDescent="0.25"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6"/>
      <c r="BT180" s="6"/>
      <c r="BU180" s="6"/>
      <c r="BV180" s="6"/>
    </row>
    <row r="181" spans="2:74" x14ac:dyDescent="0.25"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6"/>
      <c r="BT181" s="6"/>
      <c r="BU181" s="6"/>
      <c r="BV181" s="6"/>
    </row>
    <row r="182" spans="2:74" x14ac:dyDescent="0.25"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6"/>
      <c r="BT182" s="6"/>
      <c r="BU182" s="6"/>
      <c r="BV182" s="6"/>
    </row>
    <row r="183" spans="2:74" x14ac:dyDescent="0.25"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6"/>
      <c r="BT183" s="6"/>
      <c r="BU183" s="6"/>
      <c r="BV183" s="6"/>
    </row>
    <row r="184" spans="2:74" x14ac:dyDescent="0.25"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6"/>
      <c r="BT184" s="6"/>
      <c r="BU184" s="6"/>
      <c r="BV184" s="6"/>
    </row>
    <row r="185" spans="2:74" x14ac:dyDescent="0.25"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6"/>
      <c r="BT185" s="6"/>
      <c r="BU185" s="6"/>
      <c r="BV185" s="6"/>
    </row>
    <row r="186" spans="2:74" x14ac:dyDescent="0.25"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6"/>
      <c r="BT186" s="6"/>
      <c r="BU186" s="6"/>
      <c r="BV186" s="6"/>
    </row>
    <row r="187" spans="2:74" x14ac:dyDescent="0.25"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6"/>
      <c r="BT187" s="6"/>
      <c r="BU187" s="6"/>
      <c r="BV187" s="6"/>
    </row>
    <row r="188" spans="2:74" x14ac:dyDescent="0.25"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6"/>
      <c r="BT188" s="6"/>
      <c r="BU188" s="6"/>
      <c r="BV188" s="6"/>
    </row>
    <row r="189" spans="2:74" x14ac:dyDescent="0.25"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6"/>
      <c r="BT189" s="6"/>
      <c r="BU189" s="6"/>
      <c r="BV189" s="6"/>
    </row>
    <row r="190" spans="2:74" x14ac:dyDescent="0.25"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6"/>
      <c r="BT190" s="6"/>
      <c r="BU190" s="6"/>
      <c r="BV190" s="6"/>
    </row>
    <row r="191" spans="2:74" x14ac:dyDescent="0.25"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6"/>
      <c r="BT191" s="6"/>
      <c r="BU191" s="6"/>
      <c r="BV191" s="6"/>
    </row>
    <row r="192" spans="2:74" x14ac:dyDescent="0.25"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6"/>
      <c r="BT192" s="6"/>
      <c r="BU192" s="6"/>
      <c r="BV192" s="6"/>
    </row>
    <row r="193" spans="2:74" x14ac:dyDescent="0.25"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6"/>
      <c r="BT193" s="6"/>
      <c r="BU193" s="6"/>
      <c r="BV193" s="6"/>
    </row>
    <row r="194" spans="2:74" x14ac:dyDescent="0.25"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6"/>
      <c r="BT194" s="6"/>
      <c r="BU194" s="6"/>
      <c r="BV194" s="6"/>
    </row>
    <row r="195" spans="2:74" x14ac:dyDescent="0.25"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6"/>
      <c r="BT195" s="6"/>
      <c r="BU195" s="6"/>
      <c r="BV195" s="6"/>
    </row>
    <row r="196" spans="2:74" x14ac:dyDescent="0.25"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6"/>
      <c r="BT196" s="6"/>
      <c r="BU196" s="6"/>
      <c r="BV196" s="6"/>
    </row>
    <row r="197" spans="2:74" x14ac:dyDescent="0.25"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6"/>
      <c r="BT197" s="6"/>
      <c r="BU197" s="6"/>
      <c r="BV197" s="6"/>
    </row>
    <row r="198" spans="2:74" x14ac:dyDescent="0.25"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6"/>
      <c r="BT198" s="6"/>
      <c r="BU198" s="6"/>
      <c r="BV198" s="6"/>
    </row>
    <row r="199" spans="2:74" x14ac:dyDescent="0.25"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6"/>
      <c r="BT199" s="6"/>
      <c r="BU199" s="6"/>
      <c r="BV199" s="6"/>
    </row>
    <row r="200" spans="2:74" x14ac:dyDescent="0.25"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6"/>
      <c r="BT200" s="6"/>
      <c r="BU200" s="6"/>
      <c r="BV200" s="6"/>
    </row>
    <row r="201" spans="2:74" x14ac:dyDescent="0.25"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6"/>
      <c r="BT201" s="6"/>
      <c r="BU201" s="6"/>
      <c r="BV201" s="6"/>
    </row>
    <row r="202" spans="2:74" x14ac:dyDescent="0.25"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6"/>
      <c r="BT202" s="6"/>
      <c r="BU202" s="6"/>
      <c r="BV202" s="6"/>
    </row>
    <row r="203" spans="2:74" x14ac:dyDescent="0.25"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6"/>
      <c r="BT203" s="6"/>
      <c r="BU203" s="6"/>
      <c r="BV203" s="6"/>
    </row>
    <row r="204" spans="2:74" x14ac:dyDescent="0.25"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6"/>
      <c r="BT204" s="6"/>
      <c r="BU204" s="6"/>
      <c r="BV204" s="6"/>
    </row>
    <row r="205" spans="2:74" x14ac:dyDescent="0.25"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6"/>
      <c r="BT205" s="6"/>
      <c r="BU205" s="6"/>
      <c r="BV205" s="6"/>
    </row>
    <row r="206" spans="2:74" x14ac:dyDescent="0.25"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6"/>
      <c r="BT206" s="6"/>
      <c r="BU206" s="6"/>
      <c r="BV206" s="6"/>
    </row>
    <row r="207" spans="2:74" x14ac:dyDescent="0.25"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6"/>
      <c r="BT207" s="6"/>
      <c r="BU207" s="6"/>
      <c r="BV207" s="6"/>
    </row>
    <row r="208" spans="2:74" x14ac:dyDescent="0.25"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6"/>
      <c r="BT208" s="6"/>
      <c r="BU208" s="6"/>
      <c r="BV208" s="6"/>
    </row>
    <row r="209" spans="2:74" x14ac:dyDescent="0.25"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6"/>
      <c r="BT209" s="6"/>
      <c r="BU209" s="6"/>
      <c r="BV209" s="6"/>
    </row>
    <row r="210" spans="2:74" x14ac:dyDescent="0.25"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6"/>
      <c r="BT210" s="6"/>
      <c r="BU210" s="6"/>
      <c r="BV210" s="6"/>
    </row>
    <row r="211" spans="2:74" x14ac:dyDescent="0.25"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6"/>
      <c r="BT211" s="6"/>
      <c r="BU211" s="6"/>
      <c r="BV211" s="6"/>
    </row>
    <row r="212" spans="2:74" x14ac:dyDescent="0.25"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6"/>
      <c r="BT212" s="6"/>
      <c r="BU212" s="6"/>
      <c r="BV212" s="6"/>
    </row>
    <row r="213" spans="2:74" x14ac:dyDescent="0.25"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6"/>
      <c r="BT213" s="6"/>
      <c r="BU213" s="6"/>
      <c r="BV213" s="6"/>
    </row>
    <row r="214" spans="2:74" x14ac:dyDescent="0.25"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6"/>
      <c r="BT214" s="6"/>
      <c r="BU214" s="6"/>
      <c r="BV214" s="6"/>
    </row>
    <row r="215" spans="2:74" x14ac:dyDescent="0.25"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6"/>
      <c r="BT215" s="6"/>
      <c r="BU215" s="6"/>
      <c r="BV215" s="6"/>
    </row>
    <row r="216" spans="2:74" x14ac:dyDescent="0.25"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6"/>
      <c r="BT216" s="6"/>
      <c r="BU216" s="6"/>
      <c r="BV216" s="6"/>
    </row>
    <row r="217" spans="2:74" x14ac:dyDescent="0.25"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6"/>
      <c r="BT217" s="6"/>
      <c r="BU217" s="6"/>
      <c r="BV217" s="6"/>
    </row>
    <row r="218" spans="2:74" x14ac:dyDescent="0.25"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6"/>
      <c r="BT218" s="6"/>
      <c r="BU218" s="6"/>
      <c r="BV218" s="6"/>
    </row>
    <row r="219" spans="2:74" x14ac:dyDescent="0.25"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6"/>
      <c r="BT219" s="6"/>
      <c r="BU219" s="6"/>
      <c r="BV219" s="6"/>
    </row>
    <row r="220" spans="2:74" x14ac:dyDescent="0.25"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6"/>
      <c r="BT220" s="6"/>
      <c r="BU220" s="6"/>
      <c r="BV220" s="6"/>
    </row>
    <row r="221" spans="2:74" x14ac:dyDescent="0.25"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6"/>
      <c r="BT221" s="6"/>
      <c r="BU221" s="6"/>
      <c r="BV221" s="6"/>
    </row>
    <row r="222" spans="2:74" x14ac:dyDescent="0.25"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6"/>
      <c r="BT222" s="6"/>
      <c r="BU222" s="6"/>
      <c r="BV222" s="6"/>
    </row>
    <row r="223" spans="2:74" x14ac:dyDescent="0.25"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6"/>
      <c r="BT223" s="6"/>
      <c r="BU223" s="6"/>
      <c r="BV223" s="6"/>
    </row>
    <row r="224" spans="2:74" x14ac:dyDescent="0.25"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6"/>
      <c r="BT224" s="6"/>
      <c r="BU224" s="6"/>
      <c r="BV224" s="6"/>
    </row>
    <row r="225" spans="2:74" x14ac:dyDescent="0.25"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6"/>
      <c r="BT225" s="6"/>
      <c r="BU225" s="6"/>
      <c r="BV225" s="6"/>
    </row>
    <row r="226" spans="2:74" x14ac:dyDescent="0.25"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6"/>
      <c r="BT226" s="6"/>
      <c r="BU226" s="6"/>
      <c r="BV226" s="6"/>
    </row>
    <row r="227" spans="2:74" x14ac:dyDescent="0.25"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6"/>
      <c r="BT227" s="6"/>
      <c r="BU227" s="6"/>
      <c r="BV227" s="6"/>
    </row>
    <row r="228" spans="2:74" x14ac:dyDescent="0.25"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6"/>
      <c r="BT228" s="6"/>
      <c r="BU228" s="6"/>
      <c r="BV228" s="6"/>
    </row>
    <row r="229" spans="2:74" x14ac:dyDescent="0.25"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6"/>
      <c r="BT229" s="6"/>
      <c r="BU229" s="6"/>
      <c r="BV229" s="6"/>
    </row>
    <row r="230" spans="2:74" x14ac:dyDescent="0.25"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6"/>
      <c r="BT230" s="6"/>
      <c r="BU230" s="6"/>
      <c r="BV230" s="6"/>
    </row>
    <row r="231" spans="2:74" x14ac:dyDescent="0.25"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6"/>
      <c r="BT231" s="6"/>
      <c r="BU231" s="6"/>
      <c r="BV231" s="6"/>
    </row>
    <row r="232" spans="2:74" x14ac:dyDescent="0.25"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6"/>
      <c r="BT232" s="6"/>
      <c r="BU232" s="6"/>
      <c r="BV232" s="6"/>
    </row>
    <row r="233" spans="2:74" x14ac:dyDescent="0.25"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6"/>
      <c r="BT233" s="6"/>
      <c r="BU233" s="6"/>
      <c r="BV233" s="6"/>
    </row>
    <row r="234" spans="2:74" x14ac:dyDescent="0.25"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6"/>
      <c r="BT234" s="6"/>
      <c r="BU234" s="6"/>
      <c r="BV234" s="6"/>
    </row>
    <row r="235" spans="2:74" x14ac:dyDescent="0.25"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6"/>
      <c r="BT235" s="6"/>
      <c r="BU235" s="6"/>
      <c r="BV235" s="6"/>
    </row>
    <row r="236" spans="2:74" x14ac:dyDescent="0.25"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6"/>
      <c r="BT236" s="6"/>
      <c r="BU236" s="6"/>
      <c r="BV236" s="6"/>
    </row>
    <row r="237" spans="2:74" x14ac:dyDescent="0.25"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6"/>
      <c r="BT237" s="6"/>
      <c r="BU237" s="6"/>
      <c r="BV237" s="6"/>
    </row>
    <row r="238" spans="2:74" x14ac:dyDescent="0.25"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6"/>
      <c r="BT238" s="6"/>
      <c r="BU238" s="6"/>
      <c r="BV238" s="6"/>
    </row>
    <row r="239" spans="2:74" x14ac:dyDescent="0.25"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6"/>
      <c r="BT239" s="6"/>
      <c r="BU239" s="6"/>
      <c r="BV239" s="6"/>
    </row>
    <row r="240" spans="2:74" x14ac:dyDescent="0.25"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6"/>
      <c r="BT240" s="6"/>
      <c r="BU240" s="6"/>
      <c r="BV240" s="6"/>
    </row>
    <row r="241" spans="2:74" x14ac:dyDescent="0.25"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6"/>
      <c r="BT241" s="6"/>
      <c r="BU241" s="6"/>
      <c r="BV241" s="6"/>
    </row>
    <row r="242" spans="2:74" x14ac:dyDescent="0.25"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6"/>
      <c r="BT242" s="6"/>
      <c r="BU242" s="6"/>
      <c r="BV242" s="6"/>
    </row>
    <row r="243" spans="2:74" x14ac:dyDescent="0.25"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6"/>
      <c r="BT243" s="6"/>
      <c r="BU243" s="6"/>
      <c r="BV243" s="6"/>
    </row>
    <row r="244" spans="2:74" x14ac:dyDescent="0.25"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6"/>
      <c r="BT244" s="6"/>
      <c r="BU244" s="6"/>
      <c r="BV244" s="6"/>
    </row>
    <row r="245" spans="2:74" x14ac:dyDescent="0.25"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6"/>
      <c r="BT245" s="6"/>
      <c r="BU245" s="6"/>
      <c r="BV245" s="6"/>
    </row>
    <row r="246" spans="2:74" x14ac:dyDescent="0.25"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6"/>
      <c r="BT246" s="6"/>
      <c r="BU246" s="6"/>
      <c r="BV246" s="6"/>
    </row>
    <row r="247" spans="2:74" x14ac:dyDescent="0.25"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6"/>
      <c r="BT247" s="6"/>
      <c r="BU247" s="6"/>
      <c r="BV247" s="6"/>
    </row>
    <row r="248" spans="2:74" x14ac:dyDescent="0.25"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6"/>
      <c r="BT248" s="6"/>
      <c r="BU248" s="6"/>
      <c r="BV248" s="6"/>
    </row>
    <row r="249" spans="2:74" x14ac:dyDescent="0.25"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6"/>
      <c r="BT249" s="6"/>
      <c r="BU249" s="6"/>
      <c r="BV249" s="6"/>
    </row>
    <row r="250" spans="2:74" x14ac:dyDescent="0.25"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6"/>
      <c r="BT250" s="6"/>
      <c r="BU250" s="6"/>
      <c r="BV250" s="6"/>
    </row>
    <row r="251" spans="2:74" x14ac:dyDescent="0.25"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6"/>
      <c r="BT251" s="6"/>
      <c r="BU251" s="6"/>
      <c r="BV251" s="6"/>
    </row>
    <row r="252" spans="2:74" x14ac:dyDescent="0.25"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6"/>
      <c r="BT252" s="6"/>
      <c r="BU252" s="6"/>
      <c r="BV252" s="6"/>
    </row>
    <row r="253" spans="2:74" x14ac:dyDescent="0.25"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6"/>
      <c r="BT253" s="6"/>
      <c r="BU253" s="6"/>
      <c r="BV253" s="6"/>
    </row>
    <row r="254" spans="2:74" x14ac:dyDescent="0.25"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6"/>
      <c r="BT254" s="6"/>
      <c r="BU254" s="6"/>
      <c r="BV254" s="6"/>
    </row>
    <row r="255" spans="2:74" x14ac:dyDescent="0.25"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6"/>
      <c r="BT255" s="6"/>
      <c r="BU255" s="6"/>
      <c r="BV255" s="6"/>
    </row>
    <row r="256" spans="2:74" x14ac:dyDescent="0.25"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6"/>
      <c r="BT256" s="6"/>
      <c r="BU256" s="6"/>
      <c r="BV256" s="6"/>
    </row>
    <row r="257" spans="2:74" x14ac:dyDescent="0.25"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6"/>
      <c r="BT257" s="6"/>
      <c r="BU257" s="6"/>
      <c r="BV257" s="6"/>
    </row>
    <row r="258" spans="2:74" x14ac:dyDescent="0.25"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6"/>
      <c r="BT258" s="6"/>
      <c r="BU258" s="6"/>
      <c r="BV258" s="6"/>
    </row>
    <row r="259" spans="2:74" x14ac:dyDescent="0.25"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6"/>
      <c r="BT259" s="6"/>
      <c r="BU259" s="6"/>
      <c r="BV259" s="6"/>
    </row>
    <row r="260" spans="2:74" x14ac:dyDescent="0.25"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6"/>
      <c r="BT260" s="6"/>
      <c r="BU260" s="6"/>
      <c r="BV260" s="6"/>
    </row>
    <row r="261" spans="2:74" x14ac:dyDescent="0.25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</row>
    <row r="262" spans="2:74" x14ac:dyDescent="0.25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</row>
    <row r="263" spans="2:74" x14ac:dyDescent="0.25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</row>
    <row r="264" spans="2:74" x14ac:dyDescent="0.25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</row>
    <row r="265" spans="2:74" x14ac:dyDescent="0.2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</row>
    <row r="266" spans="2:74" x14ac:dyDescent="0.25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</row>
    <row r="267" spans="2:74" x14ac:dyDescent="0.25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</row>
    <row r="268" spans="2:74" x14ac:dyDescent="0.25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</row>
    <row r="269" spans="2:74" x14ac:dyDescent="0.25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</row>
    <row r="270" spans="2:74" x14ac:dyDescent="0.25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</row>
    <row r="271" spans="2:74" x14ac:dyDescent="0.25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</row>
    <row r="272" spans="2:74" x14ac:dyDescent="0.25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</row>
    <row r="273" spans="2:74" x14ac:dyDescent="0.25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</row>
    <row r="274" spans="2:74" x14ac:dyDescent="0.25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</row>
    <row r="275" spans="2:74" x14ac:dyDescent="0.2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</row>
    <row r="276" spans="2:74" x14ac:dyDescent="0.25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</row>
    <row r="277" spans="2:74" x14ac:dyDescent="0.25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</row>
    <row r="278" spans="2:74" x14ac:dyDescent="0.25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</row>
    <row r="279" spans="2:74" x14ac:dyDescent="0.25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</row>
    <row r="280" spans="2:74" x14ac:dyDescent="0.25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</row>
    <row r="281" spans="2:74" x14ac:dyDescent="0.25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</row>
    <row r="282" spans="2:74" x14ac:dyDescent="0.25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</row>
    <row r="283" spans="2:74" x14ac:dyDescent="0.25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</row>
    <row r="284" spans="2:74" x14ac:dyDescent="0.25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</row>
    <row r="285" spans="2:74" x14ac:dyDescent="0.2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</row>
    <row r="286" spans="2:74" x14ac:dyDescent="0.25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</row>
    <row r="287" spans="2:74" x14ac:dyDescent="0.25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</row>
    <row r="288" spans="2:74" x14ac:dyDescent="0.25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</row>
    <row r="289" spans="2:74" x14ac:dyDescent="0.25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</row>
    <row r="290" spans="2:74" x14ac:dyDescent="0.25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</row>
    <row r="291" spans="2:74" x14ac:dyDescent="0.25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</row>
    <row r="292" spans="2:74" x14ac:dyDescent="0.25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</row>
    <row r="293" spans="2:74" x14ac:dyDescent="0.25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</row>
    <row r="294" spans="2:74" x14ac:dyDescent="0.25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</row>
    <row r="295" spans="2:74" x14ac:dyDescent="0.2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</row>
    <row r="296" spans="2:74" x14ac:dyDescent="0.25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</row>
    <row r="297" spans="2:74" x14ac:dyDescent="0.25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</row>
    <row r="298" spans="2:74" x14ac:dyDescent="0.25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</row>
    <row r="299" spans="2:74" x14ac:dyDescent="0.25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</row>
    <row r="300" spans="2:74" x14ac:dyDescent="0.25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</row>
    <row r="301" spans="2:74" x14ac:dyDescent="0.25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</row>
    <row r="302" spans="2:74" x14ac:dyDescent="0.25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</row>
    <row r="303" spans="2:74" x14ac:dyDescent="0.25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</row>
    <row r="304" spans="2:74" x14ac:dyDescent="0.25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</row>
    <row r="305" spans="2:74" x14ac:dyDescent="0.2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</row>
    <row r="306" spans="2:74" x14ac:dyDescent="0.25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</row>
    <row r="307" spans="2:74" x14ac:dyDescent="0.25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</row>
    <row r="308" spans="2:74" x14ac:dyDescent="0.25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</row>
    <row r="309" spans="2:74" x14ac:dyDescent="0.25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</row>
    <row r="310" spans="2:74" x14ac:dyDescent="0.25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</row>
    <row r="311" spans="2:74" x14ac:dyDescent="0.25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</row>
    <row r="312" spans="2:74" x14ac:dyDescent="0.25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</row>
    <row r="313" spans="2:74" x14ac:dyDescent="0.25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</row>
    <row r="314" spans="2:74" x14ac:dyDescent="0.25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</row>
    <row r="315" spans="2:74" x14ac:dyDescent="0.2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</row>
    <row r="316" spans="2:74" x14ac:dyDescent="0.25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</row>
    <row r="317" spans="2:74" x14ac:dyDescent="0.25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</row>
    <row r="318" spans="2:74" x14ac:dyDescent="0.25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</row>
    <row r="319" spans="2:74" x14ac:dyDescent="0.25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</row>
    <row r="320" spans="2:74" x14ac:dyDescent="0.25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</row>
    <row r="321" spans="2:74" x14ac:dyDescent="0.25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</row>
    <row r="322" spans="2:74" x14ac:dyDescent="0.25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</row>
    <row r="323" spans="2:74" x14ac:dyDescent="0.25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</row>
    <row r="324" spans="2:74" x14ac:dyDescent="0.25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</row>
    <row r="325" spans="2:74" x14ac:dyDescent="0.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</row>
    <row r="326" spans="2:74" x14ac:dyDescent="0.25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</row>
    <row r="327" spans="2:74" x14ac:dyDescent="0.25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</row>
    <row r="328" spans="2:74" x14ac:dyDescent="0.25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</row>
    <row r="329" spans="2:74" x14ac:dyDescent="0.25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</row>
    <row r="330" spans="2:74" x14ac:dyDescent="0.25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</row>
    <row r="331" spans="2:74" x14ac:dyDescent="0.25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</row>
    <row r="332" spans="2:74" x14ac:dyDescent="0.25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</row>
    <row r="333" spans="2:74" x14ac:dyDescent="0.25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</row>
    <row r="334" spans="2:74" x14ac:dyDescent="0.25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</row>
    <row r="335" spans="2:74" x14ac:dyDescent="0.2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</row>
    <row r="336" spans="2:74" x14ac:dyDescent="0.25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</row>
    <row r="337" spans="2:74" x14ac:dyDescent="0.25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</row>
    <row r="338" spans="2:74" x14ac:dyDescent="0.25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</row>
    <row r="339" spans="2:74" x14ac:dyDescent="0.25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</row>
    <row r="340" spans="2:74" x14ac:dyDescent="0.25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</row>
    <row r="341" spans="2:74" x14ac:dyDescent="0.25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</row>
    <row r="342" spans="2:74" x14ac:dyDescent="0.25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</row>
    <row r="343" spans="2:74" x14ac:dyDescent="0.25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</row>
    <row r="344" spans="2:74" x14ac:dyDescent="0.25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</row>
    <row r="345" spans="2:74" x14ac:dyDescent="0.2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</row>
    <row r="346" spans="2:74" x14ac:dyDescent="0.25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</row>
    <row r="347" spans="2:74" x14ac:dyDescent="0.25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</row>
  </sheetData>
  <hyperlinks>
    <hyperlink ref="A1" location="Main!A1" display="Main" xr:uid="{EDDA44D8-0102-4FB5-838B-880E19E245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2025-03-10T13:43:38Z</dcterms:created>
  <dcterms:modified xsi:type="dcterms:W3CDTF">2025-10-10T09:27:28Z</dcterms:modified>
</cp:coreProperties>
</file>