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F84AFA4-B5AF-4158-9BD3-031111C2B6B6}" xr6:coauthVersionLast="47" xr6:coauthVersionMax="47" xr10:uidLastSave="{00000000-0000-0000-0000-000000000000}"/>
  <bookViews>
    <workbookView xWindow="-120" yWindow="-120" windowWidth="38640" windowHeight="21060" xr2:uid="{A3308930-38F8-43D2-8D29-D0C3CF1499D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4" i="1"/>
  <c r="J6" i="1"/>
  <c r="F21" i="2"/>
  <c r="E21" i="2"/>
  <c r="D21" i="2"/>
  <c r="F11" i="2"/>
  <c r="F13" i="2" s="1"/>
  <c r="E11" i="2"/>
  <c r="E13" i="2" s="1"/>
  <c r="D11" i="2"/>
  <c r="D13" i="2" s="1"/>
  <c r="C11" i="2"/>
  <c r="C13" i="2" s="1"/>
  <c r="C18" i="2" s="1"/>
  <c r="C21" i="2" s="1"/>
  <c r="C23" i="2" s="1"/>
  <c r="F23" i="2"/>
  <c r="E23" i="2"/>
  <c r="D23" i="2"/>
  <c r="G11" i="2"/>
  <c r="G13" i="2" s="1"/>
  <c r="G18" i="2" s="1"/>
  <c r="G21" i="2" s="1"/>
  <c r="G23" i="2" s="1"/>
</calcChain>
</file>

<file path=xl/sharedStrings.xml><?xml version="1.0" encoding="utf-8"?>
<sst xmlns="http://schemas.openxmlformats.org/spreadsheetml/2006/main" count="49" uniqueCount="42">
  <si>
    <t>Kadokawa</t>
  </si>
  <si>
    <t>numbers in mio YEN</t>
  </si>
  <si>
    <t>Price</t>
  </si>
  <si>
    <t>Shares</t>
  </si>
  <si>
    <t>MC</t>
  </si>
  <si>
    <t>Cash</t>
  </si>
  <si>
    <t>Debt</t>
  </si>
  <si>
    <t>EV</t>
  </si>
  <si>
    <t>Founded</t>
  </si>
  <si>
    <t>Main</t>
  </si>
  <si>
    <t>Q125</t>
  </si>
  <si>
    <t>Q225</t>
  </si>
  <si>
    <t>Q325</t>
  </si>
  <si>
    <t>Q425</t>
  </si>
  <si>
    <t>Q126</t>
  </si>
  <si>
    <t>Q226</t>
  </si>
  <si>
    <t>Q326</t>
  </si>
  <si>
    <t>Q426</t>
  </si>
  <si>
    <t>IR</t>
  </si>
  <si>
    <t>Notes</t>
  </si>
  <si>
    <t>Segments</t>
  </si>
  <si>
    <t>Publication</t>
  </si>
  <si>
    <t>Film</t>
  </si>
  <si>
    <t>Gaming</t>
  </si>
  <si>
    <t>Web Services</t>
  </si>
  <si>
    <t>Others</t>
  </si>
  <si>
    <t>EPS</t>
  </si>
  <si>
    <t>Revenue</t>
  </si>
  <si>
    <t>COGS</t>
  </si>
  <si>
    <t>Gross Profit</t>
  </si>
  <si>
    <t>SG&amp;A</t>
  </si>
  <si>
    <t>Operating Income</t>
  </si>
  <si>
    <t>Non-Operating Income</t>
  </si>
  <si>
    <t>Non-Operating Expense</t>
  </si>
  <si>
    <t>Extraordinary Income</t>
  </si>
  <si>
    <t>Extraordinary Expense</t>
  </si>
  <si>
    <t>Pretax Income</t>
  </si>
  <si>
    <t>Tax Expense</t>
  </si>
  <si>
    <t>Minority Interest</t>
  </si>
  <si>
    <t>Net Income</t>
  </si>
  <si>
    <t xml:space="preserve">Education </t>
  </si>
  <si>
    <t>1948 First Publication of Kadokawa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</si>
</sst>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6" formatCode="#,##0.00;\(#,##0.00\)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0" fontId="3" fillId="0" borderId="0" xfId="0" applyFont="1"/>
    <xf numFmtId="166" fontId="0" fillId="0" borderId="0" xfId="0" applyNumberFormat="1"/>
    <xf numFmtId="164" fontId="1" fillId="0" borderId="0" xfId="0" applyNumberFormat="1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roup.kadokawa.co.jp/global/i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BEEC-4FC7-4F3D-9925-9F892A3FD9CB}">
  <dimension ref="A1:J23"/>
  <sheetViews>
    <sheetView tabSelected="1" zoomScale="200" zoomScaleNormal="200" workbookViewId="0">
      <selection activeCell="J8" sqref="J8"/>
    </sheetView>
  </sheetViews>
  <sheetFormatPr defaultRowHeight="12.75" x14ac:dyDescent="0.2"/>
  <cols>
    <col min="1" max="1" width="4.140625" customWidth="1"/>
  </cols>
  <sheetData>
    <row r="1" spans="1:10" x14ac:dyDescent="0.2">
      <c r="A1" s="1" t="s">
        <v>0</v>
      </c>
    </row>
    <row r="2" spans="1:10" x14ac:dyDescent="0.2">
      <c r="A2" t="s">
        <v>1</v>
      </c>
      <c r="I2" t="s">
        <v>2</v>
      </c>
      <c r="J2">
        <v>3555</v>
      </c>
    </row>
    <row r="3" spans="1:10" x14ac:dyDescent="0.2">
      <c r="I3" t="s">
        <v>3</v>
      </c>
      <c r="J3" s="2">
        <v>146.54828900000001</v>
      </c>
    </row>
    <row r="4" spans="1:10" x14ac:dyDescent="0.2">
      <c r="B4" s="3" t="s">
        <v>18</v>
      </c>
      <c r="I4" t="s">
        <v>4</v>
      </c>
      <c r="J4" s="2">
        <f>+J2*J3</f>
        <v>520979.16739500005</v>
      </c>
    </row>
    <row r="5" spans="1:10" x14ac:dyDescent="0.2">
      <c r="I5" t="s">
        <v>5</v>
      </c>
      <c r="J5" s="2">
        <v>133399</v>
      </c>
    </row>
    <row r="6" spans="1:10" x14ac:dyDescent="0.2">
      <c r="B6" s="5" t="s">
        <v>20</v>
      </c>
      <c r="I6" t="s">
        <v>6</v>
      </c>
      <c r="J6" s="2">
        <f>400+25299+878</f>
        <v>26577</v>
      </c>
    </row>
    <row r="7" spans="1:10" x14ac:dyDescent="0.2">
      <c r="B7" t="s">
        <v>21</v>
      </c>
      <c r="I7" t="s">
        <v>7</v>
      </c>
      <c r="J7" s="2">
        <f>+J4-J5+J6</f>
        <v>414157.16739500005</v>
      </c>
    </row>
    <row r="8" spans="1:10" x14ac:dyDescent="0.2">
      <c r="B8" t="s">
        <v>22</v>
      </c>
      <c r="J8" s="2"/>
    </row>
    <row r="9" spans="1:10" x14ac:dyDescent="0.2">
      <c r="B9" t="s">
        <v>23</v>
      </c>
      <c r="C9" s="8"/>
      <c r="D9" s="8"/>
      <c r="E9" s="8"/>
      <c r="F9" s="8"/>
      <c r="G9" s="8"/>
      <c r="I9" t="s">
        <v>8</v>
      </c>
      <c r="J9">
        <v>1945</v>
      </c>
    </row>
    <row r="10" spans="1:10" x14ac:dyDescent="0.2">
      <c r="B10" t="s">
        <v>24</v>
      </c>
      <c r="J10" s="2"/>
    </row>
    <row r="11" spans="1:10" x14ac:dyDescent="0.2">
      <c r="B11" t="s">
        <v>40</v>
      </c>
      <c r="J11" s="2"/>
    </row>
    <row r="12" spans="1:10" x14ac:dyDescent="0.2">
      <c r="B12" t="s">
        <v>25</v>
      </c>
      <c r="J12" s="2"/>
    </row>
    <row r="14" spans="1:10" x14ac:dyDescent="0.2">
      <c r="B14" s="5" t="s">
        <v>19</v>
      </c>
    </row>
    <row r="15" spans="1:10" x14ac:dyDescent="0.2">
      <c r="B15" t="s">
        <v>41</v>
      </c>
    </row>
    <row r="19" spans="2:7" x14ac:dyDescent="0.2">
      <c r="B19" s="5"/>
    </row>
    <row r="23" spans="2:7" x14ac:dyDescent="0.2">
      <c r="C23" s="6"/>
      <c r="D23" s="6"/>
      <c r="E23" s="6"/>
      <c r="F23" s="6"/>
      <c r="G23" s="6"/>
    </row>
  </sheetData>
  <hyperlinks>
    <hyperlink ref="B4" r:id="rId1" xr:uid="{E882288A-477F-4726-81B0-D355951CB5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314-247E-451D-91A9-C315E24B1997}">
  <dimension ref="A1:CT413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4.28515625" customWidth="1"/>
    <col min="2" max="2" width="26.85546875" customWidth="1"/>
  </cols>
  <sheetData>
    <row r="1" spans="1:98" x14ac:dyDescent="0.2">
      <c r="A1" s="3" t="s">
        <v>9</v>
      </c>
    </row>
    <row r="2" spans="1:98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</row>
    <row r="3" spans="1:98" x14ac:dyDescent="0.2">
      <c r="B3" t="s">
        <v>21</v>
      </c>
      <c r="C3" s="2">
        <v>35258</v>
      </c>
      <c r="D3" s="2"/>
      <c r="E3" s="2"/>
      <c r="F3" s="2"/>
      <c r="G3" s="2">
        <v>34007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2">
      <c r="B4" t="s">
        <v>22</v>
      </c>
      <c r="C4" s="2">
        <v>11741</v>
      </c>
      <c r="D4" s="2"/>
      <c r="E4" s="2"/>
      <c r="F4" s="2"/>
      <c r="G4" s="2">
        <v>9600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2">
      <c r="B5" t="s">
        <v>23</v>
      </c>
      <c r="C5" s="2">
        <v>7720</v>
      </c>
      <c r="D5" s="2"/>
      <c r="E5" s="2"/>
      <c r="F5" s="2"/>
      <c r="G5" s="2">
        <v>8602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2">
      <c r="B6" t="s">
        <v>24</v>
      </c>
      <c r="C6" s="2">
        <v>4620</v>
      </c>
      <c r="D6" s="2"/>
      <c r="E6" s="2"/>
      <c r="F6" s="2"/>
      <c r="G6" s="2">
        <v>5227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2">
      <c r="B7" t="s">
        <v>40</v>
      </c>
      <c r="C7" s="2">
        <v>3973</v>
      </c>
      <c r="D7" s="2"/>
      <c r="E7" s="2"/>
      <c r="F7" s="2"/>
      <c r="G7" s="2">
        <v>4386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2">
      <c r="B8" t="s">
        <v>25</v>
      </c>
      <c r="C8" s="2">
        <v>2545</v>
      </c>
      <c r="D8" s="2"/>
      <c r="E8" s="2"/>
      <c r="F8" s="2"/>
      <c r="G8" s="2">
        <v>3019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2">
      <c r="B9" s="1" t="s">
        <v>27</v>
      </c>
      <c r="C9" s="7">
        <v>65860</v>
      </c>
      <c r="D9" s="7"/>
      <c r="E9" s="7"/>
      <c r="F9" s="7"/>
      <c r="G9" s="7">
        <v>64844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x14ac:dyDescent="0.2">
      <c r="B10" t="s">
        <v>28</v>
      </c>
      <c r="C10" s="2">
        <v>40604</v>
      </c>
      <c r="D10" s="2"/>
      <c r="E10" s="2"/>
      <c r="F10" s="2"/>
      <c r="G10" s="2">
        <v>41401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 x14ac:dyDescent="0.2">
      <c r="B11" t="s">
        <v>29</v>
      </c>
      <c r="C11" s="2">
        <f t="shared" ref="C11:F11" si="0">+C9-C10</f>
        <v>25256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>+G9-G10</f>
        <v>23443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</row>
    <row r="12" spans="1:98" x14ac:dyDescent="0.2">
      <c r="B12" t="s">
        <v>30</v>
      </c>
      <c r="C12" s="2">
        <v>19225</v>
      </c>
      <c r="D12" s="2"/>
      <c r="E12" s="2"/>
      <c r="F12" s="2"/>
      <c r="G12" s="2">
        <v>21124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</row>
    <row r="13" spans="1:98" x14ac:dyDescent="0.2">
      <c r="B13" t="s">
        <v>31</v>
      </c>
      <c r="C13" s="2">
        <f t="shared" ref="C13:F13" si="1">+C11-C12</f>
        <v>6031</v>
      </c>
      <c r="D13" s="2">
        <f t="shared" si="1"/>
        <v>0</v>
      </c>
      <c r="E13" s="2">
        <f t="shared" si="1"/>
        <v>0</v>
      </c>
      <c r="F13" s="2">
        <f t="shared" si="1"/>
        <v>0</v>
      </c>
      <c r="G13" s="2">
        <f>+G11-G12</f>
        <v>2319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</row>
    <row r="14" spans="1:98" x14ac:dyDescent="0.2">
      <c r="B14" t="s">
        <v>32</v>
      </c>
      <c r="C14" s="2">
        <v>1690</v>
      </c>
      <c r="D14" s="2"/>
      <c r="E14" s="2"/>
      <c r="F14" s="2"/>
      <c r="G14" s="2">
        <v>1079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</row>
    <row r="15" spans="1:98" x14ac:dyDescent="0.2">
      <c r="B15" t="s">
        <v>33</v>
      </c>
      <c r="C15" s="2">
        <v>20</v>
      </c>
      <c r="D15" s="2"/>
      <c r="E15" s="2"/>
      <c r="F15" s="2"/>
      <c r="G15" s="2">
        <v>1048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1:98" x14ac:dyDescent="0.2">
      <c r="B16" t="s">
        <v>34</v>
      </c>
      <c r="C16" s="2">
        <v>2356</v>
      </c>
      <c r="D16" s="2"/>
      <c r="E16" s="2"/>
      <c r="F16" s="2"/>
      <c r="G16" s="2">
        <v>770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  <row r="17" spans="2:98" x14ac:dyDescent="0.2">
      <c r="B17" t="s">
        <v>35</v>
      </c>
      <c r="C17" s="2">
        <v>2627</v>
      </c>
      <c r="D17" s="2"/>
      <c r="E17" s="2"/>
      <c r="F17" s="2"/>
      <c r="G17" s="2">
        <v>68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</row>
    <row r="18" spans="2:98" x14ac:dyDescent="0.2">
      <c r="B18" t="s">
        <v>36</v>
      </c>
      <c r="C18" s="2">
        <f>+C13+C14-C15+C16-C17</f>
        <v>7430</v>
      </c>
      <c r="D18" s="2"/>
      <c r="E18" s="2"/>
      <c r="F18" s="2"/>
      <c r="G18" s="2">
        <f>+G13+G14-G15+G16-G17</f>
        <v>3052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</row>
    <row r="19" spans="2:98" x14ac:dyDescent="0.2">
      <c r="B19" t="s">
        <v>37</v>
      </c>
      <c r="C19" s="2">
        <v>3362</v>
      </c>
      <c r="D19" s="2"/>
      <c r="E19" s="2"/>
      <c r="F19" s="2"/>
      <c r="G19" s="2">
        <v>-657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</row>
    <row r="20" spans="2:98" x14ac:dyDescent="0.2">
      <c r="B20" t="s">
        <v>38</v>
      </c>
      <c r="C20" s="2">
        <v>611</v>
      </c>
      <c r="D20" s="2"/>
      <c r="E20" s="2"/>
      <c r="F20" s="2"/>
      <c r="G20" s="2">
        <v>850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pans="2:98" x14ac:dyDescent="0.2">
      <c r="B21" t="s">
        <v>39</v>
      </c>
      <c r="C21" s="2">
        <f t="shared" ref="C21:F21" si="2">+C18-C19-C20</f>
        <v>3457</v>
      </c>
      <c r="D21" s="2">
        <f t="shared" si="2"/>
        <v>0</v>
      </c>
      <c r="E21" s="2">
        <f t="shared" si="2"/>
        <v>0</v>
      </c>
      <c r="F21" s="2">
        <f t="shared" si="2"/>
        <v>0</v>
      </c>
      <c r="G21" s="2">
        <f>+G18-G19-G20</f>
        <v>2859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</row>
    <row r="22" spans="2:98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</row>
    <row r="23" spans="2:98" x14ac:dyDescent="0.2">
      <c r="B23" t="s">
        <v>26</v>
      </c>
      <c r="C23" s="6">
        <f t="shared" ref="C23:F23" si="3">+C21/C24</f>
        <v>25.712748538408384</v>
      </c>
      <c r="D23" s="6" t="e">
        <f t="shared" si="3"/>
        <v>#DIV/0!</v>
      </c>
      <c r="E23" s="6" t="e">
        <f t="shared" si="3"/>
        <v>#DIV/0!</v>
      </c>
      <c r="F23" s="6" t="e">
        <f t="shared" si="3"/>
        <v>#DIV/0!</v>
      </c>
      <c r="G23" s="6">
        <f>+G21/G24</f>
        <v>19.508927872914299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</row>
    <row r="24" spans="2:98" x14ac:dyDescent="0.2">
      <c r="B24" t="s">
        <v>3</v>
      </c>
      <c r="C24" s="2">
        <v>134.44692599999999</v>
      </c>
      <c r="D24" s="2"/>
      <c r="E24" s="2"/>
      <c r="F24" s="2"/>
      <c r="G24" s="2">
        <v>146.54828900000001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</row>
    <row r="25" spans="2:98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</row>
    <row r="26" spans="2:98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2:98" x14ac:dyDescent="0.2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</row>
    <row r="28" spans="2:98" x14ac:dyDescent="0.2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2:98" x14ac:dyDescent="0.2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</row>
    <row r="30" spans="2:98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</row>
    <row r="31" spans="2:98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</row>
    <row r="32" spans="2:98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3:98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3:98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3:98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3:98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</row>
    <row r="37" spans="3:98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3:98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</row>
    <row r="39" spans="3:98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0" spans="3:98" x14ac:dyDescent="0.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</row>
    <row r="41" spans="3:98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3:98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3:98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3:98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</row>
    <row r="45" spans="3:98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3:98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</row>
    <row r="47" spans="3:98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</row>
    <row r="48" spans="3:98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</row>
    <row r="49" spans="3:98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</row>
    <row r="50" spans="3:98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</row>
    <row r="51" spans="3:98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</row>
    <row r="52" spans="3:98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</row>
    <row r="53" spans="3:98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</row>
    <row r="54" spans="3:98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</row>
    <row r="55" spans="3:98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</row>
    <row r="56" spans="3:98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</row>
    <row r="57" spans="3:98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</row>
    <row r="58" spans="3:98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</row>
    <row r="59" spans="3:98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</row>
    <row r="60" spans="3:98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</row>
    <row r="61" spans="3:98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</row>
    <row r="62" spans="3:98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</row>
    <row r="63" spans="3:98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</row>
    <row r="64" spans="3:98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</row>
    <row r="65" spans="3:98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3:98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</row>
    <row r="67" spans="3:98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</row>
    <row r="68" spans="3:98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</row>
    <row r="69" spans="3:98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</row>
    <row r="70" spans="3:98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</row>
    <row r="71" spans="3:98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</row>
    <row r="72" spans="3:98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</row>
    <row r="73" spans="3:98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</row>
    <row r="74" spans="3:98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</row>
    <row r="75" spans="3:98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</row>
    <row r="76" spans="3:98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</row>
    <row r="77" spans="3:98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</row>
    <row r="78" spans="3:98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</row>
    <row r="79" spans="3:98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</row>
    <row r="80" spans="3:98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</row>
    <row r="81" spans="3:98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</row>
    <row r="82" spans="3:98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</row>
    <row r="83" spans="3:98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</row>
    <row r="84" spans="3:98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</row>
    <row r="85" spans="3:98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</row>
    <row r="86" spans="3:98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</row>
    <row r="87" spans="3:98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</row>
    <row r="88" spans="3:98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</row>
    <row r="89" spans="3:98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</row>
    <row r="90" spans="3:98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</row>
    <row r="91" spans="3:98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</row>
    <row r="92" spans="3:98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</row>
    <row r="93" spans="3:98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</row>
    <row r="94" spans="3:98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</row>
    <row r="95" spans="3:98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</row>
    <row r="96" spans="3:98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</row>
    <row r="97" spans="3:98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</row>
    <row r="98" spans="3:98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</row>
    <row r="99" spans="3:98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</row>
    <row r="100" spans="3:98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</row>
    <row r="101" spans="3:98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</row>
    <row r="102" spans="3:98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</row>
    <row r="103" spans="3:98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</row>
    <row r="104" spans="3:98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</row>
    <row r="105" spans="3:98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</row>
    <row r="106" spans="3:98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</row>
    <row r="107" spans="3:98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</row>
    <row r="108" spans="3:98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</row>
    <row r="109" spans="3:98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</row>
    <row r="110" spans="3:98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</row>
    <row r="111" spans="3:98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</row>
    <row r="112" spans="3:98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</row>
    <row r="113" spans="3:98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</row>
    <row r="114" spans="3:98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</row>
    <row r="115" spans="3:98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</row>
    <row r="116" spans="3:98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</row>
    <row r="117" spans="3:98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</row>
    <row r="118" spans="3:98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</row>
    <row r="119" spans="3:98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</row>
    <row r="120" spans="3:98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</row>
    <row r="121" spans="3:98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</row>
    <row r="122" spans="3:98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</row>
    <row r="123" spans="3:98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</row>
    <row r="124" spans="3:98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</row>
    <row r="125" spans="3:98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</row>
    <row r="126" spans="3:98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</row>
    <row r="127" spans="3:98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</row>
    <row r="128" spans="3:98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</row>
    <row r="129" spans="3:98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</row>
    <row r="130" spans="3:98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</row>
    <row r="131" spans="3:98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</row>
    <row r="132" spans="3:98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</row>
    <row r="133" spans="3:98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</row>
    <row r="134" spans="3:98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</row>
    <row r="135" spans="3:98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</row>
    <row r="136" spans="3:98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</row>
    <row r="137" spans="3:98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3:98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3:98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3:98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3:98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3:98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  <row r="143" spans="3:98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</row>
    <row r="144" spans="3:98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</row>
    <row r="145" spans="3:98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</row>
    <row r="146" spans="3:98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</row>
    <row r="147" spans="3:98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</row>
    <row r="148" spans="3:98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</row>
    <row r="149" spans="3:98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</row>
    <row r="150" spans="3:98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</row>
    <row r="151" spans="3:98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</row>
    <row r="152" spans="3:98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</row>
    <row r="153" spans="3:98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</row>
    <row r="154" spans="3:98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</row>
    <row r="155" spans="3:98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</row>
    <row r="156" spans="3:98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</row>
    <row r="157" spans="3:98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</row>
    <row r="158" spans="3:98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</row>
    <row r="159" spans="3:98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</row>
    <row r="160" spans="3:98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</row>
    <row r="161" spans="3:98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</row>
    <row r="162" spans="3:98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</row>
    <row r="163" spans="3:98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</row>
    <row r="164" spans="3:98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</row>
    <row r="165" spans="3:98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</row>
    <row r="166" spans="3:98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</row>
    <row r="167" spans="3:98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</row>
    <row r="168" spans="3:98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</row>
    <row r="169" spans="3:98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</row>
    <row r="170" spans="3:98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</row>
    <row r="171" spans="3:98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</row>
    <row r="172" spans="3:98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</row>
    <row r="173" spans="3:98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</row>
    <row r="174" spans="3:98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</row>
    <row r="175" spans="3:98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</row>
    <row r="176" spans="3:98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</row>
    <row r="177" spans="3:98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</row>
    <row r="178" spans="3:98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</row>
    <row r="179" spans="3:98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</row>
    <row r="180" spans="3:98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</row>
    <row r="181" spans="3:98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</row>
    <row r="182" spans="3:98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</row>
    <row r="183" spans="3:98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</row>
    <row r="184" spans="3:98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</row>
    <row r="185" spans="3:98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</row>
    <row r="186" spans="3:98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</row>
    <row r="187" spans="3:98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</row>
    <row r="188" spans="3:98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</row>
    <row r="189" spans="3:98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3:98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3:98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3:98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3:98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3:98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3:98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3:98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3:98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3:98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3:98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3:98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  <row r="201" spans="3:98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</row>
    <row r="202" spans="3:98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</row>
    <row r="203" spans="3:98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</row>
    <row r="204" spans="3:98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</row>
    <row r="205" spans="3:98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</row>
    <row r="206" spans="3:98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</row>
    <row r="207" spans="3:98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</row>
    <row r="208" spans="3:98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</row>
    <row r="209" spans="3:98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</row>
    <row r="210" spans="3:98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</row>
    <row r="211" spans="3:98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</row>
    <row r="212" spans="3:98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</row>
    <row r="213" spans="3:98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</row>
    <row r="214" spans="3:98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</row>
    <row r="215" spans="3:98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</row>
    <row r="216" spans="3:98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</row>
    <row r="217" spans="3:98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</row>
    <row r="218" spans="3:98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</row>
    <row r="219" spans="3:98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</row>
    <row r="220" spans="3:98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</row>
    <row r="221" spans="3:98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</row>
    <row r="222" spans="3:98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</row>
    <row r="223" spans="3:98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</row>
    <row r="224" spans="3:98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</row>
    <row r="225" spans="3:98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</row>
    <row r="226" spans="3:98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</row>
    <row r="227" spans="3:98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</row>
    <row r="228" spans="3:98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</row>
    <row r="229" spans="3:98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</row>
    <row r="230" spans="3:98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</row>
    <row r="231" spans="3:98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</row>
    <row r="232" spans="3:98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</row>
    <row r="233" spans="3:98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</row>
    <row r="234" spans="3:98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</row>
    <row r="235" spans="3:98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</row>
    <row r="236" spans="3:98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</row>
    <row r="237" spans="3:98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</row>
    <row r="238" spans="3:98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</row>
    <row r="239" spans="3:98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</row>
    <row r="240" spans="3:98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</row>
    <row r="241" spans="3:98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</row>
    <row r="242" spans="3:98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</row>
    <row r="243" spans="3:98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</row>
    <row r="244" spans="3:98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</row>
    <row r="245" spans="3:98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</row>
    <row r="246" spans="3:98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</row>
    <row r="247" spans="3:98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</row>
    <row r="248" spans="3:98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</row>
    <row r="249" spans="3:98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</row>
    <row r="250" spans="3:98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</row>
    <row r="251" spans="3:98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</row>
    <row r="252" spans="3:98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</row>
    <row r="253" spans="3:98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</row>
    <row r="254" spans="3:98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</row>
    <row r="255" spans="3:98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</row>
    <row r="256" spans="3:98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</row>
    <row r="257" spans="3:98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</row>
    <row r="258" spans="3:98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</row>
    <row r="259" spans="3:98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</row>
    <row r="260" spans="3:98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</row>
    <row r="261" spans="3:98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</row>
    <row r="262" spans="3:98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</row>
    <row r="263" spans="3:98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</row>
    <row r="264" spans="3:98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</row>
    <row r="265" spans="3:98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</row>
    <row r="266" spans="3:98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</row>
    <row r="267" spans="3:98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</row>
    <row r="268" spans="3:98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</row>
    <row r="269" spans="3:98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</row>
    <row r="270" spans="3:98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</row>
    <row r="271" spans="3:98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</row>
    <row r="272" spans="3:98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</row>
    <row r="273" spans="3:98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</row>
    <row r="274" spans="3:98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</row>
    <row r="275" spans="3:98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</row>
    <row r="276" spans="3:98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</row>
    <row r="277" spans="3:98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</row>
    <row r="278" spans="3:98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</row>
    <row r="279" spans="3:98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</row>
    <row r="280" spans="3:98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</row>
    <row r="281" spans="3:98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</row>
    <row r="282" spans="3:98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</row>
    <row r="283" spans="3:98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</row>
    <row r="284" spans="3:98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</row>
    <row r="285" spans="3:98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</row>
    <row r="286" spans="3:98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</row>
    <row r="287" spans="3:98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</row>
    <row r="288" spans="3:98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</row>
    <row r="289" spans="3:98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</row>
    <row r="290" spans="3:98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</row>
    <row r="291" spans="3:98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</row>
    <row r="292" spans="3:98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</row>
    <row r="293" spans="3:98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</row>
    <row r="294" spans="3:98" x14ac:dyDescent="0.2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</row>
    <row r="295" spans="3:98" x14ac:dyDescent="0.2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</row>
    <row r="296" spans="3:98" x14ac:dyDescent="0.2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</row>
    <row r="297" spans="3:98" x14ac:dyDescent="0.2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</row>
    <row r="298" spans="3:98" x14ac:dyDescent="0.2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</row>
    <row r="299" spans="3:98" x14ac:dyDescent="0.2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</row>
    <row r="300" spans="3:98" x14ac:dyDescent="0.2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</row>
    <row r="301" spans="3:98" x14ac:dyDescent="0.2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</row>
    <row r="302" spans="3:98" x14ac:dyDescent="0.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</row>
    <row r="303" spans="3:98" x14ac:dyDescent="0.2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</row>
    <row r="304" spans="3:98" x14ac:dyDescent="0.2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</row>
    <row r="305" spans="3:98" x14ac:dyDescent="0.2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</row>
    <row r="306" spans="3:98" x14ac:dyDescent="0.2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</row>
    <row r="307" spans="3:98" x14ac:dyDescent="0.2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</row>
    <row r="308" spans="3:98" x14ac:dyDescent="0.2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</row>
    <row r="309" spans="3:98" x14ac:dyDescent="0.2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</row>
    <row r="310" spans="3:98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</row>
    <row r="311" spans="3:98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</row>
    <row r="312" spans="3:98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</row>
    <row r="313" spans="3:98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</row>
    <row r="314" spans="3:98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</row>
    <row r="315" spans="3:98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</row>
    <row r="316" spans="3:98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</row>
    <row r="317" spans="3:98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</row>
    <row r="318" spans="3:98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</row>
    <row r="319" spans="3:98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</row>
    <row r="320" spans="3:98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</row>
    <row r="321" spans="3:98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</row>
    <row r="322" spans="3:98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</row>
    <row r="323" spans="3:98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</row>
    <row r="324" spans="3:98" x14ac:dyDescent="0.2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</row>
    <row r="325" spans="3:98" x14ac:dyDescent="0.2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</row>
    <row r="326" spans="3:98" x14ac:dyDescent="0.2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</row>
    <row r="327" spans="3:98" x14ac:dyDescent="0.2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</row>
    <row r="328" spans="3:98" x14ac:dyDescent="0.2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</row>
    <row r="329" spans="3:98" x14ac:dyDescent="0.2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</row>
    <row r="330" spans="3:98" x14ac:dyDescent="0.2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</row>
    <row r="331" spans="3:98" x14ac:dyDescent="0.2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</row>
    <row r="332" spans="3:98" x14ac:dyDescent="0.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</row>
    <row r="333" spans="3:98" x14ac:dyDescent="0.2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</row>
    <row r="334" spans="3:98" x14ac:dyDescent="0.2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</row>
    <row r="335" spans="3:98" x14ac:dyDescent="0.2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</row>
    <row r="336" spans="3:98" x14ac:dyDescent="0.2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</row>
    <row r="337" spans="3:98" x14ac:dyDescent="0.2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</row>
    <row r="338" spans="3:98" x14ac:dyDescent="0.2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</row>
    <row r="339" spans="3:98" x14ac:dyDescent="0.2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</row>
    <row r="340" spans="3:98" x14ac:dyDescent="0.2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</row>
    <row r="341" spans="3:98" x14ac:dyDescent="0.2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</row>
    <row r="342" spans="3:98" x14ac:dyDescent="0.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</row>
    <row r="343" spans="3:98" x14ac:dyDescent="0.2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</row>
    <row r="344" spans="3:98" x14ac:dyDescent="0.2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</row>
    <row r="345" spans="3:98" x14ac:dyDescent="0.2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</row>
    <row r="346" spans="3:98" x14ac:dyDescent="0.2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</row>
    <row r="347" spans="3:98" x14ac:dyDescent="0.2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</row>
    <row r="348" spans="3:98" x14ac:dyDescent="0.2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</row>
    <row r="349" spans="3:98" x14ac:dyDescent="0.2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</row>
    <row r="350" spans="3:98" x14ac:dyDescent="0.2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</row>
    <row r="351" spans="3:98" x14ac:dyDescent="0.2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</row>
    <row r="352" spans="3:98" x14ac:dyDescent="0.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</row>
    <row r="353" spans="3:98" x14ac:dyDescent="0.2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</row>
    <row r="354" spans="3:98" x14ac:dyDescent="0.2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</row>
    <row r="355" spans="3:98" x14ac:dyDescent="0.2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</row>
    <row r="356" spans="3:98" x14ac:dyDescent="0.2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</row>
    <row r="357" spans="3:98" x14ac:dyDescent="0.2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</row>
    <row r="358" spans="3:98" x14ac:dyDescent="0.2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</row>
    <row r="359" spans="3:98" x14ac:dyDescent="0.2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</row>
    <row r="360" spans="3:98" x14ac:dyDescent="0.2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</row>
    <row r="361" spans="3:98" x14ac:dyDescent="0.2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</row>
    <row r="362" spans="3:98" x14ac:dyDescent="0.2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</row>
    <row r="363" spans="3:98" x14ac:dyDescent="0.2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</row>
    <row r="364" spans="3:98" x14ac:dyDescent="0.2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</row>
    <row r="365" spans="3:98" x14ac:dyDescent="0.2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</row>
    <row r="366" spans="3:98" x14ac:dyDescent="0.2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</row>
    <row r="367" spans="3:98" x14ac:dyDescent="0.2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</row>
    <row r="368" spans="3:98" x14ac:dyDescent="0.2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</row>
    <row r="369" spans="3:98" x14ac:dyDescent="0.2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</row>
    <row r="370" spans="3:98" x14ac:dyDescent="0.2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</row>
    <row r="371" spans="3:98" x14ac:dyDescent="0.2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</row>
    <row r="372" spans="3:98" x14ac:dyDescent="0.2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</row>
    <row r="373" spans="3:98" x14ac:dyDescent="0.2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</row>
    <row r="374" spans="3:98" x14ac:dyDescent="0.2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</row>
    <row r="375" spans="3:98" x14ac:dyDescent="0.2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</row>
    <row r="376" spans="3:98" x14ac:dyDescent="0.2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</row>
    <row r="377" spans="3:98" x14ac:dyDescent="0.2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</row>
    <row r="378" spans="3:98" x14ac:dyDescent="0.2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</row>
    <row r="379" spans="3:98" x14ac:dyDescent="0.2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</row>
    <row r="380" spans="3:98" x14ac:dyDescent="0.2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</row>
    <row r="381" spans="3:98" x14ac:dyDescent="0.2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</row>
    <row r="382" spans="3:98" x14ac:dyDescent="0.2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</row>
    <row r="383" spans="3:98" x14ac:dyDescent="0.2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</row>
    <row r="384" spans="3:98" x14ac:dyDescent="0.2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</row>
    <row r="385" spans="3:98" x14ac:dyDescent="0.2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</row>
    <row r="386" spans="3:98" x14ac:dyDescent="0.2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</row>
    <row r="387" spans="3:98" x14ac:dyDescent="0.2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</row>
    <row r="388" spans="3:98" x14ac:dyDescent="0.2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</row>
    <row r="389" spans="3:98" x14ac:dyDescent="0.2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</row>
    <row r="390" spans="3:98" x14ac:dyDescent="0.2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</row>
    <row r="391" spans="3:98" x14ac:dyDescent="0.2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</row>
    <row r="392" spans="3:98" x14ac:dyDescent="0.2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</row>
    <row r="393" spans="3:98" x14ac:dyDescent="0.2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</row>
    <row r="394" spans="3:98" x14ac:dyDescent="0.2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</row>
    <row r="395" spans="3:98" x14ac:dyDescent="0.2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</row>
    <row r="396" spans="3:98" x14ac:dyDescent="0.2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</row>
    <row r="397" spans="3:98" x14ac:dyDescent="0.2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</row>
    <row r="398" spans="3:98" x14ac:dyDescent="0.2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</row>
    <row r="399" spans="3:98" x14ac:dyDescent="0.2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</row>
    <row r="400" spans="3:98" x14ac:dyDescent="0.2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</row>
    <row r="401" spans="3:98" x14ac:dyDescent="0.2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</row>
    <row r="402" spans="3:98" x14ac:dyDescent="0.2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</row>
    <row r="403" spans="3:98" x14ac:dyDescent="0.2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</row>
    <row r="404" spans="3:98" x14ac:dyDescent="0.2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</row>
    <row r="405" spans="3:98" x14ac:dyDescent="0.2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</row>
    <row r="406" spans="3:98" x14ac:dyDescent="0.2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</row>
    <row r="407" spans="3:98" x14ac:dyDescent="0.2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</row>
    <row r="408" spans="3:98" x14ac:dyDescent="0.2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</row>
    <row r="409" spans="3:98" x14ac:dyDescent="0.2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</row>
    <row r="410" spans="3:98" x14ac:dyDescent="0.2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</row>
    <row r="411" spans="3:98" x14ac:dyDescent="0.2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</row>
    <row r="412" spans="3:98" x14ac:dyDescent="0.2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</row>
    <row r="413" spans="3:98" x14ac:dyDescent="0.2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</row>
  </sheetData>
  <hyperlinks>
    <hyperlink ref="A1" location="Main!A1" display="Main" xr:uid="{5F24EF2F-5767-4D1E-B47F-57CBF18DF9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2025-09-19T12:18:47Z</dcterms:created>
  <dcterms:modified xsi:type="dcterms:W3CDTF">2025-09-19T12:38:21Z</dcterms:modified>
</cp:coreProperties>
</file>