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EB52B6E-9A93-4C3B-AED1-95DCD64A77C1}" xr6:coauthVersionLast="47" xr6:coauthVersionMax="47" xr10:uidLastSave="{00000000-0000-0000-0000-000000000000}"/>
  <bookViews>
    <workbookView xWindow="19095" yWindow="0" windowWidth="19410" windowHeight="20925" activeTab="1" xr2:uid="{049BDDA3-6B2E-4A47-85E1-3E3750391AB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2" l="1"/>
  <c r="E32" i="2"/>
  <c r="D32" i="2"/>
  <c r="C32" i="2"/>
  <c r="F31" i="2"/>
  <c r="E31" i="2"/>
  <c r="D31" i="2"/>
  <c r="C31" i="2"/>
  <c r="G32" i="2"/>
  <c r="G31" i="2"/>
  <c r="G30" i="2"/>
  <c r="G29" i="2"/>
  <c r="G28" i="2"/>
  <c r="G27" i="2"/>
  <c r="G26" i="2"/>
  <c r="G25" i="2"/>
  <c r="I6" i="1"/>
  <c r="I7" i="1" s="1"/>
  <c r="F10" i="2"/>
  <c r="G10" i="2"/>
  <c r="G12" i="2" s="1"/>
  <c r="G17" i="2" s="1"/>
  <c r="G20" i="2" s="1"/>
  <c r="G22" i="2" s="1"/>
  <c r="C10" i="2"/>
  <c r="C12" i="2" s="1"/>
  <c r="C17" i="2" s="1"/>
  <c r="C20" i="2" s="1"/>
  <c r="C22" i="2" s="1"/>
  <c r="F12" i="2"/>
  <c r="F17" i="2" s="1"/>
  <c r="F20" i="2" s="1"/>
  <c r="F22" i="2" s="1"/>
  <c r="E10" i="2"/>
  <c r="E12" i="2" s="1"/>
  <c r="E17" i="2" s="1"/>
  <c r="E20" i="2" s="1"/>
  <c r="E22" i="2" s="1"/>
  <c r="D10" i="2"/>
  <c r="D12" i="2" s="1"/>
  <c r="D17" i="2" s="1"/>
  <c r="D20" i="2" s="1"/>
  <c r="D22" i="2" s="1"/>
  <c r="I4" i="1"/>
</calcChain>
</file>

<file path=xl/sharedStrings.xml><?xml version="1.0" encoding="utf-8"?>
<sst xmlns="http://schemas.openxmlformats.org/spreadsheetml/2006/main" count="49" uniqueCount="45">
  <si>
    <t>Toei Animation Corp</t>
  </si>
  <si>
    <t>numbers in mio YEN</t>
  </si>
  <si>
    <t>Price</t>
  </si>
  <si>
    <t>Shares</t>
  </si>
  <si>
    <t>MC</t>
  </si>
  <si>
    <t>Cash</t>
  </si>
  <si>
    <t>Debt</t>
  </si>
  <si>
    <t>EV</t>
  </si>
  <si>
    <t>IR</t>
  </si>
  <si>
    <t>Q126</t>
  </si>
  <si>
    <t>Main</t>
  </si>
  <si>
    <t>Q125</t>
  </si>
  <si>
    <t>Q225</t>
  </si>
  <si>
    <t>Q325</t>
  </si>
  <si>
    <t>Q425</t>
  </si>
  <si>
    <t>Q226</t>
  </si>
  <si>
    <t>Q326</t>
  </si>
  <si>
    <t>Q426</t>
  </si>
  <si>
    <t>Revenue</t>
  </si>
  <si>
    <t>COGS</t>
  </si>
  <si>
    <t>Gross Profit</t>
  </si>
  <si>
    <t>SG&amp;A</t>
  </si>
  <si>
    <t>Operating Income</t>
  </si>
  <si>
    <t>Ordinary Profit</t>
  </si>
  <si>
    <t>Extraordinary Profit</t>
  </si>
  <si>
    <t>Ordinary Loss</t>
  </si>
  <si>
    <t>Extraordinary Loss</t>
  </si>
  <si>
    <t>Pretax Income</t>
  </si>
  <si>
    <t>Tax Expesne</t>
  </si>
  <si>
    <t>Minority Interest</t>
  </si>
  <si>
    <t>Net Income</t>
  </si>
  <si>
    <t>EPS</t>
  </si>
  <si>
    <t>Film &amp; Video</t>
  </si>
  <si>
    <t>Entertainment</t>
  </si>
  <si>
    <t>Event Business</t>
  </si>
  <si>
    <t>Tourism &amp; Real Estate</t>
  </si>
  <si>
    <t>Interior Design</t>
  </si>
  <si>
    <t>Film &amp; Video Growth</t>
  </si>
  <si>
    <t>Entertainment Growth</t>
  </si>
  <si>
    <t>Event Growth</t>
  </si>
  <si>
    <t>Tourism Growth</t>
  </si>
  <si>
    <t>Interior Design Growth</t>
  </si>
  <si>
    <t>Revenue Growth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</si>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</sst>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6" formatCode="#,##0.00;\(#,##0.00\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6" fontId="0" fillId="0" borderId="0" xfId="0" applyNumberFormat="1"/>
    <xf numFmtId="164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ei.co.jp/en/i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9D78-0508-4790-8E89-D08AC7831E12}">
  <dimension ref="A1:J7"/>
  <sheetViews>
    <sheetView topLeftCell="B1" zoomScale="200" zoomScaleNormal="200" workbookViewId="0">
      <selection activeCell="I7" sqref="I7"/>
    </sheetView>
  </sheetViews>
  <sheetFormatPr defaultRowHeight="12.75" x14ac:dyDescent="0.2"/>
  <cols>
    <col min="1" max="1" width="4.140625" customWidth="1"/>
  </cols>
  <sheetData>
    <row r="1" spans="1:10" x14ac:dyDescent="0.2">
      <c r="A1" s="1" t="s">
        <v>0</v>
      </c>
    </row>
    <row r="2" spans="1:10" x14ac:dyDescent="0.2">
      <c r="A2" t="s">
        <v>1</v>
      </c>
      <c r="H2" t="s">
        <v>2</v>
      </c>
      <c r="I2">
        <v>5310</v>
      </c>
    </row>
    <row r="3" spans="1:10" x14ac:dyDescent="0.2">
      <c r="H3" t="s">
        <v>3</v>
      </c>
      <c r="I3" s="2">
        <v>61.894976999999997</v>
      </c>
      <c r="J3" s="4" t="s">
        <v>9</v>
      </c>
    </row>
    <row r="4" spans="1:10" x14ac:dyDescent="0.2">
      <c r="B4" s="3" t="s">
        <v>8</v>
      </c>
      <c r="H4" t="s">
        <v>4</v>
      </c>
      <c r="I4" s="2">
        <f>+I2*I3</f>
        <v>328662.32786999998</v>
      </c>
    </row>
    <row r="5" spans="1:10" x14ac:dyDescent="0.2">
      <c r="H5" t="s">
        <v>5</v>
      </c>
      <c r="I5" s="2">
        <v>104775</v>
      </c>
      <c r="J5" s="4" t="s">
        <v>9</v>
      </c>
    </row>
    <row r="6" spans="1:10" x14ac:dyDescent="0.2">
      <c r="H6" t="s">
        <v>6</v>
      </c>
      <c r="I6" s="2">
        <f>1300+11186</f>
        <v>12486</v>
      </c>
      <c r="J6" s="4" t="s">
        <v>9</v>
      </c>
    </row>
    <row r="7" spans="1:10" x14ac:dyDescent="0.2">
      <c r="H7" t="s">
        <v>7</v>
      </c>
      <c r="I7" s="2">
        <f>+I4-I5+I6</f>
        <v>236373.32786999998</v>
      </c>
    </row>
  </sheetData>
  <hyperlinks>
    <hyperlink ref="B4" r:id="rId1" xr:uid="{12C03057-7E20-40E2-8296-69FC067542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6C1-B7F1-432E-83DF-36415F816951}">
  <dimension ref="A1:CH301"/>
  <sheetViews>
    <sheetView tabSelected="1" zoomScale="200" zoomScaleNormal="20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H1" sqref="H1"/>
    </sheetView>
  </sheetViews>
  <sheetFormatPr defaultRowHeight="12.75" x14ac:dyDescent="0.2"/>
  <cols>
    <col min="1" max="1" width="5" bestFit="1" customWidth="1"/>
    <col min="2" max="2" width="25.28515625" customWidth="1"/>
  </cols>
  <sheetData>
    <row r="1" spans="1:86" x14ac:dyDescent="0.2">
      <c r="A1" s="3" t="s">
        <v>10</v>
      </c>
    </row>
    <row r="2" spans="1:86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9</v>
      </c>
      <c r="H2" s="4" t="s">
        <v>15</v>
      </c>
      <c r="I2" s="4" t="s">
        <v>16</v>
      </c>
      <c r="J2" s="4" t="s">
        <v>17</v>
      </c>
    </row>
    <row r="3" spans="1:86" x14ac:dyDescent="0.2">
      <c r="B3" t="s">
        <v>32</v>
      </c>
      <c r="C3" s="2">
        <v>31795</v>
      </c>
      <c r="D3" s="2"/>
      <c r="E3" s="2"/>
      <c r="F3" s="2"/>
      <c r="G3" s="2">
        <v>28516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">
      <c r="B4" t="s">
        <v>33</v>
      </c>
      <c r="C4" s="2">
        <v>4644</v>
      </c>
      <c r="D4" s="2"/>
      <c r="E4" s="2"/>
      <c r="F4" s="2"/>
      <c r="G4" s="2">
        <v>5809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">
      <c r="B5" t="s">
        <v>34</v>
      </c>
      <c r="C5" s="2">
        <v>3355</v>
      </c>
      <c r="D5" s="2"/>
      <c r="E5" s="2"/>
      <c r="F5" s="2"/>
      <c r="G5" s="2">
        <v>3333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">
      <c r="B6" t="s">
        <v>35</v>
      </c>
      <c r="C6" s="2">
        <v>1795</v>
      </c>
      <c r="D6" s="2"/>
      <c r="E6" s="2"/>
      <c r="F6" s="2"/>
      <c r="G6" s="2">
        <v>1772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x14ac:dyDescent="0.2">
      <c r="B7" t="s">
        <v>36</v>
      </c>
      <c r="C7" s="2">
        <v>1708</v>
      </c>
      <c r="D7" s="2"/>
      <c r="E7" s="2"/>
      <c r="F7" s="2"/>
      <c r="G7" s="2">
        <v>3235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x14ac:dyDescent="0.2">
      <c r="B8" s="1" t="s">
        <v>18</v>
      </c>
      <c r="C8" s="6">
        <v>42353</v>
      </c>
      <c r="D8" s="6"/>
      <c r="E8" s="6"/>
      <c r="F8" s="6"/>
      <c r="G8" s="6">
        <v>41836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6" x14ac:dyDescent="0.2">
      <c r="B9" t="s">
        <v>19</v>
      </c>
      <c r="C9" s="2">
        <v>25127</v>
      </c>
      <c r="D9" s="2"/>
      <c r="E9" s="2"/>
      <c r="F9" s="2"/>
      <c r="G9" s="2">
        <v>24190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x14ac:dyDescent="0.2">
      <c r="B10" t="s">
        <v>20</v>
      </c>
      <c r="C10" s="2">
        <f>+C8-C9</f>
        <v>17226</v>
      </c>
      <c r="D10" s="2">
        <f t="shared" ref="C10:G10" si="0">+D8-D9</f>
        <v>0</v>
      </c>
      <c r="E10" s="2">
        <f t="shared" si="0"/>
        <v>0</v>
      </c>
      <c r="F10" s="2">
        <f t="shared" si="0"/>
        <v>0</v>
      </c>
      <c r="G10" s="2">
        <f t="shared" si="0"/>
        <v>17646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x14ac:dyDescent="0.2">
      <c r="B11" t="s">
        <v>21</v>
      </c>
      <c r="C11" s="2">
        <v>9180</v>
      </c>
      <c r="D11" s="2"/>
      <c r="E11" s="2"/>
      <c r="F11" s="2"/>
      <c r="G11" s="2">
        <v>9923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x14ac:dyDescent="0.2">
      <c r="B12" t="s">
        <v>22</v>
      </c>
      <c r="C12" s="2">
        <f>+C10-C11</f>
        <v>8046</v>
      </c>
      <c r="D12" s="2">
        <f t="shared" ref="C12:G12" si="1">+D10-D11</f>
        <v>0</v>
      </c>
      <c r="E12" s="2">
        <f t="shared" si="1"/>
        <v>0</v>
      </c>
      <c r="F12" s="2">
        <f t="shared" si="1"/>
        <v>0</v>
      </c>
      <c r="G12" s="2">
        <f t="shared" si="1"/>
        <v>7723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x14ac:dyDescent="0.2">
      <c r="B13" t="s">
        <v>23</v>
      </c>
      <c r="C13" s="2">
        <v>1520</v>
      </c>
      <c r="D13" s="2"/>
      <c r="E13" s="2"/>
      <c r="F13" s="2"/>
      <c r="G13" s="2">
        <v>2257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x14ac:dyDescent="0.2">
      <c r="B14" t="s">
        <v>25</v>
      </c>
      <c r="C14" s="2">
        <v>51</v>
      </c>
      <c r="D14" s="2"/>
      <c r="E14" s="2"/>
      <c r="F14" s="2"/>
      <c r="G14" s="2">
        <v>87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x14ac:dyDescent="0.2">
      <c r="B15" t="s">
        <v>24</v>
      </c>
      <c r="C15" s="2">
        <v>0</v>
      </c>
      <c r="D15" s="2"/>
      <c r="E15" s="2"/>
      <c r="F15" s="2"/>
      <c r="G15" s="2">
        <v>76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x14ac:dyDescent="0.2">
      <c r="B16" t="s">
        <v>26</v>
      </c>
      <c r="C16" s="2">
        <v>82</v>
      </c>
      <c r="D16" s="2"/>
      <c r="E16" s="2"/>
      <c r="F16" s="2"/>
      <c r="G16" s="2">
        <v>105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2:86" x14ac:dyDescent="0.2">
      <c r="B17" t="s">
        <v>27</v>
      </c>
      <c r="C17" s="2">
        <f>+C12+C13-C14+C15-C16</f>
        <v>9433</v>
      </c>
      <c r="D17" s="2">
        <f t="shared" ref="C17:G17" si="2">+D12+D13-D14+D15-D16</f>
        <v>0</v>
      </c>
      <c r="E17" s="2">
        <f t="shared" si="2"/>
        <v>0</v>
      </c>
      <c r="F17" s="2">
        <f t="shared" si="2"/>
        <v>0</v>
      </c>
      <c r="G17" s="2">
        <f t="shared" si="2"/>
        <v>9864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2:86" x14ac:dyDescent="0.2">
      <c r="B18" t="s">
        <v>28</v>
      </c>
      <c r="C18" s="2">
        <v>2394</v>
      </c>
      <c r="D18" s="2"/>
      <c r="E18" s="2"/>
      <c r="F18" s="2"/>
      <c r="G18" s="2">
        <v>2991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2:86" x14ac:dyDescent="0.2">
      <c r="B19" t="s">
        <v>29</v>
      </c>
      <c r="C19" s="2">
        <v>2999</v>
      </c>
      <c r="D19" s="2"/>
      <c r="E19" s="2"/>
      <c r="F19" s="2"/>
      <c r="G19" s="2">
        <v>3016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2:86" x14ac:dyDescent="0.2">
      <c r="B20" t="s">
        <v>30</v>
      </c>
      <c r="C20" s="2">
        <f>+C17-C18-C19</f>
        <v>4040</v>
      </c>
      <c r="D20" s="2">
        <f t="shared" ref="C20:G20" si="3">+D17-D18-D19</f>
        <v>0</v>
      </c>
      <c r="E20" s="2">
        <f t="shared" si="3"/>
        <v>0</v>
      </c>
      <c r="F20" s="2">
        <f t="shared" si="3"/>
        <v>0</v>
      </c>
      <c r="G20" s="2">
        <f t="shared" si="3"/>
        <v>3857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2:86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2:86" x14ac:dyDescent="0.2">
      <c r="B22" t="s">
        <v>31</v>
      </c>
      <c r="C22" s="5">
        <f t="shared" ref="C22:F22" si="4">+C20/C23</f>
        <v>65.257355465053152</v>
      </c>
      <c r="D22" s="5" t="e">
        <f t="shared" si="4"/>
        <v>#DIV/0!</v>
      </c>
      <c r="E22" s="5" t="e">
        <f t="shared" si="4"/>
        <v>#DIV/0!</v>
      </c>
      <c r="F22" s="5" t="e">
        <f t="shared" si="4"/>
        <v>#DIV/0!</v>
      </c>
      <c r="G22" s="5">
        <f>+G20/G23</f>
        <v>62.31523440100802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2:86" x14ac:dyDescent="0.2">
      <c r="B23" t="s">
        <v>3</v>
      </c>
      <c r="C23" s="2">
        <v>61.908729999999998</v>
      </c>
      <c r="D23" s="2"/>
      <c r="E23" s="2"/>
      <c r="F23" s="2"/>
      <c r="G23" s="2">
        <v>61.894976999999997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2:86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2:86" x14ac:dyDescent="0.2">
      <c r="B25" t="s">
        <v>37</v>
      </c>
      <c r="C25" s="2"/>
      <c r="D25" s="2"/>
      <c r="E25" s="2"/>
      <c r="F25" s="2"/>
      <c r="G25" s="7">
        <f>+G3/C3-1</f>
        <v>-0.10312942286523041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2:86" x14ac:dyDescent="0.2">
      <c r="B26" t="s">
        <v>38</v>
      </c>
      <c r="C26" s="2"/>
      <c r="D26" s="2"/>
      <c r="E26" s="2"/>
      <c r="F26" s="2"/>
      <c r="G26" s="7">
        <f t="shared" ref="G26:G30" si="5">+G4/C4-1</f>
        <v>0.25086132644272174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:86" x14ac:dyDescent="0.2">
      <c r="B27" t="s">
        <v>39</v>
      </c>
      <c r="C27" s="2"/>
      <c r="D27" s="2"/>
      <c r="E27" s="2"/>
      <c r="F27" s="2"/>
      <c r="G27" s="7">
        <f t="shared" si="5"/>
        <v>-6.5573770491803574E-3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2:86" x14ac:dyDescent="0.2">
      <c r="B28" t="s">
        <v>40</v>
      </c>
      <c r="C28" s="2"/>
      <c r="D28" s="2"/>
      <c r="E28" s="2"/>
      <c r="F28" s="2"/>
      <c r="G28" s="7">
        <f t="shared" si="5"/>
        <v>-1.2813370473537589E-2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2:86" x14ac:dyDescent="0.2">
      <c r="B29" t="s">
        <v>41</v>
      </c>
      <c r="C29" s="2"/>
      <c r="D29" s="2"/>
      <c r="E29" s="2"/>
      <c r="F29" s="2"/>
      <c r="G29" s="7">
        <f t="shared" si="5"/>
        <v>0.89402810304449654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2:86" x14ac:dyDescent="0.2">
      <c r="B30" s="1" t="s">
        <v>42</v>
      </c>
      <c r="C30" s="6"/>
      <c r="D30" s="6"/>
      <c r="E30" s="6"/>
      <c r="F30" s="6"/>
      <c r="G30" s="8">
        <f t="shared" si="5"/>
        <v>-1.2206927490378439E-2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2:86" x14ac:dyDescent="0.2">
      <c r="B31" t="s">
        <v>43</v>
      </c>
      <c r="C31" s="7">
        <f t="shared" ref="C31:G31" si="6">+C10/C8</f>
        <v>0.40672443510495127</v>
      </c>
      <c r="D31" s="7" t="e">
        <f t="shared" si="6"/>
        <v>#DIV/0!</v>
      </c>
      <c r="E31" s="7" t="e">
        <f t="shared" si="6"/>
        <v>#DIV/0!</v>
      </c>
      <c r="F31" s="7" t="e">
        <f t="shared" si="6"/>
        <v>#DIV/0!</v>
      </c>
      <c r="G31" s="7">
        <f>+G10/G8</f>
        <v>0.42178984606558945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2:86" x14ac:dyDescent="0.2">
      <c r="B32" t="s">
        <v>44</v>
      </c>
      <c r="C32" s="7">
        <f t="shared" ref="C32:G32" si="7">+C12/C8</f>
        <v>0.18997473614619981</v>
      </c>
      <c r="D32" s="7" t="e">
        <f t="shared" si="7"/>
        <v>#DIV/0!</v>
      </c>
      <c r="E32" s="7" t="e">
        <f t="shared" si="7"/>
        <v>#DIV/0!</v>
      </c>
      <c r="F32" s="7" t="e">
        <f t="shared" si="7"/>
        <v>#DIV/0!</v>
      </c>
      <c r="G32" s="7">
        <f>+G12/G8</f>
        <v>0.18460177837269337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3:86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3:86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 spans="3:86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 spans="3:86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3:86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3:86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3:86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3:86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3:86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3:86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3:86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3:86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3:86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3:86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3:86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 spans="3:86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3:86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3:86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3:86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 spans="3:86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3:86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3:86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3:86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 spans="3:86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 spans="3:86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3:86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3:86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3:86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 spans="3:86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3:86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 spans="3:86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 spans="3:86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 spans="3:86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 spans="3:86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 spans="3:86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 spans="3:86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 spans="3:86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 spans="3:86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 spans="3:86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 spans="3:86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 spans="3:8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 spans="3:86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 spans="3:86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3:86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 spans="3:86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3:86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3:86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3:86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3:86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3:86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3:86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 spans="3:86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 spans="3:86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 spans="3:86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 spans="3:86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 spans="3:86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 spans="3:86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 spans="3:86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3:86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 spans="3:86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</row>
    <row r="93" spans="3:86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 spans="3:86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 spans="3:86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 spans="3:86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 spans="3:86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 spans="3:86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 spans="3:86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 spans="3:86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 spans="3:86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 spans="3:86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 spans="3:86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 spans="3:86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 spans="3:86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 spans="3:86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 spans="3:86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 spans="3:86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 spans="3:86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  <row r="110" spans="3:86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 spans="3:86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 spans="3:86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</row>
    <row r="113" spans="3:86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 spans="3:86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</row>
    <row r="115" spans="3:86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 spans="3:86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 spans="3:86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</row>
    <row r="118" spans="3:86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</row>
    <row r="119" spans="3:86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</row>
    <row r="120" spans="3:86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</row>
    <row r="121" spans="3:86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</row>
    <row r="122" spans="3:86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</row>
    <row r="123" spans="3:86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</row>
    <row r="124" spans="3:86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</row>
    <row r="125" spans="3:86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</row>
    <row r="126" spans="3:86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</row>
    <row r="127" spans="3:86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</row>
    <row r="128" spans="3:86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</row>
    <row r="129" spans="3:86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</row>
    <row r="130" spans="3:86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</row>
    <row r="131" spans="3:86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</row>
    <row r="132" spans="3:86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</row>
    <row r="133" spans="3:86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</row>
    <row r="134" spans="3:86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</row>
    <row r="135" spans="3:86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</row>
    <row r="136" spans="3:86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</row>
    <row r="137" spans="3:86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</row>
    <row r="138" spans="3:86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</row>
    <row r="139" spans="3:86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</row>
    <row r="140" spans="3:86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</row>
    <row r="141" spans="3:86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</row>
    <row r="142" spans="3:86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</row>
    <row r="143" spans="3:86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</row>
    <row r="144" spans="3:86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</row>
    <row r="145" spans="3:86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</row>
    <row r="146" spans="3:86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</row>
    <row r="147" spans="3:86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</row>
    <row r="148" spans="3:86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</row>
    <row r="149" spans="3:86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</row>
    <row r="150" spans="3:86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</row>
    <row r="151" spans="3:86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</row>
    <row r="152" spans="3:86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</row>
    <row r="153" spans="3:86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</row>
    <row r="154" spans="3:86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</row>
    <row r="155" spans="3:86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</row>
    <row r="156" spans="3:86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</row>
    <row r="157" spans="3:86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</row>
    <row r="158" spans="3:86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</row>
    <row r="159" spans="3:86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</row>
    <row r="160" spans="3:86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</row>
    <row r="161" spans="3:86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</row>
    <row r="162" spans="3:86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</row>
    <row r="163" spans="3:86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</row>
    <row r="164" spans="3:86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</row>
    <row r="165" spans="3:86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</row>
    <row r="166" spans="3:86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</row>
    <row r="167" spans="3:86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</row>
    <row r="168" spans="3:86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</row>
    <row r="169" spans="3:86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</row>
    <row r="170" spans="3:86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</row>
    <row r="171" spans="3:86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</row>
    <row r="172" spans="3:86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</row>
    <row r="173" spans="3:86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</row>
    <row r="174" spans="3:86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</row>
    <row r="175" spans="3:86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</row>
    <row r="176" spans="3:86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</row>
    <row r="177" spans="3:86" x14ac:dyDescent="0.2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</row>
    <row r="178" spans="3:86" x14ac:dyDescent="0.2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</row>
    <row r="179" spans="3:86" x14ac:dyDescent="0.2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</row>
    <row r="180" spans="3:86" x14ac:dyDescent="0.2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</row>
    <row r="181" spans="3:86" x14ac:dyDescent="0.2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</row>
    <row r="182" spans="3:86" x14ac:dyDescent="0.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</row>
    <row r="183" spans="3:86" x14ac:dyDescent="0.2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</row>
    <row r="184" spans="3:86" x14ac:dyDescent="0.2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</row>
    <row r="185" spans="3:86" x14ac:dyDescent="0.2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</row>
    <row r="186" spans="3:86" x14ac:dyDescent="0.2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</row>
    <row r="187" spans="3:86" x14ac:dyDescent="0.2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</row>
    <row r="188" spans="3:86" x14ac:dyDescent="0.2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</row>
    <row r="189" spans="3:86" x14ac:dyDescent="0.2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</row>
    <row r="190" spans="3:86" x14ac:dyDescent="0.2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</row>
    <row r="191" spans="3:86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</row>
    <row r="192" spans="3:86" x14ac:dyDescent="0.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</row>
    <row r="193" spans="3:86" x14ac:dyDescent="0.2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</row>
    <row r="194" spans="3:86" x14ac:dyDescent="0.2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</row>
    <row r="195" spans="3:86" x14ac:dyDescent="0.2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</row>
    <row r="196" spans="3:86" x14ac:dyDescent="0.2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</row>
    <row r="197" spans="3:86" x14ac:dyDescent="0.2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</row>
    <row r="198" spans="3:86" x14ac:dyDescent="0.2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</row>
    <row r="199" spans="3:86" x14ac:dyDescent="0.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</row>
    <row r="200" spans="3:86" x14ac:dyDescent="0.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</row>
    <row r="201" spans="3:86" x14ac:dyDescent="0.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</row>
    <row r="202" spans="3:86" x14ac:dyDescent="0.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</row>
    <row r="203" spans="3:86" x14ac:dyDescent="0.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</row>
    <row r="204" spans="3:86" x14ac:dyDescent="0.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</row>
    <row r="205" spans="3:86" x14ac:dyDescent="0.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</row>
    <row r="206" spans="3:86" x14ac:dyDescent="0.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</row>
    <row r="207" spans="3:86" x14ac:dyDescent="0.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</row>
    <row r="208" spans="3:86" x14ac:dyDescent="0.2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</row>
    <row r="209" spans="3:86" x14ac:dyDescent="0.2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</row>
    <row r="210" spans="3:86" x14ac:dyDescent="0.2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</row>
    <row r="211" spans="3:86" x14ac:dyDescent="0.2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</row>
    <row r="212" spans="3:86" x14ac:dyDescent="0.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</row>
    <row r="213" spans="3:86" x14ac:dyDescent="0.2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</row>
    <row r="214" spans="3:86" x14ac:dyDescent="0.2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</row>
    <row r="215" spans="3:86" x14ac:dyDescent="0.2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</row>
    <row r="216" spans="3:86" x14ac:dyDescent="0.2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</row>
    <row r="217" spans="3:86" x14ac:dyDescent="0.2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</row>
    <row r="218" spans="3:86" x14ac:dyDescent="0.2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</row>
    <row r="219" spans="3:86" x14ac:dyDescent="0.2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</row>
    <row r="220" spans="3:86" x14ac:dyDescent="0.2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</row>
    <row r="221" spans="3:86" x14ac:dyDescent="0.2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</row>
    <row r="222" spans="3:86" x14ac:dyDescent="0.2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</row>
    <row r="223" spans="3:86" x14ac:dyDescent="0.2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</row>
    <row r="224" spans="3:86" x14ac:dyDescent="0.2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</row>
    <row r="225" spans="3:86" x14ac:dyDescent="0.2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</row>
    <row r="226" spans="3:86" x14ac:dyDescent="0.2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</row>
    <row r="227" spans="3:86" x14ac:dyDescent="0.2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</row>
    <row r="228" spans="3:86" x14ac:dyDescent="0.2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</row>
    <row r="229" spans="3:86" x14ac:dyDescent="0.2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</row>
    <row r="230" spans="3:86" x14ac:dyDescent="0.2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</row>
    <row r="231" spans="3:86" x14ac:dyDescent="0.2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</row>
    <row r="232" spans="3:86" x14ac:dyDescent="0.2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</row>
    <row r="233" spans="3:86" x14ac:dyDescent="0.2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</row>
    <row r="234" spans="3:86" x14ac:dyDescent="0.2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</row>
    <row r="235" spans="3:86" x14ac:dyDescent="0.2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</row>
    <row r="236" spans="3:86" x14ac:dyDescent="0.2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</row>
    <row r="237" spans="3:86" x14ac:dyDescent="0.2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</row>
    <row r="238" spans="3:86" x14ac:dyDescent="0.2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</row>
    <row r="239" spans="3:86" x14ac:dyDescent="0.2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</row>
    <row r="240" spans="3:86" x14ac:dyDescent="0.2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</row>
    <row r="241" spans="3:86" x14ac:dyDescent="0.2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</row>
    <row r="242" spans="3:86" x14ac:dyDescent="0.2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</row>
    <row r="243" spans="3:86" x14ac:dyDescent="0.2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</row>
    <row r="244" spans="3:86" x14ac:dyDescent="0.2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</row>
    <row r="245" spans="3:86" x14ac:dyDescent="0.2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</row>
    <row r="246" spans="3:86" x14ac:dyDescent="0.2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</row>
    <row r="247" spans="3:86" x14ac:dyDescent="0.2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</row>
    <row r="248" spans="3:86" x14ac:dyDescent="0.2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</row>
    <row r="249" spans="3:86" x14ac:dyDescent="0.2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</row>
    <row r="250" spans="3:86" x14ac:dyDescent="0.2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</row>
    <row r="251" spans="3:86" x14ac:dyDescent="0.2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</row>
    <row r="252" spans="3:86" x14ac:dyDescent="0.2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</row>
    <row r="253" spans="3:86" x14ac:dyDescent="0.2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</row>
    <row r="254" spans="3:86" x14ac:dyDescent="0.2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</row>
    <row r="255" spans="3:86" x14ac:dyDescent="0.2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</row>
    <row r="256" spans="3:86" x14ac:dyDescent="0.2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</row>
    <row r="257" spans="3:86" x14ac:dyDescent="0.2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</row>
    <row r="258" spans="3:86" x14ac:dyDescent="0.2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</row>
    <row r="259" spans="3:86" x14ac:dyDescent="0.2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</row>
    <row r="260" spans="3:86" x14ac:dyDescent="0.2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</row>
    <row r="261" spans="3:86" x14ac:dyDescent="0.2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</row>
    <row r="262" spans="3:86" x14ac:dyDescent="0.2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</row>
    <row r="263" spans="3:86" x14ac:dyDescent="0.2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</row>
    <row r="264" spans="3:86" x14ac:dyDescent="0.2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</row>
    <row r="265" spans="3:86" x14ac:dyDescent="0.2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</row>
    <row r="266" spans="3:86" x14ac:dyDescent="0.2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</row>
    <row r="267" spans="3:86" x14ac:dyDescent="0.2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</row>
    <row r="268" spans="3:86" x14ac:dyDescent="0.2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</row>
    <row r="269" spans="3:86" x14ac:dyDescent="0.2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</row>
    <row r="270" spans="3:86" x14ac:dyDescent="0.2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</row>
    <row r="271" spans="3:86" x14ac:dyDescent="0.2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</row>
    <row r="272" spans="3:86" x14ac:dyDescent="0.2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</row>
    <row r="273" spans="3:86" x14ac:dyDescent="0.2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</row>
    <row r="274" spans="3:86" x14ac:dyDescent="0.2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</row>
    <row r="275" spans="3:86" x14ac:dyDescent="0.2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</row>
    <row r="276" spans="3:86" x14ac:dyDescent="0.2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</row>
    <row r="277" spans="3:86" x14ac:dyDescent="0.2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</row>
    <row r="278" spans="3:86" x14ac:dyDescent="0.2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</row>
    <row r="279" spans="3:86" x14ac:dyDescent="0.2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</row>
    <row r="280" spans="3:86" x14ac:dyDescent="0.2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</row>
    <row r="281" spans="3:86" x14ac:dyDescent="0.2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</row>
    <row r="282" spans="3:86" x14ac:dyDescent="0.2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</row>
    <row r="283" spans="3:86" x14ac:dyDescent="0.2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</row>
    <row r="284" spans="3:86" x14ac:dyDescent="0.2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</row>
    <row r="285" spans="3:86" x14ac:dyDescent="0.2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</row>
    <row r="286" spans="3:86" x14ac:dyDescent="0.2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</row>
    <row r="287" spans="3:86" x14ac:dyDescent="0.2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</row>
    <row r="288" spans="3:86" x14ac:dyDescent="0.2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</row>
    <row r="289" spans="3:86" x14ac:dyDescent="0.2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</row>
    <row r="290" spans="3:86" x14ac:dyDescent="0.2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</row>
    <row r="291" spans="3:86" x14ac:dyDescent="0.2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</row>
    <row r="292" spans="3:86" x14ac:dyDescent="0.2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</row>
    <row r="293" spans="3:86" x14ac:dyDescent="0.2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</row>
    <row r="294" spans="3:86" x14ac:dyDescent="0.2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</row>
    <row r="295" spans="3:86" x14ac:dyDescent="0.2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</row>
    <row r="296" spans="3:86" x14ac:dyDescent="0.2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</row>
    <row r="297" spans="3:86" x14ac:dyDescent="0.2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</row>
    <row r="298" spans="3:86" x14ac:dyDescent="0.2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</row>
    <row r="299" spans="3:86" x14ac:dyDescent="0.2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</row>
    <row r="300" spans="3:86" x14ac:dyDescent="0.2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</row>
    <row r="301" spans="3:86" x14ac:dyDescent="0.2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</row>
  </sheetData>
  <hyperlinks>
    <hyperlink ref="A1" location="Main!A1" display="Main" xr:uid="{3D90BF2B-27E1-46F4-ACB0-2A2C4A71B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2025-09-18T11:38:58Z</dcterms:created>
  <dcterms:modified xsi:type="dcterms:W3CDTF">2025-09-18T11:58:02Z</dcterms:modified>
</cp:coreProperties>
</file>