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09CF905-6015-4A9B-A16D-341DD27F95BF}" xr6:coauthVersionLast="47" xr6:coauthVersionMax="47" xr10:uidLastSave="{00000000-0000-0000-0000-000000000000}"/>
  <bookViews>
    <workbookView xWindow="225" yWindow="3510" windowWidth="38175" windowHeight="15240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5" l="1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O3" i="3" s="1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<sst xmlns="http://schemas.openxmlformats.org/spreadsheetml/2006/main" count="403" uniqueCount="316">
  <si>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</si>
  <si>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</si>
  <si>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</si>
  <si>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</si>
  <si>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</si>
  <si>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</si>
  <si>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</si>
  <si>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</si>
  <si>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</si>
  <si>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</si>
  <si>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</si>
  <si>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</si>
  <si>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</si>
  <si>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</si>
  <si>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</si>
  <si>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</si>
  <si>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</si>
  <si>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</si>
  <si>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</si>
  <si>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</si>
  <si>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</si>
  <si>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</si>
  <si>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</si>
  <si>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</si>
  <si>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</si>
  <si>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</si>
  <si>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</si>
  <si>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</si>
  <si>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</si>
  <si>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</si>
  <si>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</si>
  <si>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</si>
  <si>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</si>
  <si>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</si>
  <si>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</si>
  <si>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</si>
  <si>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</si>
  <si>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</si>
  <si>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</si>
  <si>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</si>
  <si>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</si>
  <si>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</si>
  <si>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</si>
  <si>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</si>
  <si>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</si>
  <si>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</si>
  <si>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</si>
  <si>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</si>
  <si>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</si>
  <si>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</si>
  <si>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</si>
  <si>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</si>
  <si>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</si>
  <si>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</si>
  <si>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</si>
  <si>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</si>
  <si>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</si>
  <si>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</si>
  <si>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</si>
  <si>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</si>
  <si>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</si>
  <si>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</si>
  <si>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</si>
  <si>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</si>
  <si>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</si>
  <si>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</si>
  <si>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</si>
  <si>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</si>
  <si>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</si>
  <si>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</si>
  <si>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</si>
  <si>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</si>
  <si>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</si>
  <si>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</si>
  <si>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</si>
  <si>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</si>
  <si>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</si>
  <si>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</si>
  <si>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</si>
  <si>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</si>
  <si>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</si>
  <si>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</si>
  <si>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</si>
  <si>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</si>
  <si>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</si>
  <si>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</si>
  <si>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</si>
  <si>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</si>
  <si>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</si>
  <si>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</si>
  <si>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</si>
  <si>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</si>
  <si>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</si>
  <si>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</si>
  <si>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</si>
  <si>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</si>
  <si>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</si>
  <si>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</si>
  <si>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</si>
  <si>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</si>
  <si>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</si>
  <si>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</si>
  <si>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</si>
  <si>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</si>
  <si>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</si>
  <si>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</si>
  <si>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</si>
  <si>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</si>
  <si>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</si>
  <si>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</si>
  <si>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</si>
  <si>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</si>
  <si>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</si>
  <si>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</si>
  <si>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</si>
  <si>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</si>
  <si>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</si>
  <si>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</si>
  <si>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</si>
  <si>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</si>
  <si>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</si>
  <si>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</si>
  <si>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</si>
  <si>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</si>
  <si>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</si>
  <si>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</si>
  <si>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</si>
  <si>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</si>
  <si>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</si>
  <si>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</si>
  <si>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</si>
  <si>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</si>
  <si>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</si>
  <si>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</si>
  <si>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</si>
  <si>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</si>
  <si>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</si>
  <si>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</si>
  <si>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</si>
  <si>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</si>
  <si>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</si>
  <si>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</si>
  <si>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</si>
  <si>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</si>
  <si>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</si>
  <si>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</si>
  <si>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</si>
  <si>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</si>
  <si>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</si>
  <si>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</si>
  <si>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</si>
  <si>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</si>
  <si>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</si>
  <si>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</si>
  <si>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</si>
  <si>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</si>
  <si>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</si>
  <si>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</si>
  <si>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</si>
  <si>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</si>
  <si>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</si>
  <si>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</si>
  <si>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</si>
  <si>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</si>
  <si>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</si>
  <si>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</si>
  <si>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</si>
  <si>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</si>
  <si>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</si>
  <si>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</si>
  <si>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</si>
  <si>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</si>
  <si>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</si>
  <si>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</si>
  <si>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</si>
  <si>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</si>
  <si>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</si>
  <si>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</si>
  <si>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</si>
  <si>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</si>
  <si>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</si>
  <si>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</si>
  <si>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</si>
  <si>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</si>
  <si>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</si>
  <si>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</si>
  <si>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</si>
  <si>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</si>
  <si>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</si>
  <si>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</si>
  <si>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</si>
  <si>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</si>
  <si>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</si>
  <si>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</si>
  <si>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</si>
  <si>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</si>
  <si>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</si>
  <si>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</si>
  <si>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</si>
  <si>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</si>
  <si>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</si>
  <si>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</si>
  <si>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</si>
  <si>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</si>
  <si>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</si>
  <si>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</si>
  <si>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</si>
  <si>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</si>
  <si>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</si>
  <si>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</si>
  <si>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</si>
  <si>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</si>
  <si>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</si>
  <si>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</si>
  <si>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</si>
  <si>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</si>
  <si>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</si>
  <si>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</si>
  <si>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</si>
  <si>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</si>
  <si>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</si>
  <si>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</si>
  <si>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</si>
  <si>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</si>
  <si>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</si>
  <si>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</si>
  <si>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</si>
  <si>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</si>
  <si>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</si>
  <si>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</si>
  <si>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</si>
  <si>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</si>
  <si>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</si>
  <si>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</si>
  <si>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</si>
  <si>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</si>
  <si>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</si>
  <si>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</si>
  <si>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</si>
  <si>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</si>
  <si>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</si>
  <si>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</si>
  <si>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</si>
  <si>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</si>
  <si>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</si>
  <si>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</si>
  <si>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</si>
  <si>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</si>
  <si>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</si>
  <si>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</si>
  <si>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</si>
  <si>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</si>
  <si>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</si>
  <si>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</si>
  <si>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</si>
  <si>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</si>
  <si>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</si>
  <si>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</si>
  <si>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</si>
  <si>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</si>
  <si>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</si>
  <si>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</si>
  <si>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</si>
  <si>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</si>
  <si>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</si>
  <si>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</si>
  <si>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</si>
  <si>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</si>
  <si>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</si>
  <si>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</si>
  <si>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</si>
  <si>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</si>
  <si>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</si>
  <si>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</si>
  <si>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</si>
  <si>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</si>
  <si>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</si>
  <si>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</si>
  <si>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</si>
  <si>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</si>
  <si>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</si>
  <si>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</si>
  <si>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</si>
  <si>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</si>
  <si>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</si>
  <si>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</si>
  <si>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</si>
  <si>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</si>
  <si>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</si>
  <si>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</si>
  <si>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</si>
  <si>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</si>
  <si>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</si>
  <si>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</si>
  <si>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</si>
  <si>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</si>
  <si>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</si>
  <si>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</si>
  <si>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</si>
  <si>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</si>
  <si>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</si>
  <si>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</si>
  <si>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</si>
  <si>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</si>
  <si>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</si>
  <si>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</si>
  <si>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</si>
  <si>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</si>
  <si>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</si>
  <si>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</si>
  <si>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</si>
  <si>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</si>
  <si>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</si>
  <si>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Biggest Risk</t>
  </si>
  <si>
    <t xml:space="preserve">performance will suffer if markets stabilize -&gt; profits extremly from volatility </t>
  </si>
  <si>
    <t>https://finance.yahoo.com/news/virtu-financial-virt-down-4-153019856.html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</si>
</sst>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right"/>
    </xf>
    <xf numFmtId="0" fontId="9" fillId="0" borderId="0" xfId="0" applyFont="1"/>
    <xf numFmtId="0" fontId="6" fillId="0" borderId="0" xfId="0" applyFont="1"/>
    <xf numFmtId="164" fontId="6" fillId="0" borderId="0" xfId="0" applyNumberFormat="1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6" fillId="0" borderId="4" xfId="0" applyFont="1" applyBorder="1"/>
    <xf numFmtId="9" fontId="6" fillId="0" borderId="5" xfId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9" fontId="6" fillId="0" borderId="0" xfId="1" applyFont="1" applyBorder="1"/>
    <xf numFmtId="0" fontId="6" fillId="0" borderId="8" xfId="0" applyFont="1" applyBorder="1"/>
    <xf numFmtId="0" fontId="6" fillId="0" borderId="9" xfId="0" applyFont="1" applyBorder="1"/>
    <xf numFmtId="9" fontId="6" fillId="0" borderId="10" xfId="1" applyFont="1" applyBorder="1"/>
    <xf numFmtId="0" fontId="6" fillId="0" borderId="10" xfId="0" applyFont="1" applyBorder="1"/>
    <xf numFmtId="0" fontId="6" fillId="0" borderId="11" xfId="0" applyFont="1" applyBorder="1"/>
    <xf numFmtId="0" fontId="12" fillId="0" borderId="0" xfId="2" applyFont="1"/>
    <xf numFmtId="164" fontId="10" fillId="0" borderId="0" xfId="0" applyNumberFormat="1" applyFont="1"/>
    <xf numFmtId="165" fontId="11" fillId="0" borderId="0" xfId="0" applyNumberFormat="1" applyFont="1"/>
    <xf numFmtId="9" fontId="11" fillId="0" borderId="0" xfId="1" applyFont="1"/>
    <xf numFmtId="9" fontId="10" fillId="0" borderId="0" xfId="1" applyFont="1"/>
    <xf numFmtId="0" fontId="5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16" fillId="0" borderId="10" xfId="2" applyFont="1" applyBorder="1"/>
    <xf numFmtId="0" fontId="9" fillId="0" borderId="10" xfId="0" applyFont="1" applyBorder="1"/>
    <xf numFmtId="0" fontId="3" fillId="0" borderId="10" xfId="0" applyFont="1" applyBorder="1"/>
    <xf numFmtId="0" fontId="3" fillId="0" borderId="0" xfId="0" applyFont="1"/>
    <xf numFmtId="0" fontId="17" fillId="0" borderId="0" xfId="0" applyFont="1"/>
    <xf numFmtId="0" fontId="3" fillId="0" borderId="12" xfId="0" applyFont="1" applyBorder="1"/>
    <xf numFmtId="0" fontId="3" fillId="2" borderId="13" xfId="0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66" fontId="3" fillId="2" borderId="14" xfId="1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9" fontId="3" fillId="2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4" fillId="3" borderId="0" xfId="0" applyFont="1" applyFill="1"/>
    <xf numFmtId="0" fontId="14" fillId="4" borderId="0" xfId="0" applyFont="1" applyFill="1"/>
    <xf numFmtId="0" fontId="15" fillId="4" borderId="0" xfId="0" applyFont="1" applyFill="1"/>
    <xf numFmtId="167" fontId="3" fillId="2" borderId="14" xfId="1" applyNumberFormat="1" applyFont="1" applyFill="1" applyBorder="1" applyAlignment="1">
      <alignment horizontal="center"/>
    </xf>
    <xf numFmtId="168" fontId="14" fillId="3" borderId="0" xfId="0" applyNumberFormat="1" applyFont="1" applyFill="1"/>
    <xf numFmtId="169" fontId="3" fillId="0" borderId="0" xfId="0" applyNumberFormat="1" applyFont="1"/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8" fillId="0" borderId="0" xfId="0" applyFont="1"/>
    <xf numFmtId="9" fontId="18" fillId="0" borderId="0" xfId="1" applyFont="1"/>
    <xf numFmtId="9" fontId="3" fillId="0" borderId="0" xfId="1" applyFont="1"/>
    <xf numFmtId="167" fontId="3" fillId="2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9" fontId="9" fillId="5" borderId="2" xfId="0" applyNumberFormat="1" applyFont="1" applyFill="1" applyBorder="1"/>
    <xf numFmtId="169" fontId="9" fillId="5" borderId="3" xfId="0" applyNumberFormat="1" applyFont="1" applyFill="1" applyBorder="1"/>
    <xf numFmtId="167" fontId="18" fillId="0" borderId="0" xfId="1" applyNumberFormat="1" applyFont="1"/>
    <xf numFmtId="167" fontId="18" fillId="0" borderId="0" xfId="0" applyNumberFormat="1" applyFont="1"/>
    <xf numFmtId="170" fontId="9" fillId="5" borderId="4" xfId="0" applyNumberFormat="1" applyFont="1" applyFill="1" applyBorder="1"/>
    <xf numFmtId="170" fontId="9" fillId="5" borderId="5" xfId="0" applyNumberFormat="1" applyFont="1" applyFill="1" applyBorder="1"/>
    <xf numFmtId="169" fontId="9" fillId="5" borderId="5" xfId="0" applyNumberFormat="1" applyFont="1" applyFill="1" applyBorder="1"/>
    <xf numFmtId="169" fontId="9" fillId="5" borderId="6" xfId="0" applyNumberFormat="1" applyFont="1" applyFill="1" applyBorder="1"/>
    <xf numFmtId="170" fontId="9" fillId="5" borderId="9" xfId="0" applyNumberFormat="1" applyFont="1" applyFill="1" applyBorder="1"/>
    <xf numFmtId="170" fontId="9" fillId="5" borderId="10" xfId="0" applyNumberFormat="1" applyFont="1" applyFill="1" applyBorder="1"/>
    <xf numFmtId="169" fontId="9" fillId="5" borderId="10" xfId="0" applyNumberFormat="1" applyFont="1" applyFill="1" applyBorder="1"/>
    <xf numFmtId="169" fontId="9" fillId="5" borderId="11" xfId="0" applyNumberFormat="1" applyFont="1" applyFill="1" applyBorder="1"/>
    <xf numFmtId="170" fontId="3" fillId="0" borderId="0" xfId="0" applyNumberFormat="1" applyFont="1"/>
    <xf numFmtId="0" fontId="3" fillId="0" borderId="0" xfId="0" quotePrefix="1" applyFont="1"/>
    <xf numFmtId="170" fontId="3" fillId="0" borderId="10" xfId="0" applyNumberFormat="1" applyFont="1" applyBorder="1"/>
    <xf numFmtId="170" fontId="3" fillId="0" borderId="10" xfId="0" applyNumberFormat="1" applyFont="1" applyBorder="1" applyAlignment="1">
      <alignment horizontal="right"/>
    </xf>
    <xf numFmtId="0" fontId="3" fillId="0" borderId="2" xfId="0" applyFont="1" applyBorder="1"/>
    <xf numFmtId="170" fontId="3" fillId="0" borderId="2" xfId="0" applyNumberFormat="1" applyFont="1" applyBorder="1"/>
    <xf numFmtId="170" fontId="3" fillId="0" borderId="2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0" xfId="0" applyNumberFormat="1" applyFont="1" applyBorder="1" applyAlignment="1">
      <alignment horizontal="right"/>
    </xf>
    <xf numFmtId="0" fontId="3" fillId="6" borderId="4" xfId="0" applyFont="1" applyFill="1" applyBorder="1"/>
    <xf numFmtId="2" fontId="19" fillId="6" borderId="5" xfId="0" applyNumberFormat="1" applyFont="1" applyFill="1" applyBorder="1"/>
    <xf numFmtId="167" fontId="14" fillId="6" borderId="5" xfId="0" applyNumberFormat="1" applyFont="1" applyFill="1" applyBorder="1"/>
    <xf numFmtId="167" fontId="14" fillId="6" borderId="0" xfId="0" applyNumberFormat="1" applyFont="1" applyFill="1"/>
    <xf numFmtId="171" fontId="3" fillId="0" borderId="0" xfId="0" applyNumberFormat="1" applyFont="1"/>
    <xf numFmtId="171" fontId="9" fillId="0" borderId="0" xfId="0" applyNumberFormat="1" applyFont="1"/>
    <xf numFmtId="0" fontId="16" fillId="0" borderId="0" xfId="2" applyFont="1"/>
    <xf numFmtId="0" fontId="3" fillId="0" borderId="0" xfId="0" applyFont="1" applyAlignment="1">
      <alignment horizontal="center"/>
    </xf>
    <xf numFmtId="0" fontId="20" fillId="0" borderId="0" xfId="0" applyFont="1"/>
    <xf numFmtId="0" fontId="3" fillId="0" borderId="1" xfId="0" applyFont="1" applyBorder="1"/>
    <xf numFmtId="0" fontId="3" fillId="0" borderId="3" xfId="0" applyFont="1" applyBorder="1"/>
    <xf numFmtId="0" fontId="21" fillId="0" borderId="0" xfId="0" applyFont="1"/>
    <xf numFmtId="172" fontId="22" fillId="0" borderId="0" xfId="0" applyNumberFormat="1" applyFont="1" applyAlignment="1">
      <alignment horizontal="right"/>
    </xf>
    <xf numFmtId="0" fontId="22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2" fillId="2" borderId="13" xfId="0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  <xf numFmtId="0" fontId="1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22"/>
  <sheetViews>
    <sheetView tabSelected="1" zoomScale="200" zoomScaleNormal="200" workbookViewId="0">
      <selection activeCell="B22" sqref="B22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35.450000000000003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5419.0373789000005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6661.861378900001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  <row r="20" spans="2:2" x14ac:dyDescent="0.2">
      <c r="B20" s="104" t="s">
        <v>313</v>
      </c>
    </row>
    <row r="21" spans="2:2" x14ac:dyDescent="0.2">
      <c r="B21" s="104" t="s">
        <v>314</v>
      </c>
    </row>
    <row r="22" spans="2:2" x14ac:dyDescent="0.2">
      <c r="B22" s="6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F3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33"/>
      <c r="F10" s="33"/>
      <c r="G10" s="33"/>
      <c r="H10" s="33"/>
      <c r="I10" s="33"/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33"/>
      <c r="F11" s="33"/>
      <c r="G11" s="33"/>
      <c r="H11" s="33"/>
      <c r="I11" s="33"/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33"/>
      <c r="F12" s="33"/>
      <c r="G12" s="33"/>
      <c r="H12" s="33"/>
      <c r="I12" s="33"/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33"/>
      <c r="F13" s="33"/>
      <c r="G13" s="33"/>
      <c r="H13" s="33"/>
      <c r="I13" s="33"/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33"/>
      <c r="D24" s="33"/>
      <c r="E24" s="33"/>
      <c r="F24" s="33"/>
      <c r="G24" s="33"/>
      <c r="H24" s="33"/>
      <c r="I24" s="33"/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33"/>
      <c r="D25" s="33"/>
      <c r="E25" s="33"/>
      <c r="F25" s="33"/>
      <c r="G25" s="33"/>
      <c r="H25" s="33"/>
      <c r="I25" s="33"/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35.450000000000003</v>
      </c>
      <c r="K3" s="33"/>
      <c r="L3" s="33" t="s">
        <v>140</v>
      </c>
      <c r="M3" s="33"/>
      <c r="N3" s="33"/>
      <c r="O3" s="36">
        <f>+J3</f>
        <v>35.450000000000003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45929</v>
      </c>
      <c r="F4" s="33"/>
      <c r="G4" s="33" t="s">
        <v>142</v>
      </c>
      <c r="H4" s="33"/>
      <c r="I4" s="33"/>
      <c r="J4" s="38">
        <f ca="1">V62</f>
        <v>59.084333704552556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0.66669488588300574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194.75526428624116</v>
      </c>
      <c r="N52" s="67">
        <f ca="1">N51/(1+$E$18)^N53</f>
        <v>723.36510343369696</v>
      </c>
      <c r="O52" s="67">
        <f t="shared" ref="O52:U52" ca="1" si="15">O51/(1+$E$18)^O53</f>
        <v>686.58989747143494</v>
      </c>
      <c r="P52" s="67">
        <f t="shared" ca="1" si="15"/>
        <v>651.66333605236662</v>
      </c>
      <c r="Q52" s="67">
        <f t="shared" ca="1" si="15"/>
        <v>618.49334241215718</v>
      </c>
      <c r="R52" s="67">
        <f t="shared" ca="1" si="15"/>
        <v>586.99239088789159</v>
      </c>
      <c r="S52" s="67">
        <f t="shared" ca="1" si="15"/>
        <v>557.07728342283156</v>
      </c>
      <c r="T52" s="67">
        <f t="shared" ca="1" si="15"/>
        <v>528.6689369858185</v>
      </c>
      <c r="U52" s="67">
        <f t="shared" ca="1" si="15"/>
        <v>501.69218137485041</v>
      </c>
      <c r="V52" s="68">
        <f ca="1">V51/(1+$E$18)^V53</f>
        <v>473.26314248770808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0.25555555555555554</v>
      </c>
      <c r="N53" s="95">
        <f ca="1">M53+1</f>
        <v>1.2555555555555555</v>
      </c>
      <c r="O53" s="95">
        <f ca="1">N53+1</f>
        <v>2.2555555555555555</v>
      </c>
      <c r="P53" s="95">
        <f t="shared" ref="P53:V53" ca="1" si="16">O53+1</f>
        <v>3.2555555555555555</v>
      </c>
      <c r="Q53" s="95">
        <f t="shared" ca="1" si="16"/>
        <v>4.2555555555555555</v>
      </c>
      <c r="R53" s="95">
        <f t="shared" ca="1" si="16"/>
        <v>5.2555555555555555</v>
      </c>
      <c r="S53" s="95">
        <f t="shared" ca="1" si="16"/>
        <v>6.2555555555555555</v>
      </c>
      <c r="T53" s="95">
        <f t="shared" ca="1" si="16"/>
        <v>7.2555555555555555</v>
      </c>
      <c r="U53" s="95">
        <f t="shared" ca="1" si="16"/>
        <v>8.2555555555555564</v>
      </c>
      <c r="V53" s="95">
        <f t="shared" ca="1" si="16"/>
        <v>9.2555555555555564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5522.5608788149966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4752.1450070064793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10274.705885821477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9031.8818858214781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59.084333704552556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8" t="s">
        <v>158</v>
      </c>
      <c r="D68" s="98"/>
      <c r="E68" s="98"/>
      <c r="F68" s="98"/>
      <c r="G68" s="98"/>
      <c r="H68" s="98"/>
      <c r="I68" s="98"/>
      <c r="J68" s="99"/>
      <c r="K68" s="33"/>
      <c r="L68" s="33"/>
      <c r="M68" s="78"/>
      <c r="N68" s="100" t="s">
        <v>187</v>
      </c>
      <c r="O68" s="100"/>
      <c r="P68" s="100"/>
      <c r="Q68" s="100"/>
      <c r="R68" s="100"/>
      <c r="S68" s="100"/>
      <c r="T68" s="100"/>
      <c r="U68" s="101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2" t="s">
        <v>156</v>
      </c>
      <c r="C69" s="79">
        <f ca="1">+J4</f>
        <v>59.084333704552556</v>
      </c>
      <c r="D69" s="80"/>
      <c r="E69" s="80"/>
      <c r="F69" s="80"/>
      <c r="G69" s="80"/>
      <c r="H69" s="80"/>
      <c r="I69" s="80"/>
      <c r="J69" s="80"/>
      <c r="K69" s="33"/>
      <c r="L69" s="33"/>
      <c r="M69" s="102" t="s">
        <v>156</v>
      </c>
      <c r="N69" s="79">
        <f ca="1">+J4</f>
        <v>59.084333704552556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2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2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2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2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2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2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2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2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2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2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2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2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3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3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2025-09-29T12:03:45Z</dcterms:modified>
</cp:coreProperties>
</file>