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3001DE2-95F4-4D7A-9D6B-332635FAB674}" xr6:coauthVersionLast="47" xr6:coauthVersionMax="47" xr10:uidLastSave="{00000000-0000-0000-0000-000000000000}"/>
  <bookViews>
    <workbookView xWindow="19095" yWindow="0" windowWidth="19410" windowHeight="20925" xr2:uid="{7ADB12D2-1AD7-4E35-8D67-939C918E46A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2" l="1"/>
  <c r="I32" i="2"/>
  <c r="H32" i="2"/>
  <c r="J31" i="2"/>
  <c r="I31" i="2"/>
  <c r="H31" i="2"/>
  <c r="J30" i="2"/>
  <c r="I30" i="2"/>
  <c r="H30" i="2"/>
  <c r="F32" i="2"/>
  <c r="E32" i="2"/>
  <c r="D32" i="2"/>
  <c r="C32" i="2"/>
  <c r="F31" i="2"/>
  <c r="E31" i="2"/>
  <c r="D31" i="2"/>
  <c r="C31" i="2"/>
  <c r="F30" i="2"/>
  <c r="E30" i="2"/>
  <c r="D30" i="2"/>
  <c r="C30" i="2"/>
  <c r="G32" i="2"/>
  <c r="G31" i="2"/>
  <c r="G30" i="2"/>
  <c r="J28" i="2"/>
  <c r="I28" i="2"/>
  <c r="H28" i="2"/>
  <c r="J27" i="2"/>
  <c r="I27" i="2"/>
  <c r="H27" i="2"/>
  <c r="J29" i="2"/>
  <c r="I29" i="2"/>
  <c r="H29" i="2"/>
  <c r="G29" i="2"/>
  <c r="G28" i="2"/>
  <c r="G27" i="2"/>
  <c r="C5" i="2"/>
  <c r="G5" i="2"/>
  <c r="H8" i="2"/>
  <c r="H11" i="2" s="1"/>
  <c r="H17" i="2" s="1"/>
  <c r="H20" i="2" s="1"/>
  <c r="H22" i="2" s="1"/>
  <c r="F8" i="2"/>
  <c r="F11" i="2" s="1"/>
  <c r="F17" i="2" s="1"/>
  <c r="F20" i="2" s="1"/>
  <c r="F22" i="2" s="1"/>
  <c r="F24" i="2" s="1"/>
  <c r="E8" i="2"/>
  <c r="E11" i="2" s="1"/>
  <c r="E17" i="2" s="1"/>
  <c r="E20" i="2" s="1"/>
  <c r="E22" i="2" s="1"/>
  <c r="E24" i="2" s="1"/>
  <c r="D8" i="2"/>
  <c r="D11" i="2" s="1"/>
  <c r="D17" i="2" s="1"/>
  <c r="D20" i="2" s="1"/>
  <c r="D22" i="2" s="1"/>
  <c r="D24" i="2" s="1"/>
  <c r="C8" i="2"/>
  <c r="C11" i="2" s="1"/>
  <c r="C17" i="2" s="1"/>
  <c r="C20" i="2" s="1"/>
  <c r="C22" i="2" s="1"/>
  <c r="C24" i="2" s="1"/>
  <c r="G8" i="2"/>
  <c r="G11" i="2" s="1"/>
  <c r="G17" i="2" s="1"/>
  <c r="G20" i="2" s="1"/>
  <c r="G22" i="2" s="1"/>
  <c r="G24" i="2" s="1"/>
  <c r="J7" i="1"/>
  <c r="J4" i="1"/>
</calcChain>
</file>

<file path=xl/sharedStrings.xml><?xml version="1.0" encoding="utf-8"?>
<sst xmlns="http://schemas.openxmlformats.org/spreadsheetml/2006/main" count="48" uniqueCount="44">
  <si>
    <t>Candace Design Systems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</si>
  <si>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</si>
  <si>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</si>
  <si>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</si>
  <si>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</si>
  <si>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</si>
  <si>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</si>
  <si>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</si>
  <si>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</si>
  <si>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</si>
  <si>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</si>
  <si>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</si>
  <si>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</si>
  <si>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</si>
  <si>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</si>
  <si>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</si>
  <si>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</si>
  <si>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Product maintenance</t>
  </si>
  <si>
    <t>Services</t>
  </si>
  <si>
    <t>Revenue</t>
  </si>
  <si>
    <t>COGS products</t>
  </si>
  <si>
    <t>COGS services</t>
  </si>
  <si>
    <t>Gross Profit</t>
  </si>
  <si>
    <t>Marketing &amp; Sales</t>
  </si>
  <si>
    <t>R&amp;D</t>
  </si>
  <si>
    <t>G&amp;A</t>
  </si>
  <si>
    <t>D&amp;A</t>
  </si>
  <si>
    <t>Restructuring</t>
  </si>
  <si>
    <t>Operating Income</t>
  </si>
  <si>
    <t>Interest Expense</t>
  </si>
  <si>
    <t>Other Income</t>
  </si>
  <si>
    <t>Pretax Income</t>
  </si>
  <si>
    <t>Tax Expense</t>
  </si>
  <si>
    <t>Net Income</t>
  </si>
  <si>
    <t>EPS</t>
  </si>
  <si>
    <t>Americas Revenue</t>
  </si>
  <si>
    <t>Asia Revenue</t>
  </si>
  <si>
    <t>ROW Revenue</t>
  </si>
  <si>
    <t>Product Growth</t>
  </si>
  <si>
    <t>Service Growth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</si>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</sst>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;\(#,##0.0\)"/>
    <numFmt numFmtId="167" formatCode="#,##0.00;\(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0" applyNumberFormat="1"/>
    <xf numFmtId="0" fontId="3" fillId="0" borderId="0" xfId="2"/>
    <xf numFmtId="165" fontId="2" fillId="0" borderId="0" xfId="0" applyNumberFormat="1" applyFont="1"/>
    <xf numFmtId="167" fontId="0" fillId="0" borderId="0" xfId="0" applyNumberFormat="1"/>
    <xf numFmtId="9" fontId="0" fillId="0" borderId="0" xfId="1" applyFont="1"/>
    <xf numFmtId="9" fontId="2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4F842-B64D-4B21-BF23-E40D39D7780F}">
  <dimension ref="A1:K7"/>
  <sheetViews>
    <sheetView tabSelected="1" zoomScale="200" zoomScaleNormal="200" workbookViewId="0">
      <selection activeCell="J5" sqref="J5"/>
    </sheetView>
  </sheetViews>
  <sheetFormatPr defaultRowHeight="15" x14ac:dyDescent="0.25"/>
  <cols>
    <col min="1" max="1" width="4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2</v>
      </c>
      <c r="J2">
        <v>304.60000000000002</v>
      </c>
    </row>
    <row r="3" spans="1:11" x14ac:dyDescent="0.25">
      <c r="I3" t="s">
        <v>3</v>
      </c>
      <c r="J3" s="3">
        <v>273.04199999999997</v>
      </c>
      <c r="K3" s="2" t="s">
        <v>8</v>
      </c>
    </row>
    <row r="4" spans="1:11" x14ac:dyDescent="0.25">
      <c r="I4" t="s">
        <v>4</v>
      </c>
      <c r="J4" s="3">
        <f>+J2*J3</f>
        <v>83168.593200000003</v>
      </c>
    </row>
    <row r="5" spans="1:11" x14ac:dyDescent="0.25">
      <c r="I5" t="s">
        <v>5</v>
      </c>
      <c r="J5" s="3">
        <v>2777.674</v>
      </c>
      <c r="K5" s="2" t="s">
        <v>8</v>
      </c>
    </row>
    <row r="6" spans="1:11" x14ac:dyDescent="0.25">
      <c r="I6" t="s">
        <v>6</v>
      </c>
      <c r="J6" s="3">
        <v>2477.1590000000001</v>
      </c>
      <c r="K6" s="2" t="s">
        <v>8</v>
      </c>
    </row>
    <row r="7" spans="1:11" x14ac:dyDescent="0.25">
      <c r="I7" t="s">
        <v>7</v>
      </c>
      <c r="J7" s="3">
        <f>+J4-J5+J6</f>
        <v>82868.078200000004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F3841-66A4-4A2E-B2F8-294969E1DFA4}">
  <dimension ref="A1:AY495"/>
  <sheetViews>
    <sheetView zoomScale="200" zoomScaleNormal="200" workbookViewId="0">
      <pane xSplit="2" ySplit="2" topLeftCell="F10" activePane="bottomRight" state="frozen"/>
      <selection pane="topRight" activeCell="C1" sqref="C1"/>
      <selection pane="bottomLeft" activeCell="A3" sqref="A3"/>
      <selection pane="bottomRight" activeCell="G30" sqref="G30:J32"/>
    </sheetView>
  </sheetViews>
  <sheetFormatPr defaultRowHeight="15" x14ac:dyDescent="0.25"/>
  <cols>
    <col min="1" max="1" width="4.42578125" customWidth="1"/>
    <col min="2" max="2" width="28.28515625" customWidth="1"/>
  </cols>
  <sheetData>
    <row r="1" spans="1:51" x14ac:dyDescent="0.25">
      <c r="A1" s="4" t="s">
        <v>9</v>
      </c>
    </row>
    <row r="2" spans="1:51" x14ac:dyDescent="0.25">
      <c r="C2" s="2" t="s">
        <v>10</v>
      </c>
      <c r="D2" s="2" t="s">
        <v>11</v>
      </c>
      <c r="E2" s="2" t="s">
        <v>12</v>
      </c>
      <c r="F2" s="2" t="s">
        <v>13</v>
      </c>
      <c r="G2" s="2" t="s">
        <v>8</v>
      </c>
      <c r="H2" s="2" t="s">
        <v>14</v>
      </c>
      <c r="I2" s="2" t="s">
        <v>15</v>
      </c>
      <c r="J2" s="2" t="s">
        <v>16</v>
      </c>
    </row>
    <row r="3" spans="1:51" x14ac:dyDescent="0.25">
      <c r="B3" t="s">
        <v>35</v>
      </c>
      <c r="C3" s="3">
        <v>462.87</v>
      </c>
      <c r="D3" s="3"/>
      <c r="E3" s="3"/>
      <c r="F3" s="3"/>
      <c r="G3" s="3">
        <v>598.57899999999995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1:51" x14ac:dyDescent="0.25">
      <c r="B4" t="s">
        <v>36</v>
      </c>
      <c r="C4" s="3">
        <v>325.76</v>
      </c>
      <c r="D4" s="3"/>
      <c r="E4" s="3"/>
      <c r="F4" s="3"/>
      <c r="G4" s="3">
        <v>379.89299999999997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</row>
    <row r="5" spans="1:51" x14ac:dyDescent="0.25">
      <c r="B5" t="s">
        <v>37</v>
      </c>
      <c r="C5" s="3">
        <f>169.056+51.417</f>
        <v>220.47300000000001</v>
      </c>
      <c r="D5" s="3"/>
      <c r="E5" s="3"/>
      <c r="F5" s="3"/>
      <c r="G5" s="3">
        <f>195.743+68.151</f>
        <v>263.89400000000001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1:51" x14ac:dyDescent="0.25">
      <c r="B6" t="s">
        <v>17</v>
      </c>
      <c r="C6" s="3">
        <v>913.38499999999999</v>
      </c>
      <c r="D6" s="3"/>
      <c r="E6" s="3"/>
      <c r="F6" s="3"/>
      <c r="G6" s="3">
        <v>1110.8499999999999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spans="1:51" x14ac:dyDescent="0.25">
      <c r="B7" t="s">
        <v>18</v>
      </c>
      <c r="C7" s="3">
        <v>95.718000000000004</v>
      </c>
      <c r="D7" s="3"/>
      <c r="E7" s="3"/>
      <c r="F7" s="3"/>
      <c r="G7" s="3">
        <v>131.51599999999999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1" x14ac:dyDescent="0.25">
      <c r="B8" s="1" t="s">
        <v>19</v>
      </c>
      <c r="C8" s="5">
        <f t="shared" ref="C8:F8" si="0">+C6+C7</f>
        <v>1009.103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>+G6+G7</f>
        <v>1242.366</v>
      </c>
      <c r="H8" s="5">
        <f>+H6+H7</f>
        <v>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1:51" x14ac:dyDescent="0.25">
      <c r="B9" t="s">
        <v>20</v>
      </c>
      <c r="C9" s="3">
        <v>75.394999999999996</v>
      </c>
      <c r="D9" s="3"/>
      <c r="E9" s="3"/>
      <c r="F9" s="3"/>
      <c r="G9" s="3">
        <v>116.672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1:51" x14ac:dyDescent="0.25">
      <c r="B10" t="s">
        <v>21</v>
      </c>
      <c r="C10" s="3">
        <v>49.802</v>
      </c>
      <c r="D10" s="3"/>
      <c r="E10" s="3"/>
      <c r="F10" s="3"/>
      <c r="G10" s="3">
        <v>50.460999999999999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51" x14ac:dyDescent="0.25">
      <c r="B11" t="s">
        <v>22</v>
      </c>
      <c r="C11" s="3">
        <f t="shared" ref="C11:F11" si="1">+C8-SUM(C9:C10)</f>
        <v>883.90599999999995</v>
      </c>
      <c r="D11" s="3">
        <f t="shared" si="1"/>
        <v>0</v>
      </c>
      <c r="E11" s="3">
        <f t="shared" si="1"/>
        <v>0</v>
      </c>
      <c r="F11" s="3">
        <f t="shared" si="1"/>
        <v>0</v>
      </c>
      <c r="G11" s="3">
        <f>+G8-SUM(G9:G10)</f>
        <v>1075.2329999999999</v>
      </c>
      <c r="H11" s="3">
        <f>+H8-SUM(H9:H10)</f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1:51" x14ac:dyDescent="0.25">
      <c r="B12" t="s">
        <v>23</v>
      </c>
      <c r="C12" s="3">
        <v>180.589</v>
      </c>
      <c r="D12" s="3"/>
      <c r="E12" s="3"/>
      <c r="F12" s="3"/>
      <c r="G12" s="3">
        <v>202.7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1:51" x14ac:dyDescent="0.25">
      <c r="B13" t="s">
        <v>24</v>
      </c>
      <c r="C13" s="3">
        <v>378.95800000000003</v>
      </c>
      <c r="D13" s="3"/>
      <c r="E13" s="3"/>
      <c r="F13" s="3"/>
      <c r="G13" s="3">
        <v>439.10199999999998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1:51" x14ac:dyDescent="0.25">
      <c r="B14" t="s">
        <v>25</v>
      </c>
      <c r="C14" s="3">
        <v>68.715999999999994</v>
      </c>
      <c r="D14" s="3"/>
      <c r="E14" s="3"/>
      <c r="F14" s="3"/>
      <c r="G14" s="3">
        <v>63.097999999999999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1:51" x14ac:dyDescent="0.25">
      <c r="B15" t="s">
        <v>26</v>
      </c>
      <c r="C15" s="3">
        <v>5.407</v>
      </c>
      <c r="D15" s="3"/>
      <c r="E15" s="3"/>
      <c r="F15" s="3"/>
      <c r="G15" s="3">
        <v>8.9220000000000006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spans="1:51" x14ac:dyDescent="0.25">
      <c r="B16" t="s">
        <v>27</v>
      </c>
      <c r="C16" s="3">
        <v>0.28000000000000003</v>
      </c>
      <c r="D16" s="3"/>
      <c r="E16" s="3"/>
      <c r="F16" s="3"/>
      <c r="G16" s="3">
        <v>-0.109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</row>
    <row r="17" spans="2:51" x14ac:dyDescent="0.25">
      <c r="B17" t="s">
        <v>28</v>
      </c>
      <c r="C17" s="3">
        <f t="shared" ref="C17:F17" si="2">+C11-SUM(C12:C16)</f>
        <v>249.9559999999999</v>
      </c>
      <c r="D17" s="3">
        <f t="shared" si="2"/>
        <v>0</v>
      </c>
      <c r="E17" s="3">
        <f t="shared" si="2"/>
        <v>0</v>
      </c>
      <c r="F17" s="3">
        <f t="shared" si="2"/>
        <v>0</v>
      </c>
      <c r="G17" s="3">
        <f>+G11-SUM(G12:G16)</f>
        <v>361.5200000000001</v>
      </c>
      <c r="H17" s="3">
        <f t="shared" ref="H17" si="3">+H11-SUM(H12:H16)</f>
        <v>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</row>
    <row r="18" spans="2:51" x14ac:dyDescent="0.25">
      <c r="B18" t="s">
        <v>29</v>
      </c>
      <c r="C18" s="3">
        <v>8.6920000000000002</v>
      </c>
      <c r="D18" s="3"/>
      <c r="E18" s="3"/>
      <c r="F18" s="3"/>
      <c r="G18" s="3">
        <v>29.117999999999999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</row>
    <row r="19" spans="2:51" x14ac:dyDescent="0.25">
      <c r="B19" t="s">
        <v>30</v>
      </c>
      <c r="C19" s="3">
        <v>68.778999999999996</v>
      </c>
      <c r="D19" s="3"/>
      <c r="E19" s="3"/>
      <c r="F19" s="3"/>
      <c r="G19" s="3">
        <v>23.29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</row>
    <row r="20" spans="2:51" x14ac:dyDescent="0.25">
      <c r="B20" t="s">
        <v>31</v>
      </c>
      <c r="C20" s="3">
        <f t="shared" ref="C20:F20" si="4">+C17-C18+C19</f>
        <v>310.04299999999989</v>
      </c>
      <c r="D20" s="3">
        <f t="shared" si="4"/>
        <v>0</v>
      </c>
      <c r="E20" s="3">
        <f t="shared" si="4"/>
        <v>0</v>
      </c>
      <c r="F20" s="3">
        <f t="shared" si="4"/>
        <v>0</v>
      </c>
      <c r="G20" s="3">
        <f>+G17-G18+G19</f>
        <v>355.69200000000012</v>
      </c>
      <c r="H20" s="3">
        <f t="shared" ref="H20" si="5">+H17-H18+H19</f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2:51" x14ac:dyDescent="0.25">
      <c r="B21" t="s">
        <v>32</v>
      </c>
      <c r="C21" s="3">
        <v>62.4</v>
      </c>
      <c r="D21" s="3"/>
      <c r="E21" s="3"/>
      <c r="F21" s="3"/>
      <c r="G21" s="3">
        <v>82.113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2:51" x14ac:dyDescent="0.25">
      <c r="B22" t="s">
        <v>33</v>
      </c>
      <c r="C22" s="3">
        <f t="shared" ref="C22:F22" si="6">+C20-C21</f>
        <v>247.64299999999989</v>
      </c>
      <c r="D22" s="3">
        <f t="shared" si="6"/>
        <v>0</v>
      </c>
      <c r="E22" s="3">
        <f t="shared" si="6"/>
        <v>0</v>
      </c>
      <c r="F22" s="3">
        <f t="shared" si="6"/>
        <v>0</v>
      </c>
      <c r="G22" s="3">
        <f>+G20-G21</f>
        <v>273.57900000000012</v>
      </c>
      <c r="H22" s="3">
        <f t="shared" ref="H22" si="7">+H20-H21</f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pans="2:51" x14ac:dyDescent="0.2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2:51" x14ac:dyDescent="0.25">
      <c r="B24" t="s">
        <v>34</v>
      </c>
      <c r="C24" s="6">
        <f t="shared" ref="C24:F24" si="8">+C22/C25</f>
        <v>0.91853667945075368</v>
      </c>
      <c r="D24" s="6" t="e">
        <f t="shared" si="8"/>
        <v>#DIV/0!</v>
      </c>
      <c r="E24" s="6" t="e">
        <f t="shared" si="8"/>
        <v>#DIV/0!</v>
      </c>
      <c r="F24" s="6" t="e">
        <f t="shared" si="8"/>
        <v>#DIV/0!</v>
      </c>
      <c r="G24" s="6">
        <f>+G22/G25</f>
        <v>1.0059049979225883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2:51" x14ac:dyDescent="0.25">
      <c r="B25" t="s">
        <v>3</v>
      </c>
      <c r="C25" s="3">
        <v>269.60599999999999</v>
      </c>
      <c r="D25" s="3"/>
      <c r="E25" s="3"/>
      <c r="F25" s="3"/>
      <c r="G25" s="3">
        <v>271.97300000000001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spans="2:51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2:51" x14ac:dyDescent="0.25">
      <c r="B27" t="s">
        <v>38</v>
      </c>
      <c r="C27" s="3"/>
      <c r="D27" s="3"/>
      <c r="E27" s="3"/>
      <c r="F27" s="3"/>
      <c r="G27" s="7">
        <f>+G6/C6-1</f>
        <v>0.21619032499986313</v>
      </c>
      <c r="H27" s="7" t="e">
        <f t="shared" ref="H27:J28" si="9">+H6/D6-1</f>
        <v>#DIV/0!</v>
      </c>
      <c r="I27" s="7" t="e">
        <f t="shared" si="9"/>
        <v>#DIV/0!</v>
      </c>
      <c r="J27" s="7" t="e">
        <f t="shared" si="9"/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</row>
    <row r="28" spans="2:51" x14ac:dyDescent="0.25">
      <c r="B28" t="s">
        <v>39</v>
      </c>
      <c r="C28" s="3"/>
      <c r="D28" s="3"/>
      <c r="E28" s="3"/>
      <c r="F28" s="3"/>
      <c r="G28" s="7">
        <f t="shared" ref="G28:G29" si="10">+G7/C7-1</f>
        <v>0.37399444200672805</v>
      </c>
      <c r="H28" s="7" t="e">
        <f t="shared" si="9"/>
        <v>#DIV/0!</v>
      </c>
      <c r="I28" s="7" t="e">
        <f t="shared" si="9"/>
        <v>#DIV/0!</v>
      </c>
      <c r="J28" s="7" t="e">
        <f t="shared" si="9"/>
        <v>#DIV/0!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</row>
    <row r="29" spans="2:51" x14ac:dyDescent="0.25">
      <c r="B29" t="s">
        <v>40</v>
      </c>
      <c r="C29" s="3"/>
      <c r="D29" s="3"/>
      <c r="E29" s="3"/>
      <c r="F29" s="3"/>
      <c r="G29" s="8">
        <f t="shared" si="10"/>
        <v>0.23115876179141281</v>
      </c>
      <c r="H29" s="8" t="e">
        <f t="shared" ref="H29" si="11">+H8/D8-1</f>
        <v>#DIV/0!</v>
      </c>
      <c r="I29" s="8" t="e">
        <f t="shared" ref="I29" si="12">+I8/E8-1</f>
        <v>#DIV/0!</v>
      </c>
      <c r="J29" s="8" t="e">
        <f t="shared" ref="J29" si="13">+J8/F8-1</f>
        <v>#DIV/0!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</row>
    <row r="30" spans="2:51" x14ac:dyDescent="0.25">
      <c r="B30" t="s">
        <v>41</v>
      </c>
      <c r="C30" s="7">
        <f t="shared" ref="C30:G30" si="14">+C11/C8</f>
        <v>0.87593238747679869</v>
      </c>
      <c r="D30" s="7" t="e">
        <f t="shared" si="14"/>
        <v>#DIV/0!</v>
      </c>
      <c r="E30" s="7" t="e">
        <f t="shared" si="14"/>
        <v>#DIV/0!</v>
      </c>
      <c r="F30" s="7" t="e">
        <f t="shared" si="14"/>
        <v>#DIV/0!</v>
      </c>
      <c r="G30" s="7">
        <f>+G11/G8</f>
        <v>0.86547201066352419</v>
      </c>
      <c r="H30" s="7" t="e">
        <f t="shared" ref="H30:J30" si="15">+H11/H8</f>
        <v>#DIV/0!</v>
      </c>
      <c r="I30" s="7" t="e">
        <f t="shared" si="15"/>
        <v>#DIV/0!</v>
      </c>
      <c r="J30" s="7" t="e">
        <f t="shared" si="15"/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</row>
    <row r="31" spans="2:51" x14ac:dyDescent="0.25">
      <c r="B31" t="s">
        <v>42</v>
      </c>
      <c r="C31" s="7">
        <f t="shared" ref="C31:G31" si="16">+C17/C8</f>
        <v>0.24770117619311399</v>
      </c>
      <c r="D31" s="7" t="e">
        <f t="shared" si="16"/>
        <v>#DIV/0!</v>
      </c>
      <c r="E31" s="7" t="e">
        <f t="shared" si="16"/>
        <v>#DIV/0!</v>
      </c>
      <c r="F31" s="7" t="e">
        <f t="shared" si="16"/>
        <v>#DIV/0!</v>
      </c>
      <c r="G31" s="7">
        <f>+G17/G8</f>
        <v>0.29099315338636128</v>
      </c>
      <c r="H31" s="7" t="e">
        <f t="shared" ref="H31:J31" si="17">+H17/H8</f>
        <v>#DIV/0!</v>
      </c>
      <c r="I31" s="7" t="e">
        <f t="shared" si="17"/>
        <v>#DIV/0!</v>
      </c>
      <c r="J31" s="7" t="e">
        <f t="shared" si="17"/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</row>
    <row r="32" spans="2:51" x14ac:dyDescent="0.25">
      <c r="B32" t="s">
        <v>43</v>
      </c>
      <c r="C32" s="7">
        <f t="shared" ref="C32:G32" si="18">+C21/C20</f>
        <v>0.20126240553729652</v>
      </c>
      <c r="D32" s="7" t="e">
        <f t="shared" si="18"/>
        <v>#DIV/0!</v>
      </c>
      <c r="E32" s="7" t="e">
        <f t="shared" si="18"/>
        <v>#DIV/0!</v>
      </c>
      <c r="F32" s="7" t="e">
        <f t="shared" si="18"/>
        <v>#DIV/0!</v>
      </c>
      <c r="G32" s="7">
        <f>+G21/G20</f>
        <v>0.23085422219223364</v>
      </c>
      <c r="H32" s="7" t="e">
        <f t="shared" ref="H32:J32" si="19">+H21/H20</f>
        <v>#DIV/0!</v>
      </c>
      <c r="I32" s="7" t="e">
        <f t="shared" si="19"/>
        <v>#DIV/0!</v>
      </c>
      <c r="J32" s="7" t="e">
        <f t="shared" si="19"/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</row>
    <row r="33" spans="3:51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</row>
    <row r="34" spans="3:51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</row>
    <row r="35" spans="3:51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</row>
    <row r="36" spans="3:51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 spans="3:51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</row>
    <row r="38" spans="3:51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</row>
    <row r="39" spans="3:51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</row>
    <row r="40" spans="3:51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</row>
    <row r="41" spans="3:51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</row>
    <row r="42" spans="3:51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spans="3:51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</row>
    <row r="44" spans="3:51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</row>
    <row r="45" spans="3:51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 spans="3:51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</row>
    <row r="47" spans="3:51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</row>
    <row r="48" spans="3:51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spans="3:51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</row>
    <row r="50" spans="3:51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</row>
    <row r="51" spans="3:51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</row>
    <row r="52" spans="3:51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</row>
    <row r="53" spans="3:51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</row>
    <row r="54" spans="3:51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</row>
    <row r="55" spans="3:51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</row>
    <row r="56" spans="3:51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 spans="3:51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 spans="3:51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 spans="3:51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</row>
    <row r="60" spans="3:51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spans="3:51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</row>
    <row r="62" spans="3:51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</row>
    <row r="63" spans="3:51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</row>
    <row r="64" spans="3:51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 spans="3:51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</row>
    <row r="66" spans="3:51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</row>
    <row r="67" spans="3:51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 spans="3:51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</row>
    <row r="69" spans="3:51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</row>
    <row r="70" spans="3:51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</row>
    <row r="71" spans="3:51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</row>
    <row r="72" spans="3:51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 spans="3:51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 spans="3:51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 spans="3:51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 spans="3:51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 spans="3:51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 spans="3:51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 spans="3:51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 spans="3:51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 spans="3:51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 spans="3:51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 spans="3:51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 spans="3:51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 spans="3:51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 spans="3:51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 spans="3:51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 spans="3:51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 spans="3:51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 spans="3:51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 spans="3:51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 spans="3:51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 spans="3:51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 spans="3:51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 spans="3:51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 spans="3:51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 spans="3:51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 spans="3:51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 spans="3:51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 spans="3:51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 spans="3:51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 spans="3:51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 spans="3:51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 spans="3:51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 spans="3:51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 spans="3:51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spans="3:51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 spans="3:51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 spans="3:51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 spans="3:51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 spans="3:51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 spans="3:51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 spans="3:51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 spans="3:51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 spans="3:51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 spans="3:51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</row>
    <row r="117" spans="3:51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 spans="3:51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</row>
    <row r="119" spans="3:51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</row>
    <row r="120" spans="3:51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</row>
    <row r="121" spans="3:51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</row>
    <row r="122" spans="3:51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</row>
    <row r="123" spans="3:51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</row>
    <row r="124" spans="3:51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</row>
    <row r="125" spans="3:51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</row>
    <row r="126" spans="3:51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</row>
    <row r="127" spans="3:51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</row>
    <row r="128" spans="3:51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</row>
    <row r="129" spans="3:51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</row>
    <row r="130" spans="3:51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</row>
    <row r="131" spans="3:51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</row>
    <row r="132" spans="3:51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</row>
    <row r="133" spans="3:51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</row>
    <row r="134" spans="3:51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</row>
    <row r="135" spans="3:51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</row>
    <row r="136" spans="3:51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</row>
    <row r="137" spans="3:51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</row>
    <row r="138" spans="3:51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</row>
    <row r="139" spans="3:51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</row>
    <row r="140" spans="3:51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</row>
    <row r="141" spans="3:51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</row>
    <row r="142" spans="3:51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</row>
    <row r="143" spans="3:51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</row>
    <row r="144" spans="3:51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</row>
    <row r="145" spans="3:51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</row>
    <row r="146" spans="3:51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</row>
    <row r="147" spans="3:51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</row>
    <row r="148" spans="3:51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</row>
    <row r="149" spans="3:51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</row>
    <row r="150" spans="3:51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</row>
    <row r="151" spans="3:51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</row>
    <row r="152" spans="3:51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</row>
    <row r="153" spans="3:51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</row>
    <row r="154" spans="3:51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</row>
    <row r="155" spans="3:51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</row>
    <row r="156" spans="3:51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</row>
    <row r="157" spans="3:51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</row>
    <row r="158" spans="3:51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</row>
    <row r="159" spans="3:51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</row>
    <row r="160" spans="3:51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</row>
    <row r="161" spans="3:51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</row>
    <row r="162" spans="3:51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</row>
    <row r="163" spans="3:51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</row>
    <row r="164" spans="3:51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</row>
    <row r="165" spans="3:51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</row>
    <row r="166" spans="3:51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</row>
    <row r="167" spans="3:51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</row>
    <row r="168" spans="3:51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</row>
    <row r="169" spans="3:51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 spans="3:51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 spans="3:51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 spans="3:51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 spans="3:51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 spans="3:51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 spans="3:51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 spans="3:51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 spans="3:51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 spans="3:51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 spans="3:51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 spans="3:51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 spans="3:51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 spans="3:51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 spans="3:51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 spans="3:51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 spans="3:51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 spans="3:51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 spans="3:51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 spans="3:51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 spans="3:51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  <row r="190" spans="3:51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</row>
    <row r="191" spans="3:51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</row>
    <row r="192" spans="3:51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</row>
    <row r="193" spans="3:51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</row>
    <row r="194" spans="3:51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</row>
    <row r="195" spans="3:51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 spans="3:51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</row>
    <row r="197" spans="3:51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</row>
    <row r="198" spans="3:51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</row>
    <row r="199" spans="3:51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</row>
    <row r="200" spans="3:51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</row>
    <row r="201" spans="3:51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</row>
    <row r="202" spans="3:51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</row>
    <row r="203" spans="3:51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</row>
    <row r="204" spans="3:51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</row>
    <row r="205" spans="3:51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</row>
    <row r="206" spans="3:51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</row>
    <row r="207" spans="3:51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</row>
    <row r="208" spans="3:51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</row>
    <row r="209" spans="3:51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</row>
    <row r="210" spans="3:51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</row>
    <row r="211" spans="3:51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</row>
    <row r="212" spans="3:51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</row>
    <row r="213" spans="3:51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</row>
    <row r="214" spans="3:51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</row>
    <row r="215" spans="3:51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</row>
    <row r="216" spans="3:51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</row>
    <row r="217" spans="3:51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</row>
    <row r="218" spans="3:51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</row>
    <row r="219" spans="3:51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</row>
    <row r="220" spans="3:51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</row>
    <row r="221" spans="3:51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</row>
    <row r="222" spans="3:51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</row>
    <row r="223" spans="3:51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</row>
    <row r="224" spans="3:51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</row>
    <row r="225" spans="3:51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</row>
    <row r="226" spans="3:51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</row>
    <row r="227" spans="3:51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</row>
    <row r="228" spans="3:51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</row>
    <row r="229" spans="3:51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</row>
    <row r="230" spans="3:51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</row>
    <row r="231" spans="3:51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</row>
    <row r="232" spans="3:51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</row>
    <row r="233" spans="3:51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 spans="3:51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</row>
    <row r="235" spans="3:51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</row>
    <row r="236" spans="3:51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</row>
    <row r="237" spans="3:51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</row>
    <row r="238" spans="3:51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</row>
    <row r="239" spans="3:51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</row>
    <row r="240" spans="3:51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</row>
    <row r="241" spans="3:51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</row>
    <row r="242" spans="3:51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</row>
    <row r="243" spans="3:51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</row>
    <row r="244" spans="3:51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</row>
    <row r="245" spans="3:51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</row>
    <row r="246" spans="3:51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</row>
    <row r="247" spans="3:51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</row>
    <row r="248" spans="3:51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</row>
    <row r="249" spans="3:51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</row>
    <row r="250" spans="3:51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</row>
    <row r="251" spans="3:51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</row>
    <row r="252" spans="3:51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</row>
    <row r="253" spans="3:51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</row>
    <row r="254" spans="3:51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</row>
    <row r="255" spans="3:51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</row>
    <row r="256" spans="3:51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3:51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</row>
    <row r="258" spans="3:51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</row>
    <row r="259" spans="3:51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</row>
    <row r="260" spans="3:51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</row>
    <row r="261" spans="3:51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</row>
    <row r="262" spans="3:51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</row>
    <row r="263" spans="3:51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</row>
    <row r="264" spans="3:51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</row>
    <row r="265" spans="3:51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</row>
    <row r="266" spans="3:51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</row>
    <row r="267" spans="3:51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</row>
    <row r="268" spans="3:51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</row>
    <row r="269" spans="3:51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</row>
    <row r="270" spans="3:51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</row>
    <row r="271" spans="3:51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</row>
    <row r="272" spans="3:51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</row>
    <row r="273" spans="3:51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 spans="3:51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</row>
    <row r="275" spans="3:51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</row>
    <row r="276" spans="3:51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</row>
    <row r="277" spans="3:51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</row>
    <row r="278" spans="3:51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</row>
    <row r="279" spans="3:51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</row>
    <row r="280" spans="3:51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</row>
    <row r="281" spans="3:51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</row>
    <row r="282" spans="3:51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</row>
    <row r="283" spans="3:51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</row>
    <row r="284" spans="3:51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</row>
    <row r="285" spans="3:51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</row>
    <row r="286" spans="3:51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</row>
    <row r="287" spans="3:51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</row>
    <row r="288" spans="3:51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</row>
    <row r="289" spans="3:51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</row>
    <row r="290" spans="3:51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 spans="3:51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</row>
    <row r="292" spans="3:51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</row>
    <row r="293" spans="3:51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</row>
    <row r="294" spans="3:51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</row>
    <row r="295" spans="3:51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</row>
    <row r="296" spans="3:51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</row>
    <row r="297" spans="3:51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</row>
    <row r="298" spans="3:51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</row>
    <row r="299" spans="3:51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</row>
    <row r="300" spans="3:51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</row>
    <row r="301" spans="3:51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</row>
    <row r="302" spans="3:51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</row>
    <row r="303" spans="3:51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</row>
    <row r="304" spans="3:51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</row>
    <row r="305" spans="3:51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</row>
    <row r="306" spans="3:51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</row>
    <row r="307" spans="3:51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 spans="3:51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</row>
    <row r="309" spans="3:51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</row>
    <row r="310" spans="3:51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</row>
    <row r="311" spans="3:51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</row>
    <row r="312" spans="3:51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 spans="3:51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 spans="3:51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 spans="3:51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spans="3:51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 spans="3:51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spans="3:51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spans="3:51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spans="3:51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spans="3:51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spans="3:51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spans="3:51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spans="3:51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spans="3:51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 spans="3:51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 spans="3:51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 spans="3:51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 spans="3:51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 spans="3:51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 spans="3:51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 spans="3:51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spans="3:51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 spans="3:51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 spans="3:51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 spans="3:51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 spans="3:51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 spans="3:51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 spans="3:51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 spans="3:51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 spans="3:51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 spans="3:51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 spans="3:51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 spans="3:51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 spans="3:51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 spans="3:51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 spans="3:51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 spans="3:51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 spans="3:51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 spans="3:51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 spans="3:51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 spans="3:51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 spans="3:51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 spans="3:51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 spans="3:51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 spans="3:51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 spans="3:51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 spans="3:51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 spans="3:51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 spans="3:51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 spans="3:51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 spans="3:51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 spans="3:51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 spans="3:51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 spans="3:51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 spans="3:51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 spans="3:51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 spans="3:51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 spans="3:51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 spans="3:51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 spans="3:51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 spans="3:51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 spans="3:51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 spans="3:51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 spans="3:51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 spans="3:51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 spans="3:51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 spans="3:51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 spans="3:51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 spans="3:51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 spans="3:51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 spans="3:51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 spans="3:51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 spans="3:51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 spans="3:51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 spans="3:51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 spans="3:51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 spans="3:51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 spans="3:51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 spans="3:51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 spans="3:51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 spans="3:51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 spans="3:51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 spans="3:51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 spans="3:51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 spans="3:51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 spans="3:51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 spans="3:51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 spans="3:51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 spans="3:51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 spans="3:51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 spans="3:51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 spans="3:51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 spans="3:51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 spans="3:51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 spans="3:51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 spans="3:51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 spans="3:51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 spans="3:51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 spans="3:51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 spans="3:51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 spans="3:51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 spans="3:51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 spans="3:51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 spans="3:51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 spans="3:51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  <row r="417" spans="3:51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</row>
    <row r="418" spans="3:51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</row>
    <row r="419" spans="3:51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</row>
    <row r="420" spans="3:51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</row>
    <row r="421" spans="3:51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</row>
    <row r="422" spans="3:51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</row>
    <row r="423" spans="3:51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</row>
    <row r="424" spans="3:51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</row>
    <row r="425" spans="3:51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</row>
    <row r="426" spans="3:51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</row>
    <row r="427" spans="3:51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</row>
    <row r="428" spans="3:51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</row>
    <row r="429" spans="3:51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</row>
    <row r="430" spans="3:51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</row>
    <row r="431" spans="3:51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</row>
    <row r="432" spans="3:51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</row>
    <row r="433" spans="3:51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</row>
    <row r="434" spans="3:51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</row>
    <row r="435" spans="3:51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</row>
    <row r="436" spans="3:51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</row>
    <row r="437" spans="3:51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</row>
    <row r="438" spans="3:51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</row>
    <row r="439" spans="3:51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</row>
    <row r="440" spans="3:51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</row>
    <row r="441" spans="3:51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</row>
    <row r="442" spans="3:51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</row>
    <row r="443" spans="3:51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</row>
    <row r="444" spans="3:51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</row>
    <row r="445" spans="3:51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</row>
    <row r="446" spans="3:51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</row>
    <row r="447" spans="3:51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</row>
    <row r="448" spans="3:51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</row>
    <row r="449" spans="3:51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</row>
    <row r="450" spans="3:51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</row>
    <row r="451" spans="3:51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</row>
    <row r="452" spans="3:51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</row>
    <row r="453" spans="3:51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</row>
    <row r="454" spans="3:51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</row>
    <row r="455" spans="3:51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</row>
    <row r="456" spans="3:51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</row>
    <row r="457" spans="3:51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</row>
    <row r="458" spans="3:51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</row>
    <row r="459" spans="3:51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</row>
    <row r="460" spans="3:51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</row>
    <row r="461" spans="3:51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</row>
    <row r="462" spans="3:51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</row>
    <row r="463" spans="3:51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</row>
    <row r="464" spans="3:51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</row>
    <row r="465" spans="3:51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</row>
    <row r="466" spans="3:51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</row>
    <row r="467" spans="3:51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</row>
    <row r="468" spans="3:51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</row>
    <row r="469" spans="3:51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</row>
    <row r="470" spans="3:51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</row>
    <row r="471" spans="3:51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</row>
    <row r="472" spans="3:51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</row>
    <row r="473" spans="3:51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</row>
    <row r="474" spans="3:51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</row>
    <row r="475" spans="3:51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</row>
    <row r="476" spans="3:51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</row>
    <row r="477" spans="3:51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</row>
    <row r="478" spans="3:51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</row>
    <row r="479" spans="3:51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</row>
    <row r="480" spans="3:51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</row>
    <row r="481" spans="3:51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</row>
    <row r="482" spans="3:51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</row>
    <row r="483" spans="3:51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</row>
    <row r="484" spans="3:51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</row>
    <row r="485" spans="3:51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</row>
    <row r="486" spans="3:51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</row>
    <row r="487" spans="3:51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</row>
    <row r="488" spans="3:51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</row>
    <row r="489" spans="3:51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</row>
    <row r="490" spans="3:51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</row>
    <row r="491" spans="3:51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</row>
    <row r="492" spans="3:51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</row>
    <row r="493" spans="3:51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</row>
    <row r="494" spans="3:51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</row>
    <row r="495" spans="3:51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</row>
  </sheetData>
  <hyperlinks>
    <hyperlink ref="A1" location="Main!A1" display="Main" xr:uid="{58C873B1-86D4-484D-BAB8-1E79403939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2025-06-11T11:54:59Z</dcterms:created>
  <dcterms:modified xsi:type="dcterms:W3CDTF">2025-06-11T12:09:21Z</dcterms:modified>
</cp:coreProperties>
</file>