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B477C60-6A5B-467E-BA00-6F6839AED6E4}" xr6:coauthVersionLast="47" xr6:coauthVersionMax="47" xr10:uidLastSave="{00000000-0000-0000-0000-000000000000}"/>
  <bookViews>
    <workbookView xWindow="19095" yWindow="0" windowWidth="19410" windowHeight="20925" xr2:uid="{6B57BD0C-18CC-4F4D-8FF7-4D12034C8D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4" i="1"/>
  <c r="I3" i="1"/>
  <c r="D6" i="2"/>
  <c r="E6" i="2"/>
  <c r="F6" i="2"/>
  <c r="D20" i="2"/>
  <c r="E20" i="2"/>
  <c r="E11" i="2"/>
  <c r="E14" i="2" s="1"/>
  <c r="E21" i="2" s="1"/>
  <c r="E23" i="2" s="1"/>
  <c r="E25" i="2" s="1"/>
  <c r="E27" i="2" s="1"/>
  <c r="D11" i="2"/>
  <c r="D14" i="2" s="1"/>
  <c r="D21" i="2" s="1"/>
  <c r="D23" i="2" s="1"/>
  <c r="D25" i="2" s="1"/>
  <c r="D27" i="2" s="1"/>
  <c r="F11" i="2"/>
  <c r="F14" i="2" s="1"/>
  <c r="F21" i="2" s="1"/>
  <c r="F23" i="2" s="1"/>
  <c r="F25" i="2" s="1"/>
  <c r="F27" i="2" s="1"/>
</calcChain>
</file>

<file path=xl/sharedStrings.xml><?xml version="1.0" encoding="utf-8"?>
<sst xmlns="http://schemas.openxmlformats.org/spreadsheetml/2006/main" count="48" uniqueCount="46">
  <si>
    <t>Circle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</si>
  <si>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</si>
  <si>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</si>
  <si>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</si>
  <si>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</si>
  <si>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</si>
  <si>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</si>
  <si>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</si>
  <si>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</si>
  <si>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CRCL</t>
  </si>
  <si>
    <t>Notes</t>
  </si>
  <si>
    <t>x</t>
  </si>
  <si>
    <t>IPO - 05.6.25</t>
  </si>
  <si>
    <t xml:space="preserve">$60 B USDC in circulation </t>
  </si>
  <si>
    <t>USDC</t>
  </si>
  <si>
    <t>Stable Coin</t>
  </si>
  <si>
    <t>Main</t>
  </si>
  <si>
    <t>FY22</t>
  </si>
  <si>
    <t>FY23</t>
  </si>
  <si>
    <t>FY24</t>
  </si>
  <si>
    <t>FY25</t>
  </si>
  <si>
    <t>Reserve Income</t>
  </si>
  <si>
    <t>Other Revenue</t>
  </si>
  <si>
    <t>Total Revenue</t>
  </si>
  <si>
    <t>Distribution &amp; Transaction Cost</t>
  </si>
  <si>
    <t>Other Costs</t>
  </si>
  <si>
    <t>Gross Profit</t>
  </si>
  <si>
    <t>Operatign Income</t>
  </si>
  <si>
    <t>Comoensation Expenses</t>
  </si>
  <si>
    <t>G&amp;A</t>
  </si>
  <si>
    <t>D&amp;A</t>
  </si>
  <si>
    <t>IT-Infrastructure</t>
  </si>
  <si>
    <t>Marketing Expense</t>
  </si>
  <si>
    <t>Other Expenses and Impairments</t>
  </si>
  <si>
    <t>Interest Income</t>
  </si>
  <si>
    <t>Pretax Income</t>
  </si>
  <si>
    <t>Tax expense</t>
  </si>
  <si>
    <t>Net Income</t>
  </si>
  <si>
    <t>Loss from discon. Operations</t>
  </si>
  <si>
    <t>Net Income from con. Operations</t>
  </si>
  <si>
    <t>USDC BoP</t>
  </si>
  <si>
    <t>USDC minted</t>
  </si>
  <si>
    <t>USDC redeemed</t>
  </si>
  <si>
    <t>USDC EoP</t>
  </si>
  <si>
    <t>Stable Coin Market Share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</si>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</sst>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inmarketcap.com/currencies/usd-coin/" TargetMode="External"/><Relationship Id="rId1" Type="http://schemas.openxmlformats.org/officeDocument/2006/relationships/hyperlink" Target="https://investor.circle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BA8F-246A-44D6-8DA0-D56E531392CF}">
  <dimension ref="A1:J16"/>
  <sheetViews>
    <sheetView tabSelected="1" zoomScale="200" zoomScaleNormal="200" workbookViewId="0">
      <selection activeCell="I2" sqref="I2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 s="2">
        <v>105.93</v>
      </c>
    </row>
    <row r="3" spans="1:10" x14ac:dyDescent="0.25">
      <c r="H3" t="s">
        <v>3</v>
      </c>
      <c r="I3" s="7">
        <f>185.168418+22.571697</f>
        <v>207.740115</v>
      </c>
      <c r="J3" s="6" t="s">
        <v>45</v>
      </c>
    </row>
    <row r="4" spans="1:10" x14ac:dyDescent="0.25">
      <c r="B4" s="3" t="s">
        <v>8</v>
      </c>
      <c r="H4" t="s">
        <v>4</v>
      </c>
      <c r="I4" s="7">
        <f>+I2*I3</f>
        <v>22005.910381950001</v>
      </c>
    </row>
    <row r="5" spans="1:10" x14ac:dyDescent="0.25">
      <c r="B5" t="s">
        <v>9</v>
      </c>
      <c r="H5" t="s">
        <v>5</v>
      </c>
      <c r="I5" s="7">
        <f>846.606+274.539</f>
        <v>1121.145</v>
      </c>
      <c r="J5" s="6" t="s">
        <v>45</v>
      </c>
    </row>
    <row r="6" spans="1:10" x14ac:dyDescent="0.25">
      <c r="H6" t="s">
        <v>6</v>
      </c>
      <c r="I6" s="7">
        <v>37.414000000000001</v>
      </c>
      <c r="J6" s="6" t="s">
        <v>45</v>
      </c>
    </row>
    <row r="7" spans="1:10" x14ac:dyDescent="0.25">
      <c r="H7" t="s">
        <v>7</v>
      </c>
      <c r="I7" s="7">
        <f>+I4-I5+I6</f>
        <v>20922.179381950002</v>
      </c>
    </row>
    <row r="13" spans="1:10" x14ac:dyDescent="0.25">
      <c r="A13" s="5" t="s">
        <v>11</v>
      </c>
      <c r="B13" s="4" t="s">
        <v>10</v>
      </c>
    </row>
    <row r="14" spans="1:10" x14ac:dyDescent="0.25">
      <c r="B14" t="s">
        <v>12</v>
      </c>
    </row>
    <row r="15" spans="1:10" x14ac:dyDescent="0.25">
      <c r="B15" s="3" t="s">
        <v>14</v>
      </c>
      <c r="C15" t="s">
        <v>15</v>
      </c>
    </row>
    <row r="16" spans="1:10" x14ac:dyDescent="0.25">
      <c r="B16" t="s">
        <v>13</v>
      </c>
    </row>
  </sheetData>
  <hyperlinks>
    <hyperlink ref="B4" r:id="rId1" xr:uid="{393D803B-DF82-444F-A81F-5D786CBE4A21}"/>
    <hyperlink ref="B15" r:id="rId2" xr:uid="{3A94B3A3-C932-4BA4-A340-A2246FE9DE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C6BA-3D42-47C8-A3F0-B59BCC55C1EF}">
  <dimension ref="A1:AZ62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5" x14ac:dyDescent="0.25"/>
  <cols>
    <col min="1" max="1" width="5.42578125" bestFit="1" customWidth="1"/>
    <col min="2" max="2" width="28.5703125" customWidth="1"/>
  </cols>
  <sheetData>
    <row r="1" spans="1:52" x14ac:dyDescent="0.25">
      <c r="A1" s="3" t="s">
        <v>16</v>
      </c>
    </row>
    <row r="2" spans="1:52" x14ac:dyDescent="0.25">
      <c r="D2" s="6" t="s">
        <v>17</v>
      </c>
      <c r="E2" s="6" t="s">
        <v>18</v>
      </c>
      <c r="F2" s="6" t="s">
        <v>19</v>
      </c>
      <c r="G2" s="6" t="s">
        <v>20</v>
      </c>
    </row>
    <row r="3" spans="1:52" x14ac:dyDescent="0.25">
      <c r="B3" t="s">
        <v>40</v>
      </c>
      <c r="C3" s="2"/>
      <c r="D3" s="2">
        <v>42416</v>
      </c>
      <c r="E3" s="2">
        <v>44554</v>
      </c>
      <c r="F3" s="2">
        <v>24412</v>
      </c>
      <c r="G3" s="2"/>
    </row>
    <row r="4" spans="1:52" x14ac:dyDescent="0.25">
      <c r="B4" t="s">
        <v>41</v>
      </c>
      <c r="C4" s="2"/>
      <c r="D4" s="2">
        <v>167609</v>
      </c>
      <c r="E4" s="2">
        <v>95833</v>
      </c>
      <c r="F4" s="2">
        <v>141342</v>
      </c>
      <c r="G4" s="2"/>
    </row>
    <row r="5" spans="1:52" x14ac:dyDescent="0.25">
      <c r="B5" t="s">
        <v>42</v>
      </c>
      <c r="C5" s="2"/>
      <c r="D5" s="2">
        <v>165471</v>
      </c>
      <c r="E5" s="2">
        <v>115975</v>
      </c>
      <c r="F5" s="2">
        <v>121897</v>
      </c>
      <c r="G5" s="2"/>
    </row>
    <row r="6" spans="1:52" x14ac:dyDescent="0.25">
      <c r="B6" t="s">
        <v>43</v>
      </c>
      <c r="C6" s="2"/>
      <c r="D6" s="2">
        <f>+D3+D4-D5</f>
        <v>44554</v>
      </c>
      <c r="E6" s="2">
        <f>+E3+E4-E5</f>
        <v>24412</v>
      </c>
      <c r="F6" s="2">
        <f>+F3+F4-F5</f>
        <v>43857</v>
      </c>
      <c r="G6" s="2"/>
    </row>
    <row r="7" spans="1:52" x14ac:dyDescent="0.25">
      <c r="B7" t="s">
        <v>44</v>
      </c>
      <c r="C7" s="2"/>
      <c r="D7" s="2">
        <v>0.35</v>
      </c>
      <c r="E7" s="2">
        <v>0.28999999999999998</v>
      </c>
      <c r="F7" s="2">
        <v>0.24</v>
      </c>
      <c r="G7" s="2"/>
    </row>
    <row r="8" spans="1:52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25">
      <c r="B9" t="s">
        <v>21</v>
      </c>
      <c r="C9" s="7"/>
      <c r="D9" s="7">
        <v>735.88499999999999</v>
      </c>
      <c r="E9" s="7">
        <v>1430.606</v>
      </c>
      <c r="F9" s="7">
        <v>1661.0840000000001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25">
      <c r="B10" t="s">
        <v>22</v>
      </c>
      <c r="C10" s="7"/>
      <c r="D10" s="7">
        <v>36.167000000000002</v>
      </c>
      <c r="E10" s="7">
        <v>19.86</v>
      </c>
      <c r="F10" s="7">
        <v>15.169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B11" s="1" t="s">
        <v>23</v>
      </c>
      <c r="C11" s="7"/>
      <c r="D11" s="8">
        <f t="shared" ref="D11:E11" si="0">+D9+D10</f>
        <v>772.05200000000002</v>
      </c>
      <c r="E11" s="8">
        <f t="shared" si="0"/>
        <v>1450.4659999999999</v>
      </c>
      <c r="F11" s="8">
        <f>+F9+F10</f>
        <v>1676.2530000000002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B12" t="s">
        <v>24</v>
      </c>
      <c r="C12" s="7"/>
      <c r="D12" s="7">
        <v>286.95299999999997</v>
      </c>
      <c r="E12" s="7">
        <v>719.80600000000004</v>
      </c>
      <c r="F12" s="7">
        <v>1010.811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25">
      <c r="B13" t="s">
        <v>25</v>
      </c>
      <c r="C13" s="7"/>
      <c r="D13" s="7">
        <v>22.401</v>
      </c>
      <c r="E13" s="7">
        <v>7.9180000000000001</v>
      </c>
      <c r="F13" s="7">
        <v>6.5529999999999999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5">
      <c r="B14" t="s">
        <v>26</v>
      </c>
      <c r="C14" s="7"/>
      <c r="D14" s="7">
        <f t="shared" ref="D14:E14" si="1">+D11-SUM(D12:D13)</f>
        <v>462.69800000000004</v>
      </c>
      <c r="E14" s="7">
        <f t="shared" si="1"/>
        <v>722.74199999999985</v>
      </c>
      <c r="F14" s="7">
        <f>+F11-SUM(F12:F13)</f>
        <v>658.88900000000012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25">
      <c r="B15" t="s">
        <v>28</v>
      </c>
      <c r="C15" s="7"/>
      <c r="D15" s="7">
        <v>212.96100000000001</v>
      </c>
      <c r="E15" s="7">
        <v>296.05500000000001</v>
      </c>
      <c r="F15" s="7">
        <v>263.41000000000003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25">
      <c r="B16" t="s">
        <v>29</v>
      </c>
      <c r="C16" s="7"/>
      <c r="D16" s="7">
        <v>82.272000000000006</v>
      </c>
      <c r="E16" s="7">
        <v>100.128</v>
      </c>
      <c r="F16" s="7">
        <v>137.28299999999999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2:52" x14ac:dyDescent="0.25">
      <c r="B17" t="s">
        <v>30</v>
      </c>
      <c r="C17" s="7"/>
      <c r="D17" s="7">
        <v>13.276999999999999</v>
      </c>
      <c r="E17" s="7">
        <v>34.887</v>
      </c>
      <c r="F17" s="7">
        <v>50.853999999999999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2:52" x14ac:dyDescent="0.25">
      <c r="B18" t="s">
        <v>31</v>
      </c>
      <c r="C18" s="7"/>
      <c r="D18" s="7">
        <v>11.835000000000001</v>
      </c>
      <c r="E18" s="7">
        <v>20.722000000000001</v>
      </c>
      <c r="F18" s="7">
        <v>27.109000000000002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2:52" x14ac:dyDescent="0.25">
      <c r="B19" t="s">
        <v>32</v>
      </c>
      <c r="C19" s="7"/>
      <c r="D19" s="7">
        <v>78.838999999999999</v>
      </c>
      <c r="E19" s="7">
        <v>36.543999999999997</v>
      </c>
      <c r="F19" s="7">
        <v>17.326000000000001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2:52" x14ac:dyDescent="0.25">
      <c r="B20" t="s">
        <v>33</v>
      </c>
      <c r="C20" s="7"/>
      <c r="D20" s="7">
        <f>44.194+57.436</f>
        <v>101.63</v>
      </c>
      <c r="E20" s="7">
        <f>-21.634-13.488</f>
        <v>-35.122</v>
      </c>
      <c r="F20" s="7">
        <v>-4.2510000000000003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2:52" x14ac:dyDescent="0.25">
      <c r="B21" t="s">
        <v>27</v>
      </c>
      <c r="C21" s="7"/>
      <c r="D21" s="7">
        <f t="shared" ref="D21:E21" si="2">+D14-SUM(D15:D20)</f>
        <v>-38.115999999999929</v>
      </c>
      <c r="E21" s="7">
        <f t="shared" si="2"/>
        <v>269.52799999999991</v>
      </c>
      <c r="F21" s="7">
        <f>+F14-SUM(F15:F20)</f>
        <v>167.15800000000013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2:52" x14ac:dyDescent="0.25">
      <c r="B22" t="s">
        <v>34</v>
      </c>
      <c r="C22" s="7"/>
      <c r="D22" s="7">
        <v>-720.39300000000003</v>
      </c>
      <c r="E22" s="7">
        <v>49.420999999999999</v>
      </c>
      <c r="F22" s="7">
        <v>54.415999999999997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2:52" x14ac:dyDescent="0.25">
      <c r="B23" t="s">
        <v>35</v>
      </c>
      <c r="C23" s="7"/>
      <c r="D23" s="7">
        <f t="shared" ref="D23:E23" si="3">+D21+D22</f>
        <v>-758.50900000000001</v>
      </c>
      <c r="E23" s="7">
        <f t="shared" si="3"/>
        <v>318.9489999999999</v>
      </c>
      <c r="F23" s="7">
        <f>+F21+F22</f>
        <v>221.57400000000013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2:52" x14ac:dyDescent="0.25">
      <c r="B24" t="s">
        <v>36</v>
      </c>
      <c r="C24" s="7"/>
      <c r="D24" s="7">
        <v>3.2629999999999999</v>
      </c>
      <c r="E24" s="7">
        <v>47.4</v>
      </c>
      <c r="F24" s="7">
        <v>64.582999999999998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2:52" x14ac:dyDescent="0.25">
      <c r="B25" t="s">
        <v>39</v>
      </c>
      <c r="C25" s="7"/>
      <c r="D25" s="7">
        <f t="shared" ref="D25:E25" si="4">+D23-D24</f>
        <v>-761.77200000000005</v>
      </c>
      <c r="E25" s="7">
        <f t="shared" si="4"/>
        <v>271.54899999999992</v>
      </c>
      <c r="F25" s="7">
        <f>+F23-F24</f>
        <v>156.99100000000013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2:52" x14ac:dyDescent="0.25">
      <c r="B26" t="s">
        <v>38</v>
      </c>
      <c r="C26" s="7"/>
      <c r="D26" s="7">
        <v>7.0750000000000002</v>
      </c>
      <c r="E26" s="7">
        <v>3.9870000000000001</v>
      </c>
      <c r="F26" s="7">
        <v>1.3240000000000001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2:52" x14ac:dyDescent="0.25">
      <c r="B27" t="s">
        <v>37</v>
      </c>
      <c r="C27" s="7"/>
      <c r="D27" s="7">
        <f>+D25-D26</f>
        <v>-768.84700000000009</v>
      </c>
      <c r="E27" s="7">
        <f t="shared" ref="E27:F27" si="5">+E25-E26</f>
        <v>267.5619999999999</v>
      </c>
      <c r="F27" s="7">
        <f t="shared" si="5"/>
        <v>155.66700000000012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2:52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2:52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2:52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2:52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2:52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3:52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3:52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3:52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3:52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3:52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3:52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3:52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3:52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3:52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3:52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3:52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3:52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3:52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3:52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3:52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3:52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3:52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3:52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3:52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3:52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3:52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3:52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3:52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3:52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3:52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3:52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3:52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3:52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3:52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3:52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3:52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3:52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3:52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3:52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3:52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3:52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3:52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3:52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3:52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3:52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3:52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3:52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3:52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3:52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spans="3:52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spans="3:52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3:52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3:52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3:52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spans="3:52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spans="3:52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spans="3:52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spans="3:52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spans="3:52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3:52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spans="3:52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spans="3:52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3:52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3:52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3:52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3:52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3:52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3:52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3:52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3:52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spans="3:52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3:52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3:52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3:52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3:52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3:52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3:52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3:52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3:52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3:52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3:52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3:52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3:52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3:52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3:52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3:52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3:52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3:52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3:52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3:52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3:52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3:52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3:52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3:52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spans="3:52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spans="3:52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spans="3:52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3:52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spans="3:52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</row>
    <row r="127" spans="3:52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</row>
    <row r="128" spans="3:52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</row>
    <row r="129" spans="3:52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  <row r="130" spans="3:52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</row>
    <row r="131" spans="3:52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</row>
    <row r="132" spans="3:52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</row>
    <row r="133" spans="3:52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</row>
    <row r="134" spans="3:52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spans="3:52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3:52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3:52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3:52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3:52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</row>
    <row r="140" spans="3:52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</row>
    <row r="141" spans="3:52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</row>
    <row r="142" spans="3:52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</row>
    <row r="143" spans="3:52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</row>
    <row r="144" spans="3:52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</row>
    <row r="145" spans="3:52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</row>
    <row r="146" spans="3:52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</row>
    <row r="147" spans="3:52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</row>
    <row r="148" spans="3:52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</row>
    <row r="149" spans="3:52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</row>
    <row r="150" spans="3:52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</row>
    <row r="151" spans="3:52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</row>
    <row r="152" spans="3:52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</row>
    <row r="153" spans="3:52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</row>
    <row r="154" spans="3:52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</row>
    <row r="155" spans="3:52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</row>
    <row r="156" spans="3:52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</row>
    <row r="157" spans="3:52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</row>
    <row r="158" spans="3:52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</row>
    <row r="159" spans="3:52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</row>
    <row r="160" spans="3:52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spans="3:52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</row>
    <row r="162" spans="3:52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</row>
    <row r="163" spans="3:52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</row>
    <row r="164" spans="3:52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</row>
    <row r="165" spans="3:52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</row>
    <row r="166" spans="3:52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</row>
    <row r="167" spans="3:52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</row>
    <row r="168" spans="3:52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</row>
    <row r="169" spans="3:52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spans="3:52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spans="3:52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</row>
    <row r="172" spans="3:52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</row>
    <row r="173" spans="3:52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</row>
    <row r="174" spans="3:52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</row>
    <row r="175" spans="3:52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</row>
    <row r="176" spans="3:52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</row>
    <row r="177" spans="3:52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</row>
    <row r="178" spans="3:52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</row>
    <row r="179" spans="3:52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</row>
    <row r="180" spans="3:52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</row>
    <row r="181" spans="3:52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</row>
    <row r="182" spans="3:52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</row>
    <row r="183" spans="3:52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</row>
    <row r="184" spans="3:52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</row>
    <row r="185" spans="3:52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spans="3:52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</row>
    <row r="187" spans="3:52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</row>
    <row r="188" spans="3:52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</row>
    <row r="189" spans="3:52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</row>
    <row r="190" spans="3:52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</row>
    <row r="191" spans="3:52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</row>
    <row r="192" spans="3:52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</row>
    <row r="193" spans="3:52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</row>
    <row r="194" spans="3:52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</row>
    <row r="195" spans="3:52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spans="3:52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</row>
    <row r="197" spans="3:52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</row>
    <row r="198" spans="3:52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</row>
    <row r="199" spans="3:52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</row>
    <row r="200" spans="3:52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</row>
    <row r="201" spans="3:52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</row>
    <row r="202" spans="3:52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spans="3:52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</row>
    <row r="204" spans="3:52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</row>
    <row r="205" spans="3:52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</row>
    <row r="206" spans="3:52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</row>
    <row r="207" spans="3:52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</row>
    <row r="208" spans="3:52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</row>
    <row r="209" spans="3:52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</row>
    <row r="210" spans="3:52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</row>
    <row r="211" spans="3:52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</row>
    <row r="212" spans="3:52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</row>
    <row r="213" spans="3:52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</row>
    <row r="214" spans="3:52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</row>
    <row r="215" spans="3:52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</row>
    <row r="216" spans="3:52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</row>
    <row r="217" spans="3:52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</row>
    <row r="218" spans="3:52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</row>
    <row r="219" spans="3:52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</row>
    <row r="220" spans="3:52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</row>
    <row r="221" spans="3:52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</row>
    <row r="222" spans="3:52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</row>
    <row r="223" spans="3:52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</row>
    <row r="224" spans="3:52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</row>
    <row r="225" spans="3:52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</row>
    <row r="226" spans="3:52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</row>
    <row r="227" spans="3:52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</row>
    <row r="228" spans="3:52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</row>
    <row r="229" spans="3:52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</row>
    <row r="230" spans="3:52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</row>
    <row r="231" spans="3:52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</row>
    <row r="232" spans="3:52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</row>
    <row r="233" spans="3:52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</row>
    <row r="234" spans="3:52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</row>
    <row r="235" spans="3:52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</row>
    <row r="236" spans="3:52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</row>
    <row r="237" spans="3:52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</row>
    <row r="238" spans="3:52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</row>
    <row r="239" spans="3:52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</row>
    <row r="240" spans="3:52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</row>
    <row r="241" spans="3:52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</row>
    <row r="242" spans="3:52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</row>
    <row r="243" spans="3:52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</row>
    <row r="244" spans="3:52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spans="3:52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</row>
    <row r="246" spans="3:52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spans="3:52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</row>
    <row r="248" spans="3:52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</row>
    <row r="249" spans="3:52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</row>
    <row r="250" spans="3:52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  <row r="251" spans="3:52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</row>
    <row r="252" spans="3:52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</row>
    <row r="253" spans="3:52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</row>
    <row r="254" spans="3:52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</row>
    <row r="255" spans="3:52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</row>
    <row r="256" spans="3:52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</row>
    <row r="257" spans="3:52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</row>
    <row r="258" spans="3:52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</row>
    <row r="259" spans="3:52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</row>
    <row r="260" spans="3:52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</row>
    <row r="261" spans="3:52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</row>
    <row r="262" spans="3:52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</row>
    <row r="263" spans="3:52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</row>
    <row r="264" spans="3:52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</row>
    <row r="265" spans="3:52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</row>
    <row r="266" spans="3:52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</row>
    <row r="267" spans="3:52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</row>
    <row r="268" spans="3:52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</row>
    <row r="269" spans="3:52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</row>
    <row r="270" spans="3:52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</row>
    <row r="271" spans="3:52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</row>
    <row r="272" spans="3:52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</row>
    <row r="273" spans="3:52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</row>
    <row r="274" spans="3:52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</row>
    <row r="275" spans="3:52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</row>
    <row r="276" spans="3:52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</row>
    <row r="277" spans="3:52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</row>
    <row r="278" spans="3:52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</row>
    <row r="279" spans="3:52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</row>
    <row r="280" spans="3:52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</row>
    <row r="281" spans="3:52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</row>
    <row r="282" spans="3:52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</row>
    <row r="283" spans="3:52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</row>
    <row r="284" spans="3:52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</row>
    <row r="285" spans="3:52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</row>
    <row r="286" spans="3:52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</row>
    <row r="287" spans="3:52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</row>
    <row r="288" spans="3:52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</row>
    <row r="289" spans="3:52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</row>
    <row r="290" spans="3:52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</row>
    <row r="291" spans="3:52" x14ac:dyDescent="0.2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</row>
    <row r="292" spans="3:52" x14ac:dyDescent="0.2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</row>
    <row r="293" spans="3:52" x14ac:dyDescent="0.2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</row>
    <row r="294" spans="3:52" x14ac:dyDescent="0.2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</row>
    <row r="295" spans="3:52" x14ac:dyDescent="0.2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</row>
    <row r="296" spans="3:52" x14ac:dyDescent="0.2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</row>
    <row r="297" spans="3:52" x14ac:dyDescent="0.2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</row>
    <row r="298" spans="3:52" x14ac:dyDescent="0.2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</row>
    <row r="299" spans="3:52" x14ac:dyDescent="0.2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</row>
    <row r="300" spans="3:52" x14ac:dyDescent="0.2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</row>
    <row r="301" spans="3:52" x14ac:dyDescent="0.2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</row>
    <row r="302" spans="3:52" x14ac:dyDescent="0.2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</row>
    <row r="303" spans="3:52" x14ac:dyDescent="0.2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</row>
    <row r="304" spans="3:52" x14ac:dyDescent="0.2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</row>
    <row r="305" spans="3:52" x14ac:dyDescent="0.2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</row>
    <row r="306" spans="3:52" x14ac:dyDescent="0.2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</row>
    <row r="307" spans="3:52" x14ac:dyDescent="0.2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</row>
    <row r="308" spans="3:52" x14ac:dyDescent="0.2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</row>
    <row r="309" spans="3:52" x14ac:dyDescent="0.2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</row>
    <row r="310" spans="3:52" x14ac:dyDescent="0.2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</row>
    <row r="311" spans="3:52" x14ac:dyDescent="0.2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</row>
    <row r="312" spans="3:52" x14ac:dyDescent="0.2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</row>
    <row r="313" spans="3:52" x14ac:dyDescent="0.2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</row>
    <row r="314" spans="3:52" x14ac:dyDescent="0.2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</row>
    <row r="315" spans="3:52" x14ac:dyDescent="0.2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</row>
    <row r="316" spans="3:52" x14ac:dyDescent="0.2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</row>
    <row r="317" spans="3:52" x14ac:dyDescent="0.2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</row>
    <row r="318" spans="3:52" x14ac:dyDescent="0.2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</row>
    <row r="319" spans="3:52" x14ac:dyDescent="0.2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</row>
    <row r="320" spans="3:52" x14ac:dyDescent="0.2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</row>
    <row r="321" spans="3:52" x14ac:dyDescent="0.2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</row>
    <row r="322" spans="3:52" x14ac:dyDescent="0.2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</row>
    <row r="323" spans="3:52" x14ac:dyDescent="0.2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</row>
    <row r="324" spans="3:52" x14ac:dyDescent="0.2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</row>
    <row r="325" spans="3:52" x14ac:dyDescent="0.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</row>
    <row r="326" spans="3:52" x14ac:dyDescent="0.2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</row>
    <row r="327" spans="3:52" x14ac:dyDescent="0.2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</row>
    <row r="328" spans="3:52" x14ac:dyDescent="0.2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</row>
    <row r="329" spans="3:52" x14ac:dyDescent="0.2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</row>
    <row r="330" spans="3:52" x14ac:dyDescent="0.2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</row>
    <row r="331" spans="3:52" x14ac:dyDescent="0.2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</row>
    <row r="332" spans="3:52" x14ac:dyDescent="0.2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</row>
    <row r="333" spans="3:52" x14ac:dyDescent="0.2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</row>
    <row r="334" spans="3:52" x14ac:dyDescent="0.2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</row>
    <row r="335" spans="3:52" x14ac:dyDescent="0.2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</row>
    <row r="336" spans="3:52" x14ac:dyDescent="0.2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</row>
    <row r="337" spans="3:52" x14ac:dyDescent="0.2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</row>
    <row r="338" spans="3:52" x14ac:dyDescent="0.2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</row>
    <row r="339" spans="3:52" x14ac:dyDescent="0.2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</row>
    <row r="340" spans="3:52" x14ac:dyDescent="0.2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</row>
    <row r="341" spans="3:52" x14ac:dyDescent="0.2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</row>
    <row r="342" spans="3:52" x14ac:dyDescent="0.2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</row>
    <row r="343" spans="3:52" x14ac:dyDescent="0.2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</row>
    <row r="344" spans="3:52" x14ac:dyDescent="0.2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</row>
    <row r="345" spans="3:52" x14ac:dyDescent="0.2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</row>
    <row r="346" spans="3:52" x14ac:dyDescent="0.2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</row>
    <row r="347" spans="3:52" x14ac:dyDescent="0.2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</row>
    <row r="348" spans="3:52" x14ac:dyDescent="0.2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</row>
    <row r="349" spans="3:52" x14ac:dyDescent="0.2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</row>
    <row r="350" spans="3:52" x14ac:dyDescent="0.2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</row>
    <row r="351" spans="3:52" x14ac:dyDescent="0.2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</row>
    <row r="352" spans="3:52" x14ac:dyDescent="0.2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</row>
    <row r="353" spans="3:52" x14ac:dyDescent="0.2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</row>
    <row r="354" spans="3:52" x14ac:dyDescent="0.2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</row>
    <row r="355" spans="3:52" x14ac:dyDescent="0.2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</row>
    <row r="356" spans="3:52" x14ac:dyDescent="0.2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</row>
    <row r="357" spans="3:52" x14ac:dyDescent="0.2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</row>
    <row r="358" spans="3:52" x14ac:dyDescent="0.2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</row>
    <row r="359" spans="3:52" x14ac:dyDescent="0.2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</row>
    <row r="360" spans="3:52" x14ac:dyDescent="0.2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</row>
    <row r="361" spans="3:52" x14ac:dyDescent="0.2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</row>
    <row r="362" spans="3:52" x14ac:dyDescent="0.2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</row>
    <row r="363" spans="3:52" x14ac:dyDescent="0.2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</row>
    <row r="364" spans="3:52" x14ac:dyDescent="0.2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</row>
    <row r="365" spans="3:52" x14ac:dyDescent="0.2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</row>
    <row r="366" spans="3:52" x14ac:dyDescent="0.2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</row>
    <row r="367" spans="3:52" x14ac:dyDescent="0.2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</row>
    <row r="368" spans="3:52" x14ac:dyDescent="0.2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</row>
    <row r="369" spans="3:52" x14ac:dyDescent="0.2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</row>
    <row r="370" spans="3:52" x14ac:dyDescent="0.2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</row>
    <row r="371" spans="3:52" x14ac:dyDescent="0.2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</row>
    <row r="372" spans="3:52" x14ac:dyDescent="0.2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</row>
    <row r="373" spans="3:52" x14ac:dyDescent="0.2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</row>
    <row r="374" spans="3:52" x14ac:dyDescent="0.2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</row>
    <row r="375" spans="3:52" x14ac:dyDescent="0.2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</row>
    <row r="376" spans="3:52" x14ac:dyDescent="0.2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</row>
    <row r="377" spans="3:52" x14ac:dyDescent="0.2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</row>
    <row r="378" spans="3:52" x14ac:dyDescent="0.2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</row>
    <row r="379" spans="3:52" x14ac:dyDescent="0.2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</row>
    <row r="380" spans="3:52" x14ac:dyDescent="0.2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</row>
    <row r="381" spans="3:52" x14ac:dyDescent="0.2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</row>
    <row r="382" spans="3:52" x14ac:dyDescent="0.2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</row>
    <row r="383" spans="3:52" x14ac:dyDescent="0.2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</row>
    <row r="384" spans="3:52" x14ac:dyDescent="0.2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</row>
    <row r="385" spans="3:52" x14ac:dyDescent="0.2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</row>
    <row r="386" spans="3:52" x14ac:dyDescent="0.2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</row>
    <row r="387" spans="3:52" x14ac:dyDescent="0.2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</row>
    <row r="388" spans="3:52" x14ac:dyDescent="0.2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</row>
    <row r="389" spans="3:52" x14ac:dyDescent="0.2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</row>
    <row r="390" spans="3:52" x14ac:dyDescent="0.2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</row>
    <row r="391" spans="3:52" x14ac:dyDescent="0.2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</row>
    <row r="392" spans="3:52" x14ac:dyDescent="0.2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</row>
    <row r="393" spans="3:52" x14ac:dyDescent="0.2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</row>
    <row r="394" spans="3:52" x14ac:dyDescent="0.2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</row>
    <row r="395" spans="3:52" x14ac:dyDescent="0.2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</row>
    <row r="396" spans="3:52" x14ac:dyDescent="0.2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</row>
    <row r="397" spans="3:52" x14ac:dyDescent="0.2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</row>
    <row r="398" spans="3:52" x14ac:dyDescent="0.2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</row>
    <row r="399" spans="3:52" x14ac:dyDescent="0.2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</row>
    <row r="400" spans="3:52" x14ac:dyDescent="0.2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</row>
    <row r="401" spans="3:52" x14ac:dyDescent="0.2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</row>
    <row r="402" spans="3:52" x14ac:dyDescent="0.2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</row>
    <row r="403" spans="3:52" x14ac:dyDescent="0.2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</row>
    <row r="404" spans="3:52" x14ac:dyDescent="0.2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</row>
    <row r="405" spans="3:52" x14ac:dyDescent="0.2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</row>
    <row r="406" spans="3:52" x14ac:dyDescent="0.2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</row>
    <row r="407" spans="3:52" x14ac:dyDescent="0.2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</row>
    <row r="408" spans="3:52" x14ac:dyDescent="0.2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</row>
    <row r="409" spans="3:52" x14ac:dyDescent="0.2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</row>
    <row r="410" spans="3:52" x14ac:dyDescent="0.2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</row>
    <row r="411" spans="3:52" x14ac:dyDescent="0.2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</row>
    <row r="412" spans="3:52" x14ac:dyDescent="0.2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</row>
    <row r="413" spans="3:52" x14ac:dyDescent="0.2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</row>
    <row r="414" spans="3:52" x14ac:dyDescent="0.2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</row>
    <row r="415" spans="3:52" x14ac:dyDescent="0.2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</row>
    <row r="416" spans="3:52" x14ac:dyDescent="0.2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</row>
    <row r="417" spans="3:52" x14ac:dyDescent="0.2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</row>
    <row r="418" spans="3:52" x14ac:dyDescent="0.2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</row>
    <row r="419" spans="3:52" x14ac:dyDescent="0.2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</row>
    <row r="420" spans="3:52" x14ac:dyDescent="0.2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</row>
    <row r="421" spans="3:52" x14ac:dyDescent="0.2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</row>
    <row r="422" spans="3:52" x14ac:dyDescent="0.2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</row>
    <row r="423" spans="3:52" x14ac:dyDescent="0.2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</row>
    <row r="424" spans="3:52" x14ac:dyDescent="0.2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</row>
    <row r="425" spans="3:52" x14ac:dyDescent="0.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</row>
    <row r="426" spans="3:52" x14ac:dyDescent="0.2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</row>
    <row r="427" spans="3:52" x14ac:dyDescent="0.2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</row>
    <row r="428" spans="3:52" x14ac:dyDescent="0.2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</row>
    <row r="429" spans="3:52" x14ac:dyDescent="0.2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</row>
    <row r="430" spans="3:52" x14ac:dyDescent="0.2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</row>
    <row r="431" spans="3:52" x14ac:dyDescent="0.2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</row>
    <row r="432" spans="3:52" x14ac:dyDescent="0.2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</row>
    <row r="433" spans="3:52" x14ac:dyDescent="0.2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</row>
    <row r="434" spans="3:52" x14ac:dyDescent="0.2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</row>
    <row r="435" spans="3:52" x14ac:dyDescent="0.2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</row>
    <row r="436" spans="3:52" x14ac:dyDescent="0.2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</row>
    <row r="437" spans="3:52" x14ac:dyDescent="0.2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</row>
    <row r="438" spans="3:52" x14ac:dyDescent="0.2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</row>
    <row r="439" spans="3:52" x14ac:dyDescent="0.2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</row>
    <row r="440" spans="3:52" x14ac:dyDescent="0.2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</row>
    <row r="441" spans="3:52" x14ac:dyDescent="0.2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</row>
    <row r="442" spans="3:52" x14ac:dyDescent="0.2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</row>
    <row r="443" spans="3:52" x14ac:dyDescent="0.2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</row>
    <row r="444" spans="3:52" x14ac:dyDescent="0.2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</row>
    <row r="445" spans="3:52" x14ac:dyDescent="0.2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</row>
    <row r="446" spans="3:52" x14ac:dyDescent="0.2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</row>
    <row r="447" spans="3:52" x14ac:dyDescent="0.2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</row>
    <row r="448" spans="3:52" x14ac:dyDescent="0.2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</row>
    <row r="449" spans="3:52" x14ac:dyDescent="0.2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</row>
    <row r="450" spans="3:52" x14ac:dyDescent="0.2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</row>
    <row r="451" spans="3:52" x14ac:dyDescent="0.2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</row>
    <row r="452" spans="3:52" x14ac:dyDescent="0.2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</row>
    <row r="453" spans="3:52" x14ac:dyDescent="0.2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</row>
    <row r="454" spans="3:52" x14ac:dyDescent="0.25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</row>
    <row r="455" spans="3:52" x14ac:dyDescent="0.2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</row>
    <row r="456" spans="3:52" x14ac:dyDescent="0.25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</row>
    <row r="457" spans="3:52" x14ac:dyDescent="0.25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</row>
    <row r="458" spans="3:52" x14ac:dyDescent="0.25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</row>
    <row r="459" spans="3:52" x14ac:dyDescent="0.2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</row>
    <row r="460" spans="3:52" x14ac:dyDescent="0.2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</row>
    <row r="461" spans="3:52" x14ac:dyDescent="0.2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</row>
    <row r="462" spans="3:52" x14ac:dyDescent="0.2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</row>
    <row r="463" spans="3:52" x14ac:dyDescent="0.2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</row>
    <row r="464" spans="3:52" x14ac:dyDescent="0.2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</row>
    <row r="465" spans="3:52" x14ac:dyDescent="0.2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</row>
    <row r="466" spans="3:52" x14ac:dyDescent="0.2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</row>
    <row r="467" spans="3:52" x14ac:dyDescent="0.2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</row>
    <row r="468" spans="3:52" x14ac:dyDescent="0.2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</row>
    <row r="469" spans="3:52" x14ac:dyDescent="0.2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</row>
    <row r="470" spans="3:52" x14ac:dyDescent="0.2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</row>
    <row r="471" spans="3:52" x14ac:dyDescent="0.2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</row>
    <row r="472" spans="3:52" x14ac:dyDescent="0.2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</row>
    <row r="473" spans="3:52" x14ac:dyDescent="0.2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</row>
    <row r="474" spans="3:52" x14ac:dyDescent="0.2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</row>
    <row r="475" spans="3:52" x14ac:dyDescent="0.2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</row>
    <row r="476" spans="3:52" x14ac:dyDescent="0.2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</row>
    <row r="477" spans="3:52" x14ac:dyDescent="0.2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</row>
    <row r="478" spans="3:52" x14ac:dyDescent="0.2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</row>
    <row r="479" spans="3:52" x14ac:dyDescent="0.2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</row>
    <row r="480" spans="3:52" x14ac:dyDescent="0.2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</row>
    <row r="481" spans="3:52" x14ac:dyDescent="0.2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</row>
    <row r="482" spans="3:52" x14ac:dyDescent="0.2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</row>
    <row r="483" spans="3:52" x14ac:dyDescent="0.25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</row>
    <row r="484" spans="3:52" x14ac:dyDescent="0.25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</row>
    <row r="485" spans="3:52" x14ac:dyDescent="0.2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</row>
    <row r="486" spans="3:52" x14ac:dyDescent="0.25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</row>
    <row r="487" spans="3:52" x14ac:dyDescent="0.25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</row>
    <row r="488" spans="3:52" x14ac:dyDescent="0.25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</row>
    <row r="489" spans="3:52" x14ac:dyDescent="0.25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</row>
    <row r="490" spans="3:52" x14ac:dyDescent="0.25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</row>
    <row r="491" spans="3:52" x14ac:dyDescent="0.25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</row>
    <row r="492" spans="3:52" x14ac:dyDescent="0.25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</row>
    <row r="493" spans="3:52" x14ac:dyDescent="0.25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</row>
    <row r="494" spans="3:52" x14ac:dyDescent="0.25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</row>
    <row r="495" spans="3:52" x14ac:dyDescent="0.2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</row>
    <row r="496" spans="3:52" x14ac:dyDescent="0.25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</row>
    <row r="497" spans="3:52" x14ac:dyDescent="0.25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</row>
    <row r="498" spans="3:52" x14ac:dyDescent="0.25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</row>
    <row r="499" spans="3:52" x14ac:dyDescent="0.25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</row>
    <row r="500" spans="3:52" x14ac:dyDescent="0.25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</row>
    <row r="501" spans="3:52" x14ac:dyDescent="0.25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</row>
    <row r="502" spans="3:52" x14ac:dyDescent="0.25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</row>
    <row r="503" spans="3:52" x14ac:dyDescent="0.25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</row>
    <row r="504" spans="3:52" x14ac:dyDescent="0.25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</row>
    <row r="505" spans="3:52" x14ac:dyDescent="0.2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</row>
    <row r="506" spans="3:52" x14ac:dyDescent="0.25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</row>
    <row r="507" spans="3:52" x14ac:dyDescent="0.25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</row>
    <row r="508" spans="3:52" x14ac:dyDescent="0.25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</row>
    <row r="509" spans="3:52" x14ac:dyDescent="0.25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</row>
    <row r="510" spans="3:52" x14ac:dyDescent="0.25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</row>
    <row r="511" spans="3:52" x14ac:dyDescent="0.25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</row>
    <row r="512" spans="3:52" x14ac:dyDescent="0.25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</row>
    <row r="513" spans="3:52" x14ac:dyDescent="0.25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</row>
    <row r="514" spans="3:52" x14ac:dyDescent="0.25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</row>
    <row r="515" spans="3:52" x14ac:dyDescent="0.2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</row>
    <row r="516" spans="3:52" x14ac:dyDescent="0.25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</row>
    <row r="517" spans="3:52" x14ac:dyDescent="0.25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</row>
    <row r="518" spans="3:52" x14ac:dyDescent="0.25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</row>
    <row r="519" spans="3:52" x14ac:dyDescent="0.25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</row>
    <row r="520" spans="3:52" x14ac:dyDescent="0.25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</row>
    <row r="521" spans="3:52" x14ac:dyDescent="0.25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</row>
    <row r="522" spans="3:52" x14ac:dyDescent="0.25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</row>
    <row r="523" spans="3:52" x14ac:dyDescent="0.25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</row>
    <row r="524" spans="3:52" x14ac:dyDescent="0.25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</row>
    <row r="525" spans="3:52" x14ac:dyDescent="0.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</row>
    <row r="526" spans="3:52" x14ac:dyDescent="0.25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</row>
    <row r="527" spans="3:52" x14ac:dyDescent="0.25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</row>
    <row r="528" spans="3:52" x14ac:dyDescent="0.25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</row>
    <row r="529" spans="3:52" x14ac:dyDescent="0.25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</row>
    <row r="530" spans="3:52" x14ac:dyDescent="0.25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</row>
    <row r="531" spans="3:52" x14ac:dyDescent="0.25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</row>
    <row r="532" spans="3:52" x14ac:dyDescent="0.25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</row>
    <row r="533" spans="3:52" x14ac:dyDescent="0.25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</row>
    <row r="534" spans="3:52" x14ac:dyDescent="0.25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</row>
    <row r="535" spans="3:52" x14ac:dyDescent="0.2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</row>
    <row r="536" spans="3:52" x14ac:dyDescent="0.25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</row>
    <row r="537" spans="3:52" x14ac:dyDescent="0.25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</row>
    <row r="538" spans="3:52" x14ac:dyDescent="0.25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</row>
    <row r="539" spans="3:52" x14ac:dyDescent="0.25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</row>
    <row r="540" spans="3:52" x14ac:dyDescent="0.25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</row>
    <row r="541" spans="3:52" x14ac:dyDescent="0.25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</row>
    <row r="542" spans="3:52" x14ac:dyDescent="0.25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</row>
    <row r="543" spans="3:52" x14ac:dyDescent="0.25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</row>
    <row r="544" spans="3:52" x14ac:dyDescent="0.25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</row>
    <row r="545" spans="3:52" x14ac:dyDescent="0.2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</row>
    <row r="546" spans="3:52" x14ac:dyDescent="0.25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</row>
    <row r="547" spans="3:52" x14ac:dyDescent="0.25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</row>
    <row r="548" spans="3:52" x14ac:dyDescent="0.25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</row>
    <row r="549" spans="3:52" x14ac:dyDescent="0.25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</row>
    <row r="550" spans="3:52" x14ac:dyDescent="0.25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</row>
    <row r="551" spans="3:52" x14ac:dyDescent="0.25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</row>
    <row r="552" spans="3:52" x14ac:dyDescent="0.25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</row>
    <row r="553" spans="3:52" x14ac:dyDescent="0.25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</row>
    <row r="554" spans="3:52" x14ac:dyDescent="0.25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</row>
    <row r="555" spans="3:52" x14ac:dyDescent="0.2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</row>
    <row r="556" spans="3:52" x14ac:dyDescent="0.25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</row>
    <row r="557" spans="3:52" x14ac:dyDescent="0.25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</row>
    <row r="558" spans="3:52" x14ac:dyDescent="0.25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</row>
    <row r="559" spans="3:52" x14ac:dyDescent="0.25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</row>
    <row r="560" spans="3:52" x14ac:dyDescent="0.25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</row>
    <row r="561" spans="3:52" x14ac:dyDescent="0.25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</row>
    <row r="562" spans="3:52" x14ac:dyDescent="0.25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</row>
    <row r="563" spans="3:52" x14ac:dyDescent="0.25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</row>
    <row r="564" spans="3:52" x14ac:dyDescent="0.25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</row>
    <row r="565" spans="3:52" x14ac:dyDescent="0.2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</row>
    <row r="566" spans="3:52" x14ac:dyDescent="0.25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</row>
    <row r="567" spans="3:52" x14ac:dyDescent="0.25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</row>
    <row r="568" spans="3:52" x14ac:dyDescent="0.25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</row>
    <row r="569" spans="3:52" x14ac:dyDescent="0.25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</row>
    <row r="570" spans="3:52" x14ac:dyDescent="0.25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</row>
    <row r="571" spans="3:52" x14ac:dyDescent="0.25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</row>
    <row r="572" spans="3:52" x14ac:dyDescent="0.25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</row>
    <row r="573" spans="3:52" x14ac:dyDescent="0.25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</row>
    <row r="574" spans="3:52" x14ac:dyDescent="0.25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</row>
    <row r="575" spans="3:52" x14ac:dyDescent="0.2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</row>
    <row r="576" spans="3:52" x14ac:dyDescent="0.25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</row>
    <row r="577" spans="3:52" x14ac:dyDescent="0.25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</row>
    <row r="578" spans="3:52" x14ac:dyDescent="0.25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</row>
    <row r="579" spans="3:52" x14ac:dyDescent="0.25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</row>
    <row r="580" spans="3:52" x14ac:dyDescent="0.25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</row>
    <row r="581" spans="3:52" x14ac:dyDescent="0.2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</row>
    <row r="582" spans="3:52" x14ac:dyDescent="0.25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</row>
    <row r="583" spans="3:52" x14ac:dyDescent="0.25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</row>
    <row r="584" spans="3:52" x14ac:dyDescent="0.25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</row>
    <row r="585" spans="3:52" x14ac:dyDescent="0.2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</row>
    <row r="586" spans="3:52" x14ac:dyDescent="0.2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</row>
    <row r="587" spans="3:52" x14ac:dyDescent="0.25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</row>
    <row r="588" spans="3:52" x14ac:dyDescent="0.25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</row>
    <row r="589" spans="3:52" x14ac:dyDescent="0.25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</row>
    <row r="590" spans="3:52" x14ac:dyDescent="0.25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</row>
    <row r="591" spans="3:52" x14ac:dyDescent="0.2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</row>
    <row r="592" spans="3:52" x14ac:dyDescent="0.25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</row>
    <row r="593" spans="3:52" x14ac:dyDescent="0.25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</row>
    <row r="594" spans="3:52" x14ac:dyDescent="0.25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</row>
    <row r="595" spans="3:52" x14ac:dyDescent="0.2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</row>
    <row r="596" spans="3:52" x14ac:dyDescent="0.2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</row>
    <row r="597" spans="3:52" x14ac:dyDescent="0.25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</row>
    <row r="598" spans="3:52" x14ac:dyDescent="0.25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</row>
    <row r="599" spans="3:52" x14ac:dyDescent="0.25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</row>
    <row r="600" spans="3:52" x14ac:dyDescent="0.25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</row>
    <row r="601" spans="3:52" x14ac:dyDescent="0.2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</row>
    <row r="602" spans="3:52" x14ac:dyDescent="0.25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</row>
    <row r="603" spans="3:52" x14ac:dyDescent="0.25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</row>
    <row r="604" spans="3:52" x14ac:dyDescent="0.25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</row>
    <row r="605" spans="3:52" x14ac:dyDescent="0.2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</row>
    <row r="606" spans="3:52" x14ac:dyDescent="0.25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</row>
    <row r="607" spans="3:52" x14ac:dyDescent="0.25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</row>
    <row r="608" spans="3:52" x14ac:dyDescent="0.25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</row>
    <row r="609" spans="3:52" x14ac:dyDescent="0.25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</row>
    <row r="610" spans="3:52" x14ac:dyDescent="0.25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</row>
    <row r="611" spans="3:52" x14ac:dyDescent="0.2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</row>
    <row r="612" spans="3:52" x14ac:dyDescent="0.25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</row>
    <row r="613" spans="3:52" x14ac:dyDescent="0.25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</row>
    <row r="614" spans="3:52" x14ac:dyDescent="0.25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</row>
    <row r="615" spans="3:52" x14ac:dyDescent="0.2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</row>
    <row r="616" spans="3:52" x14ac:dyDescent="0.2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</row>
    <row r="617" spans="3:52" x14ac:dyDescent="0.25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</row>
    <row r="618" spans="3:52" x14ac:dyDescent="0.25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</row>
    <row r="619" spans="3:52" x14ac:dyDescent="0.25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</row>
    <row r="620" spans="3:52" x14ac:dyDescent="0.25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</row>
    <row r="621" spans="3:52" x14ac:dyDescent="0.2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</row>
    <row r="622" spans="3:52" x14ac:dyDescent="0.25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</row>
    <row r="623" spans="3:52" x14ac:dyDescent="0.25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</row>
    <row r="624" spans="3:52" x14ac:dyDescent="0.25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</row>
    <row r="625" spans="3:52" x14ac:dyDescent="0.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</row>
  </sheetData>
  <hyperlinks>
    <hyperlink ref="A1" location="Main!A1" display="Main" xr:uid="{C97938D4-C91F-40E4-A103-BC190E6E00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2025-06-06T11:53:36Z</dcterms:created>
  <dcterms:modified xsi:type="dcterms:W3CDTF">2025-06-11T11:54:08Z</dcterms:modified>
</cp:coreProperties>
</file>