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EF4B9772-F885-4818-AC17-4A08EF76423E}" xr6:coauthVersionLast="47" xr6:coauthVersionMax="47" xr10:uidLastSave="{00000000-0000-0000-0000-000000000000}"/>
  <bookViews>
    <workbookView xWindow="19095" yWindow="0" windowWidth="19410" windowHeight="20925" xr2:uid="{687E883E-D8F9-46A8-A179-2B33B0EFA80E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2" i="2" l="1"/>
  <c r="L6" i="1"/>
  <c r="Q32" i="2"/>
  <c r="P32" i="2"/>
  <c r="O32" i="2"/>
  <c r="R32" i="2"/>
  <c r="R35" i="2"/>
  <c r="Q35" i="2"/>
  <c r="P35" i="2"/>
  <c r="O35" i="2"/>
  <c r="N35" i="2"/>
  <c r="M35" i="2"/>
  <c r="L35" i="2"/>
  <c r="R34" i="2"/>
  <c r="Q34" i="2"/>
  <c r="P34" i="2"/>
  <c r="O34" i="2"/>
  <c r="N34" i="2"/>
  <c r="M34" i="2"/>
  <c r="L34" i="2"/>
  <c r="R33" i="2"/>
  <c r="Q33" i="2"/>
  <c r="P33" i="2"/>
  <c r="O33" i="2"/>
  <c r="N33" i="2"/>
  <c r="M33" i="2"/>
  <c r="L33" i="2"/>
  <c r="J35" i="2"/>
  <c r="I35" i="2"/>
  <c r="J34" i="2"/>
  <c r="I34" i="2"/>
  <c r="J33" i="2"/>
  <c r="I33" i="2"/>
  <c r="H33" i="2"/>
  <c r="F35" i="2"/>
  <c r="E35" i="2"/>
  <c r="C35" i="2"/>
  <c r="F34" i="2"/>
  <c r="E34" i="2"/>
  <c r="C34" i="2"/>
  <c r="F33" i="2"/>
  <c r="E33" i="2"/>
  <c r="C33" i="2"/>
  <c r="G35" i="2"/>
  <c r="G34" i="2"/>
  <c r="G33" i="2"/>
  <c r="G32" i="2"/>
  <c r="J14" i="2"/>
  <c r="J19" i="2" s="1"/>
  <c r="J22" i="2" s="1"/>
  <c r="J25" i="2" s="1"/>
  <c r="J27" i="2" s="1"/>
  <c r="J29" i="2" s="1"/>
  <c r="I14" i="2"/>
  <c r="I19" i="2" s="1"/>
  <c r="I22" i="2" s="1"/>
  <c r="I25" i="2" s="1"/>
  <c r="I27" i="2" s="1"/>
  <c r="I29" i="2" s="1"/>
  <c r="H14" i="2"/>
  <c r="H19" i="2" s="1"/>
  <c r="H22" i="2" s="1"/>
  <c r="H25" i="2" s="1"/>
  <c r="H27" i="2" s="1"/>
  <c r="H29" i="2" s="1"/>
  <c r="G14" i="2"/>
  <c r="G19" i="2" s="1"/>
  <c r="G22" i="2" s="1"/>
  <c r="G25" i="2" s="1"/>
  <c r="G27" i="2" s="1"/>
  <c r="G29" i="2" s="1"/>
  <c r="F14" i="2"/>
  <c r="F19" i="2" s="1"/>
  <c r="F22" i="2" s="1"/>
  <c r="F25" i="2" s="1"/>
  <c r="F27" i="2" s="1"/>
  <c r="F29" i="2" s="1"/>
  <c r="E14" i="2"/>
  <c r="E19" i="2" s="1"/>
  <c r="E22" i="2" s="1"/>
  <c r="E25" i="2" s="1"/>
  <c r="E27" i="2" s="1"/>
  <c r="E29" i="2" s="1"/>
  <c r="D14" i="2"/>
  <c r="D19" i="2" s="1"/>
  <c r="D22" i="2" s="1"/>
  <c r="D25" i="2" s="1"/>
  <c r="D27" i="2" s="1"/>
  <c r="D29" i="2" s="1"/>
  <c r="C14" i="2"/>
  <c r="C19" i="2" s="1"/>
  <c r="C22" i="2" s="1"/>
  <c r="C25" i="2" s="1"/>
  <c r="C27" i="2" s="1"/>
  <c r="C29" i="2" s="1"/>
  <c r="R63" i="2"/>
  <c r="Q63" i="2"/>
  <c r="P63" i="2"/>
  <c r="Q56" i="2"/>
  <c r="P56" i="2"/>
  <c r="O56" i="2"/>
  <c r="N56" i="2"/>
  <c r="Q51" i="2"/>
  <c r="P51" i="2"/>
  <c r="O51" i="2"/>
  <c r="N51" i="2"/>
  <c r="M51" i="2"/>
  <c r="R56" i="2"/>
  <c r="R51" i="2"/>
  <c r="Q42" i="2"/>
  <c r="P42" i="2"/>
  <c r="O42" i="2"/>
  <c r="N42" i="2"/>
  <c r="M42" i="2"/>
  <c r="Q47" i="2"/>
  <c r="P47" i="2"/>
  <c r="O47" i="2"/>
  <c r="N47" i="2"/>
  <c r="M47" i="2"/>
  <c r="L48" i="2"/>
  <c r="R47" i="2"/>
  <c r="R42" i="2"/>
  <c r="N29" i="2"/>
  <c r="M29" i="2"/>
  <c r="O14" i="2"/>
  <c r="O19" i="2" s="1"/>
  <c r="O22" i="2" s="1"/>
  <c r="O25" i="2" s="1"/>
  <c r="O27" i="2" s="1"/>
  <c r="O29" i="2" s="1"/>
  <c r="N14" i="2"/>
  <c r="M14" i="2"/>
  <c r="L14" i="2"/>
  <c r="Q12" i="2"/>
  <c r="Q14" i="2" s="1"/>
  <c r="Q19" i="2" s="1"/>
  <c r="Q22" i="2" s="1"/>
  <c r="Q25" i="2" s="1"/>
  <c r="Q27" i="2" s="1"/>
  <c r="Q29" i="2" s="1"/>
  <c r="P12" i="2"/>
  <c r="P14" i="2" s="1"/>
  <c r="P19" i="2" s="1"/>
  <c r="P22" i="2" s="1"/>
  <c r="P25" i="2" s="1"/>
  <c r="P27" i="2" s="1"/>
  <c r="P29" i="2" s="1"/>
  <c r="R12" i="2"/>
  <c r="R14" i="2" s="1"/>
  <c r="R19" i="2" s="1"/>
  <c r="R22" i="2" s="1"/>
  <c r="R25" i="2" s="1"/>
  <c r="R27" i="2" s="1"/>
  <c r="R29" i="2" s="1"/>
  <c r="L4" i="1"/>
  <c r="D33" i="2" l="1"/>
  <c r="D34" i="2"/>
  <c r="D35" i="2"/>
  <c r="H34" i="2"/>
  <c r="H35" i="2"/>
  <c r="L7" i="1"/>
  <c r="P57" i="2"/>
  <c r="P59" i="2" s="1"/>
  <c r="N57" i="2"/>
  <c r="N59" i="2" s="1"/>
  <c r="O57" i="2"/>
  <c r="O59" i="2" s="1"/>
  <c r="N48" i="2"/>
  <c r="Q57" i="2"/>
  <c r="Q59" i="2" s="1"/>
  <c r="P48" i="2"/>
  <c r="R57" i="2"/>
  <c r="R59" i="2" s="1"/>
  <c r="R48" i="2"/>
  <c r="O48" i="2"/>
  <c r="M48" i="2"/>
  <c r="Q48" i="2"/>
</calcChain>
</file>

<file path=xl/sharedStrings.xml><?xml version="1.0" encoding="utf-8"?>
<sst xmlns="http://schemas.openxmlformats.org/spreadsheetml/2006/main" count="91" uniqueCount="83">
  <si>
    <t xml:space="preserve">Union Pacific Corporation </t>
  </si>
  <si>
    <t>numbers in mio USD</t>
  </si>
  <si>
    <t>Price</t>
  </si>
  <si>
    <t>Shares</t>
  </si>
  <si>
    <t>MC</t>
  </si>
  <si>
    <t>Cash</t>
  </si>
  <si>
    <t>Debt</t>
  </si>
  <si>
    <t>EV</t>
  </si>
  <si>
    <t>Q424</t>
  </si>
  <si>
    <t>Main</t>
  </si>
  <si>
    <t>FY18</t>
  </si>
  <si>
    <t>FY19</t>
  </si>
  <si>
    <t>FY20</t>
  </si>
  <si>
    <t>FY21</t>
  </si>
  <si>
    <t>FY22</t>
  </si>
  <si>
    <t>FY23</t>
  </si>
  <si>
    <t>FY24</t>
  </si>
  <si>
    <t>connects 23 states in the western 2/3 of the US by rail</t>
  </si>
  <si>
    <t>Connects with Canada and Mexico rail system</t>
  </si>
  <si>
    <t>incorp.</t>
  </si>
  <si>
    <t>founded</t>
  </si>
  <si>
    <t>Segments</t>
  </si>
  <si>
    <t xml:space="preserve">Premiun </t>
  </si>
  <si>
    <t>Bulk</t>
  </si>
  <si>
    <t>Industrial</t>
  </si>
  <si>
    <t>Route in Miles</t>
  </si>
  <si>
    <t>Total Miles</t>
  </si>
  <si>
    <t>Total Locomotices</t>
  </si>
  <si>
    <t>Containers</t>
  </si>
  <si>
    <t>Bulk Revenue</t>
  </si>
  <si>
    <t>Insustrial Revenue</t>
  </si>
  <si>
    <t>Premium Revenue</t>
  </si>
  <si>
    <t>Revenue</t>
  </si>
  <si>
    <t>Freight Revenue</t>
  </si>
  <si>
    <t>Other Revenues</t>
  </si>
  <si>
    <t>Services &amp; Material</t>
  </si>
  <si>
    <t>Compensations &amp; Benefit</t>
  </si>
  <si>
    <t>Fuel</t>
  </si>
  <si>
    <t>Depreciation</t>
  </si>
  <si>
    <t>Gross Profit</t>
  </si>
  <si>
    <t>Equipment &amp; rents</t>
  </si>
  <si>
    <t>Other</t>
  </si>
  <si>
    <t>Operating Profit</t>
  </si>
  <si>
    <t>Other Income</t>
  </si>
  <si>
    <t>Interest Expense</t>
  </si>
  <si>
    <t>Pretax Income</t>
  </si>
  <si>
    <t>Tax Expense</t>
  </si>
  <si>
    <t>Net Income</t>
  </si>
  <si>
    <t>EPS</t>
  </si>
  <si>
    <t>Cash &amp; Cash Equivalents</t>
  </si>
  <si>
    <t>Short-term investments</t>
  </si>
  <si>
    <t>Accounts Receivable</t>
  </si>
  <si>
    <t>Materials &amp; supplies</t>
  </si>
  <si>
    <t>Current Assets</t>
  </si>
  <si>
    <t>Investments</t>
  </si>
  <si>
    <t>PP&amp;E</t>
  </si>
  <si>
    <t>Lease</t>
  </si>
  <si>
    <t>Non-Current Assets</t>
  </si>
  <si>
    <t>Total Assets</t>
  </si>
  <si>
    <t>Accounts Payables</t>
  </si>
  <si>
    <t>Short-term debt</t>
  </si>
  <si>
    <t>Current Liabilties</t>
  </si>
  <si>
    <t>Operating Leaes Liabilties</t>
  </si>
  <si>
    <t>Deferred Income Tax</t>
  </si>
  <si>
    <t>Non-Current Liabilties</t>
  </si>
  <si>
    <t>Total Liabilities</t>
  </si>
  <si>
    <t>Equity</t>
  </si>
  <si>
    <t>Liabilities &amp; Equity</t>
  </si>
  <si>
    <t>CFFO</t>
  </si>
  <si>
    <t>FCF</t>
  </si>
  <si>
    <t>CapEx</t>
  </si>
  <si>
    <t>Q125</t>
  </si>
  <si>
    <t>Q124</t>
  </si>
  <si>
    <t>Q224</t>
  </si>
  <si>
    <t>Q324</t>
  </si>
  <si>
    <t>Q225</t>
  </si>
  <si>
    <t>Q325</t>
  </si>
  <si>
    <t>Q425</t>
  </si>
  <si>
    <t>GTMs</t>
  </si>
  <si>
    <t>Revenue Growth</t>
  </si>
  <si>
    <t>Gross Margin</t>
  </si>
  <si>
    <t>Operating Margin</t>
  </si>
  <si>
    <t>Tax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</si>
</sst>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;\(#,##0\)"/>
    <numFmt numFmtId="165" formatCode="#,##0.00;\(#,##0.00\)"/>
  </numFmts>
  <fonts count="8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u/>
      <sz val="11"/>
      <color theme="10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3">
    <xf numFmtId="0" fontId="0" fillId="0" borderId="0" xfId="0"/>
    <xf numFmtId="0" fontId="6" fillId="0" borderId="0" xfId="1" applyFont="1"/>
    <xf numFmtId="0" fontId="2" fillId="0" borderId="0" xfId="0" applyFont="1"/>
    <xf numFmtId="0" fontId="2" fillId="0" borderId="0" xfId="0" applyFont="1" applyAlignment="1">
      <alignment horizontal="right"/>
    </xf>
    <xf numFmtId="164" fontId="2" fillId="0" borderId="0" xfId="0" applyNumberFormat="1" applyFont="1"/>
    <xf numFmtId="0" fontId="5" fillId="0" borderId="0" xfId="0" applyFont="1"/>
    <xf numFmtId="164" fontId="5" fillId="0" borderId="0" xfId="0" applyNumberFormat="1" applyFont="1"/>
    <xf numFmtId="165" fontId="2" fillId="0" borderId="0" xfId="0" applyNumberFormat="1" applyFont="1"/>
    <xf numFmtId="9" fontId="5" fillId="0" borderId="0" xfId="2" applyFont="1"/>
    <xf numFmtId="9" fontId="2" fillId="0" borderId="0" xfId="2" applyFont="1"/>
    <xf numFmtId="0" fontId="1" fillId="0" borderId="0" xfId="0" applyFont="1"/>
    <xf numFmtId="0" fontId="7" fillId="0" borderId="0" xfId="0" applyFont="1"/>
    <xf numFmtId="0" fontId="1" fillId="0" borderId="0" xfId="0" applyFont="1" applyAlignment="1">
      <alignment horizontal="right"/>
    </xf>
  </cellXfs>
  <cellStyles count="3">
    <cellStyle name="Hyperlink" xfId="1" builtinId="8"/>
    <cellStyle name="Normal" xfId="0" builtinId="0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233363</xdr:colOff>
      <xdr:row>9</xdr:row>
      <xdr:rowOff>176214</xdr:rowOff>
    </xdr:from>
    <xdr:to>
      <xdr:col>5</xdr:col>
      <xdr:colOff>109538</xdr:colOff>
      <xdr:row>23</xdr:row>
      <xdr:rowOff>54962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07630F2-1CB9-DABE-B43E-3E294A90FC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3363" y="1890714"/>
          <a:ext cx="2638425" cy="21647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F6707-0E48-4552-8AAA-0F3D3C68AEDC}">
  <dimension ref="A1:M10"/>
  <sheetViews>
    <sheetView tabSelected="1" topLeftCell="E1" zoomScale="200" zoomScaleNormal="200" workbookViewId="0">
      <selection activeCell="L7" sqref="L7"/>
    </sheetView>
  </sheetViews>
  <sheetFormatPr defaultRowHeight="12.75" x14ac:dyDescent="0.2"/>
  <cols>
    <col min="1" max="1" width="4.85546875" style="2" customWidth="1"/>
    <col min="2" max="16384" width="9.140625" style="2"/>
  </cols>
  <sheetData>
    <row r="1" spans="1:13" x14ac:dyDescent="0.2">
      <c r="A1" s="5" t="s">
        <v>0</v>
      </c>
    </row>
    <row r="2" spans="1:13" x14ac:dyDescent="0.2">
      <c r="A2" s="2" t="s">
        <v>1</v>
      </c>
      <c r="K2" s="2" t="s">
        <v>2</v>
      </c>
      <c r="L2" s="10">
        <v>221.76</v>
      </c>
    </row>
    <row r="3" spans="1:13" x14ac:dyDescent="0.2">
      <c r="K3" s="2" t="s">
        <v>3</v>
      </c>
      <c r="L3" s="4">
        <v>593.04366600000003</v>
      </c>
      <c r="M3" s="12" t="s">
        <v>75</v>
      </c>
    </row>
    <row r="4" spans="1:13" x14ac:dyDescent="0.2">
      <c r="B4" s="11" t="s">
        <v>21</v>
      </c>
      <c r="K4" s="2" t="s">
        <v>4</v>
      </c>
      <c r="L4" s="4">
        <f>+L2*L3</f>
        <v>131513.36337216001</v>
      </c>
    </row>
    <row r="5" spans="1:13" x14ac:dyDescent="0.2">
      <c r="B5" s="2" t="s">
        <v>22</v>
      </c>
      <c r="K5" s="2" t="s">
        <v>5</v>
      </c>
      <c r="L5" s="4">
        <v>1060</v>
      </c>
      <c r="M5" s="12" t="s">
        <v>75</v>
      </c>
    </row>
    <row r="6" spans="1:13" x14ac:dyDescent="0.2">
      <c r="B6" s="2" t="s">
        <v>23</v>
      </c>
      <c r="K6" s="2" t="s">
        <v>6</v>
      </c>
      <c r="L6" s="4">
        <f>30291+2522</f>
        <v>32813</v>
      </c>
      <c r="M6" s="12" t="s">
        <v>75</v>
      </c>
    </row>
    <row r="7" spans="1:13" x14ac:dyDescent="0.2">
      <c r="B7" s="2" t="s">
        <v>24</v>
      </c>
      <c r="K7" s="2" t="s">
        <v>7</v>
      </c>
      <c r="L7" s="4">
        <f>+L4-L5+L6</f>
        <v>163266.36337216001</v>
      </c>
    </row>
    <row r="9" spans="1:13" x14ac:dyDescent="0.2">
      <c r="B9" s="2" t="s">
        <v>17</v>
      </c>
      <c r="K9" s="2" t="s">
        <v>19</v>
      </c>
      <c r="L9" s="2">
        <v>1969</v>
      </c>
    </row>
    <row r="10" spans="1:13" x14ac:dyDescent="0.2">
      <c r="B10" s="2" t="s">
        <v>18</v>
      </c>
      <c r="K10" s="2" t="s">
        <v>20</v>
      </c>
      <c r="L10" s="2">
        <v>1862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B88B1-BC2C-49A5-87B1-14861A82512D}">
  <dimension ref="A1:AQ633"/>
  <sheetViews>
    <sheetView zoomScale="200" zoomScaleNormal="200" workbookViewId="0">
      <pane xSplit="2" ySplit="2" topLeftCell="F7" activePane="bottomRight" state="frozen"/>
      <selection pane="topRight" activeCell="C1" sqref="C1"/>
      <selection pane="bottomLeft" activeCell="A3" sqref="A3"/>
      <selection pane="bottomRight" activeCell="H32" sqref="H32"/>
    </sheetView>
  </sheetViews>
  <sheetFormatPr defaultRowHeight="12.75" x14ac:dyDescent="0.2"/>
  <cols>
    <col min="1" max="1" width="5.42578125" style="2" bestFit="1" customWidth="1"/>
    <col min="2" max="2" width="32.28515625" style="2" customWidth="1"/>
    <col min="3" max="16384" width="9.140625" style="2"/>
  </cols>
  <sheetData>
    <row r="1" spans="1:43" x14ac:dyDescent="0.2">
      <c r="A1" s="1" t="s">
        <v>9</v>
      </c>
    </row>
    <row r="2" spans="1:43" x14ac:dyDescent="0.2">
      <c r="C2" s="3" t="s">
        <v>72</v>
      </c>
      <c r="D2" s="3" t="s">
        <v>73</v>
      </c>
      <c r="E2" s="3" t="s">
        <v>74</v>
      </c>
      <c r="F2" s="3" t="s">
        <v>8</v>
      </c>
      <c r="G2" s="3" t="s">
        <v>71</v>
      </c>
      <c r="H2" s="3" t="s">
        <v>75</v>
      </c>
      <c r="I2" s="3" t="s">
        <v>76</v>
      </c>
      <c r="J2" s="3" t="s">
        <v>77</v>
      </c>
      <c r="L2" s="3" t="s">
        <v>10</v>
      </c>
      <c r="M2" s="3" t="s">
        <v>11</v>
      </c>
      <c r="N2" s="3" t="s">
        <v>12</v>
      </c>
      <c r="O2" s="3" t="s">
        <v>13</v>
      </c>
      <c r="P2" s="3" t="s">
        <v>14</v>
      </c>
      <c r="Q2" s="3" t="s">
        <v>15</v>
      </c>
      <c r="R2" s="3" t="s">
        <v>16</v>
      </c>
    </row>
    <row r="3" spans="1:43" x14ac:dyDescent="0.2">
      <c r="B3" s="2" t="s">
        <v>78</v>
      </c>
      <c r="C3" s="3">
        <v>206</v>
      </c>
      <c r="D3" s="3"/>
      <c r="E3" s="3"/>
      <c r="F3" s="3"/>
      <c r="G3" s="3">
        <v>212.8</v>
      </c>
      <c r="H3" s="3"/>
      <c r="I3" s="3"/>
      <c r="J3" s="3"/>
      <c r="L3" s="3"/>
      <c r="M3" s="3"/>
      <c r="N3" s="3"/>
      <c r="O3" s="3"/>
      <c r="P3" s="3"/>
      <c r="Q3" s="3"/>
      <c r="R3" s="3"/>
    </row>
    <row r="4" spans="1:43" x14ac:dyDescent="0.2">
      <c r="B4" s="2" t="s">
        <v>25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>
        <v>32693</v>
      </c>
      <c r="R4" s="4">
        <v>32880</v>
      </c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</row>
    <row r="5" spans="1:43" x14ac:dyDescent="0.2">
      <c r="B5" s="2" t="s">
        <v>26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>
        <v>52128</v>
      </c>
      <c r="R5" s="4">
        <v>52372</v>
      </c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</row>
    <row r="6" spans="1:43" x14ac:dyDescent="0.2">
      <c r="B6" s="2" t="s">
        <v>27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>
        <v>6106</v>
      </c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</row>
    <row r="7" spans="1:43" x14ac:dyDescent="0.2">
      <c r="B7" s="2" t="s">
        <v>28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>
        <v>46663</v>
      </c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</row>
    <row r="8" spans="1:43" x14ac:dyDescent="0.2"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</row>
    <row r="9" spans="1:43" x14ac:dyDescent="0.2">
      <c r="B9" s="2" t="s">
        <v>29</v>
      </c>
      <c r="C9" s="4">
        <v>1817</v>
      </c>
      <c r="D9" s="4">
        <v>1721</v>
      </c>
      <c r="E9" s="4"/>
      <c r="F9" s="4"/>
      <c r="G9" s="4">
        <v>1836</v>
      </c>
      <c r="H9" s="4">
        <v>1901</v>
      </c>
      <c r="I9" s="4"/>
      <c r="J9" s="4"/>
      <c r="K9" s="4"/>
      <c r="L9" s="4"/>
      <c r="M9" s="4"/>
      <c r="N9" s="4"/>
      <c r="O9" s="4"/>
      <c r="P9" s="4">
        <v>7537</v>
      </c>
      <c r="Q9" s="4">
        <v>7358</v>
      </c>
      <c r="R9" s="4">
        <v>7207</v>
      </c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</row>
    <row r="10" spans="1:43" x14ac:dyDescent="0.2">
      <c r="B10" s="2" t="s">
        <v>30</v>
      </c>
      <c r="C10" s="4">
        <v>2104</v>
      </c>
      <c r="D10" s="4">
        <v>2123</v>
      </c>
      <c r="E10" s="4"/>
      <c r="F10" s="4"/>
      <c r="G10" s="4">
        <v>2082</v>
      </c>
      <c r="H10" s="4">
        <v>2212</v>
      </c>
      <c r="I10" s="4"/>
      <c r="J10" s="4"/>
      <c r="K10" s="4"/>
      <c r="L10" s="4"/>
      <c r="M10" s="4"/>
      <c r="N10" s="4"/>
      <c r="O10" s="4"/>
      <c r="P10" s="4">
        <v>8205</v>
      </c>
      <c r="Q10" s="4">
        <v>8238</v>
      </c>
      <c r="R10" s="4">
        <v>8440</v>
      </c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</row>
    <row r="11" spans="1:43" x14ac:dyDescent="0.2">
      <c r="B11" s="2" t="s">
        <v>31</v>
      </c>
      <c r="C11" s="4">
        <v>1695</v>
      </c>
      <c r="D11" s="4">
        <v>1794</v>
      </c>
      <c r="E11" s="4"/>
      <c r="F11" s="4"/>
      <c r="G11" s="4">
        <v>1773</v>
      </c>
      <c r="H11" s="4">
        <v>1730</v>
      </c>
      <c r="I11" s="4"/>
      <c r="J11" s="4"/>
      <c r="K11" s="4"/>
      <c r="L11" s="4"/>
      <c r="M11" s="4"/>
      <c r="N11" s="4"/>
      <c r="O11" s="4"/>
      <c r="P11" s="4">
        <v>7417</v>
      </c>
      <c r="Q11" s="4">
        <v>6975</v>
      </c>
      <c r="R11" s="4">
        <v>7164</v>
      </c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</row>
    <row r="12" spans="1:43" x14ac:dyDescent="0.2">
      <c r="B12" s="2" t="s">
        <v>33</v>
      </c>
      <c r="C12" s="4">
        <v>5616</v>
      </c>
      <c r="D12" s="4">
        <v>5638</v>
      </c>
      <c r="E12" s="4"/>
      <c r="F12" s="4"/>
      <c r="G12" s="4">
        <v>5691</v>
      </c>
      <c r="H12" s="4">
        <v>5843</v>
      </c>
      <c r="I12" s="4"/>
      <c r="J12" s="4"/>
      <c r="K12" s="4"/>
      <c r="L12" s="4"/>
      <c r="M12" s="4"/>
      <c r="N12" s="4"/>
      <c r="O12" s="4"/>
      <c r="P12" s="4">
        <f t="shared" ref="P12:Q12" si="0">+SUM(P9:P11)</f>
        <v>23159</v>
      </c>
      <c r="Q12" s="4">
        <f t="shared" si="0"/>
        <v>22571</v>
      </c>
      <c r="R12" s="4">
        <f>+SUM(R9:R11)</f>
        <v>22811</v>
      </c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</row>
    <row r="13" spans="1:43" x14ac:dyDescent="0.2">
      <c r="B13" s="2" t="s">
        <v>34</v>
      </c>
      <c r="C13" s="4">
        <v>415</v>
      </c>
      <c r="D13" s="4">
        <v>369</v>
      </c>
      <c r="E13" s="4"/>
      <c r="F13" s="4"/>
      <c r="G13" s="4">
        <v>336</v>
      </c>
      <c r="H13" s="4">
        <v>311</v>
      </c>
      <c r="I13" s="4"/>
      <c r="J13" s="4"/>
      <c r="K13" s="4"/>
      <c r="L13" s="4"/>
      <c r="M13" s="4"/>
      <c r="N13" s="4"/>
      <c r="O13" s="4"/>
      <c r="P13" s="4">
        <v>1716</v>
      </c>
      <c r="Q13" s="4">
        <v>1548</v>
      </c>
      <c r="R13" s="4">
        <v>1439</v>
      </c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</row>
    <row r="14" spans="1:43" x14ac:dyDescent="0.2">
      <c r="B14" s="5" t="s">
        <v>32</v>
      </c>
      <c r="C14" s="6">
        <f t="shared" ref="C14:J14" si="1">+C12+C13</f>
        <v>6031</v>
      </c>
      <c r="D14" s="6">
        <f t="shared" si="1"/>
        <v>6007</v>
      </c>
      <c r="E14" s="6">
        <f t="shared" si="1"/>
        <v>0</v>
      </c>
      <c r="F14" s="6">
        <f t="shared" si="1"/>
        <v>0</v>
      </c>
      <c r="G14" s="6">
        <f t="shared" si="1"/>
        <v>6027</v>
      </c>
      <c r="H14" s="6">
        <f t="shared" si="1"/>
        <v>6154</v>
      </c>
      <c r="I14" s="6">
        <f t="shared" si="1"/>
        <v>0</v>
      </c>
      <c r="J14" s="6">
        <f t="shared" si="1"/>
        <v>0</v>
      </c>
      <c r="K14" s="4"/>
      <c r="L14" s="6">
        <f t="shared" ref="L14:Q14" si="2">+L12+L13</f>
        <v>0</v>
      </c>
      <c r="M14" s="6">
        <f t="shared" si="2"/>
        <v>0</v>
      </c>
      <c r="N14" s="6">
        <f t="shared" si="2"/>
        <v>0</v>
      </c>
      <c r="O14" s="6">
        <f t="shared" si="2"/>
        <v>0</v>
      </c>
      <c r="P14" s="6">
        <f t="shared" si="2"/>
        <v>24875</v>
      </c>
      <c r="Q14" s="6">
        <f t="shared" si="2"/>
        <v>24119</v>
      </c>
      <c r="R14" s="6">
        <f>+R12+R13</f>
        <v>24250</v>
      </c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</row>
    <row r="15" spans="1:43" x14ac:dyDescent="0.2">
      <c r="B15" s="2" t="s">
        <v>36</v>
      </c>
      <c r="C15" s="4">
        <v>1223</v>
      </c>
      <c r="D15" s="4">
        <v>1187</v>
      </c>
      <c r="E15" s="4"/>
      <c r="F15" s="4"/>
      <c r="G15" s="4">
        <v>1212</v>
      </c>
      <c r="H15" s="4">
        <v>1249</v>
      </c>
      <c r="I15" s="4"/>
      <c r="J15" s="4"/>
      <c r="K15" s="4"/>
      <c r="L15" s="4"/>
      <c r="M15" s="4"/>
      <c r="N15" s="4"/>
      <c r="O15" s="4"/>
      <c r="P15" s="4">
        <v>4645</v>
      </c>
      <c r="Q15" s="4">
        <v>4818</v>
      </c>
      <c r="R15" s="4">
        <v>4899</v>
      </c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</row>
    <row r="16" spans="1:43" x14ac:dyDescent="0.2">
      <c r="B16" s="2" t="s">
        <v>35</v>
      </c>
      <c r="C16" s="4">
        <v>613</v>
      </c>
      <c r="D16" s="4">
        <v>644</v>
      </c>
      <c r="E16" s="4"/>
      <c r="F16" s="4"/>
      <c r="G16" s="4">
        <v>631</v>
      </c>
      <c r="H16" s="4">
        <v>642</v>
      </c>
      <c r="I16" s="4"/>
      <c r="J16" s="4"/>
      <c r="K16" s="4"/>
      <c r="L16" s="4"/>
      <c r="M16" s="4"/>
      <c r="N16" s="4"/>
      <c r="O16" s="4"/>
      <c r="P16" s="4">
        <v>2442</v>
      </c>
      <c r="Q16" s="4">
        <v>2616</v>
      </c>
      <c r="R16" s="4">
        <v>2520</v>
      </c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</row>
    <row r="17" spans="1:43" x14ac:dyDescent="0.2">
      <c r="B17" s="2" t="s">
        <v>37</v>
      </c>
      <c r="C17" s="4">
        <v>658</v>
      </c>
      <c r="D17" s="4">
        <v>596</v>
      </c>
      <c r="E17" s="4"/>
      <c r="F17" s="4"/>
      <c r="G17" s="4">
        <v>603</v>
      </c>
      <c r="H17" s="4">
        <v>613</v>
      </c>
      <c r="I17" s="4"/>
      <c r="J17" s="4"/>
      <c r="K17" s="4"/>
      <c r="L17" s="4"/>
      <c r="M17" s="4"/>
      <c r="N17" s="4"/>
      <c r="O17" s="4"/>
      <c r="P17" s="4">
        <v>3439</v>
      </c>
      <c r="Q17" s="4">
        <v>2891</v>
      </c>
      <c r="R17" s="4">
        <v>2474</v>
      </c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</row>
    <row r="18" spans="1:43" x14ac:dyDescent="0.2">
      <c r="B18" s="2" t="s">
        <v>38</v>
      </c>
      <c r="C18" s="4">
        <v>594</v>
      </c>
      <c r="D18" s="4">
        <v>625</v>
      </c>
      <c r="E18" s="4"/>
      <c r="F18" s="4"/>
      <c r="G18" s="4">
        <v>610</v>
      </c>
      <c r="H18" s="4">
        <v>576</v>
      </c>
      <c r="I18" s="4"/>
      <c r="J18" s="4"/>
      <c r="K18" s="4"/>
      <c r="L18" s="4"/>
      <c r="M18" s="4"/>
      <c r="N18" s="4"/>
      <c r="O18" s="4"/>
      <c r="P18" s="4">
        <v>2246</v>
      </c>
      <c r="Q18" s="4">
        <v>2318</v>
      </c>
      <c r="R18" s="4">
        <v>2398</v>
      </c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</row>
    <row r="19" spans="1:43" x14ac:dyDescent="0.2">
      <c r="B19" s="2" t="s">
        <v>39</v>
      </c>
      <c r="C19" s="4">
        <f t="shared" ref="C19:J19" si="3">+C14-SUM(C15:C18)</f>
        <v>2943</v>
      </c>
      <c r="D19" s="4">
        <f t="shared" si="3"/>
        <v>2955</v>
      </c>
      <c r="E19" s="4">
        <f t="shared" si="3"/>
        <v>0</v>
      </c>
      <c r="F19" s="4">
        <f t="shared" si="3"/>
        <v>0</v>
      </c>
      <c r="G19" s="4">
        <f t="shared" si="3"/>
        <v>2971</v>
      </c>
      <c r="H19" s="4">
        <f t="shared" si="3"/>
        <v>3074</v>
      </c>
      <c r="I19" s="4">
        <f t="shared" si="3"/>
        <v>0</v>
      </c>
      <c r="J19" s="4">
        <f t="shared" si="3"/>
        <v>0</v>
      </c>
      <c r="K19" s="4"/>
      <c r="L19" s="4"/>
      <c r="M19" s="4"/>
      <c r="N19" s="4"/>
      <c r="O19" s="4">
        <f t="shared" ref="O19:Q19" si="4">+O14-SUM(O15:O18)</f>
        <v>0</v>
      </c>
      <c r="P19" s="4">
        <f t="shared" si="4"/>
        <v>12103</v>
      </c>
      <c r="Q19" s="4">
        <f t="shared" si="4"/>
        <v>11476</v>
      </c>
      <c r="R19" s="4">
        <f>+R14-SUM(R15:R18)</f>
        <v>11959</v>
      </c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</row>
    <row r="20" spans="1:43" x14ac:dyDescent="0.2">
      <c r="B20" s="2" t="s">
        <v>40</v>
      </c>
      <c r="C20" s="4">
        <v>216</v>
      </c>
      <c r="D20" s="4">
        <v>219</v>
      </c>
      <c r="E20" s="4"/>
      <c r="F20" s="4"/>
      <c r="G20" s="4">
        <v>241</v>
      </c>
      <c r="H20" s="4">
        <v>230</v>
      </c>
      <c r="I20" s="4"/>
      <c r="J20" s="4"/>
      <c r="K20" s="4"/>
      <c r="L20" s="4"/>
      <c r="M20" s="4"/>
      <c r="N20" s="4"/>
      <c r="O20" s="4"/>
      <c r="P20" s="4">
        <v>898</v>
      </c>
      <c r="Q20" s="4">
        <v>947</v>
      </c>
      <c r="R20" s="4">
        <v>920</v>
      </c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</row>
    <row r="21" spans="1:43" x14ac:dyDescent="0.2">
      <c r="B21" s="2" t="s">
        <v>41</v>
      </c>
      <c r="C21" s="4">
        <v>355</v>
      </c>
      <c r="D21" s="4">
        <v>336</v>
      </c>
      <c r="E21" s="4"/>
      <c r="F21" s="4"/>
      <c r="G21" s="4">
        <v>359</v>
      </c>
      <c r="H21" s="4">
        <v>319</v>
      </c>
      <c r="I21" s="4"/>
      <c r="J21" s="4"/>
      <c r="K21" s="4"/>
      <c r="L21" s="4"/>
      <c r="M21" s="4"/>
      <c r="N21" s="4"/>
      <c r="O21" s="4"/>
      <c r="P21" s="4">
        <v>1288</v>
      </c>
      <c r="Q21" s="4">
        <v>1447</v>
      </c>
      <c r="R21" s="4">
        <v>1326</v>
      </c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</row>
    <row r="22" spans="1:43" x14ac:dyDescent="0.2">
      <c r="B22" s="2" t="s">
        <v>42</v>
      </c>
      <c r="C22" s="4">
        <f t="shared" ref="C22:J22" si="5">+C19-SUM(C20:C21)</f>
        <v>2372</v>
      </c>
      <c r="D22" s="4">
        <f t="shared" si="5"/>
        <v>2400</v>
      </c>
      <c r="E22" s="4">
        <f t="shared" si="5"/>
        <v>0</v>
      </c>
      <c r="F22" s="4">
        <f t="shared" si="5"/>
        <v>0</v>
      </c>
      <c r="G22" s="4">
        <f t="shared" si="5"/>
        <v>2371</v>
      </c>
      <c r="H22" s="4">
        <f t="shared" si="5"/>
        <v>2525</v>
      </c>
      <c r="I22" s="4">
        <f t="shared" si="5"/>
        <v>0</v>
      </c>
      <c r="J22" s="4">
        <f t="shared" si="5"/>
        <v>0</v>
      </c>
      <c r="K22" s="4"/>
      <c r="L22" s="4"/>
      <c r="M22" s="4"/>
      <c r="N22" s="4"/>
      <c r="O22" s="4">
        <f t="shared" ref="O22:Q22" si="6">+O19-SUM(O20:O21)</f>
        <v>0</v>
      </c>
      <c r="P22" s="4">
        <f t="shared" si="6"/>
        <v>9917</v>
      </c>
      <c r="Q22" s="4">
        <f t="shared" si="6"/>
        <v>9082</v>
      </c>
      <c r="R22" s="4">
        <f>+R19-SUM(R20:R21)</f>
        <v>9713</v>
      </c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</row>
    <row r="23" spans="1:43" x14ac:dyDescent="0.2">
      <c r="B23" s="2" t="s">
        <v>43</v>
      </c>
      <c r="C23" s="4">
        <v>92</v>
      </c>
      <c r="D23" s="4">
        <v>103</v>
      </c>
      <c r="E23" s="4"/>
      <c r="F23" s="4"/>
      <c r="G23" s="4">
        <v>78</v>
      </c>
      <c r="H23" s="4">
        <v>123</v>
      </c>
      <c r="I23" s="4"/>
      <c r="J23" s="4"/>
      <c r="K23" s="4"/>
      <c r="L23" s="4"/>
      <c r="M23" s="4"/>
      <c r="N23" s="4"/>
      <c r="O23" s="4"/>
      <c r="P23" s="4">
        <v>426</v>
      </c>
      <c r="Q23" s="4">
        <v>491</v>
      </c>
      <c r="R23" s="4">
        <v>350</v>
      </c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</row>
    <row r="24" spans="1:43" x14ac:dyDescent="0.2">
      <c r="B24" s="2" t="s">
        <v>44</v>
      </c>
      <c r="C24" s="4">
        <v>324</v>
      </c>
      <c r="D24" s="4">
        <v>319</v>
      </c>
      <c r="E24" s="4"/>
      <c r="F24" s="4"/>
      <c r="G24" s="4">
        <v>322</v>
      </c>
      <c r="H24" s="4">
        <v>335</v>
      </c>
      <c r="I24" s="4"/>
      <c r="J24" s="4"/>
      <c r="K24" s="4"/>
      <c r="L24" s="4"/>
      <c r="M24" s="4"/>
      <c r="N24" s="4"/>
      <c r="O24" s="4"/>
      <c r="P24" s="4">
        <v>1271</v>
      </c>
      <c r="Q24" s="4">
        <v>1340</v>
      </c>
      <c r="R24" s="4">
        <v>1269</v>
      </c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</row>
    <row r="25" spans="1:43" x14ac:dyDescent="0.2">
      <c r="B25" s="2" t="s">
        <v>45</v>
      </c>
      <c r="C25" s="4">
        <f t="shared" ref="C25:J25" si="7">+C22+C23-C24</f>
        <v>2140</v>
      </c>
      <c r="D25" s="4">
        <f t="shared" si="7"/>
        <v>2184</v>
      </c>
      <c r="E25" s="4">
        <f t="shared" si="7"/>
        <v>0</v>
      </c>
      <c r="F25" s="4">
        <f t="shared" si="7"/>
        <v>0</v>
      </c>
      <c r="G25" s="4">
        <f t="shared" si="7"/>
        <v>2127</v>
      </c>
      <c r="H25" s="4">
        <f t="shared" si="7"/>
        <v>2313</v>
      </c>
      <c r="I25" s="4">
        <f t="shared" si="7"/>
        <v>0</v>
      </c>
      <c r="J25" s="4">
        <f t="shared" si="7"/>
        <v>0</v>
      </c>
      <c r="K25" s="4"/>
      <c r="L25" s="4"/>
      <c r="M25" s="4"/>
      <c r="N25" s="4"/>
      <c r="O25" s="4">
        <f>+O22+O23-O24</f>
        <v>0</v>
      </c>
      <c r="P25" s="4">
        <f t="shared" ref="P25:Q25" si="8">+P22+P23-P24</f>
        <v>9072</v>
      </c>
      <c r="Q25" s="4">
        <f t="shared" si="8"/>
        <v>8233</v>
      </c>
      <c r="R25" s="4">
        <f>+R22+R23-R24</f>
        <v>8794</v>
      </c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</row>
    <row r="26" spans="1:43" x14ac:dyDescent="0.2">
      <c r="B26" s="2" t="s">
        <v>46</v>
      </c>
      <c r="C26" s="4">
        <v>499</v>
      </c>
      <c r="D26" s="4">
        <v>511</v>
      </c>
      <c r="E26" s="4"/>
      <c r="F26" s="4"/>
      <c r="G26" s="4">
        <v>501</v>
      </c>
      <c r="H26" s="4">
        <v>437</v>
      </c>
      <c r="I26" s="4"/>
      <c r="J26" s="4"/>
      <c r="K26" s="4"/>
      <c r="L26" s="4"/>
      <c r="M26" s="4"/>
      <c r="N26" s="4"/>
      <c r="O26" s="4"/>
      <c r="P26" s="4">
        <v>2074</v>
      </c>
      <c r="Q26" s="4">
        <v>1854</v>
      </c>
      <c r="R26" s="4">
        <v>2047</v>
      </c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</row>
    <row r="27" spans="1:43" x14ac:dyDescent="0.2">
      <c r="B27" s="2" t="s">
        <v>47</v>
      </c>
      <c r="C27" s="4">
        <f t="shared" ref="C27:F27" si="9">+C25-C26</f>
        <v>1641</v>
      </c>
      <c r="D27" s="4">
        <f t="shared" si="9"/>
        <v>1673</v>
      </c>
      <c r="E27" s="4">
        <f t="shared" si="9"/>
        <v>0</v>
      </c>
      <c r="F27" s="4">
        <f t="shared" si="9"/>
        <v>0</v>
      </c>
      <c r="G27" s="4">
        <f>+G25-G26</f>
        <v>1626</v>
      </c>
      <c r="H27" s="4">
        <f t="shared" ref="H27:J27" si="10">+H25-H26</f>
        <v>1876</v>
      </c>
      <c r="I27" s="4">
        <f t="shared" si="10"/>
        <v>0</v>
      </c>
      <c r="J27" s="4">
        <f t="shared" si="10"/>
        <v>0</v>
      </c>
      <c r="K27" s="4"/>
      <c r="L27" s="4"/>
      <c r="M27" s="4"/>
      <c r="N27" s="4"/>
      <c r="O27" s="4">
        <f>+O25-O26</f>
        <v>0</v>
      </c>
      <c r="P27" s="4">
        <f t="shared" ref="P27:Q27" si="11">+P25-P26</f>
        <v>6998</v>
      </c>
      <c r="Q27" s="4">
        <f t="shared" si="11"/>
        <v>6379</v>
      </c>
      <c r="R27" s="4">
        <f>+R25-R26</f>
        <v>6747</v>
      </c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</row>
    <row r="28" spans="1:43" x14ac:dyDescent="0.2"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</row>
    <row r="29" spans="1:43" x14ac:dyDescent="0.2">
      <c r="B29" s="2" t="s">
        <v>48</v>
      </c>
      <c r="C29" s="7">
        <f t="shared" ref="C29:J29" si="12">+C27/C30</f>
        <v>2.6936966513460274</v>
      </c>
      <c r="D29" s="7">
        <f t="shared" si="12"/>
        <v>2.7453232687889728</v>
      </c>
      <c r="E29" s="7" t="e">
        <f t="shared" si="12"/>
        <v>#DIV/0!</v>
      </c>
      <c r="F29" s="7" t="e">
        <f t="shared" si="12"/>
        <v>#DIV/0!</v>
      </c>
      <c r="G29" s="7">
        <f t="shared" si="12"/>
        <v>2.7054908485856903</v>
      </c>
      <c r="H29" s="7">
        <f t="shared" si="12"/>
        <v>3.1577175559670088</v>
      </c>
      <c r="I29" s="7" t="e">
        <f t="shared" si="12"/>
        <v>#DIV/0!</v>
      </c>
      <c r="J29" s="7" t="e">
        <f t="shared" si="12"/>
        <v>#DIV/0!</v>
      </c>
      <c r="K29" s="4"/>
      <c r="L29" s="4"/>
      <c r="M29" s="7" t="e">
        <f t="shared" ref="M29:Q29" si="13">+M27/M30</f>
        <v>#DIV/0!</v>
      </c>
      <c r="N29" s="7" t="e">
        <f t="shared" si="13"/>
        <v>#DIV/0!</v>
      </c>
      <c r="O29" s="7" t="e">
        <f t="shared" si="13"/>
        <v>#DIV/0!</v>
      </c>
      <c r="P29" s="7">
        <f t="shared" si="13"/>
        <v>11.214743589743589</v>
      </c>
      <c r="Q29" s="7">
        <f t="shared" si="13"/>
        <v>10.453949524745983</v>
      </c>
      <c r="R29" s="7">
        <f>+R27/R30</f>
        <v>11.104344963791968</v>
      </c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</row>
    <row r="30" spans="1:43" x14ac:dyDescent="0.2">
      <c r="B30" s="2" t="s">
        <v>3</v>
      </c>
      <c r="C30" s="4">
        <v>609.20000000000005</v>
      </c>
      <c r="D30" s="4">
        <v>609.4</v>
      </c>
      <c r="E30" s="4"/>
      <c r="F30" s="4"/>
      <c r="G30" s="4">
        <v>601</v>
      </c>
      <c r="H30" s="4">
        <v>594.1</v>
      </c>
      <c r="I30" s="4"/>
      <c r="J30" s="4"/>
      <c r="K30" s="4"/>
      <c r="L30" s="4"/>
      <c r="M30" s="4"/>
      <c r="N30" s="4"/>
      <c r="O30" s="4"/>
      <c r="P30" s="4">
        <v>624</v>
      </c>
      <c r="Q30" s="4">
        <v>610.20000000000005</v>
      </c>
      <c r="R30" s="4">
        <v>607.6</v>
      </c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</row>
    <row r="31" spans="1:43" x14ac:dyDescent="0.2"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</row>
    <row r="32" spans="1:43" s="5" customFormat="1" x14ac:dyDescent="0.2">
      <c r="A32" s="2"/>
      <c r="B32" s="5" t="s">
        <v>79</v>
      </c>
      <c r="C32" s="6"/>
      <c r="D32" s="6"/>
      <c r="E32" s="6"/>
      <c r="F32" s="6"/>
      <c r="G32" s="8">
        <f>+G14/C14-1</f>
        <v>-6.632399270436462E-4</v>
      </c>
      <c r="H32" s="8">
        <f>+H14/D14-1</f>
        <v>2.4471449975029147E-2</v>
      </c>
      <c r="I32" s="6"/>
      <c r="J32" s="6"/>
      <c r="K32" s="6"/>
      <c r="L32" s="6"/>
      <c r="M32" s="6"/>
      <c r="N32" s="6"/>
      <c r="O32" s="8" t="e">
        <f t="shared" ref="O32:Q32" si="14">+O14/N14-1</f>
        <v>#DIV/0!</v>
      </c>
      <c r="P32" s="8" t="e">
        <f t="shared" si="14"/>
        <v>#DIV/0!</v>
      </c>
      <c r="Q32" s="8">
        <f t="shared" si="14"/>
        <v>-3.0391959798995005E-2</v>
      </c>
      <c r="R32" s="8">
        <f>+R14/Q14-1</f>
        <v>5.4314026286330641E-3</v>
      </c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</row>
    <row r="33" spans="2:43" x14ac:dyDescent="0.2">
      <c r="B33" s="2" t="s">
        <v>80</v>
      </c>
      <c r="C33" s="9">
        <f t="shared" ref="C33:F33" si="15">+C19/C14</f>
        <v>0.48797877632233461</v>
      </c>
      <c r="D33" s="9">
        <f t="shared" si="15"/>
        <v>0.49192608623272849</v>
      </c>
      <c r="E33" s="9" t="e">
        <f t="shared" si="15"/>
        <v>#DIV/0!</v>
      </c>
      <c r="F33" s="9" t="e">
        <f t="shared" si="15"/>
        <v>#DIV/0!</v>
      </c>
      <c r="G33" s="9">
        <f>+G19/G14</f>
        <v>0.4929483988717438</v>
      </c>
      <c r="H33" s="9">
        <f t="shared" ref="H33:J33" si="16">+H19/H14</f>
        <v>0.49951251218719533</v>
      </c>
      <c r="I33" s="9" t="e">
        <f t="shared" si="16"/>
        <v>#DIV/0!</v>
      </c>
      <c r="J33" s="9" t="e">
        <f t="shared" si="16"/>
        <v>#DIV/0!</v>
      </c>
      <c r="K33" s="4"/>
      <c r="L33" s="9" t="e">
        <f t="shared" ref="L33:R33" si="17">+L19/L14</f>
        <v>#DIV/0!</v>
      </c>
      <c r="M33" s="9" t="e">
        <f t="shared" si="17"/>
        <v>#DIV/0!</v>
      </c>
      <c r="N33" s="9" t="e">
        <f t="shared" si="17"/>
        <v>#DIV/0!</v>
      </c>
      <c r="O33" s="9" t="e">
        <f t="shared" si="17"/>
        <v>#DIV/0!</v>
      </c>
      <c r="P33" s="9">
        <f t="shared" si="17"/>
        <v>0.48655276381909546</v>
      </c>
      <c r="Q33" s="9">
        <f t="shared" si="17"/>
        <v>0.47580745470376051</v>
      </c>
      <c r="R33" s="9">
        <f t="shared" si="17"/>
        <v>0.49315463917525776</v>
      </c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</row>
    <row r="34" spans="2:43" x14ac:dyDescent="0.2">
      <c r="B34" s="2" t="s">
        <v>81</v>
      </c>
      <c r="C34" s="9">
        <f t="shared" ref="C34:F34" si="18">+C22/C14</f>
        <v>0.39330127673685955</v>
      </c>
      <c r="D34" s="9">
        <f t="shared" si="18"/>
        <v>0.39953387714333277</v>
      </c>
      <c r="E34" s="9" t="e">
        <f t="shared" si="18"/>
        <v>#DIV/0!</v>
      </c>
      <c r="F34" s="9" t="e">
        <f t="shared" si="18"/>
        <v>#DIV/0!</v>
      </c>
      <c r="G34" s="9">
        <f>+G22/G14</f>
        <v>0.39339638294342127</v>
      </c>
      <c r="H34" s="9">
        <f t="shared" ref="H34:J34" si="19">+H22/H14</f>
        <v>0.41030224244393892</v>
      </c>
      <c r="I34" s="9" t="e">
        <f t="shared" si="19"/>
        <v>#DIV/0!</v>
      </c>
      <c r="J34" s="9" t="e">
        <f t="shared" si="19"/>
        <v>#DIV/0!</v>
      </c>
      <c r="K34" s="4"/>
      <c r="L34" s="9" t="e">
        <f t="shared" ref="L34:R34" si="20">+L22/L14</f>
        <v>#DIV/0!</v>
      </c>
      <c r="M34" s="9" t="e">
        <f t="shared" si="20"/>
        <v>#DIV/0!</v>
      </c>
      <c r="N34" s="9" t="e">
        <f t="shared" si="20"/>
        <v>#DIV/0!</v>
      </c>
      <c r="O34" s="9" t="e">
        <f t="shared" si="20"/>
        <v>#DIV/0!</v>
      </c>
      <c r="P34" s="9">
        <f t="shared" si="20"/>
        <v>0.39867336683417087</v>
      </c>
      <c r="Q34" s="9">
        <f t="shared" si="20"/>
        <v>0.37654960819271116</v>
      </c>
      <c r="R34" s="9">
        <f t="shared" si="20"/>
        <v>0.40053608247422678</v>
      </c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</row>
    <row r="35" spans="2:43" x14ac:dyDescent="0.2">
      <c r="B35" s="2" t="s">
        <v>82</v>
      </c>
      <c r="C35" s="9">
        <f t="shared" ref="C35:F35" si="21">+C26/C25</f>
        <v>0.23317757009345794</v>
      </c>
      <c r="D35" s="9">
        <f t="shared" si="21"/>
        <v>0.23397435897435898</v>
      </c>
      <c r="E35" s="9" t="e">
        <f t="shared" si="21"/>
        <v>#DIV/0!</v>
      </c>
      <c r="F35" s="9" t="e">
        <f t="shared" si="21"/>
        <v>#DIV/0!</v>
      </c>
      <c r="G35" s="9">
        <f>+G26/G25</f>
        <v>0.23554301833568406</v>
      </c>
      <c r="H35" s="9">
        <f t="shared" ref="H35:J35" si="22">+H26/H25</f>
        <v>0.18893212278426286</v>
      </c>
      <c r="I35" s="9" t="e">
        <f t="shared" si="22"/>
        <v>#DIV/0!</v>
      </c>
      <c r="J35" s="9" t="e">
        <f t="shared" si="22"/>
        <v>#DIV/0!</v>
      </c>
      <c r="K35" s="4"/>
      <c r="L35" s="9" t="e">
        <f t="shared" ref="L35:R35" si="23">+L26/L25</f>
        <v>#DIV/0!</v>
      </c>
      <c r="M35" s="9" t="e">
        <f t="shared" si="23"/>
        <v>#DIV/0!</v>
      </c>
      <c r="N35" s="9" t="e">
        <f t="shared" si="23"/>
        <v>#DIV/0!</v>
      </c>
      <c r="O35" s="9" t="e">
        <f t="shared" si="23"/>
        <v>#DIV/0!</v>
      </c>
      <c r="P35" s="9">
        <f t="shared" si="23"/>
        <v>0.22861552028218696</v>
      </c>
      <c r="Q35" s="9">
        <f t="shared" si="23"/>
        <v>0.22519130329163123</v>
      </c>
      <c r="R35" s="9">
        <f t="shared" si="23"/>
        <v>0.23277234478053219</v>
      </c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</row>
    <row r="36" spans="2:43" x14ac:dyDescent="0.2"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</row>
    <row r="37" spans="2:43" x14ac:dyDescent="0.2">
      <c r="B37" s="2" t="s">
        <v>49</v>
      </c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>
        <v>1055</v>
      </c>
      <c r="R37" s="4">
        <v>1016</v>
      </c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</row>
    <row r="38" spans="2:43" x14ac:dyDescent="0.2">
      <c r="B38" s="2" t="s">
        <v>50</v>
      </c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>
        <v>16</v>
      </c>
      <c r="R38" s="4">
        <v>20</v>
      </c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</row>
    <row r="39" spans="2:43" x14ac:dyDescent="0.2">
      <c r="B39" s="2" t="s">
        <v>51</v>
      </c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>
        <v>2073</v>
      </c>
      <c r="R39" s="4">
        <v>1894</v>
      </c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</row>
    <row r="40" spans="2:43" x14ac:dyDescent="0.2">
      <c r="B40" s="2" t="s">
        <v>52</v>
      </c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>
        <v>743</v>
      </c>
      <c r="R40" s="4">
        <v>769</v>
      </c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</row>
    <row r="41" spans="2:43" x14ac:dyDescent="0.2">
      <c r="B41" s="2" t="s">
        <v>41</v>
      </c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>
        <v>261</v>
      </c>
      <c r="R41" s="4">
        <v>322</v>
      </c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</row>
    <row r="42" spans="2:43" x14ac:dyDescent="0.2">
      <c r="B42" s="2" t="s">
        <v>53</v>
      </c>
      <c r="C42" s="4"/>
      <c r="D42" s="4"/>
      <c r="E42" s="4"/>
      <c r="F42" s="4"/>
      <c r="G42" s="4"/>
      <c r="H42" s="4"/>
      <c r="I42" s="4"/>
      <c r="J42" s="4"/>
      <c r="K42" s="4"/>
      <c r="L42" s="4"/>
      <c r="M42" s="4">
        <f t="shared" ref="M42:Q42" si="24">+SUM(M37:M41)</f>
        <v>0</v>
      </c>
      <c r="N42" s="4">
        <f t="shared" si="24"/>
        <v>0</v>
      </c>
      <c r="O42" s="4">
        <f t="shared" si="24"/>
        <v>0</v>
      </c>
      <c r="P42" s="4">
        <f t="shared" si="24"/>
        <v>0</v>
      </c>
      <c r="Q42" s="4">
        <f t="shared" si="24"/>
        <v>4148</v>
      </c>
      <c r="R42" s="4">
        <f>+SUM(R37:R41)</f>
        <v>4021</v>
      </c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</row>
    <row r="43" spans="2:43" x14ac:dyDescent="0.2">
      <c r="B43" s="2" t="s">
        <v>54</v>
      </c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>
        <v>2605</v>
      </c>
      <c r="R43" s="4">
        <v>2664</v>
      </c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</row>
    <row r="44" spans="2:43" x14ac:dyDescent="0.2">
      <c r="B44" s="2" t="s">
        <v>55</v>
      </c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>
        <v>57398</v>
      </c>
      <c r="R44" s="4">
        <v>58343</v>
      </c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</row>
    <row r="45" spans="2:43" x14ac:dyDescent="0.2">
      <c r="B45" s="2" t="s">
        <v>56</v>
      </c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>
        <v>1643</v>
      </c>
      <c r="R45" s="4">
        <v>1297</v>
      </c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</row>
    <row r="46" spans="2:43" x14ac:dyDescent="0.2">
      <c r="B46" s="2" t="s">
        <v>41</v>
      </c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>
        <v>1338</v>
      </c>
      <c r="R46" s="4">
        <v>1390</v>
      </c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</row>
    <row r="47" spans="2:43" x14ac:dyDescent="0.2">
      <c r="B47" s="2" t="s">
        <v>57</v>
      </c>
      <c r="C47" s="4"/>
      <c r="D47" s="4"/>
      <c r="E47" s="4"/>
      <c r="F47" s="4"/>
      <c r="G47" s="4"/>
      <c r="H47" s="4"/>
      <c r="I47" s="4"/>
      <c r="J47" s="4"/>
      <c r="K47" s="4"/>
      <c r="L47" s="4"/>
      <c r="M47" s="4">
        <f t="shared" ref="M47:Q47" si="25">+SUM(M43:M46)</f>
        <v>0</v>
      </c>
      <c r="N47" s="4">
        <f t="shared" si="25"/>
        <v>0</v>
      </c>
      <c r="O47" s="4">
        <f t="shared" si="25"/>
        <v>0</v>
      </c>
      <c r="P47" s="4">
        <f t="shared" si="25"/>
        <v>0</v>
      </c>
      <c r="Q47" s="4">
        <f t="shared" si="25"/>
        <v>62984</v>
      </c>
      <c r="R47" s="4">
        <f>+SUM(R43:R46)</f>
        <v>63694</v>
      </c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</row>
    <row r="48" spans="2:43" x14ac:dyDescent="0.2">
      <c r="B48" s="5" t="s">
        <v>58</v>
      </c>
      <c r="C48" s="4"/>
      <c r="D48" s="4"/>
      <c r="E48" s="4"/>
      <c r="F48" s="4"/>
      <c r="G48" s="4"/>
      <c r="H48" s="4"/>
      <c r="I48" s="4"/>
      <c r="J48" s="4"/>
      <c r="K48" s="4"/>
      <c r="L48" s="6">
        <f t="shared" ref="L48:Q48" si="26">+L47+L42</f>
        <v>0</v>
      </c>
      <c r="M48" s="6">
        <f t="shared" si="26"/>
        <v>0</v>
      </c>
      <c r="N48" s="6">
        <f t="shared" si="26"/>
        <v>0</v>
      </c>
      <c r="O48" s="6">
        <f t="shared" si="26"/>
        <v>0</v>
      </c>
      <c r="P48" s="6">
        <f t="shared" si="26"/>
        <v>0</v>
      </c>
      <c r="Q48" s="6">
        <f t="shared" si="26"/>
        <v>67132</v>
      </c>
      <c r="R48" s="6">
        <f>+R47+R42</f>
        <v>67715</v>
      </c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</row>
    <row r="49" spans="2:43" x14ac:dyDescent="0.2">
      <c r="B49" s="2" t="s">
        <v>59</v>
      </c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>
        <v>3683</v>
      </c>
      <c r="R49" s="4">
        <v>3829</v>
      </c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</row>
    <row r="50" spans="2:43" x14ac:dyDescent="0.2">
      <c r="B50" s="2" t="s">
        <v>60</v>
      </c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>
        <v>1423</v>
      </c>
      <c r="R50" s="4">
        <v>1425</v>
      </c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</row>
    <row r="51" spans="2:43" x14ac:dyDescent="0.2">
      <c r="B51" s="2" t="s">
        <v>61</v>
      </c>
      <c r="C51" s="4"/>
      <c r="D51" s="4"/>
      <c r="E51" s="4"/>
      <c r="F51" s="4"/>
      <c r="G51" s="4"/>
      <c r="H51" s="4"/>
      <c r="I51" s="4"/>
      <c r="J51" s="4"/>
      <c r="K51" s="4"/>
      <c r="L51" s="4"/>
      <c r="M51" s="4">
        <f t="shared" ref="M51:Q51" si="27">+SUM(M49:M50)</f>
        <v>0</v>
      </c>
      <c r="N51" s="4">
        <f t="shared" si="27"/>
        <v>0</v>
      </c>
      <c r="O51" s="4">
        <f t="shared" si="27"/>
        <v>0</v>
      </c>
      <c r="P51" s="4">
        <f t="shared" si="27"/>
        <v>0</v>
      </c>
      <c r="Q51" s="4">
        <f t="shared" si="27"/>
        <v>5106</v>
      </c>
      <c r="R51" s="4">
        <f>+SUM(R49:R50)</f>
        <v>5254</v>
      </c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</row>
    <row r="52" spans="2:43" x14ac:dyDescent="0.2">
      <c r="B52" s="2" t="s">
        <v>6</v>
      </c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>
        <v>31156</v>
      </c>
      <c r="R52" s="4">
        <v>29767</v>
      </c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</row>
    <row r="53" spans="2:43" x14ac:dyDescent="0.2">
      <c r="B53" s="2" t="s">
        <v>62</v>
      </c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>
        <v>1245</v>
      </c>
      <c r="R53" s="4">
        <v>925</v>
      </c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</row>
    <row r="54" spans="2:43" x14ac:dyDescent="0.2">
      <c r="B54" s="2" t="s">
        <v>63</v>
      </c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>
        <v>13123</v>
      </c>
      <c r="R54" s="4">
        <v>13151</v>
      </c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</row>
    <row r="55" spans="2:43" x14ac:dyDescent="0.2">
      <c r="B55" s="2" t="s">
        <v>41</v>
      </c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>
        <v>1714</v>
      </c>
      <c r="R55" s="4">
        <v>1728</v>
      </c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</row>
    <row r="56" spans="2:43" x14ac:dyDescent="0.2">
      <c r="B56" s="2" t="s">
        <v>64</v>
      </c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>
        <f t="shared" ref="N56:Q56" si="28">+SUM(N52:N55)</f>
        <v>0</v>
      </c>
      <c r="O56" s="4">
        <f t="shared" si="28"/>
        <v>0</v>
      </c>
      <c r="P56" s="4">
        <f t="shared" si="28"/>
        <v>0</v>
      </c>
      <c r="Q56" s="4">
        <f t="shared" si="28"/>
        <v>47238</v>
      </c>
      <c r="R56" s="4">
        <f>+SUM(R52:R55)</f>
        <v>45571</v>
      </c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</row>
    <row r="57" spans="2:43" x14ac:dyDescent="0.2">
      <c r="B57" s="5" t="s">
        <v>65</v>
      </c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6">
        <f t="shared" ref="N57:Q57" si="29">+N56+N51</f>
        <v>0</v>
      </c>
      <c r="O57" s="6">
        <f t="shared" si="29"/>
        <v>0</v>
      </c>
      <c r="P57" s="6">
        <f t="shared" si="29"/>
        <v>0</v>
      </c>
      <c r="Q57" s="6">
        <f t="shared" si="29"/>
        <v>52344</v>
      </c>
      <c r="R57" s="6">
        <f>+R56+R51</f>
        <v>50825</v>
      </c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</row>
    <row r="58" spans="2:43" x14ac:dyDescent="0.2">
      <c r="B58" s="2" t="s">
        <v>66</v>
      </c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>
        <v>14788</v>
      </c>
      <c r="R58" s="4">
        <v>16890</v>
      </c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</row>
    <row r="59" spans="2:43" x14ac:dyDescent="0.2">
      <c r="B59" s="5" t="s">
        <v>67</v>
      </c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6">
        <f t="shared" ref="N59:Q59" si="30">+N57+N58</f>
        <v>0</v>
      </c>
      <c r="O59" s="6">
        <f t="shared" si="30"/>
        <v>0</v>
      </c>
      <c r="P59" s="6">
        <f t="shared" si="30"/>
        <v>0</v>
      </c>
      <c r="Q59" s="6">
        <f t="shared" si="30"/>
        <v>67132</v>
      </c>
      <c r="R59" s="6">
        <f>+R57+R58</f>
        <v>67715</v>
      </c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</row>
    <row r="60" spans="2:43" x14ac:dyDescent="0.2"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</row>
    <row r="61" spans="2:43" x14ac:dyDescent="0.2">
      <c r="B61" s="2" t="s">
        <v>68</v>
      </c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>
        <v>9362</v>
      </c>
      <c r="Q61" s="4">
        <v>8379</v>
      </c>
      <c r="R61" s="4">
        <v>9346</v>
      </c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</row>
    <row r="62" spans="2:43" x14ac:dyDescent="0.2">
      <c r="B62" s="2" t="s">
        <v>70</v>
      </c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>
        <v>-3620</v>
      </c>
      <c r="Q62" s="4">
        <v>-3606</v>
      </c>
      <c r="R62" s="4">
        <v>-3452</v>
      </c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</row>
    <row r="63" spans="2:43" x14ac:dyDescent="0.2">
      <c r="B63" s="2" t="s">
        <v>69</v>
      </c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>
        <f>+P61+P62</f>
        <v>5742</v>
      </c>
      <c r="Q63" s="4">
        <f t="shared" ref="Q63:R63" si="31">+Q61+Q62</f>
        <v>4773</v>
      </c>
      <c r="R63" s="4">
        <f t="shared" si="31"/>
        <v>5894</v>
      </c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</row>
    <row r="64" spans="2:43" x14ac:dyDescent="0.2"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</row>
    <row r="65" spans="3:43" x14ac:dyDescent="0.2"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</row>
    <row r="66" spans="3:43" x14ac:dyDescent="0.2"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</row>
    <row r="67" spans="3:43" x14ac:dyDescent="0.2"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</row>
    <row r="68" spans="3:43" x14ac:dyDescent="0.2"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</row>
    <row r="69" spans="3:43" x14ac:dyDescent="0.2"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</row>
    <row r="70" spans="3:43" x14ac:dyDescent="0.2"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</row>
    <row r="71" spans="3:43" x14ac:dyDescent="0.2"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</row>
    <row r="72" spans="3:43" x14ac:dyDescent="0.2"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</row>
    <row r="73" spans="3:43" x14ac:dyDescent="0.2"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</row>
    <row r="74" spans="3:43" x14ac:dyDescent="0.2"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</row>
    <row r="75" spans="3:43" x14ac:dyDescent="0.2"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</row>
    <row r="76" spans="3:43" x14ac:dyDescent="0.2"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</row>
    <row r="77" spans="3:43" x14ac:dyDescent="0.2"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</row>
    <row r="78" spans="3:43" x14ac:dyDescent="0.2"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</row>
    <row r="79" spans="3:43" x14ac:dyDescent="0.2"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</row>
    <row r="80" spans="3:43" x14ac:dyDescent="0.2"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</row>
    <row r="81" spans="3:43" x14ac:dyDescent="0.2"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</row>
    <row r="82" spans="3:43" x14ac:dyDescent="0.2"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</row>
    <row r="83" spans="3:43" x14ac:dyDescent="0.2"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</row>
    <row r="84" spans="3:43" x14ac:dyDescent="0.2"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</row>
    <row r="85" spans="3:43" x14ac:dyDescent="0.2"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</row>
    <row r="86" spans="3:43" x14ac:dyDescent="0.2"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</row>
    <row r="87" spans="3:43" x14ac:dyDescent="0.2"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</row>
    <row r="88" spans="3:43" x14ac:dyDescent="0.2"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</row>
    <row r="89" spans="3:43" x14ac:dyDescent="0.2"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</row>
    <row r="90" spans="3:43" x14ac:dyDescent="0.2"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</row>
    <row r="91" spans="3:43" x14ac:dyDescent="0.2"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</row>
    <row r="92" spans="3:43" x14ac:dyDescent="0.2"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</row>
    <row r="93" spans="3:43" x14ac:dyDescent="0.2"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</row>
    <row r="94" spans="3:43" x14ac:dyDescent="0.2"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</row>
    <row r="95" spans="3:43" x14ac:dyDescent="0.2"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</row>
    <row r="96" spans="3:43" x14ac:dyDescent="0.2"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</row>
    <row r="97" spans="3:43" x14ac:dyDescent="0.2"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</row>
    <row r="98" spans="3:43" x14ac:dyDescent="0.2"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</row>
    <row r="99" spans="3:43" x14ac:dyDescent="0.2"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</row>
    <row r="100" spans="3:43" x14ac:dyDescent="0.2"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</row>
    <row r="101" spans="3:43" x14ac:dyDescent="0.2"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</row>
    <row r="102" spans="3:43" x14ac:dyDescent="0.2"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</row>
    <row r="103" spans="3:43" x14ac:dyDescent="0.2"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</row>
    <row r="104" spans="3:43" x14ac:dyDescent="0.2"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</row>
    <row r="105" spans="3:43" x14ac:dyDescent="0.2"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</row>
    <row r="106" spans="3:43" x14ac:dyDescent="0.2"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</row>
    <row r="107" spans="3:43" x14ac:dyDescent="0.2"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</row>
    <row r="108" spans="3:43" x14ac:dyDescent="0.2"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</row>
    <row r="109" spans="3:43" x14ac:dyDescent="0.2"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</row>
    <row r="110" spans="3:43" x14ac:dyDescent="0.2"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</row>
    <row r="111" spans="3:43" x14ac:dyDescent="0.2"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</row>
    <row r="112" spans="3:43" x14ac:dyDescent="0.2"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</row>
    <row r="113" spans="3:43" x14ac:dyDescent="0.2"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</row>
    <row r="114" spans="3:43" x14ac:dyDescent="0.2"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</row>
    <row r="115" spans="3:43" x14ac:dyDescent="0.2"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</row>
    <row r="116" spans="3:43" x14ac:dyDescent="0.2"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</row>
    <row r="117" spans="3:43" x14ac:dyDescent="0.2"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</row>
    <row r="118" spans="3:43" x14ac:dyDescent="0.2"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</row>
    <row r="119" spans="3:43" x14ac:dyDescent="0.2"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</row>
    <row r="120" spans="3:43" x14ac:dyDescent="0.2"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</row>
    <row r="121" spans="3:43" x14ac:dyDescent="0.2"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</row>
    <row r="122" spans="3:43" x14ac:dyDescent="0.2"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</row>
    <row r="123" spans="3:43" x14ac:dyDescent="0.2"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</row>
    <row r="124" spans="3:43" x14ac:dyDescent="0.2"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</row>
    <row r="125" spans="3:43" x14ac:dyDescent="0.2"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</row>
    <row r="126" spans="3:43" x14ac:dyDescent="0.2"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</row>
    <row r="127" spans="3:43" x14ac:dyDescent="0.2"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</row>
    <row r="128" spans="3:43" x14ac:dyDescent="0.2"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</row>
    <row r="129" spans="3:43" x14ac:dyDescent="0.2"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</row>
    <row r="130" spans="3:43" x14ac:dyDescent="0.2"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</row>
    <row r="131" spans="3:43" x14ac:dyDescent="0.2"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</row>
    <row r="132" spans="3:43" x14ac:dyDescent="0.2"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</row>
    <row r="133" spans="3:43" x14ac:dyDescent="0.2"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</row>
    <row r="134" spans="3:43" x14ac:dyDescent="0.2"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</row>
    <row r="135" spans="3:43" x14ac:dyDescent="0.2"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</row>
    <row r="136" spans="3:43" x14ac:dyDescent="0.2"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</row>
    <row r="137" spans="3:43" x14ac:dyDescent="0.2"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</row>
    <row r="138" spans="3:43" x14ac:dyDescent="0.2"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</row>
    <row r="139" spans="3:43" x14ac:dyDescent="0.2"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</row>
    <row r="140" spans="3:43" x14ac:dyDescent="0.2"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</row>
    <row r="141" spans="3:43" x14ac:dyDescent="0.2"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</row>
    <row r="142" spans="3:43" x14ac:dyDescent="0.2"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</row>
    <row r="143" spans="3:43" x14ac:dyDescent="0.2"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</row>
    <row r="144" spans="3:43" x14ac:dyDescent="0.2"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</row>
    <row r="145" spans="3:43" x14ac:dyDescent="0.2"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</row>
    <row r="146" spans="3:43" x14ac:dyDescent="0.2"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</row>
    <row r="147" spans="3:43" x14ac:dyDescent="0.2"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</row>
    <row r="148" spans="3:43" x14ac:dyDescent="0.2"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</row>
    <row r="149" spans="3:43" x14ac:dyDescent="0.2"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</row>
    <row r="150" spans="3:43" x14ac:dyDescent="0.2"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</row>
    <row r="151" spans="3:43" x14ac:dyDescent="0.2"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</row>
    <row r="152" spans="3:43" x14ac:dyDescent="0.2"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</row>
    <row r="153" spans="3:43" x14ac:dyDescent="0.2"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</row>
    <row r="154" spans="3:43" x14ac:dyDescent="0.2"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</row>
    <row r="155" spans="3:43" x14ac:dyDescent="0.2"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</row>
    <row r="156" spans="3:43" x14ac:dyDescent="0.2"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</row>
    <row r="157" spans="3:43" x14ac:dyDescent="0.2"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</row>
    <row r="158" spans="3:43" x14ac:dyDescent="0.2"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</row>
    <row r="159" spans="3:43" x14ac:dyDescent="0.2"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</row>
    <row r="160" spans="3:43" x14ac:dyDescent="0.2"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</row>
    <row r="161" spans="3:43" x14ac:dyDescent="0.2"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</row>
    <row r="162" spans="3:43" x14ac:dyDescent="0.2"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</row>
    <row r="163" spans="3:43" x14ac:dyDescent="0.2"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</row>
    <row r="164" spans="3:43" x14ac:dyDescent="0.2"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</row>
    <row r="165" spans="3:43" x14ac:dyDescent="0.2"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</row>
    <row r="166" spans="3:43" x14ac:dyDescent="0.2"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</row>
    <row r="167" spans="3:43" x14ac:dyDescent="0.2"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</row>
    <row r="168" spans="3:43" x14ac:dyDescent="0.2"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</row>
    <row r="169" spans="3:43" x14ac:dyDescent="0.2"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</row>
    <row r="170" spans="3:43" x14ac:dyDescent="0.2"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</row>
    <row r="171" spans="3:43" x14ac:dyDescent="0.2"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</row>
    <row r="172" spans="3:43" x14ac:dyDescent="0.2"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</row>
    <row r="173" spans="3:43" x14ac:dyDescent="0.2"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</row>
    <row r="174" spans="3:43" x14ac:dyDescent="0.2"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</row>
    <row r="175" spans="3:43" x14ac:dyDescent="0.2"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</row>
    <row r="176" spans="3:43" x14ac:dyDescent="0.2"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</row>
    <row r="177" spans="3:43" x14ac:dyDescent="0.2"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</row>
    <row r="178" spans="3:43" x14ac:dyDescent="0.2"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</row>
    <row r="179" spans="3:43" x14ac:dyDescent="0.2"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</row>
    <row r="180" spans="3:43" x14ac:dyDescent="0.2"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</row>
    <row r="181" spans="3:43" x14ac:dyDescent="0.2"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</row>
    <row r="182" spans="3:43" x14ac:dyDescent="0.2"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</row>
    <row r="183" spans="3:43" x14ac:dyDescent="0.2"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</row>
    <row r="184" spans="3:43" x14ac:dyDescent="0.2"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</row>
    <row r="185" spans="3:43" x14ac:dyDescent="0.2"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</row>
    <row r="186" spans="3:43" x14ac:dyDescent="0.2"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</row>
    <row r="187" spans="3:43" x14ac:dyDescent="0.2"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</row>
    <row r="188" spans="3:43" x14ac:dyDescent="0.2"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</row>
    <row r="189" spans="3:43" x14ac:dyDescent="0.2"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</row>
    <row r="190" spans="3:43" x14ac:dyDescent="0.2"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</row>
    <row r="191" spans="3:43" x14ac:dyDescent="0.2"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</row>
    <row r="192" spans="3:43" x14ac:dyDescent="0.2"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</row>
    <row r="193" spans="3:43" x14ac:dyDescent="0.2"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</row>
    <row r="194" spans="3:43" x14ac:dyDescent="0.2"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</row>
    <row r="195" spans="3:43" x14ac:dyDescent="0.2"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</row>
    <row r="196" spans="3:43" x14ac:dyDescent="0.2"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</row>
    <row r="197" spans="3:43" x14ac:dyDescent="0.2"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</row>
    <row r="198" spans="3:43" x14ac:dyDescent="0.2"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</row>
    <row r="199" spans="3:43" x14ac:dyDescent="0.2"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</row>
    <row r="200" spans="3:43" x14ac:dyDescent="0.2"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</row>
    <row r="201" spans="3:43" x14ac:dyDescent="0.2"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</row>
    <row r="202" spans="3:43" x14ac:dyDescent="0.2"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</row>
    <row r="203" spans="3:43" x14ac:dyDescent="0.2"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</row>
    <row r="204" spans="3:43" x14ac:dyDescent="0.2"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</row>
    <row r="205" spans="3:43" x14ac:dyDescent="0.2"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</row>
    <row r="206" spans="3:43" x14ac:dyDescent="0.2"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</row>
    <row r="207" spans="3:43" x14ac:dyDescent="0.2"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</row>
    <row r="208" spans="3:43" x14ac:dyDescent="0.2"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</row>
    <row r="209" spans="3:43" x14ac:dyDescent="0.2"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</row>
    <row r="210" spans="3:43" x14ac:dyDescent="0.2"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</row>
    <row r="211" spans="3:43" x14ac:dyDescent="0.2"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</row>
    <row r="212" spans="3:43" x14ac:dyDescent="0.2"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</row>
    <row r="213" spans="3:43" x14ac:dyDescent="0.2"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</row>
    <row r="214" spans="3:43" x14ac:dyDescent="0.2"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</row>
    <row r="215" spans="3:43" x14ac:dyDescent="0.2"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</row>
    <row r="216" spans="3:43" x14ac:dyDescent="0.2"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</row>
    <row r="217" spans="3:43" x14ac:dyDescent="0.2"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</row>
    <row r="218" spans="3:43" x14ac:dyDescent="0.2"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</row>
    <row r="219" spans="3:43" x14ac:dyDescent="0.2"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</row>
    <row r="220" spans="3:43" x14ac:dyDescent="0.2"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</row>
    <row r="221" spans="3:43" x14ac:dyDescent="0.2"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</row>
    <row r="222" spans="3:43" x14ac:dyDescent="0.2"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</row>
    <row r="223" spans="3:43" x14ac:dyDescent="0.2"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</row>
    <row r="224" spans="3:43" x14ac:dyDescent="0.2"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</row>
    <row r="225" spans="3:43" x14ac:dyDescent="0.2"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</row>
    <row r="226" spans="3:43" x14ac:dyDescent="0.2"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</row>
    <row r="227" spans="3:43" x14ac:dyDescent="0.2"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</row>
    <row r="228" spans="3:43" x14ac:dyDescent="0.2"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</row>
    <row r="229" spans="3:43" x14ac:dyDescent="0.2"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</row>
    <row r="230" spans="3:43" x14ac:dyDescent="0.2"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</row>
    <row r="231" spans="3:43" x14ac:dyDescent="0.2"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</row>
    <row r="232" spans="3:43" x14ac:dyDescent="0.2"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</row>
    <row r="233" spans="3:43" x14ac:dyDescent="0.2"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</row>
    <row r="234" spans="3:43" x14ac:dyDescent="0.2"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</row>
    <row r="235" spans="3:43" x14ac:dyDescent="0.2"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</row>
    <row r="236" spans="3:43" x14ac:dyDescent="0.2"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</row>
    <row r="237" spans="3:43" x14ac:dyDescent="0.2"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</row>
    <row r="238" spans="3:43" x14ac:dyDescent="0.2"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</row>
    <row r="239" spans="3:43" x14ac:dyDescent="0.2"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</row>
    <row r="240" spans="3:43" x14ac:dyDescent="0.2"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</row>
    <row r="241" spans="3:43" x14ac:dyDescent="0.2"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</row>
    <row r="242" spans="3:43" x14ac:dyDescent="0.2"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</row>
    <row r="243" spans="3:43" x14ac:dyDescent="0.2"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</row>
    <row r="244" spans="3:43" x14ac:dyDescent="0.2"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</row>
    <row r="245" spans="3:43" x14ac:dyDescent="0.2"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</row>
    <row r="246" spans="3:43" x14ac:dyDescent="0.2"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</row>
    <row r="247" spans="3:43" x14ac:dyDescent="0.2"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</row>
    <row r="248" spans="3:43" x14ac:dyDescent="0.2"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</row>
    <row r="249" spans="3:43" x14ac:dyDescent="0.2"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</row>
    <row r="250" spans="3:43" x14ac:dyDescent="0.2"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</row>
    <row r="251" spans="3:43" x14ac:dyDescent="0.2"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</row>
    <row r="252" spans="3:43" x14ac:dyDescent="0.2"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</row>
    <row r="253" spans="3:43" x14ac:dyDescent="0.2"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</row>
    <row r="254" spans="3:43" x14ac:dyDescent="0.2"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</row>
    <row r="255" spans="3:43" x14ac:dyDescent="0.2"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</row>
    <row r="256" spans="3:43" x14ac:dyDescent="0.2"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</row>
    <row r="257" spans="3:43" x14ac:dyDescent="0.2"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</row>
    <row r="258" spans="3:43" x14ac:dyDescent="0.2"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</row>
    <row r="259" spans="3:43" x14ac:dyDescent="0.2"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</row>
    <row r="260" spans="3:43" x14ac:dyDescent="0.2"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</row>
    <row r="261" spans="3:43" x14ac:dyDescent="0.2"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</row>
    <row r="262" spans="3:43" x14ac:dyDescent="0.2"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</row>
    <row r="263" spans="3:43" x14ac:dyDescent="0.2"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</row>
    <row r="264" spans="3:43" x14ac:dyDescent="0.2"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</row>
    <row r="265" spans="3:43" x14ac:dyDescent="0.2"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</row>
    <row r="266" spans="3:43" x14ac:dyDescent="0.2"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</row>
    <row r="267" spans="3:43" x14ac:dyDescent="0.2"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</row>
    <row r="268" spans="3:43" x14ac:dyDescent="0.2"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</row>
    <row r="269" spans="3:43" x14ac:dyDescent="0.2"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</row>
    <row r="270" spans="3:43" x14ac:dyDescent="0.2"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</row>
    <row r="271" spans="3:43" x14ac:dyDescent="0.2"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</row>
    <row r="272" spans="3:43" x14ac:dyDescent="0.2"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</row>
    <row r="273" spans="3:43" x14ac:dyDescent="0.2"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</row>
    <row r="274" spans="3:43" x14ac:dyDescent="0.2"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</row>
    <row r="275" spans="3:43" x14ac:dyDescent="0.2"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</row>
    <row r="276" spans="3:43" x14ac:dyDescent="0.2"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</row>
    <row r="277" spans="3:43" x14ac:dyDescent="0.2"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</row>
    <row r="278" spans="3:43" x14ac:dyDescent="0.2"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</row>
    <row r="279" spans="3:43" x14ac:dyDescent="0.2"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</row>
    <row r="280" spans="3:43" x14ac:dyDescent="0.2"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</row>
    <row r="281" spans="3:43" x14ac:dyDescent="0.2"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</row>
    <row r="282" spans="3:43" x14ac:dyDescent="0.2"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</row>
    <row r="283" spans="3:43" x14ac:dyDescent="0.2"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</row>
    <row r="284" spans="3:43" x14ac:dyDescent="0.2"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</row>
    <row r="285" spans="3:43" x14ac:dyDescent="0.2"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4"/>
    </row>
    <row r="286" spans="3:43" x14ac:dyDescent="0.2"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</row>
    <row r="287" spans="3:43" x14ac:dyDescent="0.2"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</row>
    <row r="288" spans="3:43" x14ac:dyDescent="0.2"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"/>
    </row>
    <row r="289" spans="3:43" x14ac:dyDescent="0.2"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</row>
    <row r="290" spans="3:43" x14ac:dyDescent="0.2"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  <c r="AQ290" s="4"/>
    </row>
    <row r="291" spans="3:43" x14ac:dyDescent="0.2"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4"/>
    </row>
    <row r="292" spans="3:43" x14ac:dyDescent="0.2"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</row>
    <row r="293" spans="3:43" x14ac:dyDescent="0.2"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4"/>
    </row>
    <row r="294" spans="3:43" x14ac:dyDescent="0.2"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4"/>
    </row>
    <row r="295" spans="3:43" x14ac:dyDescent="0.2"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  <c r="AQ295" s="4"/>
    </row>
    <row r="296" spans="3:43" x14ac:dyDescent="0.2"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/>
    </row>
    <row r="297" spans="3:43" x14ac:dyDescent="0.2"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  <c r="AQ297" s="4"/>
    </row>
    <row r="298" spans="3:43" x14ac:dyDescent="0.2"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  <c r="AQ298" s="4"/>
    </row>
    <row r="299" spans="3:43" x14ac:dyDescent="0.2"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  <c r="AQ299" s="4"/>
    </row>
    <row r="300" spans="3:43" x14ac:dyDescent="0.2"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  <c r="AQ300" s="4"/>
    </row>
    <row r="301" spans="3:43" x14ac:dyDescent="0.2"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  <c r="AQ301" s="4"/>
    </row>
    <row r="302" spans="3:43" x14ac:dyDescent="0.2"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  <c r="AQ302" s="4"/>
    </row>
    <row r="303" spans="3:43" x14ac:dyDescent="0.2"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4"/>
      <c r="AQ303" s="4"/>
    </row>
    <row r="304" spans="3:43" x14ac:dyDescent="0.2"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  <c r="AQ304" s="4"/>
    </row>
    <row r="305" spans="3:43" x14ac:dyDescent="0.2"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  <c r="AP305" s="4"/>
      <c r="AQ305" s="4"/>
    </row>
    <row r="306" spans="3:43" x14ac:dyDescent="0.2"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  <c r="AP306" s="4"/>
      <c r="AQ306" s="4"/>
    </row>
    <row r="307" spans="3:43" x14ac:dyDescent="0.2"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  <c r="AQ307" s="4"/>
    </row>
    <row r="308" spans="3:43" x14ac:dyDescent="0.2"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  <c r="AQ308" s="4"/>
    </row>
    <row r="309" spans="3:43" x14ac:dyDescent="0.2"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 s="4"/>
    </row>
    <row r="310" spans="3:43" x14ac:dyDescent="0.2"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  <c r="AQ310" s="4"/>
    </row>
    <row r="311" spans="3:43" x14ac:dyDescent="0.2"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  <c r="AQ311" s="4"/>
    </row>
    <row r="312" spans="3:43" x14ac:dyDescent="0.2"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4"/>
    </row>
    <row r="313" spans="3:43" x14ac:dyDescent="0.2"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  <c r="AP313" s="4"/>
      <c r="AQ313" s="4"/>
    </row>
    <row r="314" spans="3:43" x14ac:dyDescent="0.2"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  <c r="AQ314" s="4"/>
    </row>
    <row r="315" spans="3:43" x14ac:dyDescent="0.2"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  <c r="AP315" s="4"/>
      <c r="AQ315" s="4"/>
    </row>
    <row r="316" spans="3:43" x14ac:dyDescent="0.2"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  <c r="AP316" s="4"/>
      <c r="AQ316" s="4"/>
    </row>
    <row r="317" spans="3:43" x14ac:dyDescent="0.2"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  <c r="AP317" s="4"/>
      <c r="AQ317" s="4"/>
    </row>
    <row r="318" spans="3:43" x14ac:dyDescent="0.2"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  <c r="AN318" s="4"/>
      <c r="AO318" s="4"/>
      <c r="AP318" s="4"/>
      <c r="AQ318" s="4"/>
    </row>
    <row r="319" spans="3:43" x14ac:dyDescent="0.2"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  <c r="AN319" s="4"/>
      <c r="AO319" s="4"/>
      <c r="AP319" s="4"/>
      <c r="AQ319" s="4"/>
    </row>
    <row r="320" spans="3:43" x14ac:dyDescent="0.2"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  <c r="AP320" s="4"/>
      <c r="AQ320" s="4"/>
    </row>
    <row r="321" spans="3:43" x14ac:dyDescent="0.2"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  <c r="AQ321" s="4"/>
    </row>
    <row r="322" spans="3:43" x14ac:dyDescent="0.2"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  <c r="AN322" s="4"/>
      <c r="AO322" s="4"/>
      <c r="AP322" s="4"/>
      <c r="AQ322" s="4"/>
    </row>
    <row r="323" spans="3:43" x14ac:dyDescent="0.2"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  <c r="AN323" s="4"/>
      <c r="AO323" s="4"/>
      <c r="AP323" s="4"/>
      <c r="AQ323" s="4"/>
    </row>
    <row r="324" spans="3:43" x14ac:dyDescent="0.2"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  <c r="AM324" s="4"/>
      <c r="AN324" s="4"/>
      <c r="AO324" s="4"/>
      <c r="AP324" s="4"/>
      <c r="AQ324" s="4"/>
    </row>
    <row r="325" spans="3:43" x14ac:dyDescent="0.2"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  <c r="AM325" s="4"/>
      <c r="AN325" s="4"/>
      <c r="AO325" s="4"/>
      <c r="AP325" s="4"/>
      <c r="AQ325" s="4"/>
    </row>
    <row r="326" spans="3:43" x14ac:dyDescent="0.2"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4"/>
      <c r="AN326" s="4"/>
      <c r="AO326" s="4"/>
      <c r="AP326" s="4"/>
      <c r="AQ326" s="4"/>
    </row>
    <row r="327" spans="3:43" x14ac:dyDescent="0.2"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  <c r="AM327" s="4"/>
      <c r="AN327" s="4"/>
      <c r="AO327" s="4"/>
      <c r="AP327" s="4"/>
      <c r="AQ327" s="4"/>
    </row>
    <row r="328" spans="3:43" x14ac:dyDescent="0.2"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  <c r="AM328" s="4"/>
      <c r="AN328" s="4"/>
      <c r="AO328" s="4"/>
      <c r="AP328" s="4"/>
      <c r="AQ328" s="4"/>
    </row>
    <row r="329" spans="3:43" x14ac:dyDescent="0.2"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  <c r="AM329" s="4"/>
      <c r="AN329" s="4"/>
      <c r="AO329" s="4"/>
      <c r="AP329" s="4"/>
      <c r="AQ329" s="4"/>
    </row>
    <row r="330" spans="3:43" x14ac:dyDescent="0.2"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  <c r="AM330" s="4"/>
      <c r="AN330" s="4"/>
      <c r="AO330" s="4"/>
      <c r="AP330" s="4"/>
      <c r="AQ330" s="4"/>
    </row>
    <row r="331" spans="3:43" x14ac:dyDescent="0.2"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  <c r="AM331" s="4"/>
      <c r="AN331" s="4"/>
      <c r="AO331" s="4"/>
      <c r="AP331" s="4"/>
      <c r="AQ331" s="4"/>
    </row>
    <row r="332" spans="3:43" x14ac:dyDescent="0.2"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  <c r="AM332" s="4"/>
      <c r="AN332" s="4"/>
      <c r="AO332" s="4"/>
      <c r="AP332" s="4"/>
      <c r="AQ332" s="4"/>
    </row>
    <row r="333" spans="3:43" x14ac:dyDescent="0.2"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  <c r="AM333" s="4"/>
      <c r="AN333" s="4"/>
      <c r="AO333" s="4"/>
      <c r="AP333" s="4"/>
      <c r="AQ333" s="4"/>
    </row>
    <row r="334" spans="3:43" x14ac:dyDescent="0.2"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  <c r="AM334" s="4"/>
      <c r="AN334" s="4"/>
      <c r="AO334" s="4"/>
      <c r="AP334" s="4"/>
      <c r="AQ334" s="4"/>
    </row>
    <row r="335" spans="3:43" x14ac:dyDescent="0.2"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  <c r="AM335" s="4"/>
      <c r="AN335" s="4"/>
      <c r="AO335" s="4"/>
      <c r="AP335" s="4"/>
      <c r="AQ335" s="4"/>
    </row>
    <row r="336" spans="3:43" x14ac:dyDescent="0.2"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  <c r="AM336" s="4"/>
      <c r="AN336" s="4"/>
      <c r="AO336" s="4"/>
      <c r="AP336" s="4"/>
      <c r="AQ336" s="4"/>
    </row>
    <row r="337" spans="3:43" x14ac:dyDescent="0.2"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  <c r="AM337" s="4"/>
      <c r="AN337" s="4"/>
      <c r="AO337" s="4"/>
      <c r="AP337" s="4"/>
      <c r="AQ337" s="4"/>
    </row>
    <row r="338" spans="3:43" x14ac:dyDescent="0.2"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  <c r="AM338" s="4"/>
      <c r="AN338" s="4"/>
      <c r="AO338" s="4"/>
      <c r="AP338" s="4"/>
      <c r="AQ338" s="4"/>
    </row>
    <row r="339" spans="3:43" x14ac:dyDescent="0.2"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  <c r="AM339" s="4"/>
      <c r="AN339" s="4"/>
      <c r="AO339" s="4"/>
      <c r="AP339" s="4"/>
      <c r="AQ339" s="4"/>
    </row>
    <row r="340" spans="3:43" x14ac:dyDescent="0.2"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  <c r="AM340" s="4"/>
      <c r="AN340" s="4"/>
      <c r="AO340" s="4"/>
      <c r="AP340" s="4"/>
      <c r="AQ340" s="4"/>
    </row>
    <row r="341" spans="3:43" x14ac:dyDescent="0.2"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  <c r="AM341" s="4"/>
      <c r="AN341" s="4"/>
      <c r="AO341" s="4"/>
      <c r="AP341" s="4"/>
      <c r="AQ341" s="4"/>
    </row>
    <row r="342" spans="3:43" x14ac:dyDescent="0.2"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  <c r="AM342" s="4"/>
      <c r="AN342" s="4"/>
      <c r="AO342" s="4"/>
      <c r="AP342" s="4"/>
      <c r="AQ342" s="4"/>
    </row>
    <row r="343" spans="3:43" x14ac:dyDescent="0.2"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  <c r="AM343" s="4"/>
      <c r="AN343" s="4"/>
      <c r="AO343" s="4"/>
      <c r="AP343" s="4"/>
      <c r="AQ343" s="4"/>
    </row>
    <row r="344" spans="3:43" x14ac:dyDescent="0.2"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  <c r="AM344" s="4"/>
      <c r="AN344" s="4"/>
      <c r="AO344" s="4"/>
      <c r="AP344" s="4"/>
      <c r="AQ344" s="4"/>
    </row>
    <row r="345" spans="3:43" x14ac:dyDescent="0.2"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  <c r="AM345" s="4"/>
      <c r="AN345" s="4"/>
      <c r="AO345" s="4"/>
      <c r="AP345" s="4"/>
      <c r="AQ345" s="4"/>
    </row>
    <row r="346" spans="3:43" x14ac:dyDescent="0.2"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  <c r="AM346" s="4"/>
      <c r="AN346" s="4"/>
      <c r="AO346" s="4"/>
      <c r="AP346" s="4"/>
      <c r="AQ346" s="4"/>
    </row>
    <row r="347" spans="3:43" x14ac:dyDescent="0.2"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  <c r="AM347" s="4"/>
      <c r="AN347" s="4"/>
      <c r="AO347" s="4"/>
      <c r="AP347" s="4"/>
      <c r="AQ347" s="4"/>
    </row>
    <row r="348" spans="3:43" x14ac:dyDescent="0.2"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L348" s="4"/>
      <c r="AM348" s="4"/>
      <c r="AN348" s="4"/>
      <c r="AO348" s="4"/>
      <c r="AP348" s="4"/>
      <c r="AQ348" s="4"/>
    </row>
    <row r="349" spans="3:43" x14ac:dyDescent="0.2"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  <c r="AL349" s="4"/>
      <c r="AM349" s="4"/>
      <c r="AN349" s="4"/>
      <c r="AO349" s="4"/>
      <c r="AP349" s="4"/>
      <c r="AQ349" s="4"/>
    </row>
    <row r="350" spans="3:43" x14ac:dyDescent="0.2"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  <c r="AL350" s="4"/>
      <c r="AM350" s="4"/>
      <c r="AN350" s="4"/>
      <c r="AO350" s="4"/>
      <c r="AP350" s="4"/>
      <c r="AQ350" s="4"/>
    </row>
    <row r="351" spans="3:43" x14ac:dyDescent="0.2"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  <c r="AL351" s="4"/>
      <c r="AM351" s="4"/>
      <c r="AN351" s="4"/>
      <c r="AO351" s="4"/>
      <c r="AP351" s="4"/>
      <c r="AQ351" s="4"/>
    </row>
    <row r="352" spans="3:43" x14ac:dyDescent="0.2"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  <c r="AL352" s="4"/>
      <c r="AM352" s="4"/>
      <c r="AN352" s="4"/>
      <c r="AO352" s="4"/>
      <c r="AP352" s="4"/>
      <c r="AQ352" s="4"/>
    </row>
    <row r="353" spans="3:43" x14ac:dyDescent="0.2"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  <c r="AL353" s="4"/>
      <c r="AM353" s="4"/>
      <c r="AN353" s="4"/>
      <c r="AO353" s="4"/>
      <c r="AP353" s="4"/>
      <c r="AQ353" s="4"/>
    </row>
    <row r="354" spans="3:43" x14ac:dyDescent="0.2"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  <c r="AL354" s="4"/>
      <c r="AM354" s="4"/>
      <c r="AN354" s="4"/>
      <c r="AO354" s="4"/>
      <c r="AP354" s="4"/>
      <c r="AQ354" s="4"/>
    </row>
    <row r="355" spans="3:43" x14ac:dyDescent="0.2"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  <c r="AL355" s="4"/>
      <c r="AM355" s="4"/>
      <c r="AN355" s="4"/>
      <c r="AO355" s="4"/>
      <c r="AP355" s="4"/>
      <c r="AQ355" s="4"/>
    </row>
    <row r="356" spans="3:43" x14ac:dyDescent="0.2"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  <c r="AL356" s="4"/>
      <c r="AM356" s="4"/>
      <c r="AN356" s="4"/>
      <c r="AO356" s="4"/>
      <c r="AP356" s="4"/>
      <c r="AQ356" s="4"/>
    </row>
    <row r="357" spans="3:43" x14ac:dyDescent="0.2"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  <c r="AL357" s="4"/>
      <c r="AM357" s="4"/>
      <c r="AN357" s="4"/>
      <c r="AO357" s="4"/>
      <c r="AP357" s="4"/>
      <c r="AQ357" s="4"/>
    </row>
    <row r="358" spans="3:43" x14ac:dyDescent="0.2"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  <c r="AL358" s="4"/>
      <c r="AM358" s="4"/>
      <c r="AN358" s="4"/>
      <c r="AO358" s="4"/>
      <c r="AP358" s="4"/>
      <c r="AQ358" s="4"/>
    </row>
    <row r="359" spans="3:43" x14ac:dyDescent="0.2"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  <c r="AL359" s="4"/>
      <c r="AM359" s="4"/>
      <c r="AN359" s="4"/>
      <c r="AO359" s="4"/>
      <c r="AP359" s="4"/>
      <c r="AQ359" s="4"/>
    </row>
    <row r="360" spans="3:43" x14ac:dyDescent="0.2"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  <c r="AL360" s="4"/>
      <c r="AM360" s="4"/>
      <c r="AN360" s="4"/>
      <c r="AO360" s="4"/>
      <c r="AP360" s="4"/>
      <c r="AQ360" s="4"/>
    </row>
    <row r="361" spans="3:43" x14ac:dyDescent="0.2"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  <c r="AL361" s="4"/>
      <c r="AM361" s="4"/>
      <c r="AN361" s="4"/>
      <c r="AO361" s="4"/>
      <c r="AP361" s="4"/>
      <c r="AQ361" s="4"/>
    </row>
    <row r="362" spans="3:43" x14ac:dyDescent="0.2"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  <c r="AL362" s="4"/>
      <c r="AM362" s="4"/>
      <c r="AN362" s="4"/>
      <c r="AO362" s="4"/>
      <c r="AP362" s="4"/>
      <c r="AQ362" s="4"/>
    </row>
    <row r="363" spans="3:43" x14ac:dyDescent="0.2"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  <c r="AL363" s="4"/>
      <c r="AM363" s="4"/>
      <c r="AN363" s="4"/>
      <c r="AO363" s="4"/>
      <c r="AP363" s="4"/>
      <c r="AQ363" s="4"/>
    </row>
    <row r="364" spans="3:43" x14ac:dyDescent="0.2"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  <c r="AL364" s="4"/>
      <c r="AM364" s="4"/>
      <c r="AN364" s="4"/>
      <c r="AO364" s="4"/>
      <c r="AP364" s="4"/>
      <c r="AQ364" s="4"/>
    </row>
    <row r="365" spans="3:43" x14ac:dyDescent="0.2"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4"/>
      <c r="AL365" s="4"/>
      <c r="AM365" s="4"/>
      <c r="AN365" s="4"/>
      <c r="AO365" s="4"/>
      <c r="AP365" s="4"/>
      <c r="AQ365" s="4"/>
    </row>
    <row r="366" spans="3:43" x14ac:dyDescent="0.2"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K366" s="4"/>
      <c r="AL366" s="4"/>
      <c r="AM366" s="4"/>
      <c r="AN366" s="4"/>
      <c r="AO366" s="4"/>
      <c r="AP366" s="4"/>
      <c r="AQ366" s="4"/>
    </row>
    <row r="367" spans="3:43" x14ac:dyDescent="0.2"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4"/>
      <c r="AL367" s="4"/>
      <c r="AM367" s="4"/>
      <c r="AN367" s="4"/>
      <c r="AO367" s="4"/>
      <c r="AP367" s="4"/>
      <c r="AQ367" s="4"/>
    </row>
    <row r="368" spans="3:43" x14ac:dyDescent="0.2"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K368" s="4"/>
      <c r="AL368" s="4"/>
      <c r="AM368" s="4"/>
      <c r="AN368" s="4"/>
      <c r="AO368" s="4"/>
      <c r="AP368" s="4"/>
      <c r="AQ368" s="4"/>
    </row>
    <row r="369" spans="3:43" x14ac:dyDescent="0.2"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4"/>
      <c r="AL369" s="4"/>
      <c r="AM369" s="4"/>
      <c r="AN369" s="4"/>
      <c r="AO369" s="4"/>
      <c r="AP369" s="4"/>
      <c r="AQ369" s="4"/>
    </row>
    <row r="370" spans="3:43" x14ac:dyDescent="0.2"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  <c r="AK370" s="4"/>
      <c r="AL370" s="4"/>
      <c r="AM370" s="4"/>
      <c r="AN370" s="4"/>
      <c r="AO370" s="4"/>
      <c r="AP370" s="4"/>
      <c r="AQ370" s="4"/>
    </row>
    <row r="371" spans="3:43" x14ac:dyDescent="0.2"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  <c r="AK371" s="4"/>
      <c r="AL371" s="4"/>
      <c r="AM371" s="4"/>
      <c r="AN371" s="4"/>
      <c r="AO371" s="4"/>
      <c r="AP371" s="4"/>
      <c r="AQ371" s="4"/>
    </row>
    <row r="372" spans="3:43" x14ac:dyDescent="0.2"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  <c r="AK372" s="4"/>
      <c r="AL372" s="4"/>
      <c r="AM372" s="4"/>
      <c r="AN372" s="4"/>
      <c r="AO372" s="4"/>
      <c r="AP372" s="4"/>
      <c r="AQ372" s="4"/>
    </row>
    <row r="373" spans="3:43" x14ac:dyDescent="0.2"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  <c r="AK373" s="4"/>
      <c r="AL373" s="4"/>
      <c r="AM373" s="4"/>
      <c r="AN373" s="4"/>
      <c r="AO373" s="4"/>
      <c r="AP373" s="4"/>
      <c r="AQ373" s="4"/>
    </row>
    <row r="374" spans="3:43" x14ac:dyDescent="0.2"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4"/>
      <c r="AL374" s="4"/>
      <c r="AM374" s="4"/>
      <c r="AN374" s="4"/>
      <c r="AO374" s="4"/>
      <c r="AP374" s="4"/>
      <c r="AQ374" s="4"/>
    </row>
    <row r="375" spans="3:43" x14ac:dyDescent="0.2"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K375" s="4"/>
      <c r="AL375" s="4"/>
      <c r="AM375" s="4"/>
      <c r="AN375" s="4"/>
      <c r="AO375" s="4"/>
      <c r="AP375" s="4"/>
      <c r="AQ375" s="4"/>
    </row>
    <row r="376" spans="3:43" x14ac:dyDescent="0.2"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4"/>
      <c r="AL376" s="4"/>
      <c r="AM376" s="4"/>
      <c r="AN376" s="4"/>
      <c r="AO376" s="4"/>
      <c r="AP376" s="4"/>
      <c r="AQ376" s="4"/>
    </row>
    <row r="377" spans="3:43" x14ac:dyDescent="0.2"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4"/>
      <c r="AL377" s="4"/>
      <c r="AM377" s="4"/>
      <c r="AN377" s="4"/>
      <c r="AO377" s="4"/>
      <c r="AP377" s="4"/>
      <c r="AQ377" s="4"/>
    </row>
    <row r="378" spans="3:43" x14ac:dyDescent="0.2"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K378" s="4"/>
      <c r="AL378" s="4"/>
      <c r="AM378" s="4"/>
      <c r="AN378" s="4"/>
      <c r="AO378" s="4"/>
      <c r="AP378" s="4"/>
      <c r="AQ378" s="4"/>
    </row>
    <row r="379" spans="3:43" x14ac:dyDescent="0.2"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  <c r="AK379" s="4"/>
      <c r="AL379" s="4"/>
      <c r="AM379" s="4"/>
      <c r="AN379" s="4"/>
      <c r="AO379" s="4"/>
      <c r="AP379" s="4"/>
      <c r="AQ379" s="4"/>
    </row>
    <row r="380" spans="3:43" x14ac:dyDescent="0.2"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  <c r="AK380" s="4"/>
      <c r="AL380" s="4"/>
      <c r="AM380" s="4"/>
      <c r="AN380" s="4"/>
      <c r="AO380" s="4"/>
      <c r="AP380" s="4"/>
      <c r="AQ380" s="4"/>
    </row>
    <row r="381" spans="3:43" x14ac:dyDescent="0.2"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4"/>
      <c r="AL381" s="4"/>
      <c r="AM381" s="4"/>
      <c r="AN381" s="4"/>
      <c r="AO381" s="4"/>
      <c r="AP381" s="4"/>
      <c r="AQ381" s="4"/>
    </row>
    <row r="382" spans="3:43" x14ac:dyDescent="0.2"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K382" s="4"/>
      <c r="AL382" s="4"/>
      <c r="AM382" s="4"/>
      <c r="AN382" s="4"/>
      <c r="AO382" s="4"/>
      <c r="AP382" s="4"/>
      <c r="AQ382" s="4"/>
    </row>
    <row r="383" spans="3:43" x14ac:dyDescent="0.2"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  <c r="AK383" s="4"/>
      <c r="AL383" s="4"/>
      <c r="AM383" s="4"/>
      <c r="AN383" s="4"/>
      <c r="AO383" s="4"/>
      <c r="AP383" s="4"/>
      <c r="AQ383" s="4"/>
    </row>
    <row r="384" spans="3:43" x14ac:dyDescent="0.2"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  <c r="AK384" s="4"/>
      <c r="AL384" s="4"/>
      <c r="AM384" s="4"/>
      <c r="AN384" s="4"/>
      <c r="AO384" s="4"/>
      <c r="AP384" s="4"/>
      <c r="AQ384" s="4"/>
    </row>
    <row r="385" spans="3:43" x14ac:dyDescent="0.2"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  <c r="AK385" s="4"/>
      <c r="AL385" s="4"/>
      <c r="AM385" s="4"/>
      <c r="AN385" s="4"/>
      <c r="AO385" s="4"/>
      <c r="AP385" s="4"/>
      <c r="AQ385" s="4"/>
    </row>
    <row r="386" spans="3:43" x14ac:dyDescent="0.2"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  <c r="AK386" s="4"/>
      <c r="AL386" s="4"/>
      <c r="AM386" s="4"/>
      <c r="AN386" s="4"/>
      <c r="AO386" s="4"/>
      <c r="AP386" s="4"/>
      <c r="AQ386" s="4"/>
    </row>
    <row r="387" spans="3:43" x14ac:dyDescent="0.2"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4"/>
      <c r="AK387" s="4"/>
      <c r="AL387" s="4"/>
      <c r="AM387" s="4"/>
      <c r="AN387" s="4"/>
      <c r="AO387" s="4"/>
      <c r="AP387" s="4"/>
      <c r="AQ387" s="4"/>
    </row>
    <row r="388" spans="3:43" x14ac:dyDescent="0.2"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  <c r="AJ388" s="4"/>
      <c r="AK388" s="4"/>
      <c r="AL388" s="4"/>
      <c r="AM388" s="4"/>
      <c r="AN388" s="4"/>
      <c r="AO388" s="4"/>
      <c r="AP388" s="4"/>
      <c r="AQ388" s="4"/>
    </row>
    <row r="389" spans="3:43" x14ac:dyDescent="0.2"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  <c r="AJ389" s="4"/>
      <c r="AK389" s="4"/>
      <c r="AL389" s="4"/>
      <c r="AM389" s="4"/>
      <c r="AN389" s="4"/>
      <c r="AO389" s="4"/>
      <c r="AP389" s="4"/>
      <c r="AQ389" s="4"/>
    </row>
    <row r="390" spans="3:43" x14ac:dyDescent="0.2"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  <c r="AJ390" s="4"/>
      <c r="AK390" s="4"/>
      <c r="AL390" s="4"/>
      <c r="AM390" s="4"/>
      <c r="AN390" s="4"/>
      <c r="AO390" s="4"/>
      <c r="AP390" s="4"/>
      <c r="AQ390" s="4"/>
    </row>
    <row r="391" spans="3:43" x14ac:dyDescent="0.2"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  <c r="AJ391" s="4"/>
      <c r="AK391" s="4"/>
      <c r="AL391" s="4"/>
      <c r="AM391" s="4"/>
      <c r="AN391" s="4"/>
      <c r="AO391" s="4"/>
      <c r="AP391" s="4"/>
      <c r="AQ391" s="4"/>
    </row>
    <row r="392" spans="3:43" x14ac:dyDescent="0.2"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  <c r="AJ392" s="4"/>
      <c r="AK392" s="4"/>
      <c r="AL392" s="4"/>
      <c r="AM392" s="4"/>
      <c r="AN392" s="4"/>
      <c r="AO392" s="4"/>
      <c r="AP392" s="4"/>
      <c r="AQ392" s="4"/>
    </row>
    <row r="393" spans="3:43" x14ac:dyDescent="0.2"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  <c r="AK393" s="4"/>
      <c r="AL393" s="4"/>
      <c r="AM393" s="4"/>
      <c r="AN393" s="4"/>
      <c r="AO393" s="4"/>
      <c r="AP393" s="4"/>
      <c r="AQ393" s="4"/>
    </row>
    <row r="394" spans="3:43" x14ac:dyDescent="0.2"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  <c r="AJ394" s="4"/>
      <c r="AK394" s="4"/>
      <c r="AL394" s="4"/>
      <c r="AM394" s="4"/>
      <c r="AN394" s="4"/>
      <c r="AO394" s="4"/>
      <c r="AP394" s="4"/>
      <c r="AQ394" s="4"/>
    </row>
    <row r="395" spans="3:43" x14ac:dyDescent="0.2"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  <c r="AJ395" s="4"/>
      <c r="AK395" s="4"/>
      <c r="AL395" s="4"/>
      <c r="AM395" s="4"/>
      <c r="AN395" s="4"/>
      <c r="AO395" s="4"/>
      <c r="AP395" s="4"/>
      <c r="AQ395" s="4"/>
    </row>
    <row r="396" spans="3:43" x14ac:dyDescent="0.2"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  <c r="AJ396" s="4"/>
      <c r="AK396" s="4"/>
      <c r="AL396" s="4"/>
      <c r="AM396" s="4"/>
      <c r="AN396" s="4"/>
      <c r="AO396" s="4"/>
      <c r="AP396" s="4"/>
      <c r="AQ396" s="4"/>
    </row>
    <row r="397" spans="3:43" x14ac:dyDescent="0.2"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  <c r="AJ397" s="4"/>
      <c r="AK397" s="4"/>
      <c r="AL397" s="4"/>
      <c r="AM397" s="4"/>
      <c r="AN397" s="4"/>
      <c r="AO397" s="4"/>
      <c r="AP397" s="4"/>
      <c r="AQ397" s="4"/>
    </row>
    <row r="398" spans="3:43" x14ac:dyDescent="0.2"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  <c r="AJ398" s="4"/>
      <c r="AK398" s="4"/>
      <c r="AL398" s="4"/>
      <c r="AM398" s="4"/>
      <c r="AN398" s="4"/>
      <c r="AO398" s="4"/>
      <c r="AP398" s="4"/>
      <c r="AQ398" s="4"/>
    </row>
    <row r="399" spans="3:43" x14ac:dyDescent="0.2"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  <c r="AJ399" s="4"/>
      <c r="AK399" s="4"/>
      <c r="AL399" s="4"/>
      <c r="AM399" s="4"/>
      <c r="AN399" s="4"/>
      <c r="AO399" s="4"/>
      <c r="AP399" s="4"/>
      <c r="AQ399" s="4"/>
    </row>
    <row r="400" spans="3:43" x14ac:dyDescent="0.2"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  <c r="AJ400" s="4"/>
      <c r="AK400" s="4"/>
      <c r="AL400" s="4"/>
      <c r="AM400" s="4"/>
      <c r="AN400" s="4"/>
      <c r="AO400" s="4"/>
      <c r="AP400" s="4"/>
      <c r="AQ400" s="4"/>
    </row>
    <row r="401" spans="3:43" x14ac:dyDescent="0.2"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  <c r="AJ401" s="4"/>
      <c r="AK401" s="4"/>
      <c r="AL401" s="4"/>
      <c r="AM401" s="4"/>
      <c r="AN401" s="4"/>
      <c r="AO401" s="4"/>
      <c r="AP401" s="4"/>
      <c r="AQ401" s="4"/>
    </row>
    <row r="402" spans="3:43" x14ac:dyDescent="0.2"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4"/>
      <c r="AK402" s="4"/>
      <c r="AL402" s="4"/>
      <c r="AM402" s="4"/>
      <c r="AN402" s="4"/>
      <c r="AO402" s="4"/>
      <c r="AP402" s="4"/>
      <c r="AQ402" s="4"/>
    </row>
    <row r="403" spans="3:43" x14ac:dyDescent="0.2"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  <c r="AJ403" s="4"/>
      <c r="AK403" s="4"/>
      <c r="AL403" s="4"/>
      <c r="AM403" s="4"/>
      <c r="AN403" s="4"/>
      <c r="AO403" s="4"/>
      <c r="AP403" s="4"/>
      <c r="AQ403" s="4"/>
    </row>
    <row r="404" spans="3:43" x14ac:dyDescent="0.2"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4"/>
      <c r="AK404" s="4"/>
      <c r="AL404" s="4"/>
      <c r="AM404" s="4"/>
      <c r="AN404" s="4"/>
      <c r="AO404" s="4"/>
      <c r="AP404" s="4"/>
      <c r="AQ404" s="4"/>
    </row>
    <row r="405" spans="3:43" x14ac:dyDescent="0.2"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4"/>
      <c r="AK405" s="4"/>
      <c r="AL405" s="4"/>
      <c r="AM405" s="4"/>
      <c r="AN405" s="4"/>
      <c r="AO405" s="4"/>
      <c r="AP405" s="4"/>
      <c r="AQ405" s="4"/>
    </row>
    <row r="406" spans="3:43" x14ac:dyDescent="0.2"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  <c r="AJ406" s="4"/>
      <c r="AK406" s="4"/>
      <c r="AL406" s="4"/>
      <c r="AM406" s="4"/>
      <c r="AN406" s="4"/>
      <c r="AO406" s="4"/>
      <c r="AP406" s="4"/>
      <c r="AQ406" s="4"/>
    </row>
    <row r="407" spans="3:43" x14ac:dyDescent="0.2"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4"/>
      <c r="AK407" s="4"/>
      <c r="AL407" s="4"/>
      <c r="AM407" s="4"/>
      <c r="AN407" s="4"/>
      <c r="AO407" s="4"/>
      <c r="AP407" s="4"/>
      <c r="AQ407" s="4"/>
    </row>
    <row r="408" spans="3:43" x14ac:dyDescent="0.2"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4"/>
      <c r="AK408" s="4"/>
      <c r="AL408" s="4"/>
      <c r="AM408" s="4"/>
      <c r="AN408" s="4"/>
      <c r="AO408" s="4"/>
      <c r="AP408" s="4"/>
      <c r="AQ408" s="4"/>
    </row>
    <row r="409" spans="3:43" x14ac:dyDescent="0.2"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  <c r="AJ409" s="4"/>
      <c r="AK409" s="4"/>
      <c r="AL409" s="4"/>
      <c r="AM409" s="4"/>
      <c r="AN409" s="4"/>
      <c r="AO409" s="4"/>
      <c r="AP409" s="4"/>
      <c r="AQ409" s="4"/>
    </row>
    <row r="410" spans="3:43" x14ac:dyDescent="0.2"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  <c r="AJ410" s="4"/>
      <c r="AK410" s="4"/>
      <c r="AL410" s="4"/>
      <c r="AM410" s="4"/>
      <c r="AN410" s="4"/>
      <c r="AO410" s="4"/>
      <c r="AP410" s="4"/>
      <c r="AQ410" s="4"/>
    </row>
    <row r="411" spans="3:43" x14ac:dyDescent="0.2"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  <c r="AJ411" s="4"/>
      <c r="AK411" s="4"/>
      <c r="AL411" s="4"/>
      <c r="AM411" s="4"/>
      <c r="AN411" s="4"/>
      <c r="AO411" s="4"/>
      <c r="AP411" s="4"/>
      <c r="AQ411" s="4"/>
    </row>
    <row r="412" spans="3:43" x14ac:dyDescent="0.2"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  <c r="AJ412" s="4"/>
      <c r="AK412" s="4"/>
      <c r="AL412" s="4"/>
      <c r="AM412" s="4"/>
      <c r="AN412" s="4"/>
      <c r="AO412" s="4"/>
      <c r="AP412" s="4"/>
      <c r="AQ412" s="4"/>
    </row>
    <row r="413" spans="3:43" x14ac:dyDescent="0.2"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  <c r="AJ413" s="4"/>
      <c r="AK413" s="4"/>
      <c r="AL413" s="4"/>
      <c r="AM413" s="4"/>
      <c r="AN413" s="4"/>
      <c r="AO413" s="4"/>
      <c r="AP413" s="4"/>
      <c r="AQ413" s="4"/>
    </row>
    <row r="414" spans="3:43" x14ac:dyDescent="0.2"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  <c r="AJ414" s="4"/>
      <c r="AK414" s="4"/>
      <c r="AL414" s="4"/>
      <c r="AM414" s="4"/>
      <c r="AN414" s="4"/>
      <c r="AO414" s="4"/>
      <c r="AP414" s="4"/>
      <c r="AQ414" s="4"/>
    </row>
    <row r="415" spans="3:43" x14ac:dyDescent="0.2"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  <c r="AJ415" s="4"/>
      <c r="AK415" s="4"/>
      <c r="AL415" s="4"/>
      <c r="AM415" s="4"/>
      <c r="AN415" s="4"/>
      <c r="AO415" s="4"/>
      <c r="AP415" s="4"/>
      <c r="AQ415" s="4"/>
    </row>
    <row r="416" spans="3:43" x14ac:dyDescent="0.2"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4"/>
      <c r="AJ416" s="4"/>
      <c r="AK416" s="4"/>
      <c r="AL416" s="4"/>
      <c r="AM416" s="4"/>
      <c r="AN416" s="4"/>
      <c r="AO416" s="4"/>
      <c r="AP416" s="4"/>
      <c r="AQ416" s="4"/>
    </row>
    <row r="417" spans="3:43" x14ac:dyDescent="0.2"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  <c r="AJ417" s="4"/>
      <c r="AK417" s="4"/>
      <c r="AL417" s="4"/>
      <c r="AM417" s="4"/>
      <c r="AN417" s="4"/>
      <c r="AO417" s="4"/>
      <c r="AP417" s="4"/>
      <c r="AQ417" s="4"/>
    </row>
    <row r="418" spans="3:43" x14ac:dyDescent="0.2"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4"/>
      <c r="AJ418" s="4"/>
      <c r="AK418" s="4"/>
      <c r="AL418" s="4"/>
      <c r="AM418" s="4"/>
      <c r="AN418" s="4"/>
      <c r="AO418" s="4"/>
      <c r="AP418" s="4"/>
      <c r="AQ418" s="4"/>
    </row>
    <row r="419" spans="3:43" x14ac:dyDescent="0.2"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  <c r="AJ419" s="4"/>
      <c r="AK419" s="4"/>
      <c r="AL419" s="4"/>
      <c r="AM419" s="4"/>
      <c r="AN419" s="4"/>
      <c r="AO419" s="4"/>
      <c r="AP419" s="4"/>
      <c r="AQ419" s="4"/>
    </row>
    <row r="420" spans="3:43" x14ac:dyDescent="0.2"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  <c r="AJ420" s="4"/>
      <c r="AK420" s="4"/>
      <c r="AL420" s="4"/>
      <c r="AM420" s="4"/>
      <c r="AN420" s="4"/>
      <c r="AO420" s="4"/>
      <c r="AP420" s="4"/>
      <c r="AQ420" s="4"/>
    </row>
    <row r="421" spans="3:43" x14ac:dyDescent="0.2"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  <c r="AJ421" s="4"/>
      <c r="AK421" s="4"/>
      <c r="AL421" s="4"/>
      <c r="AM421" s="4"/>
      <c r="AN421" s="4"/>
      <c r="AO421" s="4"/>
      <c r="AP421" s="4"/>
      <c r="AQ421" s="4"/>
    </row>
    <row r="422" spans="3:43" x14ac:dyDescent="0.2"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4"/>
      <c r="AJ422" s="4"/>
      <c r="AK422" s="4"/>
      <c r="AL422" s="4"/>
      <c r="AM422" s="4"/>
      <c r="AN422" s="4"/>
      <c r="AO422" s="4"/>
      <c r="AP422" s="4"/>
      <c r="AQ422" s="4"/>
    </row>
    <row r="423" spans="3:43" x14ac:dyDescent="0.2"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4"/>
      <c r="AJ423" s="4"/>
      <c r="AK423" s="4"/>
      <c r="AL423" s="4"/>
      <c r="AM423" s="4"/>
      <c r="AN423" s="4"/>
      <c r="AO423" s="4"/>
      <c r="AP423" s="4"/>
      <c r="AQ423" s="4"/>
    </row>
    <row r="424" spans="3:43" x14ac:dyDescent="0.2"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4"/>
      <c r="AJ424" s="4"/>
      <c r="AK424" s="4"/>
      <c r="AL424" s="4"/>
      <c r="AM424" s="4"/>
      <c r="AN424" s="4"/>
      <c r="AO424" s="4"/>
      <c r="AP424" s="4"/>
      <c r="AQ424" s="4"/>
    </row>
    <row r="425" spans="3:43" x14ac:dyDescent="0.2"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4"/>
      <c r="AJ425" s="4"/>
      <c r="AK425" s="4"/>
      <c r="AL425" s="4"/>
      <c r="AM425" s="4"/>
      <c r="AN425" s="4"/>
      <c r="AO425" s="4"/>
      <c r="AP425" s="4"/>
      <c r="AQ425" s="4"/>
    </row>
    <row r="426" spans="3:43" x14ac:dyDescent="0.2"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  <c r="AJ426" s="4"/>
      <c r="AK426" s="4"/>
      <c r="AL426" s="4"/>
      <c r="AM426" s="4"/>
      <c r="AN426" s="4"/>
      <c r="AO426" s="4"/>
      <c r="AP426" s="4"/>
      <c r="AQ426" s="4"/>
    </row>
    <row r="427" spans="3:43" x14ac:dyDescent="0.2"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  <c r="AJ427" s="4"/>
      <c r="AK427" s="4"/>
      <c r="AL427" s="4"/>
      <c r="AM427" s="4"/>
      <c r="AN427" s="4"/>
      <c r="AO427" s="4"/>
      <c r="AP427" s="4"/>
      <c r="AQ427" s="4"/>
    </row>
    <row r="428" spans="3:43" x14ac:dyDescent="0.2"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4"/>
      <c r="AJ428" s="4"/>
      <c r="AK428" s="4"/>
      <c r="AL428" s="4"/>
      <c r="AM428" s="4"/>
      <c r="AN428" s="4"/>
      <c r="AO428" s="4"/>
      <c r="AP428" s="4"/>
      <c r="AQ428" s="4"/>
    </row>
    <row r="429" spans="3:43" x14ac:dyDescent="0.2"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  <c r="AJ429" s="4"/>
      <c r="AK429" s="4"/>
      <c r="AL429" s="4"/>
      <c r="AM429" s="4"/>
      <c r="AN429" s="4"/>
      <c r="AO429" s="4"/>
      <c r="AP429" s="4"/>
      <c r="AQ429" s="4"/>
    </row>
    <row r="430" spans="3:43" x14ac:dyDescent="0.2"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4"/>
      <c r="AJ430" s="4"/>
      <c r="AK430" s="4"/>
      <c r="AL430" s="4"/>
      <c r="AM430" s="4"/>
      <c r="AN430" s="4"/>
      <c r="AO430" s="4"/>
      <c r="AP430" s="4"/>
      <c r="AQ430" s="4"/>
    </row>
    <row r="431" spans="3:43" x14ac:dyDescent="0.2"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4"/>
      <c r="AJ431" s="4"/>
      <c r="AK431" s="4"/>
      <c r="AL431" s="4"/>
      <c r="AM431" s="4"/>
      <c r="AN431" s="4"/>
      <c r="AO431" s="4"/>
      <c r="AP431" s="4"/>
      <c r="AQ431" s="4"/>
    </row>
    <row r="432" spans="3:43" x14ac:dyDescent="0.2"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  <c r="AJ432" s="4"/>
      <c r="AK432" s="4"/>
      <c r="AL432" s="4"/>
      <c r="AM432" s="4"/>
      <c r="AN432" s="4"/>
      <c r="AO432" s="4"/>
      <c r="AP432" s="4"/>
      <c r="AQ432" s="4"/>
    </row>
    <row r="433" spans="3:43" x14ac:dyDescent="0.2"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  <c r="AJ433" s="4"/>
      <c r="AK433" s="4"/>
      <c r="AL433" s="4"/>
      <c r="AM433" s="4"/>
      <c r="AN433" s="4"/>
      <c r="AO433" s="4"/>
      <c r="AP433" s="4"/>
      <c r="AQ433" s="4"/>
    </row>
    <row r="434" spans="3:43" x14ac:dyDescent="0.2"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4"/>
      <c r="AJ434" s="4"/>
      <c r="AK434" s="4"/>
      <c r="AL434" s="4"/>
      <c r="AM434" s="4"/>
      <c r="AN434" s="4"/>
      <c r="AO434" s="4"/>
      <c r="AP434" s="4"/>
      <c r="AQ434" s="4"/>
    </row>
    <row r="435" spans="3:43" x14ac:dyDescent="0.2"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4"/>
      <c r="AJ435" s="4"/>
      <c r="AK435" s="4"/>
      <c r="AL435" s="4"/>
      <c r="AM435" s="4"/>
      <c r="AN435" s="4"/>
      <c r="AO435" s="4"/>
      <c r="AP435" s="4"/>
      <c r="AQ435" s="4"/>
    </row>
    <row r="436" spans="3:43" x14ac:dyDescent="0.2"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  <c r="AI436" s="4"/>
      <c r="AJ436" s="4"/>
      <c r="AK436" s="4"/>
      <c r="AL436" s="4"/>
      <c r="AM436" s="4"/>
      <c r="AN436" s="4"/>
      <c r="AO436" s="4"/>
      <c r="AP436" s="4"/>
      <c r="AQ436" s="4"/>
    </row>
    <row r="437" spans="3:43" x14ac:dyDescent="0.2"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4"/>
      <c r="AJ437" s="4"/>
      <c r="AK437" s="4"/>
      <c r="AL437" s="4"/>
      <c r="AM437" s="4"/>
      <c r="AN437" s="4"/>
      <c r="AO437" s="4"/>
      <c r="AP437" s="4"/>
      <c r="AQ437" s="4"/>
    </row>
    <row r="438" spans="3:43" x14ac:dyDescent="0.2"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4"/>
      <c r="AJ438" s="4"/>
      <c r="AK438" s="4"/>
      <c r="AL438" s="4"/>
      <c r="AM438" s="4"/>
      <c r="AN438" s="4"/>
      <c r="AO438" s="4"/>
      <c r="AP438" s="4"/>
      <c r="AQ438" s="4"/>
    </row>
    <row r="439" spans="3:43" x14ac:dyDescent="0.2"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4"/>
      <c r="AJ439" s="4"/>
      <c r="AK439" s="4"/>
      <c r="AL439" s="4"/>
      <c r="AM439" s="4"/>
      <c r="AN439" s="4"/>
      <c r="AO439" s="4"/>
      <c r="AP439" s="4"/>
      <c r="AQ439" s="4"/>
    </row>
    <row r="440" spans="3:43" x14ac:dyDescent="0.2"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  <c r="AI440" s="4"/>
      <c r="AJ440" s="4"/>
      <c r="AK440" s="4"/>
      <c r="AL440" s="4"/>
      <c r="AM440" s="4"/>
      <c r="AN440" s="4"/>
      <c r="AO440" s="4"/>
      <c r="AP440" s="4"/>
      <c r="AQ440" s="4"/>
    </row>
    <row r="441" spans="3:43" x14ac:dyDescent="0.2"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4"/>
      <c r="AJ441" s="4"/>
      <c r="AK441" s="4"/>
      <c r="AL441" s="4"/>
      <c r="AM441" s="4"/>
      <c r="AN441" s="4"/>
      <c r="AO441" s="4"/>
      <c r="AP441" s="4"/>
      <c r="AQ441" s="4"/>
    </row>
    <row r="442" spans="3:43" x14ac:dyDescent="0.2"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4"/>
      <c r="AJ442" s="4"/>
      <c r="AK442" s="4"/>
      <c r="AL442" s="4"/>
      <c r="AM442" s="4"/>
      <c r="AN442" s="4"/>
      <c r="AO442" s="4"/>
      <c r="AP442" s="4"/>
      <c r="AQ442" s="4"/>
    </row>
    <row r="443" spans="3:43" x14ac:dyDescent="0.2"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4"/>
      <c r="AJ443" s="4"/>
      <c r="AK443" s="4"/>
      <c r="AL443" s="4"/>
      <c r="AM443" s="4"/>
      <c r="AN443" s="4"/>
      <c r="AO443" s="4"/>
      <c r="AP443" s="4"/>
      <c r="AQ443" s="4"/>
    </row>
    <row r="444" spans="3:43" x14ac:dyDescent="0.2"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4"/>
      <c r="AJ444" s="4"/>
      <c r="AK444" s="4"/>
      <c r="AL444" s="4"/>
      <c r="AM444" s="4"/>
      <c r="AN444" s="4"/>
      <c r="AO444" s="4"/>
      <c r="AP444" s="4"/>
      <c r="AQ444" s="4"/>
    </row>
    <row r="445" spans="3:43" x14ac:dyDescent="0.2"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4"/>
      <c r="AJ445" s="4"/>
      <c r="AK445" s="4"/>
      <c r="AL445" s="4"/>
      <c r="AM445" s="4"/>
      <c r="AN445" s="4"/>
      <c r="AO445" s="4"/>
      <c r="AP445" s="4"/>
      <c r="AQ445" s="4"/>
    </row>
    <row r="446" spans="3:43" x14ac:dyDescent="0.2"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  <c r="AI446" s="4"/>
      <c r="AJ446" s="4"/>
      <c r="AK446" s="4"/>
      <c r="AL446" s="4"/>
      <c r="AM446" s="4"/>
      <c r="AN446" s="4"/>
      <c r="AO446" s="4"/>
      <c r="AP446" s="4"/>
      <c r="AQ446" s="4"/>
    </row>
    <row r="447" spans="3:43" x14ac:dyDescent="0.2"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4"/>
      <c r="AJ447" s="4"/>
      <c r="AK447" s="4"/>
      <c r="AL447" s="4"/>
      <c r="AM447" s="4"/>
      <c r="AN447" s="4"/>
      <c r="AO447" s="4"/>
      <c r="AP447" s="4"/>
      <c r="AQ447" s="4"/>
    </row>
    <row r="448" spans="3:43" x14ac:dyDescent="0.2"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  <c r="AI448" s="4"/>
      <c r="AJ448" s="4"/>
      <c r="AK448" s="4"/>
      <c r="AL448" s="4"/>
      <c r="AM448" s="4"/>
      <c r="AN448" s="4"/>
      <c r="AO448" s="4"/>
      <c r="AP448" s="4"/>
      <c r="AQ448" s="4"/>
    </row>
    <row r="449" spans="3:43" x14ac:dyDescent="0.2"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4"/>
      <c r="AJ449" s="4"/>
      <c r="AK449" s="4"/>
      <c r="AL449" s="4"/>
      <c r="AM449" s="4"/>
      <c r="AN449" s="4"/>
      <c r="AO449" s="4"/>
      <c r="AP449" s="4"/>
      <c r="AQ449" s="4"/>
    </row>
    <row r="450" spans="3:43" x14ac:dyDescent="0.2"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  <c r="AI450" s="4"/>
      <c r="AJ450" s="4"/>
      <c r="AK450" s="4"/>
      <c r="AL450" s="4"/>
      <c r="AM450" s="4"/>
      <c r="AN450" s="4"/>
      <c r="AO450" s="4"/>
      <c r="AP450" s="4"/>
      <c r="AQ450" s="4"/>
    </row>
    <row r="451" spans="3:43" x14ac:dyDescent="0.2"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  <c r="AI451" s="4"/>
      <c r="AJ451" s="4"/>
      <c r="AK451" s="4"/>
      <c r="AL451" s="4"/>
      <c r="AM451" s="4"/>
      <c r="AN451" s="4"/>
      <c r="AO451" s="4"/>
      <c r="AP451" s="4"/>
      <c r="AQ451" s="4"/>
    </row>
    <row r="452" spans="3:43" x14ac:dyDescent="0.2"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  <c r="AI452" s="4"/>
      <c r="AJ452" s="4"/>
      <c r="AK452" s="4"/>
      <c r="AL452" s="4"/>
      <c r="AM452" s="4"/>
      <c r="AN452" s="4"/>
      <c r="AO452" s="4"/>
      <c r="AP452" s="4"/>
      <c r="AQ452" s="4"/>
    </row>
    <row r="453" spans="3:43" x14ac:dyDescent="0.2"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  <c r="AI453" s="4"/>
      <c r="AJ453" s="4"/>
      <c r="AK453" s="4"/>
      <c r="AL453" s="4"/>
      <c r="AM453" s="4"/>
      <c r="AN453" s="4"/>
      <c r="AO453" s="4"/>
      <c r="AP453" s="4"/>
      <c r="AQ453" s="4"/>
    </row>
    <row r="454" spans="3:43" x14ac:dyDescent="0.2"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  <c r="AI454" s="4"/>
      <c r="AJ454" s="4"/>
      <c r="AK454" s="4"/>
      <c r="AL454" s="4"/>
      <c r="AM454" s="4"/>
      <c r="AN454" s="4"/>
      <c r="AO454" s="4"/>
      <c r="AP454" s="4"/>
      <c r="AQ454" s="4"/>
    </row>
    <row r="455" spans="3:43" x14ac:dyDescent="0.2"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  <c r="AI455" s="4"/>
      <c r="AJ455" s="4"/>
      <c r="AK455" s="4"/>
      <c r="AL455" s="4"/>
      <c r="AM455" s="4"/>
      <c r="AN455" s="4"/>
      <c r="AO455" s="4"/>
      <c r="AP455" s="4"/>
      <c r="AQ455" s="4"/>
    </row>
    <row r="456" spans="3:43" x14ac:dyDescent="0.2"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  <c r="AI456" s="4"/>
      <c r="AJ456" s="4"/>
      <c r="AK456" s="4"/>
      <c r="AL456" s="4"/>
      <c r="AM456" s="4"/>
      <c r="AN456" s="4"/>
      <c r="AO456" s="4"/>
      <c r="AP456" s="4"/>
      <c r="AQ456" s="4"/>
    </row>
    <row r="457" spans="3:43" x14ac:dyDescent="0.2"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  <c r="AI457" s="4"/>
      <c r="AJ457" s="4"/>
      <c r="AK457" s="4"/>
      <c r="AL457" s="4"/>
      <c r="AM457" s="4"/>
      <c r="AN457" s="4"/>
      <c r="AO457" s="4"/>
      <c r="AP457" s="4"/>
      <c r="AQ457" s="4"/>
    </row>
    <row r="458" spans="3:43" x14ac:dyDescent="0.2"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  <c r="AI458" s="4"/>
      <c r="AJ458" s="4"/>
      <c r="AK458" s="4"/>
      <c r="AL458" s="4"/>
      <c r="AM458" s="4"/>
      <c r="AN458" s="4"/>
      <c r="AO458" s="4"/>
      <c r="AP458" s="4"/>
      <c r="AQ458" s="4"/>
    </row>
    <row r="459" spans="3:43" x14ac:dyDescent="0.2"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  <c r="AI459" s="4"/>
      <c r="AJ459" s="4"/>
      <c r="AK459" s="4"/>
      <c r="AL459" s="4"/>
      <c r="AM459" s="4"/>
      <c r="AN459" s="4"/>
      <c r="AO459" s="4"/>
      <c r="AP459" s="4"/>
      <c r="AQ459" s="4"/>
    </row>
    <row r="460" spans="3:43" x14ac:dyDescent="0.2"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  <c r="AI460" s="4"/>
      <c r="AJ460" s="4"/>
      <c r="AK460" s="4"/>
      <c r="AL460" s="4"/>
      <c r="AM460" s="4"/>
      <c r="AN460" s="4"/>
      <c r="AO460" s="4"/>
      <c r="AP460" s="4"/>
      <c r="AQ460" s="4"/>
    </row>
    <row r="461" spans="3:43" x14ac:dyDescent="0.2"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  <c r="AI461" s="4"/>
      <c r="AJ461" s="4"/>
      <c r="AK461" s="4"/>
      <c r="AL461" s="4"/>
      <c r="AM461" s="4"/>
      <c r="AN461" s="4"/>
      <c r="AO461" s="4"/>
      <c r="AP461" s="4"/>
      <c r="AQ461" s="4"/>
    </row>
    <row r="462" spans="3:43" x14ac:dyDescent="0.2"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  <c r="AI462" s="4"/>
      <c r="AJ462" s="4"/>
      <c r="AK462" s="4"/>
      <c r="AL462" s="4"/>
      <c r="AM462" s="4"/>
      <c r="AN462" s="4"/>
      <c r="AO462" s="4"/>
      <c r="AP462" s="4"/>
      <c r="AQ462" s="4"/>
    </row>
    <row r="463" spans="3:43" x14ac:dyDescent="0.2"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  <c r="AI463" s="4"/>
      <c r="AJ463" s="4"/>
      <c r="AK463" s="4"/>
      <c r="AL463" s="4"/>
      <c r="AM463" s="4"/>
      <c r="AN463" s="4"/>
      <c r="AO463" s="4"/>
      <c r="AP463" s="4"/>
      <c r="AQ463" s="4"/>
    </row>
    <row r="464" spans="3:43" x14ac:dyDescent="0.2"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  <c r="AI464" s="4"/>
      <c r="AJ464" s="4"/>
      <c r="AK464" s="4"/>
      <c r="AL464" s="4"/>
      <c r="AM464" s="4"/>
      <c r="AN464" s="4"/>
      <c r="AO464" s="4"/>
      <c r="AP464" s="4"/>
      <c r="AQ464" s="4"/>
    </row>
    <row r="465" spans="3:43" x14ac:dyDescent="0.2"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  <c r="AI465" s="4"/>
      <c r="AJ465" s="4"/>
      <c r="AK465" s="4"/>
      <c r="AL465" s="4"/>
      <c r="AM465" s="4"/>
      <c r="AN465" s="4"/>
      <c r="AO465" s="4"/>
      <c r="AP465" s="4"/>
      <c r="AQ465" s="4"/>
    </row>
    <row r="466" spans="3:43" x14ac:dyDescent="0.2"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  <c r="AI466" s="4"/>
      <c r="AJ466" s="4"/>
      <c r="AK466" s="4"/>
      <c r="AL466" s="4"/>
      <c r="AM466" s="4"/>
      <c r="AN466" s="4"/>
      <c r="AO466" s="4"/>
      <c r="AP466" s="4"/>
      <c r="AQ466" s="4"/>
    </row>
    <row r="467" spans="3:43" x14ac:dyDescent="0.2"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  <c r="AI467" s="4"/>
      <c r="AJ467" s="4"/>
      <c r="AK467" s="4"/>
      <c r="AL467" s="4"/>
      <c r="AM467" s="4"/>
      <c r="AN467" s="4"/>
      <c r="AO467" s="4"/>
      <c r="AP467" s="4"/>
      <c r="AQ467" s="4"/>
    </row>
    <row r="468" spans="3:43" x14ac:dyDescent="0.2"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  <c r="AI468" s="4"/>
      <c r="AJ468" s="4"/>
      <c r="AK468" s="4"/>
      <c r="AL468" s="4"/>
      <c r="AM468" s="4"/>
      <c r="AN468" s="4"/>
      <c r="AO468" s="4"/>
      <c r="AP468" s="4"/>
      <c r="AQ468" s="4"/>
    </row>
    <row r="469" spans="3:43" x14ac:dyDescent="0.2"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  <c r="AI469" s="4"/>
      <c r="AJ469" s="4"/>
      <c r="AK469" s="4"/>
      <c r="AL469" s="4"/>
      <c r="AM469" s="4"/>
      <c r="AN469" s="4"/>
      <c r="AO469" s="4"/>
      <c r="AP469" s="4"/>
      <c r="AQ469" s="4"/>
    </row>
    <row r="470" spans="3:43" x14ac:dyDescent="0.2"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  <c r="AI470" s="4"/>
      <c r="AJ470" s="4"/>
      <c r="AK470" s="4"/>
      <c r="AL470" s="4"/>
      <c r="AM470" s="4"/>
      <c r="AN470" s="4"/>
      <c r="AO470" s="4"/>
      <c r="AP470" s="4"/>
      <c r="AQ470" s="4"/>
    </row>
    <row r="471" spans="3:43" x14ac:dyDescent="0.2"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  <c r="AI471" s="4"/>
      <c r="AJ471" s="4"/>
      <c r="AK471" s="4"/>
      <c r="AL471" s="4"/>
      <c r="AM471" s="4"/>
      <c r="AN471" s="4"/>
      <c r="AO471" s="4"/>
      <c r="AP471" s="4"/>
      <c r="AQ471" s="4"/>
    </row>
    <row r="472" spans="3:43" x14ac:dyDescent="0.2"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  <c r="AI472" s="4"/>
      <c r="AJ472" s="4"/>
      <c r="AK472" s="4"/>
      <c r="AL472" s="4"/>
      <c r="AM472" s="4"/>
      <c r="AN472" s="4"/>
      <c r="AO472" s="4"/>
      <c r="AP472" s="4"/>
      <c r="AQ472" s="4"/>
    </row>
    <row r="473" spans="3:43" x14ac:dyDescent="0.2"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  <c r="AI473" s="4"/>
      <c r="AJ473" s="4"/>
      <c r="AK473" s="4"/>
      <c r="AL473" s="4"/>
      <c r="AM473" s="4"/>
      <c r="AN473" s="4"/>
      <c r="AO473" s="4"/>
      <c r="AP473" s="4"/>
      <c r="AQ473" s="4"/>
    </row>
    <row r="474" spans="3:43" x14ac:dyDescent="0.2"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  <c r="AI474" s="4"/>
      <c r="AJ474" s="4"/>
      <c r="AK474" s="4"/>
      <c r="AL474" s="4"/>
      <c r="AM474" s="4"/>
      <c r="AN474" s="4"/>
      <c r="AO474" s="4"/>
      <c r="AP474" s="4"/>
      <c r="AQ474" s="4"/>
    </row>
    <row r="475" spans="3:43" x14ac:dyDescent="0.2"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  <c r="AI475" s="4"/>
      <c r="AJ475" s="4"/>
      <c r="AK475" s="4"/>
      <c r="AL475" s="4"/>
      <c r="AM475" s="4"/>
      <c r="AN475" s="4"/>
      <c r="AO475" s="4"/>
      <c r="AP475" s="4"/>
      <c r="AQ475" s="4"/>
    </row>
    <row r="476" spans="3:43" x14ac:dyDescent="0.2"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  <c r="AI476" s="4"/>
      <c r="AJ476" s="4"/>
      <c r="AK476" s="4"/>
      <c r="AL476" s="4"/>
      <c r="AM476" s="4"/>
      <c r="AN476" s="4"/>
      <c r="AO476" s="4"/>
      <c r="AP476" s="4"/>
      <c r="AQ476" s="4"/>
    </row>
    <row r="477" spans="3:43" x14ac:dyDescent="0.2"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  <c r="AI477" s="4"/>
      <c r="AJ477" s="4"/>
      <c r="AK477" s="4"/>
      <c r="AL477" s="4"/>
      <c r="AM477" s="4"/>
      <c r="AN477" s="4"/>
      <c r="AO477" s="4"/>
      <c r="AP477" s="4"/>
      <c r="AQ477" s="4"/>
    </row>
    <row r="478" spans="3:43" x14ac:dyDescent="0.2"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  <c r="AI478" s="4"/>
      <c r="AJ478" s="4"/>
      <c r="AK478" s="4"/>
      <c r="AL478" s="4"/>
      <c r="AM478" s="4"/>
      <c r="AN478" s="4"/>
      <c r="AO478" s="4"/>
      <c r="AP478" s="4"/>
      <c r="AQ478" s="4"/>
    </row>
    <row r="479" spans="3:43" x14ac:dyDescent="0.2"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  <c r="AI479" s="4"/>
      <c r="AJ479" s="4"/>
      <c r="AK479" s="4"/>
      <c r="AL479" s="4"/>
      <c r="AM479" s="4"/>
      <c r="AN479" s="4"/>
      <c r="AO479" s="4"/>
      <c r="AP479" s="4"/>
      <c r="AQ479" s="4"/>
    </row>
    <row r="480" spans="3:43" x14ac:dyDescent="0.2"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  <c r="AI480" s="4"/>
      <c r="AJ480" s="4"/>
      <c r="AK480" s="4"/>
      <c r="AL480" s="4"/>
      <c r="AM480" s="4"/>
      <c r="AN480" s="4"/>
      <c r="AO480" s="4"/>
      <c r="AP480" s="4"/>
      <c r="AQ480" s="4"/>
    </row>
    <row r="481" spans="3:43" x14ac:dyDescent="0.2"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  <c r="AI481" s="4"/>
      <c r="AJ481" s="4"/>
      <c r="AK481" s="4"/>
      <c r="AL481" s="4"/>
      <c r="AM481" s="4"/>
      <c r="AN481" s="4"/>
      <c r="AO481" s="4"/>
      <c r="AP481" s="4"/>
      <c r="AQ481" s="4"/>
    </row>
    <row r="482" spans="3:43" x14ac:dyDescent="0.2"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  <c r="AI482" s="4"/>
      <c r="AJ482" s="4"/>
      <c r="AK482" s="4"/>
      <c r="AL482" s="4"/>
      <c r="AM482" s="4"/>
      <c r="AN482" s="4"/>
      <c r="AO482" s="4"/>
      <c r="AP482" s="4"/>
      <c r="AQ482" s="4"/>
    </row>
    <row r="483" spans="3:43" x14ac:dyDescent="0.2"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  <c r="AI483" s="4"/>
      <c r="AJ483" s="4"/>
      <c r="AK483" s="4"/>
      <c r="AL483" s="4"/>
      <c r="AM483" s="4"/>
      <c r="AN483" s="4"/>
      <c r="AO483" s="4"/>
      <c r="AP483" s="4"/>
      <c r="AQ483" s="4"/>
    </row>
    <row r="484" spans="3:43" x14ac:dyDescent="0.2"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  <c r="AI484" s="4"/>
      <c r="AJ484" s="4"/>
      <c r="AK484" s="4"/>
      <c r="AL484" s="4"/>
      <c r="AM484" s="4"/>
      <c r="AN484" s="4"/>
      <c r="AO484" s="4"/>
      <c r="AP484" s="4"/>
      <c r="AQ484" s="4"/>
    </row>
    <row r="485" spans="3:43" x14ac:dyDescent="0.2"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  <c r="AI485" s="4"/>
      <c r="AJ485" s="4"/>
      <c r="AK485" s="4"/>
      <c r="AL485" s="4"/>
      <c r="AM485" s="4"/>
      <c r="AN485" s="4"/>
      <c r="AO485" s="4"/>
      <c r="AP485" s="4"/>
      <c r="AQ485" s="4"/>
    </row>
    <row r="486" spans="3:43" x14ac:dyDescent="0.2"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  <c r="AI486" s="4"/>
      <c r="AJ486" s="4"/>
      <c r="AK486" s="4"/>
      <c r="AL486" s="4"/>
      <c r="AM486" s="4"/>
      <c r="AN486" s="4"/>
      <c r="AO486" s="4"/>
      <c r="AP486" s="4"/>
      <c r="AQ486" s="4"/>
    </row>
    <row r="487" spans="3:43" x14ac:dyDescent="0.2"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  <c r="AI487" s="4"/>
      <c r="AJ487" s="4"/>
      <c r="AK487" s="4"/>
      <c r="AL487" s="4"/>
      <c r="AM487" s="4"/>
      <c r="AN487" s="4"/>
      <c r="AO487" s="4"/>
      <c r="AP487" s="4"/>
      <c r="AQ487" s="4"/>
    </row>
    <row r="488" spans="3:43" x14ac:dyDescent="0.2"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  <c r="AI488" s="4"/>
      <c r="AJ488" s="4"/>
      <c r="AK488" s="4"/>
      <c r="AL488" s="4"/>
      <c r="AM488" s="4"/>
      <c r="AN488" s="4"/>
      <c r="AO488" s="4"/>
      <c r="AP488" s="4"/>
      <c r="AQ488" s="4"/>
    </row>
    <row r="489" spans="3:43" x14ac:dyDescent="0.2"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  <c r="AI489" s="4"/>
      <c r="AJ489" s="4"/>
      <c r="AK489" s="4"/>
      <c r="AL489" s="4"/>
      <c r="AM489" s="4"/>
      <c r="AN489" s="4"/>
      <c r="AO489" s="4"/>
      <c r="AP489" s="4"/>
      <c r="AQ489" s="4"/>
    </row>
    <row r="490" spans="3:43" x14ac:dyDescent="0.2"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  <c r="AI490" s="4"/>
      <c r="AJ490" s="4"/>
      <c r="AK490" s="4"/>
      <c r="AL490" s="4"/>
      <c r="AM490" s="4"/>
      <c r="AN490" s="4"/>
      <c r="AO490" s="4"/>
      <c r="AP490" s="4"/>
      <c r="AQ490" s="4"/>
    </row>
    <row r="491" spans="3:43" x14ac:dyDescent="0.2"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  <c r="AI491" s="4"/>
      <c r="AJ491" s="4"/>
      <c r="AK491" s="4"/>
      <c r="AL491" s="4"/>
      <c r="AM491" s="4"/>
      <c r="AN491" s="4"/>
      <c r="AO491" s="4"/>
      <c r="AP491" s="4"/>
      <c r="AQ491" s="4"/>
    </row>
    <row r="492" spans="3:43" x14ac:dyDescent="0.2"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  <c r="AI492" s="4"/>
      <c r="AJ492" s="4"/>
      <c r="AK492" s="4"/>
      <c r="AL492" s="4"/>
      <c r="AM492" s="4"/>
      <c r="AN492" s="4"/>
      <c r="AO492" s="4"/>
      <c r="AP492" s="4"/>
      <c r="AQ492" s="4"/>
    </row>
    <row r="493" spans="3:43" x14ac:dyDescent="0.2"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  <c r="AI493" s="4"/>
      <c r="AJ493" s="4"/>
      <c r="AK493" s="4"/>
      <c r="AL493" s="4"/>
      <c r="AM493" s="4"/>
      <c r="AN493" s="4"/>
      <c r="AO493" s="4"/>
      <c r="AP493" s="4"/>
      <c r="AQ493" s="4"/>
    </row>
    <row r="494" spans="3:43" x14ac:dyDescent="0.2"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  <c r="AI494" s="4"/>
      <c r="AJ494" s="4"/>
      <c r="AK494" s="4"/>
      <c r="AL494" s="4"/>
      <c r="AM494" s="4"/>
      <c r="AN494" s="4"/>
      <c r="AO494" s="4"/>
      <c r="AP494" s="4"/>
      <c r="AQ494" s="4"/>
    </row>
    <row r="495" spans="3:43" x14ac:dyDescent="0.2"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  <c r="AI495" s="4"/>
      <c r="AJ495" s="4"/>
      <c r="AK495" s="4"/>
      <c r="AL495" s="4"/>
      <c r="AM495" s="4"/>
      <c r="AN495" s="4"/>
      <c r="AO495" s="4"/>
      <c r="AP495" s="4"/>
      <c r="AQ495" s="4"/>
    </row>
    <row r="496" spans="3:43" x14ac:dyDescent="0.2"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  <c r="AI496" s="4"/>
      <c r="AJ496" s="4"/>
      <c r="AK496" s="4"/>
      <c r="AL496" s="4"/>
      <c r="AM496" s="4"/>
      <c r="AN496" s="4"/>
      <c r="AO496" s="4"/>
      <c r="AP496" s="4"/>
      <c r="AQ496" s="4"/>
    </row>
    <row r="497" spans="3:43" x14ac:dyDescent="0.2"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  <c r="AI497" s="4"/>
      <c r="AJ497" s="4"/>
      <c r="AK497" s="4"/>
      <c r="AL497" s="4"/>
      <c r="AM497" s="4"/>
      <c r="AN497" s="4"/>
      <c r="AO497" s="4"/>
      <c r="AP497" s="4"/>
      <c r="AQ497" s="4"/>
    </row>
    <row r="498" spans="3:43" x14ac:dyDescent="0.2"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  <c r="AI498" s="4"/>
      <c r="AJ498" s="4"/>
      <c r="AK498" s="4"/>
      <c r="AL498" s="4"/>
      <c r="AM498" s="4"/>
      <c r="AN498" s="4"/>
      <c r="AO498" s="4"/>
      <c r="AP498" s="4"/>
      <c r="AQ498" s="4"/>
    </row>
    <row r="499" spans="3:43" x14ac:dyDescent="0.2"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  <c r="AI499" s="4"/>
      <c r="AJ499" s="4"/>
      <c r="AK499" s="4"/>
      <c r="AL499" s="4"/>
      <c r="AM499" s="4"/>
      <c r="AN499" s="4"/>
      <c r="AO499" s="4"/>
      <c r="AP499" s="4"/>
      <c r="AQ499" s="4"/>
    </row>
    <row r="500" spans="3:43" x14ac:dyDescent="0.2"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  <c r="AI500" s="4"/>
      <c r="AJ500" s="4"/>
      <c r="AK500" s="4"/>
      <c r="AL500" s="4"/>
      <c r="AM500" s="4"/>
      <c r="AN500" s="4"/>
      <c r="AO500" s="4"/>
      <c r="AP500" s="4"/>
      <c r="AQ500" s="4"/>
    </row>
    <row r="501" spans="3:43" x14ac:dyDescent="0.2"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  <c r="AI501" s="4"/>
      <c r="AJ501" s="4"/>
      <c r="AK501" s="4"/>
      <c r="AL501" s="4"/>
      <c r="AM501" s="4"/>
      <c r="AN501" s="4"/>
      <c r="AO501" s="4"/>
      <c r="AP501" s="4"/>
      <c r="AQ501" s="4"/>
    </row>
    <row r="502" spans="3:43" x14ac:dyDescent="0.2"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  <c r="AI502" s="4"/>
      <c r="AJ502" s="4"/>
      <c r="AK502" s="4"/>
      <c r="AL502" s="4"/>
      <c r="AM502" s="4"/>
      <c r="AN502" s="4"/>
      <c r="AO502" s="4"/>
      <c r="AP502" s="4"/>
      <c r="AQ502" s="4"/>
    </row>
    <row r="503" spans="3:43" x14ac:dyDescent="0.2"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  <c r="AI503" s="4"/>
      <c r="AJ503" s="4"/>
      <c r="AK503" s="4"/>
      <c r="AL503" s="4"/>
      <c r="AM503" s="4"/>
      <c r="AN503" s="4"/>
      <c r="AO503" s="4"/>
      <c r="AP503" s="4"/>
      <c r="AQ503" s="4"/>
    </row>
    <row r="504" spans="3:43" x14ac:dyDescent="0.2"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  <c r="AI504" s="4"/>
      <c r="AJ504" s="4"/>
      <c r="AK504" s="4"/>
      <c r="AL504" s="4"/>
      <c r="AM504" s="4"/>
      <c r="AN504" s="4"/>
      <c r="AO504" s="4"/>
      <c r="AP504" s="4"/>
      <c r="AQ504" s="4"/>
    </row>
    <row r="505" spans="3:43" x14ac:dyDescent="0.2"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  <c r="AI505" s="4"/>
      <c r="AJ505" s="4"/>
      <c r="AK505" s="4"/>
      <c r="AL505" s="4"/>
      <c r="AM505" s="4"/>
      <c r="AN505" s="4"/>
      <c r="AO505" s="4"/>
      <c r="AP505" s="4"/>
      <c r="AQ505" s="4"/>
    </row>
    <row r="506" spans="3:43" x14ac:dyDescent="0.2"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  <c r="AI506" s="4"/>
      <c r="AJ506" s="4"/>
      <c r="AK506" s="4"/>
      <c r="AL506" s="4"/>
      <c r="AM506" s="4"/>
      <c r="AN506" s="4"/>
      <c r="AO506" s="4"/>
      <c r="AP506" s="4"/>
      <c r="AQ506" s="4"/>
    </row>
    <row r="507" spans="3:43" x14ac:dyDescent="0.2"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  <c r="AI507" s="4"/>
      <c r="AJ507" s="4"/>
      <c r="AK507" s="4"/>
      <c r="AL507" s="4"/>
      <c r="AM507" s="4"/>
      <c r="AN507" s="4"/>
      <c r="AO507" s="4"/>
      <c r="AP507" s="4"/>
      <c r="AQ507" s="4"/>
    </row>
    <row r="508" spans="3:43" x14ac:dyDescent="0.2"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  <c r="AI508" s="4"/>
      <c r="AJ508" s="4"/>
      <c r="AK508" s="4"/>
      <c r="AL508" s="4"/>
      <c r="AM508" s="4"/>
      <c r="AN508" s="4"/>
      <c r="AO508" s="4"/>
      <c r="AP508" s="4"/>
      <c r="AQ508" s="4"/>
    </row>
    <row r="509" spans="3:43" x14ac:dyDescent="0.2"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  <c r="AI509" s="4"/>
      <c r="AJ509" s="4"/>
      <c r="AK509" s="4"/>
      <c r="AL509" s="4"/>
      <c r="AM509" s="4"/>
      <c r="AN509" s="4"/>
      <c r="AO509" s="4"/>
      <c r="AP509" s="4"/>
      <c r="AQ509" s="4"/>
    </row>
    <row r="510" spans="3:43" x14ac:dyDescent="0.2"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  <c r="AI510" s="4"/>
      <c r="AJ510" s="4"/>
      <c r="AK510" s="4"/>
      <c r="AL510" s="4"/>
      <c r="AM510" s="4"/>
      <c r="AN510" s="4"/>
      <c r="AO510" s="4"/>
      <c r="AP510" s="4"/>
      <c r="AQ510" s="4"/>
    </row>
    <row r="511" spans="3:43" x14ac:dyDescent="0.2"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  <c r="AI511" s="4"/>
      <c r="AJ511" s="4"/>
      <c r="AK511" s="4"/>
      <c r="AL511" s="4"/>
      <c r="AM511" s="4"/>
      <c r="AN511" s="4"/>
      <c r="AO511" s="4"/>
      <c r="AP511" s="4"/>
      <c r="AQ511" s="4"/>
    </row>
    <row r="512" spans="3:43" x14ac:dyDescent="0.2"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  <c r="AI512" s="4"/>
      <c r="AJ512" s="4"/>
      <c r="AK512" s="4"/>
      <c r="AL512" s="4"/>
      <c r="AM512" s="4"/>
      <c r="AN512" s="4"/>
      <c r="AO512" s="4"/>
      <c r="AP512" s="4"/>
      <c r="AQ512" s="4"/>
    </row>
    <row r="513" spans="3:43" x14ac:dyDescent="0.2"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  <c r="AI513" s="4"/>
      <c r="AJ513" s="4"/>
      <c r="AK513" s="4"/>
      <c r="AL513" s="4"/>
      <c r="AM513" s="4"/>
      <c r="AN513" s="4"/>
      <c r="AO513" s="4"/>
      <c r="AP513" s="4"/>
      <c r="AQ513" s="4"/>
    </row>
    <row r="514" spans="3:43" x14ac:dyDescent="0.2"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  <c r="AI514" s="4"/>
      <c r="AJ514" s="4"/>
      <c r="AK514" s="4"/>
      <c r="AL514" s="4"/>
      <c r="AM514" s="4"/>
      <c r="AN514" s="4"/>
      <c r="AO514" s="4"/>
      <c r="AP514" s="4"/>
      <c r="AQ514" s="4"/>
    </row>
    <row r="515" spans="3:43" x14ac:dyDescent="0.2"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  <c r="AI515" s="4"/>
      <c r="AJ515" s="4"/>
      <c r="AK515" s="4"/>
      <c r="AL515" s="4"/>
      <c r="AM515" s="4"/>
      <c r="AN515" s="4"/>
      <c r="AO515" s="4"/>
      <c r="AP515" s="4"/>
      <c r="AQ515" s="4"/>
    </row>
    <row r="516" spans="3:43" x14ac:dyDescent="0.2"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  <c r="AI516" s="4"/>
      <c r="AJ516" s="4"/>
      <c r="AK516" s="4"/>
      <c r="AL516" s="4"/>
      <c r="AM516" s="4"/>
      <c r="AN516" s="4"/>
      <c r="AO516" s="4"/>
      <c r="AP516" s="4"/>
      <c r="AQ516" s="4"/>
    </row>
    <row r="517" spans="3:43" x14ac:dyDescent="0.2"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  <c r="AI517" s="4"/>
      <c r="AJ517" s="4"/>
      <c r="AK517" s="4"/>
      <c r="AL517" s="4"/>
      <c r="AM517" s="4"/>
      <c r="AN517" s="4"/>
      <c r="AO517" s="4"/>
      <c r="AP517" s="4"/>
      <c r="AQ517" s="4"/>
    </row>
    <row r="518" spans="3:43" x14ac:dyDescent="0.2"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  <c r="AI518" s="4"/>
      <c r="AJ518" s="4"/>
      <c r="AK518" s="4"/>
      <c r="AL518" s="4"/>
      <c r="AM518" s="4"/>
      <c r="AN518" s="4"/>
      <c r="AO518" s="4"/>
      <c r="AP518" s="4"/>
      <c r="AQ518" s="4"/>
    </row>
    <row r="519" spans="3:43" x14ac:dyDescent="0.2"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  <c r="AI519" s="4"/>
      <c r="AJ519" s="4"/>
      <c r="AK519" s="4"/>
      <c r="AL519" s="4"/>
      <c r="AM519" s="4"/>
      <c r="AN519" s="4"/>
      <c r="AO519" s="4"/>
      <c r="AP519" s="4"/>
      <c r="AQ519" s="4"/>
    </row>
    <row r="520" spans="3:43" x14ac:dyDescent="0.2"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  <c r="AH520" s="4"/>
      <c r="AI520" s="4"/>
      <c r="AJ520" s="4"/>
      <c r="AK520" s="4"/>
      <c r="AL520" s="4"/>
      <c r="AM520" s="4"/>
      <c r="AN520" s="4"/>
      <c r="AO520" s="4"/>
      <c r="AP520" s="4"/>
      <c r="AQ520" s="4"/>
    </row>
    <row r="521" spans="3:43" x14ac:dyDescent="0.2"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  <c r="AI521" s="4"/>
      <c r="AJ521" s="4"/>
      <c r="AK521" s="4"/>
      <c r="AL521" s="4"/>
      <c r="AM521" s="4"/>
      <c r="AN521" s="4"/>
      <c r="AO521" s="4"/>
      <c r="AP521" s="4"/>
      <c r="AQ521" s="4"/>
    </row>
    <row r="522" spans="3:43" x14ac:dyDescent="0.2"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  <c r="AI522" s="4"/>
      <c r="AJ522" s="4"/>
      <c r="AK522" s="4"/>
      <c r="AL522" s="4"/>
      <c r="AM522" s="4"/>
      <c r="AN522" s="4"/>
      <c r="AO522" s="4"/>
      <c r="AP522" s="4"/>
      <c r="AQ522" s="4"/>
    </row>
    <row r="523" spans="3:43" x14ac:dyDescent="0.2"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  <c r="AI523" s="4"/>
      <c r="AJ523" s="4"/>
      <c r="AK523" s="4"/>
      <c r="AL523" s="4"/>
      <c r="AM523" s="4"/>
      <c r="AN523" s="4"/>
      <c r="AO523" s="4"/>
      <c r="AP523" s="4"/>
      <c r="AQ523" s="4"/>
    </row>
    <row r="524" spans="3:43" x14ac:dyDescent="0.2"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  <c r="AI524" s="4"/>
      <c r="AJ524" s="4"/>
      <c r="AK524" s="4"/>
      <c r="AL524" s="4"/>
      <c r="AM524" s="4"/>
      <c r="AN524" s="4"/>
      <c r="AO524" s="4"/>
      <c r="AP524" s="4"/>
      <c r="AQ524" s="4"/>
    </row>
    <row r="525" spans="3:43" x14ac:dyDescent="0.2"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  <c r="AI525" s="4"/>
      <c r="AJ525" s="4"/>
      <c r="AK525" s="4"/>
      <c r="AL525" s="4"/>
      <c r="AM525" s="4"/>
      <c r="AN525" s="4"/>
      <c r="AO525" s="4"/>
      <c r="AP525" s="4"/>
      <c r="AQ525" s="4"/>
    </row>
    <row r="526" spans="3:43" x14ac:dyDescent="0.2"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  <c r="AI526" s="4"/>
      <c r="AJ526" s="4"/>
      <c r="AK526" s="4"/>
      <c r="AL526" s="4"/>
      <c r="AM526" s="4"/>
      <c r="AN526" s="4"/>
      <c r="AO526" s="4"/>
      <c r="AP526" s="4"/>
      <c r="AQ526" s="4"/>
    </row>
    <row r="527" spans="3:43" x14ac:dyDescent="0.2"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  <c r="AI527" s="4"/>
      <c r="AJ527" s="4"/>
      <c r="AK527" s="4"/>
      <c r="AL527" s="4"/>
      <c r="AM527" s="4"/>
      <c r="AN527" s="4"/>
      <c r="AO527" s="4"/>
      <c r="AP527" s="4"/>
      <c r="AQ527" s="4"/>
    </row>
    <row r="528" spans="3:43" x14ac:dyDescent="0.2"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  <c r="AI528" s="4"/>
      <c r="AJ528" s="4"/>
      <c r="AK528" s="4"/>
      <c r="AL528" s="4"/>
      <c r="AM528" s="4"/>
      <c r="AN528" s="4"/>
      <c r="AO528" s="4"/>
      <c r="AP528" s="4"/>
      <c r="AQ528" s="4"/>
    </row>
    <row r="529" spans="3:43" x14ac:dyDescent="0.2"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  <c r="AI529" s="4"/>
      <c r="AJ529" s="4"/>
      <c r="AK529" s="4"/>
      <c r="AL529" s="4"/>
      <c r="AM529" s="4"/>
      <c r="AN529" s="4"/>
      <c r="AO529" s="4"/>
      <c r="AP529" s="4"/>
      <c r="AQ529" s="4"/>
    </row>
    <row r="530" spans="3:43" x14ac:dyDescent="0.2"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  <c r="AI530" s="4"/>
      <c r="AJ530" s="4"/>
      <c r="AK530" s="4"/>
      <c r="AL530" s="4"/>
      <c r="AM530" s="4"/>
      <c r="AN530" s="4"/>
      <c r="AO530" s="4"/>
      <c r="AP530" s="4"/>
      <c r="AQ530" s="4"/>
    </row>
    <row r="531" spans="3:43" x14ac:dyDescent="0.2"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  <c r="AI531" s="4"/>
      <c r="AJ531" s="4"/>
      <c r="AK531" s="4"/>
      <c r="AL531" s="4"/>
      <c r="AM531" s="4"/>
      <c r="AN531" s="4"/>
      <c r="AO531" s="4"/>
      <c r="AP531" s="4"/>
      <c r="AQ531" s="4"/>
    </row>
    <row r="532" spans="3:43" x14ac:dyDescent="0.2"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4"/>
      <c r="AI532" s="4"/>
      <c r="AJ532" s="4"/>
      <c r="AK532" s="4"/>
      <c r="AL532" s="4"/>
      <c r="AM532" s="4"/>
      <c r="AN532" s="4"/>
      <c r="AO532" s="4"/>
      <c r="AP532" s="4"/>
      <c r="AQ532" s="4"/>
    </row>
    <row r="533" spans="3:43" x14ac:dyDescent="0.2"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  <c r="AH533" s="4"/>
      <c r="AI533" s="4"/>
      <c r="AJ533" s="4"/>
      <c r="AK533" s="4"/>
      <c r="AL533" s="4"/>
      <c r="AM533" s="4"/>
      <c r="AN533" s="4"/>
      <c r="AO533" s="4"/>
      <c r="AP533" s="4"/>
      <c r="AQ533" s="4"/>
    </row>
    <row r="534" spans="3:43" x14ac:dyDescent="0.2"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  <c r="AI534" s="4"/>
      <c r="AJ534" s="4"/>
      <c r="AK534" s="4"/>
      <c r="AL534" s="4"/>
      <c r="AM534" s="4"/>
      <c r="AN534" s="4"/>
      <c r="AO534" s="4"/>
      <c r="AP534" s="4"/>
      <c r="AQ534" s="4"/>
    </row>
    <row r="535" spans="3:43" x14ac:dyDescent="0.2"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  <c r="AI535" s="4"/>
      <c r="AJ535" s="4"/>
      <c r="AK535" s="4"/>
      <c r="AL535" s="4"/>
      <c r="AM535" s="4"/>
      <c r="AN535" s="4"/>
      <c r="AO535" s="4"/>
      <c r="AP535" s="4"/>
      <c r="AQ535" s="4"/>
    </row>
    <row r="536" spans="3:43" x14ac:dyDescent="0.2"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  <c r="AH536" s="4"/>
      <c r="AI536" s="4"/>
      <c r="AJ536" s="4"/>
      <c r="AK536" s="4"/>
      <c r="AL536" s="4"/>
      <c r="AM536" s="4"/>
      <c r="AN536" s="4"/>
      <c r="AO536" s="4"/>
      <c r="AP536" s="4"/>
      <c r="AQ536" s="4"/>
    </row>
    <row r="537" spans="3:43" x14ac:dyDescent="0.2"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H537" s="4"/>
      <c r="AI537" s="4"/>
      <c r="AJ537" s="4"/>
      <c r="AK537" s="4"/>
      <c r="AL537" s="4"/>
      <c r="AM537" s="4"/>
      <c r="AN537" s="4"/>
      <c r="AO537" s="4"/>
      <c r="AP537" s="4"/>
      <c r="AQ537" s="4"/>
    </row>
    <row r="538" spans="3:43" x14ac:dyDescent="0.2"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  <c r="AI538" s="4"/>
      <c r="AJ538" s="4"/>
      <c r="AK538" s="4"/>
      <c r="AL538" s="4"/>
      <c r="AM538" s="4"/>
      <c r="AN538" s="4"/>
      <c r="AO538" s="4"/>
      <c r="AP538" s="4"/>
      <c r="AQ538" s="4"/>
    </row>
    <row r="539" spans="3:43" x14ac:dyDescent="0.2"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  <c r="AI539" s="4"/>
      <c r="AJ539" s="4"/>
      <c r="AK539" s="4"/>
      <c r="AL539" s="4"/>
      <c r="AM539" s="4"/>
      <c r="AN539" s="4"/>
      <c r="AO539" s="4"/>
      <c r="AP539" s="4"/>
      <c r="AQ539" s="4"/>
    </row>
    <row r="540" spans="3:43" x14ac:dyDescent="0.2"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  <c r="AI540" s="4"/>
      <c r="AJ540" s="4"/>
      <c r="AK540" s="4"/>
      <c r="AL540" s="4"/>
      <c r="AM540" s="4"/>
      <c r="AN540" s="4"/>
      <c r="AO540" s="4"/>
      <c r="AP540" s="4"/>
      <c r="AQ540" s="4"/>
    </row>
    <row r="541" spans="3:43" x14ac:dyDescent="0.2"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  <c r="AI541" s="4"/>
      <c r="AJ541" s="4"/>
      <c r="AK541" s="4"/>
      <c r="AL541" s="4"/>
      <c r="AM541" s="4"/>
      <c r="AN541" s="4"/>
      <c r="AO541" s="4"/>
      <c r="AP541" s="4"/>
      <c r="AQ541" s="4"/>
    </row>
    <row r="542" spans="3:43" x14ac:dyDescent="0.2"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H542" s="4"/>
      <c r="AI542" s="4"/>
      <c r="AJ542" s="4"/>
      <c r="AK542" s="4"/>
      <c r="AL542" s="4"/>
      <c r="AM542" s="4"/>
      <c r="AN542" s="4"/>
      <c r="AO542" s="4"/>
      <c r="AP542" s="4"/>
      <c r="AQ542" s="4"/>
    </row>
    <row r="543" spans="3:43" x14ac:dyDescent="0.2"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  <c r="AI543" s="4"/>
      <c r="AJ543" s="4"/>
      <c r="AK543" s="4"/>
      <c r="AL543" s="4"/>
      <c r="AM543" s="4"/>
      <c r="AN543" s="4"/>
      <c r="AO543" s="4"/>
      <c r="AP543" s="4"/>
      <c r="AQ543" s="4"/>
    </row>
    <row r="544" spans="3:43" x14ac:dyDescent="0.2"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  <c r="AI544" s="4"/>
      <c r="AJ544" s="4"/>
      <c r="AK544" s="4"/>
      <c r="AL544" s="4"/>
      <c r="AM544" s="4"/>
      <c r="AN544" s="4"/>
      <c r="AO544" s="4"/>
      <c r="AP544" s="4"/>
      <c r="AQ544" s="4"/>
    </row>
    <row r="545" spans="3:43" x14ac:dyDescent="0.2"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  <c r="AI545" s="4"/>
      <c r="AJ545" s="4"/>
      <c r="AK545" s="4"/>
      <c r="AL545" s="4"/>
      <c r="AM545" s="4"/>
      <c r="AN545" s="4"/>
      <c r="AO545" s="4"/>
      <c r="AP545" s="4"/>
      <c r="AQ545" s="4"/>
    </row>
    <row r="546" spans="3:43" x14ac:dyDescent="0.2"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  <c r="AI546" s="4"/>
      <c r="AJ546" s="4"/>
      <c r="AK546" s="4"/>
      <c r="AL546" s="4"/>
      <c r="AM546" s="4"/>
      <c r="AN546" s="4"/>
      <c r="AO546" s="4"/>
      <c r="AP546" s="4"/>
      <c r="AQ546" s="4"/>
    </row>
    <row r="547" spans="3:43" x14ac:dyDescent="0.2"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  <c r="AI547" s="4"/>
      <c r="AJ547" s="4"/>
      <c r="AK547" s="4"/>
      <c r="AL547" s="4"/>
      <c r="AM547" s="4"/>
      <c r="AN547" s="4"/>
      <c r="AO547" s="4"/>
      <c r="AP547" s="4"/>
      <c r="AQ547" s="4"/>
    </row>
    <row r="548" spans="3:43" x14ac:dyDescent="0.2"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H548" s="4"/>
      <c r="AI548" s="4"/>
      <c r="AJ548" s="4"/>
      <c r="AK548" s="4"/>
      <c r="AL548" s="4"/>
      <c r="AM548" s="4"/>
      <c r="AN548" s="4"/>
      <c r="AO548" s="4"/>
      <c r="AP548" s="4"/>
      <c r="AQ548" s="4"/>
    </row>
    <row r="549" spans="3:43" x14ac:dyDescent="0.2"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  <c r="AI549" s="4"/>
      <c r="AJ549" s="4"/>
      <c r="AK549" s="4"/>
      <c r="AL549" s="4"/>
      <c r="AM549" s="4"/>
      <c r="AN549" s="4"/>
      <c r="AO549" s="4"/>
      <c r="AP549" s="4"/>
      <c r="AQ549" s="4"/>
    </row>
    <row r="550" spans="3:43" x14ac:dyDescent="0.2"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  <c r="AH550" s="4"/>
      <c r="AI550" s="4"/>
      <c r="AJ550" s="4"/>
      <c r="AK550" s="4"/>
      <c r="AL550" s="4"/>
      <c r="AM550" s="4"/>
      <c r="AN550" s="4"/>
      <c r="AO550" s="4"/>
      <c r="AP550" s="4"/>
      <c r="AQ550" s="4"/>
    </row>
    <row r="551" spans="3:43" x14ac:dyDescent="0.2"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  <c r="AH551" s="4"/>
      <c r="AI551" s="4"/>
      <c r="AJ551" s="4"/>
      <c r="AK551" s="4"/>
      <c r="AL551" s="4"/>
      <c r="AM551" s="4"/>
      <c r="AN551" s="4"/>
      <c r="AO551" s="4"/>
      <c r="AP551" s="4"/>
      <c r="AQ551" s="4"/>
    </row>
    <row r="552" spans="3:43" x14ac:dyDescent="0.2"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  <c r="AH552" s="4"/>
      <c r="AI552" s="4"/>
      <c r="AJ552" s="4"/>
      <c r="AK552" s="4"/>
      <c r="AL552" s="4"/>
      <c r="AM552" s="4"/>
      <c r="AN552" s="4"/>
      <c r="AO552" s="4"/>
      <c r="AP552" s="4"/>
      <c r="AQ552" s="4"/>
    </row>
    <row r="553" spans="3:43" x14ac:dyDescent="0.2"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  <c r="AH553" s="4"/>
      <c r="AI553" s="4"/>
      <c r="AJ553" s="4"/>
      <c r="AK553" s="4"/>
      <c r="AL553" s="4"/>
      <c r="AM553" s="4"/>
      <c r="AN553" s="4"/>
      <c r="AO553" s="4"/>
      <c r="AP553" s="4"/>
      <c r="AQ553" s="4"/>
    </row>
    <row r="554" spans="3:43" x14ac:dyDescent="0.2"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  <c r="AH554" s="4"/>
      <c r="AI554" s="4"/>
      <c r="AJ554" s="4"/>
      <c r="AK554" s="4"/>
      <c r="AL554" s="4"/>
      <c r="AM554" s="4"/>
      <c r="AN554" s="4"/>
      <c r="AO554" s="4"/>
      <c r="AP554" s="4"/>
      <c r="AQ554" s="4"/>
    </row>
    <row r="555" spans="3:43" x14ac:dyDescent="0.2"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H555" s="4"/>
      <c r="AI555" s="4"/>
      <c r="AJ555" s="4"/>
      <c r="AK555" s="4"/>
      <c r="AL555" s="4"/>
      <c r="AM555" s="4"/>
      <c r="AN555" s="4"/>
      <c r="AO555" s="4"/>
      <c r="AP555" s="4"/>
      <c r="AQ555" s="4"/>
    </row>
    <row r="556" spans="3:43" x14ac:dyDescent="0.2"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  <c r="AH556" s="4"/>
      <c r="AI556" s="4"/>
      <c r="AJ556" s="4"/>
      <c r="AK556" s="4"/>
      <c r="AL556" s="4"/>
      <c r="AM556" s="4"/>
      <c r="AN556" s="4"/>
      <c r="AO556" s="4"/>
      <c r="AP556" s="4"/>
      <c r="AQ556" s="4"/>
    </row>
    <row r="557" spans="3:43" x14ac:dyDescent="0.2"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  <c r="AH557" s="4"/>
      <c r="AI557" s="4"/>
      <c r="AJ557" s="4"/>
      <c r="AK557" s="4"/>
      <c r="AL557" s="4"/>
      <c r="AM557" s="4"/>
      <c r="AN557" s="4"/>
      <c r="AO557" s="4"/>
      <c r="AP557" s="4"/>
      <c r="AQ557" s="4"/>
    </row>
    <row r="558" spans="3:43" x14ac:dyDescent="0.2"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  <c r="AH558" s="4"/>
      <c r="AI558" s="4"/>
      <c r="AJ558" s="4"/>
      <c r="AK558" s="4"/>
      <c r="AL558" s="4"/>
      <c r="AM558" s="4"/>
      <c r="AN558" s="4"/>
      <c r="AO558" s="4"/>
      <c r="AP558" s="4"/>
      <c r="AQ558" s="4"/>
    </row>
    <row r="559" spans="3:43" x14ac:dyDescent="0.2"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  <c r="AH559" s="4"/>
      <c r="AI559" s="4"/>
      <c r="AJ559" s="4"/>
      <c r="AK559" s="4"/>
      <c r="AL559" s="4"/>
      <c r="AM559" s="4"/>
      <c r="AN559" s="4"/>
      <c r="AO559" s="4"/>
      <c r="AP559" s="4"/>
      <c r="AQ559" s="4"/>
    </row>
    <row r="560" spans="3:43" x14ac:dyDescent="0.2"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  <c r="AH560" s="4"/>
      <c r="AI560" s="4"/>
      <c r="AJ560" s="4"/>
      <c r="AK560" s="4"/>
      <c r="AL560" s="4"/>
      <c r="AM560" s="4"/>
      <c r="AN560" s="4"/>
      <c r="AO560" s="4"/>
      <c r="AP560" s="4"/>
      <c r="AQ560" s="4"/>
    </row>
    <row r="561" spans="3:43" x14ac:dyDescent="0.2"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  <c r="AH561" s="4"/>
      <c r="AI561" s="4"/>
      <c r="AJ561" s="4"/>
      <c r="AK561" s="4"/>
      <c r="AL561" s="4"/>
      <c r="AM561" s="4"/>
      <c r="AN561" s="4"/>
      <c r="AO561" s="4"/>
      <c r="AP561" s="4"/>
      <c r="AQ561" s="4"/>
    </row>
    <row r="562" spans="3:43" x14ac:dyDescent="0.2"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  <c r="AH562" s="4"/>
      <c r="AI562" s="4"/>
      <c r="AJ562" s="4"/>
      <c r="AK562" s="4"/>
      <c r="AL562" s="4"/>
      <c r="AM562" s="4"/>
      <c r="AN562" s="4"/>
      <c r="AO562" s="4"/>
      <c r="AP562" s="4"/>
      <c r="AQ562" s="4"/>
    </row>
    <row r="563" spans="3:43" x14ac:dyDescent="0.2"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  <c r="AH563" s="4"/>
      <c r="AI563" s="4"/>
      <c r="AJ563" s="4"/>
      <c r="AK563" s="4"/>
      <c r="AL563" s="4"/>
      <c r="AM563" s="4"/>
      <c r="AN563" s="4"/>
      <c r="AO563" s="4"/>
      <c r="AP563" s="4"/>
      <c r="AQ563" s="4"/>
    </row>
    <row r="564" spans="3:43" x14ac:dyDescent="0.2"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  <c r="AH564" s="4"/>
      <c r="AI564" s="4"/>
      <c r="AJ564" s="4"/>
      <c r="AK564" s="4"/>
      <c r="AL564" s="4"/>
      <c r="AM564" s="4"/>
      <c r="AN564" s="4"/>
      <c r="AO564" s="4"/>
      <c r="AP564" s="4"/>
      <c r="AQ564" s="4"/>
    </row>
    <row r="565" spans="3:43" x14ac:dyDescent="0.2"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  <c r="AH565" s="4"/>
      <c r="AI565" s="4"/>
      <c r="AJ565" s="4"/>
      <c r="AK565" s="4"/>
      <c r="AL565" s="4"/>
      <c r="AM565" s="4"/>
      <c r="AN565" s="4"/>
      <c r="AO565" s="4"/>
      <c r="AP565" s="4"/>
      <c r="AQ565" s="4"/>
    </row>
    <row r="566" spans="3:43" x14ac:dyDescent="0.2"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  <c r="AH566" s="4"/>
      <c r="AI566" s="4"/>
      <c r="AJ566" s="4"/>
      <c r="AK566" s="4"/>
      <c r="AL566" s="4"/>
      <c r="AM566" s="4"/>
      <c r="AN566" s="4"/>
      <c r="AO566" s="4"/>
      <c r="AP566" s="4"/>
      <c r="AQ566" s="4"/>
    </row>
    <row r="567" spans="3:43" x14ac:dyDescent="0.2"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  <c r="AH567" s="4"/>
      <c r="AI567" s="4"/>
      <c r="AJ567" s="4"/>
      <c r="AK567" s="4"/>
      <c r="AL567" s="4"/>
      <c r="AM567" s="4"/>
      <c r="AN567" s="4"/>
      <c r="AO567" s="4"/>
      <c r="AP567" s="4"/>
      <c r="AQ567" s="4"/>
    </row>
    <row r="568" spans="3:43" x14ac:dyDescent="0.2"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  <c r="AH568" s="4"/>
      <c r="AI568" s="4"/>
      <c r="AJ568" s="4"/>
      <c r="AK568" s="4"/>
      <c r="AL568" s="4"/>
      <c r="AM568" s="4"/>
      <c r="AN568" s="4"/>
      <c r="AO568" s="4"/>
      <c r="AP568" s="4"/>
      <c r="AQ568" s="4"/>
    </row>
    <row r="569" spans="3:43" x14ac:dyDescent="0.2"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  <c r="AH569" s="4"/>
      <c r="AI569" s="4"/>
      <c r="AJ569" s="4"/>
      <c r="AK569" s="4"/>
      <c r="AL569" s="4"/>
      <c r="AM569" s="4"/>
      <c r="AN569" s="4"/>
      <c r="AO569" s="4"/>
      <c r="AP569" s="4"/>
      <c r="AQ569" s="4"/>
    </row>
    <row r="570" spans="3:43" x14ac:dyDescent="0.2"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  <c r="AH570" s="4"/>
      <c r="AI570" s="4"/>
      <c r="AJ570" s="4"/>
      <c r="AK570" s="4"/>
      <c r="AL570" s="4"/>
      <c r="AM570" s="4"/>
      <c r="AN570" s="4"/>
      <c r="AO570" s="4"/>
      <c r="AP570" s="4"/>
      <c r="AQ570" s="4"/>
    </row>
    <row r="571" spans="3:43" x14ac:dyDescent="0.2"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  <c r="AH571" s="4"/>
      <c r="AI571" s="4"/>
      <c r="AJ571" s="4"/>
      <c r="AK571" s="4"/>
      <c r="AL571" s="4"/>
      <c r="AM571" s="4"/>
      <c r="AN571" s="4"/>
      <c r="AO571" s="4"/>
      <c r="AP571" s="4"/>
      <c r="AQ571" s="4"/>
    </row>
    <row r="572" spans="3:43" x14ac:dyDescent="0.2"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  <c r="AH572" s="4"/>
      <c r="AI572" s="4"/>
      <c r="AJ572" s="4"/>
      <c r="AK572" s="4"/>
      <c r="AL572" s="4"/>
      <c r="AM572" s="4"/>
      <c r="AN572" s="4"/>
      <c r="AO572" s="4"/>
      <c r="AP572" s="4"/>
      <c r="AQ572" s="4"/>
    </row>
    <row r="573" spans="3:43" x14ac:dyDescent="0.2"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  <c r="AH573" s="4"/>
      <c r="AI573" s="4"/>
      <c r="AJ573" s="4"/>
      <c r="AK573" s="4"/>
      <c r="AL573" s="4"/>
      <c r="AM573" s="4"/>
      <c r="AN573" s="4"/>
      <c r="AO573" s="4"/>
      <c r="AP573" s="4"/>
      <c r="AQ573" s="4"/>
    </row>
    <row r="574" spans="3:43" x14ac:dyDescent="0.2"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  <c r="AH574" s="4"/>
      <c r="AI574" s="4"/>
      <c r="AJ574" s="4"/>
      <c r="AK574" s="4"/>
      <c r="AL574" s="4"/>
      <c r="AM574" s="4"/>
      <c r="AN574" s="4"/>
      <c r="AO574" s="4"/>
      <c r="AP574" s="4"/>
      <c r="AQ574" s="4"/>
    </row>
    <row r="575" spans="3:43" x14ac:dyDescent="0.2"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  <c r="AH575" s="4"/>
      <c r="AI575" s="4"/>
      <c r="AJ575" s="4"/>
      <c r="AK575" s="4"/>
      <c r="AL575" s="4"/>
      <c r="AM575" s="4"/>
      <c r="AN575" s="4"/>
      <c r="AO575" s="4"/>
      <c r="AP575" s="4"/>
      <c r="AQ575" s="4"/>
    </row>
    <row r="576" spans="3:43" x14ac:dyDescent="0.2"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  <c r="AH576" s="4"/>
      <c r="AI576" s="4"/>
      <c r="AJ576" s="4"/>
      <c r="AK576" s="4"/>
      <c r="AL576" s="4"/>
      <c r="AM576" s="4"/>
      <c r="AN576" s="4"/>
      <c r="AO576" s="4"/>
      <c r="AP576" s="4"/>
      <c r="AQ576" s="4"/>
    </row>
    <row r="577" spans="3:43" x14ac:dyDescent="0.2"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  <c r="AH577" s="4"/>
      <c r="AI577" s="4"/>
      <c r="AJ577" s="4"/>
      <c r="AK577" s="4"/>
      <c r="AL577" s="4"/>
      <c r="AM577" s="4"/>
      <c r="AN577" s="4"/>
      <c r="AO577" s="4"/>
      <c r="AP577" s="4"/>
      <c r="AQ577" s="4"/>
    </row>
    <row r="578" spans="3:43" x14ac:dyDescent="0.2"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  <c r="AH578" s="4"/>
      <c r="AI578" s="4"/>
      <c r="AJ578" s="4"/>
      <c r="AK578" s="4"/>
      <c r="AL578" s="4"/>
      <c r="AM578" s="4"/>
      <c r="AN578" s="4"/>
      <c r="AO578" s="4"/>
      <c r="AP578" s="4"/>
      <c r="AQ578" s="4"/>
    </row>
    <row r="579" spans="3:43" x14ac:dyDescent="0.2"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  <c r="AH579" s="4"/>
      <c r="AI579" s="4"/>
      <c r="AJ579" s="4"/>
      <c r="AK579" s="4"/>
      <c r="AL579" s="4"/>
      <c r="AM579" s="4"/>
      <c r="AN579" s="4"/>
      <c r="AO579" s="4"/>
      <c r="AP579" s="4"/>
      <c r="AQ579" s="4"/>
    </row>
    <row r="580" spans="3:43" x14ac:dyDescent="0.2"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  <c r="AH580" s="4"/>
      <c r="AI580" s="4"/>
      <c r="AJ580" s="4"/>
      <c r="AK580" s="4"/>
      <c r="AL580" s="4"/>
      <c r="AM580" s="4"/>
      <c r="AN580" s="4"/>
      <c r="AO580" s="4"/>
      <c r="AP580" s="4"/>
      <c r="AQ580" s="4"/>
    </row>
    <row r="581" spans="3:43" x14ac:dyDescent="0.2"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  <c r="AH581" s="4"/>
      <c r="AI581" s="4"/>
      <c r="AJ581" s="4"/>
      <c r="AK581" s="4"/>
      <c r="AL581" s="4"/>
      <c r="AM581" s="4"/>
      <c r="AN581" s="4"/>
      <c r="AO581" s="4"/>
      <c r="AP581" s="4"/>
      <c r="AQ581" s="4"/>
    </row>
    <row r="582" spans="3:43" x14ac:dyDescent="0.2"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  <c r="AH582" s="4"/>
      <c r="AI582" s="4"/>
      <c r="AJ582" s="4"/>
      <c r="AK582" s="4"/>
      <c r="AL582" s="4"/>
      <c r="AM582" s="4"/>
      <c r="AN582" s="4"/>
      <c r="AO582" s="4"/>
      <c r="AP582" s="4"/>
      <c r="AQ582" s="4"/>
    </row>
    <row r="583" spans="3:43" x14ac:dyDescent="0.2"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  <c r="AH583" s="4"/>
      <c r="AI583" s="4"/>
      <c r="AJ583" s="4"/>
      <c r="AK583" s="4"/>
      <c r="AL583" s="4"/>
      <c r="AM583" s="4"/>
      <c r="AN583" s="4"/>
      <c r="AO583" s="4"/>
      <c r="AP583" s="4"/>
      <c r="AQ583" s="4"/>
    </row>
    <row r="584" spans="3:43" x14ac:dyDescent="0.2"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  <c r="AH584" s="4"/>
      <c r="AI584" s="4"/>
      <c r="AJ584" s="4"/>
      <c r="AK584" s="4"/>
      <c r="AL584" s="4"/>
      <c r="AM584" s="4"/>
      <c r="AN584" s="4"/>
      <c r="AO584" s="4"/>
      <c r="AP584" s="4"/>
      <c r="AQ584" s="4"/>
    </row>
    <row r="585" spans="3:43" x14ac:dyDescent="0.2"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  <c r="AH585" s="4"/>
      <c r="AI585" s="4"/>
      <c r="AJ585" s="4"/>
      <c r="AK585" s="4"/>
      <c r="AL585" s="4"/>
      <c r="AM585" s="4"/>
      <c r="AN585" s="4"/>
      <c r="AO585" s="4"/>
      <c r="AP585" s="4"/>
      <c r="AQ585" s="4"/>
    </row>
    <row r="586" spans="3:43" x14ac:dyDescent="0.2"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  <c r="AH586" s="4"/>
      <c r="AI586" s="4"/>
      <c r="AJ586" s="4"/>
      <c r="AK586" s="4"/>
      <c r="AL586" s="4"/>
      <c r="AM586" s="4"/>
      <c r="AN586" s="4"/>
      <c r="AO586" s="4"/>
      <c r="AP586" s="4"/>
      <c r="AQ586" s="4"/>
    </row>
    <row r="587" spans="3:43" x14ac:dyDescent="0.2"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  <c r="AH587" s="4"/>
      <c r="AI587" s="4"/>
      <c r="AJ587" s="4"/>
      <c r="AK587" s="4"/>
      <c r="AL587" s="4"/>
      <c r="AM587" s="4"/>
      <c r="AN587" s="4"/>
      <c r="AO587" s="4"/>
      <c r="AP587" s="4"/>
      <c r="AQ587" s="4"/>
    </row>
    <row r="588" spans="3:43" x14ac:dyDescent="0.2"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  <c r="AH588" s="4"/>
      <c r="AI588" s="4"/>
      <c r="AJ588" s="4"/>
      <c r="AK588" s="4"/>
      <c r="AL588" s="4"/>
      <c r="AM588" s="4"/>
      <c r="AN588" s="4"/>
      <c r="AO588" s="4"/>
      <c r="AP588" s="4"/>
      <c r="AQ588" s="4"/>
    </row>
    <row r="589" spans="3:43" x14ac:dyDescent="0.2"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  <c r="AH589" s="4"/>
      <c r="AI589" s="4"/>
      <c r="AJ589" s="4"/>
      <c r="AK589" s="4"/>
      <c r="AL589" s="4"/>
      <c r="AM589" s="4"/>
      <c r="AN589" s="4"/>
      <c r="AO589" s="4"/>
      <c r="AP589" s="4"/>
      <c r="AQ589" s="4"/>
    </row>
    <row r="590" spans="3:43" x14ac:dyDescent="0.2"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  <c r="AH590" s="4"/>
      <c r="AI590" s="4"/>
      <c r="AJ590" s="4"/>
      <c r="AK590" s="4"/>
      <c r="AL590" s="4"/>
      <c r="AM590" s="4"/>
      <c r="AN590" s="4"/>
      <c r="AO590" s="4"/>
      <c r="AP590" s="4"/>
      <c r="AQ590" s="4"/>
    </row>
    <row r="591" spans="3:43" x14ac:dyDescent="0.2"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  <c r="AH591" s="4"/>
      <c r="AI591" s="4"/>
      <c r="AJ591" s="4"/>
      <c r="AK591" s="4"/>
      <c r="AL591" s="4"/>
      <c r="AM591" s="4"/>
      <c r="AN591" s="4"/>
      <c r="AO591" s="4"/>
      <c r="AP591" s="4"/>
      <c r="AQ591" s="4"/>
    </row>
    <row r="592" spans="3:43" x14ac:dyDescent="0.2"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  <c r="AH592" s="4"/>
      <c r="AI592" s="4"/>
      <c r="AJ592" s="4"/>
      <c r="AK592" s="4"/>
      <c r="AL592" s="4"/>
      <c r="AM592" s="4"/>
      <c r="AN592" s="4"/>
      <c r="AO592" s="4"/>
      <c r="AP592" s="4"/>
      <c r="AQ592" s="4"/>
    </row>
    <row r="593" spans="3:43" x14ac:dyDescent="0.2"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  <c r="AH593" s="4"/>
      <c r="AI593" s="4"/>
      <c r="AJ593" s="4"/>
      <c r="AK593" s="4"/>
      <c r="AL593" s="4"/>
      <c r="AM593" s="4"/>
      <c r="AN593" s="4"/>
      <c r="AO593" s="4"/>
      <c r="AP593" s="4"/>
      <c r="AQ593" s="4"/>
    </row>
    <row r="594" spans="3:43" x14ac:dyDescent="0.2"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  <c r="AH594" s="4"/>
      <c r="AI594" s="4"/>
      <c r="AJ594" s="4"/>
      <c r="AK594" s="4"/>
      <c r="AL594" s="4"/>
      <c r="AM594" s="4"/>
      <c r="AN594" s="4"/>
      <c r="AO594" s="4"/>
      <c r="AP594" s="4"/>
      <c r="AQ594" s="4"/>
    </row>
    <row r="595" spans="3:43" x14ac:dyDescent="0.2"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  <c r="AH595" s="4"/>
      <c r="AI595" s="4"/>
      <c r="AJ595" s="4"/>
      <c r="AK595" s="4"/>
      <c r="AL595" s="4"/>
      <c r="AM595" s="4"/>
      <c r="AN595" s="4"/>
      <c r="AO595" s="4"/>
      <c r="AP595" s="4"/>
      <c r="AQ595" s="4"/>
    </row>
    <row r="596" spans="3:43" x14ac:dyDescent="0.2"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  <c r="AH596" s="4"/>
      <c r="AI596" s="4"/>
      <c r="AJ596" s="4"/>
      <c r="AK596" s="4"/>
      <c r="AL596" s="4"/>
      <c r="AM596" s="4"/>
      <c r="AN596" s="4"/>
      <c r="AO596" s="4"/>
      <c r="AP596" s="4"/>
      <c r="AQ596" s="4"/>
    </row>
    <row r="597" spans="3:43" x14ac:dyDescent="0.2"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  <c r="AH597" s="4"/>
      <c r="AI597" s="4"/>
      <c r="AJ597" s="4"/>
      <c r="AK597" s="4"/>
      <c r="AL597" s="4"/>
      <c r="AM597" s="4"/>
      <c r="AN597" s="4"/>
      <c r="AO597" s="4"/>
      <c r="AP597" s="4"/>
      <c r="AQ597" s="4"/>
    </row>
    <row r="598" spans="3:43" x14ac:dyDescent="0.2"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  <c r="AH598" s="4"/>
      <c r="AI598" s="4"/>
      <c r="AJ598" s="4"/>
      <c r="AK598" s="4"/>
      <c r="AL598" s="4"/>
      <c r="AM598" s="4"/>
      <c r="AN598" s="4"/>
      <c r="AO598" s="4"/>
      <c r="AP598" s="4"/>
      <c r="AQ598" s="4"/>
    </row>
    <row r="599" spans="3:43" x14ac:dyDescent="0.2"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  <c r="AH599" s="4"/>
      <c r="AI599" s="4"/>
      <c r="AJ599" s="4"/>
      <c r="AK599" s="4"/>
      <c r="AL599" s="4"/>
      <c r="AM599" s="4"/>
      <c r="AN599" s="4"/>
      <c r="AO599" s="4"/>
      <c r="AP599" s="4"/>
      <c r="AQ599" s="4"/>
    </row>
    <row r="600" spans="3:43" x14ac:dyDescent="0.2"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  <c r="AH600" s="4"/>
      <c r="AI600" s="4"/>
      <c r="AJ600" s="4"/>
      <c r="AK600" s="4"/>
      <c r="AL600" s="4"/>
      <c r="AM600" s="4"/>
      <c r="AN600" s="4"/>
      <c r="AO600" s="4"/>
      <c r="AP600" s="4"/>
      <c r="AQ600" s="4"/>
    </row>
    <row r="601" spans="3:43" x14ac:dyDescent="0.2"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  <c r="AH601" s="4"/>
      <c r="AI601" s="4"/>
      <c r="AJ601" s="4"/>
      <c r="AK601" s="4"/>
      <c r="AL601" s="4"/>
      <c r="AM601" s="4"/>
      <c r="AN601" s="4"/>
      <c r="AO601" s="4"/>
      <c r="AP601" s="4"/>
      <c r="AQ601" s="4"/>
    </row>
    <row r="602" spans="3:43" x14ac:dyDescent="0.2"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  <c r="AH602" s="4"/>
      <c r="AI602" s="4"/>
      <c r="AJ602" s="4"/>
      <c r="AK602" s="4"/>
      <c r="AL602" s="4"/>
      <c r="AM602" s="4"/>
      <c r="AN602" s="4"/>
      <c r="AO602" s="4"/>
      <c r="AP602" s="4"/>
      <c r="AQ602" s="4"/>
    </row>
    <row r="603" spans="3:43" x14ac:dyDescent="0.2"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  <c r="AH603" s="4"/>
      <c r="AI603" s="4"/>
      <c r="AJ603" s="4"/>
      <c r="AK603" s="4"/>
      <c r="AL603" s="4"/>
      <c r="AM603" s="4"/>
      <c r="AN603" s="4"/>
      <c r="AO603" s="4"/>
      <c r="AP603" s="4"/>
      <c r="AQ603" s="4"/>
    </row>
    <row r="604" spans="3:43" x14ac:dyDescent="0.2"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  <c r="AH604" s="4"/>
      <c r="AI604" s="4"/>
      <c r="AJ604" s="4"/>
      <c r="AK604" s="4"/>
      <c r="AL604" s="4"/>
      <c r="AM604" s="4"/>
      <c r="AN604" s="4"/>
      <c r="AO604" s="4"/>
      <c r="AP604" s="4"/>
      <c r="AQ604" s="4"/>
    </row>
    <row r="605" spans="3:43" x14ac:dyDescent="0.2"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  <c r="AH605" s="4"/>
      <c r="AI605" s="4"/>
      <c r="AJ605" s="4"/>
      <c r="AK605" s="4"/>
      <c r="AL605" s="4"/>
      <c r="AM605" s="4"/>
      <c r="AN605" s="4"/>
      <c r="AO605" s="4"/>
      <c r="AP605" s="4"/>
      <c r="AQ605" s="4"/>
    </row>
    <row r="606" spans="3:43" x14ac:dyDescent="0.2"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  <c r="AH606" s="4"/>
      <c r="AI606" s="4"/>
      <c r="AJ606" s="4"/>
      <c r="AK606" s="4"/>
      <c r="AL606" s="4"/>
      <c r="AM606" s="4"/>
      <c r="AN606" s="4"/>
      <c r="AO606" s="4"/>
      <c r="AP606" s="4"/>
      <c r="AQ606" s="4"/>
    </row>
    <row r="607" spans="3:43" x14ac:dyDescent="0.2"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  <c r="AH607" s="4"/>
      <c r="AI607" s="4"/>
      <c r="AJ607" s="4"/>
      <c r="AK607" s="4"/>
      <c r="AL607" s="4"/>
      <c r="AM607" s="4"/>
      <c r="AN607" s="4"/>
      <c r="AO607" s="4"/>
      <c r="AP607" s="4"/>
      <c r="AQ607" s="4"/>
    </row>
    <row r="608" spans="3:43" x14ac:dyDescent="0.2"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  <c r="AH608" s="4"/>
      <c r="AI608" s="4"/>
      <c r="AJ608" s="4"/>
      <c r="AK608" s="4"/>
      <c r="AL608" s="4"/>
      <c r="AM608" s="4"/>
      <c r="AN608" s="4"/>
      <c r="AO608" s="4"/>
      <c r="AP608" s="4"/>
      <c r="AQ608" s="4"/>
    </row>
    <row r="609" spans="3:43" x14ac:dyDescent="0.2"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  <c r="AH609" s="4"/>
      <c r="AI609" s="4"/>
      <c r="AJ609" s="4"/>
      <c r="AK609" s="4"/>
      <c r="AL609" s="4"/>
      <c r="AM609" s="4"/>
      <c r="AN609" s="4"/>
      <c r="AO609" s="4"/>
      <c r="AP609" s="4"/>
      <c r="AQ609" s="4"/>
    </row>
    <row r="610" spans="3:43" x14ac:dyDescent="0.2"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  <c r="AH610" s="4"/>
      <c r="AI610" s="4"/>
      <c r="AJ610" s="4"/>
      <c r="AK610" s="4"/>
      <c r="AL610" s="4"/>
      <c r="AM610" s="4"/>
      <c r="AN610" s="4"/>
      <c r="AO610" s="4"/>
      <c r="AP610" s="4"/>
      <c r="AQ610" s="4"/>
    </row>
    <row r="611" spans="3:43" x14ac:dyDescent="0.2"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  <c r="AH611" s="4"/>
      <c r="AI611" s="4"/>
      <c r="AJ611" s="4"/>
      <c r="AK611" s="4"/>
      <c r="AL611" s="4"/>
      <c r="AM611" s="4"/>
      <c r="AN611" s="4"/>
      <c r="AO611" s="4"/>
      <c r="AP611" s="4"/>
      <c r="AQ611" s="4"/>
    </row>
    <row r="612" spans="3:43" x14ac:dyDescent="0.2"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  <c r="AH612" s="4"/>
      <c r="AI612" s="4"/>
      <c r="AJ612" s="4"/>
      <c r="AK612" s="4"/>
      <c r="AL612" s="4"/>
      <c r="AM612" s="4"/>
      <c r="AN612" s="4"/>
      <c r="AO612" s="4"/>
      <c r="AP612" s="4"/>
      <c r="AQ612" s="4"/>
    </row>
    <row r="613" spans="3:43" x14ac:dyDescent="0.2"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  <c r="AH613" s="4"/>
      <c r="AI613" s="4"/>
      <c r="AJ613" s="4"/>
      <c r="AK613" s="4"/>
      <c r="AL613" s="4"/>
      <c r="AM613" s="4"/>
      <c r="AN613" s="4"/>
      <c r="AO613" s="4"/>
      <c r="AP613" s="4"/>
      <c r="AQ613" s="4"/>
    </row>
    <row r="614" spans="3:43" x14ac:dyDescent="0.2"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  <c r="AH614" s="4"/>
      <c r="AI614" s="4"/>
      <c r="AJ614" s="4"/>
      <c r="AK614" s="4"/>
      <c r="AL614" s="4"/>
      <c r="AM614" s="4"/>
      <c r="AN614" s="4"/>
      <c r="AO614" s="4"/>
      <c r="AP614" s="4"/>
      <c r="AQ614" s="4"/>
    </row>
    <row r="615" spans="3:43" x14ac:dyDescent="0.2"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  <c r="AH615" s="4"/>
      <c r="AI615" s="4"/>
      <c r="AJ615" s="4"/>
      <c r="AK615" s="4"/>
      <c r="AL615" s="4"/>
      <c r="AM615" s="4"/>
      <c r="AN615" s="4"/>
      <c r="AO615" s="4"/>
      <c r="AP615" s="4"/>
      <c r="AQ615" s="4"/>
    </row>
    <row r="616" spans="3:43" x14ac:dyDescent="0.2"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  <c r="AH616" s="4"/>
      <c r="AI616" s="4"/>
      <c r="AJ616" s="4"/>
      <c r="AK616" s="4"/>
      <c r="AL616" s="4"/>
      <c r="AM616" s="4"/>
      <c r="AN616" s="4"/>
      <c r="AO616" s="4"/>
      <c r="AP616" s="4"/>
      <c r="AQ616" s="4"/>
    </row>
    <row r="617" spans="3:43" x14ac:dyDescent="0.2"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  <c r="AH617" s="4"/>
      <c r="AI617" s="4"/>
      <c r="AJ617" s="4"/>
      <c r="AK617" s="4"/>
      <c r="AL617" s="4"/>
      <c r="AM617" s="4"/>
      <c r="AN617" s="4"/>
      <c r="AO617" s="4"/>
      <c r="AP617" s="4"/>
      <c r="AQ617" s="4"/>
    </row>
    <row r="618" spans="3:43" x14ac:dyDescent="0.2"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  <c r="AH618" s="4"/>
      <c r="AI618" s="4"/>
      <c r="AJ618" s="4"/>
      <c r="AK618" s="4"/>
      <c r="AL618" s="4"/>
      <c r="AM618" s="4"/>
      <c r="AN618" s="4"/>
      <c r="AO618" s="4"/>
      <c r="AP618" s="4"/>
      <c r="AQ618" s="4"/>
    </row>
    <row r="619" spans="3:43" x14ac:dyDescent="0.2"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  <c r="AH619" s="4"/>
      <c r="AI619" s="4"/>
      <c r="AJ619" s="4"/>
      <c r="AK619" s="4"/>
      <c r="AL619" s="4"/>
      <c r="AM619" s="4"/>
      <c r="AN619" s="4"/>
      <c r="AO619" s="4"/>
      <c r="AP619" s="4"/>
      <c r="AQ619" s="4"/>
    </row>
    <row r="620" spans="3:43" x14ac:dyDescent="0.2"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  <c r="AH620" s="4"/>
      <c r="AI620" s="4"/>
      <c r="AJ620" s="4"/>
      <c r="AK620" s="4"/>
      <c r="AL620" s="4"/>
      <c r="AM620" s="4"/>
      <c r="AN620" s="4"/>
      <c r="AO620" s="4"/>
      <c r="AP620" s="4"/>
      <c r="AQ620" s="4"/>
    </row>
    <row r="621" spans="3:43" x14ac:dyDescent="0.2"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  <c r="AH621" s="4"/>
      <c r="AI621" s="4"/>
      <c r="AJ621" s="4"/>
      <c r="AK621" s="4"/>
      <c r="AL621" s="4"/>
      <c r="AM621" s="4"/>
      <c r="AN621" s="4"/>
      <c r="AO621" s="4"/>
      <c r="AP621" s="4"/>
      <c r="AQ621" s="4"/>
    </row>
    <row r="622" spans="3:43" x14ac:dyDescent="0.2"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  <c r="AH622" s="4"/>
      <c r="AI622" s="4"/>
      <c r="AJ622" s="4"/>
      <c r="AK622" s="4"/>
      <c r="AL622" s="4"/>
      <c r="AM622" s="4"/>
      <c r="AN622" s="4"/>
      <c r="AO622" s="4"/>
      <c r="AP622" s="4"/>
      <c r="AQ622" s="4"/>
    </row>
    <row r="623" spans="3:43" x14ac:dyDescent="0.2"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  <c r="AH623" s="4"/>
      <c r="AI623" s="4"/>
      <c r="AJ623" s="4"/>
      <c r="AK623" s="4"/>
      <c r="AL623" s="4"/>
      <c r="AM623" s="4"/>
      <c r="AN623" s="4"/>
      <c r="AO623" s="4"/>
      <c r="AP623" s="4"/>
      <c r="AQ623" s="4"/>
    </row>
    <row r="624" spans="3:43" x14ac:dyDescent="0.2"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  <c r="AH624" s="4"/>
      <c r="AI624" s="4"/>
      <c r="AJ624" s="4"/>
      <c r="AK624" s="4"/>
      <c r="AL624" s="4"/>
      <c r="AM624" s="4"/>
      <c r="AN624" s="4"/>
      <c r="AO624" s="4"/>
      <c r="AP624" s="4"/>
      <c r="AQ624" s="4"/>
    </row>
    <row r="625" spans="3:43" x14ac:dyDescent="0.2"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  <c r="AH625" s="4"/>
      <c r="AI625" s="4"/>
      <c r="AJ625" s="4"/>
      <c r="AK625" s="4"/>
      <c r="AL625" s="4"/>
      <c r="AM625" s="4"/>
      <c r="AN625" s="4"/>
      <c r="AO625" s="4"/>
      <c r="AP625" s="4"/>
      <c r="AQ625" s="4"/>
    </row>
    <row r="626" spans="3:43" x14ac:dyDescent="0.2"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  <c r="AH626" s="4"/>
      <c r="AI626" s="4"/>
      <c r="AJ626" s="4"/>
      <c r="AK626" s="4"/>
      <c r="AL626" s="4"/>
      <c r="AM626" s="4"/>
      <c r="AN626" s="4"/>
      <c r="AO626" s="4"/>
      <c r="AP626" s="4"/>
      <c r="AQ626" s="4"/>
    </row>
    <row r="627" spans="3:43" x14ac:dyDescent="0.2"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  <c r="AH627" s="4"/>
      <c r="AI627" s="4"/>
      <c r="AJ627" s="4"/>
      <c r="AK627" s="4"/>
      <c r="AL627" s="4"/>
      <c r="AM627" s="4"/>
      <c r="AN627" s="4"/>
      <c r="AO627" s="4"/>
      <c r="AP627" s="4"/>
      <c r="AQ627" s="4"/>
    </row>
    <row r="628" spans="3:43" x14ac:dyDescent="0.2"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  <c r="AH628" s="4"/>
      <c r="AI628" s="4"/>
      <c r="AJ628" s="4"/>
      <c r="AK628" s="4"/>
      <c r="AL628" s="4"/>
      <c r="AM628" s="4"/>
      <c r="AN628" s="4"/>
      <c r="AO628" s="4"/>
      <c r="AP628" s="4"/>
      <c r="AQ628" s="4"/>
    </row>
    <row r="629" spans="3:43" x14ac:dyDescent="0.2"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  <c r="AH629" s="4"/>
      <c r="AI629" s="4"/>
      <c r="AJ629" s="4"/>
      <c r="AK629" s="4"/>
      <c r="AL629" s="4"/>
      <c r="AM629" s="4"/>
      <c r="AN629" s="4"/>
      <c r="AO629" s="4"/>
      <c r="AP629" s="4"/>
      <c r="AQ629" s="4"/>
    </row>
    <row r="630" spans="3:43" x14ac:dyDescent="0.2"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  <c r="AH630" s="4"/>
      <c r="AI630" s="4"/>
      <c r="AJ630" s="4"/>
      <c r="AK630" s="4"/>
      <c r="AL630" s="4"/>
      <c r="AM630" s="4"/>
      <c r="AN630" s="4"/>
      <c r="AO630" s="4"/>
      <c r="AP630" s="4"/>
      <c r="AQ630" s="4"/>
    </row>
    <row r="631" spans="3:43" x14ac:dyDescent="0.2"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  <c r="AH631" s="4"/>
      <c r="AI631" s="4"/>
      <c r="AJ631" s="4"/>
      <c r="AK631" s="4"/>
      <c r="AL631" s="4"/>
      <c r="AM631" s="4"/>
      <c r="AN631" s="4"/>
      <c r="AO631" s="4"/>
      <c r="AP631" s="4"/>
      <c r="AQ631" s="4"/>
    </row>
    <row r="632" spans="3:43" x14ac:dyDescent="0.2"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  <c r="AH632" s="4"/>
      <c r="AI632" s="4"/>
      <c r="AJ632" s="4"/>
      <c r="AK632" s="4"/>
      <c r="AL632" s="4"/>
      <c r="AM632" s="4"/>
      <c r="AN632" s="4"/>
      <c r="AO632" s="4"/>
      <c r="AP632" s="4"/>
      <c r="AQ632" s="4"/>
    </row>
    <row r="633" spans="3:43" x14ac:dyDescent="0.2"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  <c r="AH633" s="4"/>
      <c r="AI633" s="4"/>
      <c r="AJ633" s="4"/>
      <c r="AK633" s="4"/>
      <c r="AL633" s="4"/>
      <c r="AM633" s="4"/>
      <c r="AN633" s="4"/>
      <c r="AO633" s="4"/>
      <c r="AP633" s="4"/>
      <c r="AQ633" s="4"/>
    </row>
  </sheetData>
  <hyperlinks>
    <hyperlink ref="A1" location="Main!A1" display="Main" xr:uid="{7F5543F9-B12E-468F-97AB-E2114250927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2025-04-12T12:35:41Z</dcterms:created>
  <dcterms:modified xsi:type="dcterms:W3CDTF">2025-09-04T12:22:42Z</dcterms:modified>
</cp:coreProperties>
</file>