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Tabelle" sheetId="1" r:id="rId1"/>
    <sheet name="Array für U,Temp,Leit" sheetId="3" r:id="rId2"/>
    <sheet name="nicht fertig" sheetId="4" r:id="rId3"/>
  </sheets>
  <calcPr calcId="125725"/>
</workbook>
</file>

<file path=xl/calcChain.xml><?xml version="1.0" encoding="utf-8"?>
<calcChain xmlns="http://schemas.openxmlformats.org/spreadsheetml/2006/main">
  <c r="I123" i="3"/>
  <c r="I4"/>
  <c r="I5" s="1"/>
  <c r="I6"/>
  <c r="I9" s="1"/>
  <c r="J4"/>
  <c r="J5" s="1"/>
  <c r="J6"/>
  <c r="J9" s="1"/>
  <c r="A31"/>
  <c r="A32" s="1"/>
  <c r="A16"/>
  <c r="A17" s="1"/>
  <c r="N32" i="4"/>
  <c r="N17"/>
  <c r="N9"/>
  <c r="N10"/>
  <c r="N11"/>
  <c r="N12"/>
  <c r="N13"/>
  <c r="N8"/>
  <c r="M62"/>
  <c r="M47"/>
  <c r="M32"/>
  <c r="M17"/>
  <c r="M9"/>
  <c r="M10"/>
  <c r="M11"/>
  <c r="M12"/>
  <c r="M13"/>
  <c r="M8"/>
  <c r="L62"/>
  <c r="L47"/>
  <c r="L32"/>
  <c r="L17"/>
  <c r="L9"/>
  <c r="L10"/>
  <c r="L11"/>
  <c r="L12"/>
  <c r="L13"/>
  <c r="L8"/>
  <c r="K62"/>
  <c r="K47"/>
  <c r="K32"/>
  <c r="K60"/>
  <c r="K61" s="1"/>
  <c r="K76"/>
  <c r="K75"/>
  <c r="J17"/>
  <c r="K17"/>
  <c r="K9"/>
  <c r="K10"/>
  <c r="K11"/>
  <c r="K12"/>
  <c r="K13"/>
  <c r="K8"/>
  <c r="M2"/>
  <c r="K3"/>
  <c r="K4" s="1"/>
  <c r="P3"/>
  <c r="Q3"/>
  <c r="R3"/>
  <c r="P4"/>
  <c r="Q4"/>
  <c r="R4"/>
  <c r="P5"/>
  <c r="Q5"/>
  <c r="R5"/>
  <c r="P6"/>
  <c r="Q6"/>
  <c r="R6"/>
  <c r="P7"/>
  <c r="Q7"/>
  <c r="R7"/>
  <c r="P8"/>
  <c r="Q8"/>
  <c r="R8"/>
  <c r="P9"/>
  <c r="Q9"/>
  <c r="R9"/>
  <c r="P10"/>
  <c r="Q10"/>
  <c r="R10"/>
  <c r="P11"/>
  <c r="Q11"/>
  <c r="R11"/>
  <c r="P12"/>
  <c r="Q12"/>
  <c r="R12"/>
  <c r="P13"/>
  <c r="Q13"/>
  <c r="R13"/>
  <c r="K15"/>
  <c r="K16" s="1"/>
  <c r="P17"/>
  <c r="Q17"/>
  <c r="R17"/>
  <c r="K18"/>
  <c r="P18"/>
  <c r="Q18"/>
  <c r="R18"/>
  <c r="K19"/>
  <c r="P19"/>
  <c r="Q19"/>
  <c r="R19"/>
  <c r="K20"/>
  <c r="P20"/>
  <c r="Q20"/>
  <c r="R20"/>
  <c r="K21"/>
  <c r="P21"/>
  <c r="Q21"/>
  <c r="R21"/>
  <c r="K22"/>
  <c r="P22"/>
  <c r="Q22"/>
  <c r="R22"/>
  <c r="K23"/>
  <c r="P23"/>
  <c r="Q23"/>
  <c r="R23"/>
  <c r="K24"/>
  <c r="P24"/>
  <c r="Q24"/>
  <c r="R24"/>
  <c r="K25"/>
  <c r="P25"/>
  <c r="Q25"/>
  <c r="R25"/>
  <c r="K26"/>
  <c r="P26"/>
  <c r="Q26"/>
  <c r="R26"/>
  <c r="K27"/>
  <c r="P27"/>
  <c r="Q27"/>
  <c r="R27"/>
  <c r="K28"/>
  <c r="P28"/>
  <c r="Q28"/>
  <c r="R28"/>
  <c r="K30"/>
  <c r="K31" s="1"/>
  <c r="P32"/>
  <c r="Q32"/>
  <c r="R32"/>
  <c r="P33"/>
  <c r="Q33"/>
  <c r="R33"/>
  <c r="P34"/>
  <c r="Q34"/>
  <c r="R34"/>
  <c r="P35"/>
  <c r="Q35"/>
  <c r="R35"/>
  <c r="P36"/>
  <c r="Q36"/>
  <c r="R36"/>
  <c r="P37"/>
  <c r="Q37"/>
  <c r="R37"/>
  <c r="P38"/>
  <c r="Q38"/>
  <c r="R38"/>
  <c r="P39"/>
  <c r="Q39"/>
  <c r="R39"/>
  <c r="P40"/>
  <c r="Q40"/>
  <c r="R40"/>
  <c r="P41"/>
  <c r="Q41"/>
  <c r="R41"/>
  <c r="P42"/>
  <c r="Q42"/>
  <c r="R42"/>
  <c r="P43"/>
  <c r="Q43"/>
  <c r="R43"/>
  <c r="K45"/>
  <c r="K46" s="1"/>
  <c r="P47"/>
  <c r="Q47"/>
  <c r="R47"/>
  <c r="P48"/>
  <c r="Q48"/>
  <c r="R48"/>
  <c r="P49"/>
  <c r="Q49"/>
  <c r="R49"/>
  <c r="P50"/>
  <c r="Q50"/>
  <c r="R50"/>
  <c r="P51"/>
  <c r="Q51"/>
  <c r="R51"/>
  <c r="P52"/>
  <c r="Q52"/>
  <c r="R52"/>
  <c r="P53"/>
  <c r="Q53"/>
  <c r="R53"/>
  <c r="P54"/>
  <c r="Q54"/>
  <c r="R54"/>
  <c r="P55"/>
  <c r="Q55"/>
  <c r="R55"/>
  <c r="P56"/>
  <c r="Q56"/>
  <c r="R56"/>
  <c r="P57"/>
  <c r="Q57"/>
  <c r="R57"/>
  <c r="P58"/>
  <c r="Q58"/>
  <c r="R58"/>
  <c r="P62"/>
  <c r="Q62"/>
  <c r="R62"/>
  <c r="P63"/>
  <c r="Q63"/>
  <c r="R63"/>
  <c r="P64"/>
  <c r="Q64"/>
  <c r="R64"/>
  <c r="P65"/>
  <c r="Q65"/>
  <c r="R65"/>
  <c r="P66"/>
  <c r="Q66"/>
  <c r="R66"/>
  <c r="P67"/>
  <c r="Q67"/>
  <c r="R67"/>
  <c r="P68"/>
  <c r="Q68"/>
  <c r="R68"/>
  <c r="P69"/>
  <c r="Q69"/>
  <c r="R69"/>
  <c r="P70"/>
  <c r="Q70"/>
  <c r="R70"/>
  <c r="P71"/>
  <c r="Q71"/>
  <c r="R71"/>
  <c r="P72"/>
  <c r="Q72"/>
  <c r="R72"/>
  <c r="P73"/>
  <c r="Q73"/>
  <c r="R73"/>
  <c r="J3"/>
  <c r="J9" s="1"/>
  <c r="J8"/>
  <c r="J15"/>
  <c r="J16"/>
  <c r="J18"/>
  <c r="J24" s="1"/>
  <c r="J19"/>
  <c r="J25" s="1"/>
  <c r="J23"/>
  <c r="J30"/>
  <c r="J31" s="1"/>
  <c r="J32"/>
  <c r="J38" s="1"/>
  <c r="J45"/>
  <c r="J46"/>
  <c r="J60"/>
  <c r="J61"/>
  <c r="J75"/>
  <c r="J76" s="1"/>
  <c r="G3"/>
  <c r="H3"/>
  <c r="I3"/>
  <c r="G4"/>
  <c r="H4"/>
  <c r="H5" s="1"/>
  <c r="I4"/>
  <c r="I5" s="1"/>
  <c r="G5"/>
  <c r="G6"/>
  <c r="G7"/>
  <c r="G8"/>
  <c r="H8"/>
  <c r="I8"/>
  <c r="G9"/>
  <c r="H9"/>
  <c r="I9"/>
  <c r="G10"/>
  <c r="G11"/>
  <c r="G12"/>
  <c r="G13"/>
  <c r="G15"/>
  <c r="H15"/>
  <c r="I15"/>
  <c r="G16"/>
  <c r="H16"/>
  <c r="I16"/>
  <c r="G17"/>
  <c r="H17"/>
  <c r="I17"/>
  <c r="G18"/>
  <c r="H18"/>
  <c r="I18"/>
  <c r="G19"/>
  <c r="H19"/>
  <c r="H20" s="1"/>
  <c r="I19"/>
  <c r="G20"/>
  <c r="I20"/>
  <c r="G21"/>
  <c r="I21"/>
  <c r="G22"/>
  <c r="I22"/>
  <c r="G23"/>
  <c r="H23"/>
  <c r="I23"/>
  <c r="G24"/>
  <c r="H24"/>
  <c r="I24"/>
  <c r="G25"/>
  <c r="H25"/>
  <c r="I25"/>
  <c r="G26"/>
  <c r="I26"/>
  <c r="G27"/>
  <c r="I27"/>
  <c r="G28"/>
  <c r="I28"/>
  <c r="G30"/>
  <c r="H30"/>
  <c r="H31" s="1"/>
  <c r="I30"/>
  <c r="G31"/>
  <c r="I31"/>
  <c r="G32"/>
  <c r="H32"/>
  <c r="I32"/>
  <c r="G33"/>
  <c r="H33"/>
  <c r="H34" s="1"/>
  <c r="I33"/>
  <c r="G34"/>
  <c r="I34"/>
  <c r="I35" s="1"/>
  <c r="G35"/>
  <c r="G36"/>
  <c r="G37"/>
  <c r="G38"/>
  <c r="H38"/>
  <c r="I38"/>
  <c r="G39"/>
  <c r="H39"/>
  <c r="I39"/>
  <c r="G40"/>
  <c r="I40"/>
  <c r="G41"/>
  <c r="G42"/>
  <c r="G43"/>
  <c r="G45"/>
  <c r="H45"/>
  <c r="I45"/>
  <c r="I46" s="1"/>
  <c r="G46"/>
  <c r="H46"/>
  <c r="G47"/>
  <c r="H47"/>
  <c r="I47"/>
  <c r="G48"/>
  <c r="H48"/>
  <c r="H49" s="1"/>
  <c r="I48"/>
  <c r="G49"/>
  <c r="I49"/>
  <c r="G50"/>
  <c r="I50"/>
  <c r="I51" s="1"/>
  <c r="G51"/>
  <c r="G52"/>
  <c r="G53"/>
  <c r="H53"/>
  <c r="I53"/>
  <c r="G54"/>
  <c r="H54"/>
  <c r="I54"/>
  <c r="G55"/>
  <c r="I55"/>
  <c r="G56"/>
  <c r="I56"/>
  <c r="G57"/>
  <c r="G58"/>
  <c r="G60"/>
  <c r="H60"/>
  <c r="I60"/>
  <c r="I61" s="1"/>
  <c r="G61"/>
  <c r="H61"/>
  <c r="G62"/>
  <c r="H62"/>
  <c r="I62"/>
  <c r="I63" s="1"/>
  <c r="G63"/>
  <c r="H63"/>
  <c r="G64"/>
  <c r="H64"/>
  <c r="H65" s="1"/>
  <c r="G65"/>
  <c r="G66"/>
  <c r="G67"/>
  <c r="G68"/>
  <c r="H68"/>
  <c r="I68"/>
  <c r="G69"/>
  <c r="H69"/>
  <c r="G70"/>
  <c r="H70"/>
  <c r="G71"/>
  <c r="G72"/>
  <c r="G73"/>
  <c r="G75"/>
  <c r="H75"/>
  <c r="H76" s="1"/>
  <c r="I75"/>
  <c r="I76" s="1"/>
  <c r="G76"/>
  <c r="G2"/>
  <c r="F2"/>
  <c r="F3" s="1"/>
  <c r="E2"/>
  <c r="E17" s="1"/>
  <c r="D2"/>
  <c r="D3" s="1"/>
  <c r="D4" s="1"/>
  <c r="D5" s="1"/>
  <c r="D11" s="1"/>
  <c r="F8"/>
  <c r="F15"/>
  <c r="F16"/>
  <c r="F30"/>
  <c r="F31"/>
  <c r="F45"/>
  <c r="F46"/>
  <c r="F60"/>
  <c r="F61"/>
  <c r="F75"/>
  <c r="F76"/>
  <c r="E3"/>
  <c r="E4" s="1"/>
  <c r="E15"/>
  <c r="E16" s="1"/>
  <c r="E30"/>
  <c r="E31" s="1"/>
  <c r="E45"/>
  <c r="E46" s="1"/>
  <c r="E60"/>
  <c r="E61" s="1"/>
  <c r="E75"/>
  <c r="E76" s="1"/>
  <c r="D15"/>
  <c r="D16" s="1"/>
  <c r="D30"/>
  <c r="D31"/>
  <c r="D45"/>
  <c r="D46" s="1"/>
  <c r="D60"/>
  <c r="D61" s="1"/>
  <c r="D75"/>
  <c r="D76" s="1"/>
  <c r="C69"/>
  <c r="C70"/>
  <c r="C71"/>
  <c r="C72"/>
  <c r="C73"/>
  <c r="C68"/>
  <c r="C62"/>
  <c r="C47"/>
  <c r="C38"/>
  <c r="C32"/>
  <c r="C33"/>
  <c r="C39" s="1"/>
  <c r="C45"/>
  <c r="C46" s="1"/>
  <c r="C60"/>
  <c r="C61" s="1"/>
  <c r="C63"/>
  <c r="C75"/>
  <c r="C76" s="1"/>
  <c r="C24"/>
  <c r="C25"/>
  <c r="C26"/>
  <c r="C27"/>
  <c r="C28"/>
  <c r="C23"/>
  <c r="C17"/>
  <c r="C30"/>
  <c r="C31" s="1"/>
  <c r="C4"/>
  <c r="C5" s="1"/>
  <c r="C3"/>
  <c r="C16"/>
  <c r="C15"/>
  <c r="C9"/>
  <c r="C10"/>
  <c r="C8"/>
  <c r="J7" i="3" l="1"/>
  <c r="J8" s="1"/>
  <c r="I12"/>
  <c r="I10"/>
  <c r="I11" s="1"/>
  <c r="J10"/>
  <c r="J11" s="1"/>
  <c r="J12"/>
  <c r="I7"/>
  <c r="I8" s="1"/>
  <c r="K38" i="4"/>
  <c r="K33"/>
  <c r="K34" s="1"/>
  <c r="K40" s="1"/>
  <c r="K48"/>
  <c r="K53"/>
  <c r="N2"/>
  <c r="M3"/>
  <c r="K5"/>
  <c r="L3"/>
  <c r="J20"/>
  <c r="J26" s="1"/>
  <c r="J33"/>
  <c r="J39" s="1"/>
  <c r="J47"/>
  <c r="J4"/>
  <c r="I57"/>
  <c r="I52"/>
  <c r="I58" s="1"/>
  <c r="H6"/>
  <c r="H11"/>
  <c r="H66"/>
  <c r="H71"/>
  <c r="H50"/>
  <c r="H55"/>
  <c r="I6"/>
  <c r="I11"/>
  <c r="I36"/>
  <c r="I41"/>
  <c r="H40"/>
  <c r="H35"/>
  <c r="H21"/>
  <c r="H26"/>
  <c r="I64"/>
  <c r="I69"/>
  <c r="H10"/>
  <c r="I10"/>
  <c r="F4"/>
  <c r="F9"/>
  <c r="F17"/>
  <c r="E8"/>
  <c r="E18"/>
  <c r="E24" s="1"/>
  <c r="E32"/>
  <c r="E47" s="1"/>
  <c r="E62" s="1"/>
  <c r="E9"/>
  <c r="D17"/>
  <c r="D23"/>
  <c r="D32"/>
  <c r="D47" s="1"/>
  <c r="D62" s="1"/>
  <c r="D8"/>
  <c r="D9"/>
  <c r="D10"/>
  <c r="F5"/>
  <c r="F10"/>
  <c r="E23"/>
  <c r="E5"/>
  <c r="E6" s="1"/>
  <c r="E10"/>
  <c r="D18"/>
  <c r="D24" s="1"/>
  <c r="D6"/>
  <c r="C64"/>
  <c r="C53"/>
  <c r="C65"/>
  <c r="C34"/>
  <c r="C40" s="1"/>
  <c r="C48"/>
  <c r="C18"/>
  <c r="C6"/>
  <c r="C11"/>
  <c r="A4" i="3"/>
  <c r="A5" s="1"/>
  <c r="A6" s="1"/>
  <c r="A7" s="1"/>
  <c r="A8" s="1"/>
  <c r="A18"/>
  <c r="A24" s="1"/>
  <c r="A25" s="1"/>
  <c r="A26" s="1"/>
  <c r="A27" s="1"/>
  <c r="A28" s="1"/>
  <c r="A29" s="1"/>
  <c r="A9"/>
  <c r="A10" s="1"/>
  <c r="A11" s="1"/>
  <c r="A12" s="1"/>
  <c r="A13" s="1"/>
  <c r="A14" s="1"/>
  <c r="J15" l="1"/>
  <c r="J13"/>
  <c r="J14" s="1"/>
  <c r="I13"/>
  <c r="I14" s="1"/>
  <c r="I15"/>
  <c r="K35" i="4"/>
  <c r="K39"/>
  <c r="K36"/>
  <c r="K41"/>
  <c r="J21"/>
  <c r="J27" s="1"/>
  <c r="K63"/>
  <c r="K68"/>
  <c r="K49"/>
  <c r="K54"/>
  <c r="K6"/>
  <c r="M4"/>
  <c r="L18"/>
  <c r="L23"/>
  <c r="M18"/>
  <c r="M23"/>
  <c r="L4"/>
  <c r="O2"/>
  <c r="N3"/>
  <c r="J34"/>
  <c r="J40" s="1"/>
  <c r="J5"/>
  <c r="J10"/>
  <c r="J48"/>
  <c r="J53"/>
  <c r="J62"/>
  <c r="J35"/>
  <c r="H36"/>
  <c r="H41"/>
  <c r="H22"/>
  <c r="H28" s="1"/>
  <c r="H27"/>
  <c r="I42"/>
  <c r="I37"/>
  <c r="I43" s="1"/>
  <c r="H51"/>
  <c r="H56"/>
  <c r="H7"/>
  <c r="H13" s="1"/>
  <c r="H12"/>
  <c r="I65"/>
  <c r="I70"/>
  <c r="I7"/>
  <c r="I13" s="1"/>
  <c r="I12"/>
  <c r="H67"/>
  <c r="H73" s="1"/>
  <c r="H72"/>
  <c r="F18"/>
  <c r="F23"/>
  <c r="F32"/>
  <c r="E11"/>
  <c r="E19"/>
  <c r="E25" s="1"/>
  <c r="F11"/>
  <c r="F6"/>
  <c r="E33"/>
  <c r="E38"/>
  <c r="E7"/>
  <c r="E13" s="1"/>
  <c r="E12"/>
  <c r="E20"/>
  <c r="D19"/>
  <c r="D20" s="1"/>
  <c r="D38"/>
  <c r="D33"/>
  <c r="D12"/>
  <c r="D7"/>
  <c r="D13" s="1"/>
  <c r="C66"/>
  <c r="C35"/>
  <c r="C41" s="1"/>
  <c r="C49"/>
  <c r="C54"/>
  <c r="C19"/>
  <c r="C20" s="1"/>
  <c r="C12"/>
  <c r="C7"/>
  <c r="C13" s="1"/>
  <c r="A19" i="3"/>
  <c r="A20" s="1"/>
  <c r="A21" s="1"/>
  <c r="A22" s="1"/>
  <c r="A23" s="1"/>
  <c r="A33"/>
  <c r="I16" l="1"/>
  <c r="I17" s="1"/>
  <c r="I18"/>
  <c r="J18"/>
  <c r="J16"/>
  <c r="J17" s="1"/>
  <c r="K37" i="4"/>
  <c r="K43" s="1"/>
  <c r="K42"/>
  <c r="J22"/>
  <c r="J28" s="1"/>
  <c r="K64"/>
  <c r="K69"/>
  <c r="K50"/>
  <c r="K55"/>
  <c r="O3"/>
  <c r="O8"/>
  <c r="O17"/>
  <c r="L19"/>
  <c r="L24"/>
  <c r="N4"/>
  <c r="M33"/>
  <c r="M38"/>
  <c r="K7"/>
  <c r="L5"/>
  <c r="L33"/>
  <c r="L38"/>
  <c r="M5"/>
  <c r="N18"/>
  <c r="N23"/>
  <c r="M19"/>
  <c r="M24"/>
  <c r="J41"/>
  <c r="J36"/>
  <c r="J54"/>
  <c r="J49"/>
  <c r="J6"/>
  <c r="J11"/>
  <c r="J63"/>
  <c r="J68"/>
  <c r="I66"/>
  <c r="I71"/>
  <c r="H52"/>
  <c r="H58" s="1"/>
  <c r="H57"/>
  <c r="H37"/>
  <c r="H43" s="1"/>
  <c r="H42"/>
  <c r="F24"/>
  <c r="F19"/>
  <c r="F33"/>
  <c r="F38"/>
  <c r="F47"/>
  <c r="D25"/>
  <c r="F12"/>
  <c r="F7"/>
  <c r="F13" s="1"/>
  <c r="E39"/>
  <c r="E34"/>
  <c r="E48"/>
  <c r="E53"/>
  <c r="E26"/>
  <c r="E21"/>
  <c r="D53"/>
  <c r="D48"/>
  <c r="D34"/>
  <c r="D39"/>
  <c r="D21"/>
  <c r="D26"/>
  <c r="C36"/>
  <c r="C42" s="1"/>
  <c r="C55"/>
  <c r="C50"/>
  <c r="C67"/>
  <c r="C21"/>
  <c r="A34" i="3"/>
  <c r="A35" s="1"/>
  <c r="A36" s="1"/>
  <c r="A37" s="1"/>
  <c r="A38" s="1"/>
  <c r="A39"/>
  <c r="A40" s="1"/>
  <c r="A41" s="1"/>
  <c r="A42" s="1"/>
  <c r="A43" s="1"/>
  <c r="A44" s="1"/>
  <c r="A48"/>
  <c r="I21" l="1"/>
  <c r="I19"/>
  <c r="I20" s="1"/>
  <c r="J21"/>
  <c r="J19"/>
  <c r="J20" s="1"/>
  <c r="K65" i="4"/>
  <c r="K70"/>
  <c r="K51"/>
  <c r="K56"/>
  <c r="N33"/>
  <c r="N38"/>
  <c r="N47"/>
  <c r="M6"/>
  <c r="M48"/>
  <c r="M53"/>
  <c r="N5"/>
  <c r="M20"/>
  <c r="M25"/>
  <c r="L34"/>
  <c r="L39"/>
  <c r="O18"/>
  <c r="O23"/>
  <c r="O32"/>
  <c r="N19"/>
  <c r="N24"/>
  <c r="M34"/>
  <c r="M39"/>
  <c r="L20"/>
  <c r="L25"/>
  <c r="L48"/>
  <c r="L53"/>
  <c r="L6"/>
  <c r="O4"/>
  <c r="O9"/>
  <c r="J42"/>
  <c r="J37"/>
  <c r="J43" s="1"/>
  <c r="J64"/>
  <c r="J69"/>
  <c r="J55"/>
  <c r="J50"/>
  <c r="J12"/>
  <c r="J7"/>
  <c r="J13" s="1"/>
  <c r="I72"/>
  <c r="I67"/>
  <c r="I73" s="1"/>
  <c r="F48"/>
  <c r="F62"/>
  <c r="F53"/>
  <c r="F25"/>
  <c r="F20"/>
  <c r="F39"/>
  <c r="F34"/>
  <c r="E35"/>
  <c r="E40"/>
  <c r="E49"/>
  <c r="E54"/>
  <c r="E63"/>
  <c r="E68"/>
  <c r="E22"/>
  <c r="E28" s="1"/>
  <c r="E27"/>
  <c r="D40"/>
  <c r="D35"/>
  <c r="D27"/>
  <c r="D22"/>
  <c r="D28" s="1"/>
  <c r="D68"/>
  <c r="D63"/>
  <c r="D54"/>
  <c r="D49"/>
  <c r="C56"/>
  <c r="C51"/>
  <c r="C37"/>
  <c r="C43" s="1"/>
  <c r="C22"/>
  <c r="A49" i="3"/>
  <c r="A50" s="1"/>
  <c r="A51" s="1"/>
  <c r="A52" s="1"/>
  <c r="A53" s="1"/>
  <c r="A63"/>
  <c r="A54"/>
  <c r="A55" s="1"/>
  <c r="A56" s="1"/>
  <c r="A57" s="1"/>
  <c r="A58" s="1"/>
  <c r="A59" s="1"/>
  <c r="J22" l="1"/>
  <c r="J23" s="1"/>
  <c r="J24"/>
  <c r="I22"/>
  <c r="I23" s="1"/>
  <c r="I24"/>
  <c r="K66" i="4"/>
  <c r="K71"/>
  <c r="K52"/>
  <c r="K58" s="1"/>
  <c r="K57"/>
  <c r="L63"/>
  <c r="L68"/>
  <c r="M35"/>
  <c r="M40"/>
  <c r="M63"/>
  <c r="M68"/>
  <c r="M7"/>
  <c r="O5"/>
  <c r="O10"/>
  <c r="L49"/>
  <c r="L54"/>
  <c r="O38"/>
  <c r="O47"/>
  <c r="O33"/>
  <c r="L35"/>
  <c r="L40"/>
  <c r="N6"/>
  <c r="N34"/>
  <c r="N39"/>
  <c r="L21"/>
  <c r="L26"/>
  <c r="N20"/>
  <c r="N25"/>
  <c r="M49"/>
  <c r="M54"/>
  <c r="L7"/>
  <c r="O19"/>
  <c r="O24"/>
  <c r="M21"/>
  <c r="M26"/>
  <c r="N48"/>
  <c r="N53"/>
  <c r="N62"/>
  <c r="J65"/>
  <c r="J70"/>
  <c r="J56"/>
  <c r="J51"/>
  <c r="F21"/>
  <c r="F26"/>
  <c r="F49"/>
  <c r="F54"/>
  <c r="F63"/>
  <c r="F68"/>
  <c r="F40"/>
  <c r="F35"/>
  <c r="E55"/>
  <c r="E50"/>
  <c r="E64"/>
  <c r="E69"/>
  <c r="E41"/>
  <c r="E36"/>
  <c r="D55"/>
  <c r="D50"/>
  <c r="D64"/>
  <c r="D69"/>
  <c r="D41"/>
  <c r="D36"/>
  <c r="C57"/>
  <c r="C52"/>
  <c r="C58" s="1"/>
  <c r="A69" i="3"/>
  <c r="A70" s="1"/>
  <c r="A71" s="1"/>
  <c r="A72" s="1"/>
  <c r="A73" s="1"/>
  <c r="A74" s="1"/>
  <c r="A64"/>
  <c r="A65" s="1"/>
  <c r="A66" s="1"/>
  <c r="A67" s="1"/>
  <c r="A68" s="1"/>
  <c r="A78"/>
  <c r="J25" l="1"/>
  <c r="J26" s="1"/>
  <c r="J27"/>
  <c r="I25"/>
  <c r="I26" s="1"/>
  <c r="I27"/>
  <c r="K67" i="4"/>
  <c r="K73" s="1"/>
  <c r="K72"/>
  <c r="N63"/>
  <c r="N68"/>
  <c r="M22"/>
  <c r="M28" s="1"/>
  <c r="M27"/>
  <c r="N21"/>
  <c r="N26"/>
  <c r="N35"/>
  <c r="N40"/>
  <c r="L36"/>
  <c r="L41"/>
  <c r="O6"/>
  <c r="O11"/>
  <c r="M64"/>
  <c r="M69"/>
  <c r="L69"/>
  <c r="L64"/>
  <c r="N49"/>
  <c r="N54"/>
  <c r="O20"/>
  <c r="O25"/>
  <c r="M50"/>
  <c r="M55"/>
  <c r="L22"/>
  <c r="L28" s="1"/>
  <c r="L27"/>
  <c r="N7"/>
  <c r="O48"/>
  <c r="O53"/>
  <c r="O62"/>
  <c r="O39"/>
  <c r="O34"/>
  <c r="L55"/>
  <c r="L50"/>
  <c r="M36"/>
  <c r="M41"/>
  <c r="J52"/>
  <c r="J58" s="1"/>
  <c r="J57"/>
  <c r="J66"/>
  <c r="J71"/>
  <c r="F36"/>
  <c r="F41"/>
  <c r="F64"/>
  <c r="F69"/>
  <c r="F22"/>
  <c r="F28" s="1"/>
  <c r="F27"/>
  <c r="F55"/>
  <c r="F50"/>
  <c r="E65"/>
  <c r="E70"/>
  <c r="E42"/>
  <c r="E37"/>
  <c r="E43" s="1"/>
  <c r="E51"/>
  <c r="E56"/>
  <c r="D42"/>
  <c r="D37"/>
  <c r="D43" s="1"/>
  <c r="D51"/>
  <c r="D56"/>
  <c r="D70"/>
  <c r="D65"/>
  <c r="A84" i="3"/>
  <c r="A85" s="1"/>
  <c r="A86" s="1"/>
  <c r="A87" s="1"/>
  <c r="A88" s="1"/>
  <c r="A89" s="1"/>
  <c r="A93"/>
  <c r="A79"/>
  <c r="A80" s="1"/>
  <c r="A81" s="1"/>
  <c r="A82" s="1"/>
  <c r="A83" s="1"/>
  <c r="J30" l="1"/>
  <c r="J28"/>
  <c r="J29" s="1"/>
  <c r="I30"/>
  <c r="I28"/>
  <c r="I29" s="1"/>
  <c r="L70" i="4"/>
  <c r="L65"/>
  <c r="L56"/>
  <c r="L51"/>
  <c r="O63"/>
  <c r="O68"/>
  <c r="M51"/>
  <c r="M56"/>
  <c r="N50"/>
  <c r="N55"/>
  <c r="M65"/>
  <c r="M70"/>
  <c r="L37"/>
  <c r="L43" s="1"/>
  <c r="L42"/>
  <c r="N22"/>
  <c r="N28" s="1"/>
  <c r="N27"/>
  <c r="N64"/>
  <c r="N69"/>
  <c r="M37"/>
  <c r="M43" s="1"/>
  <c r="M42"/>
  <c r="O35"/>
  <c r="O40"/>
  <c r="O54"/>
  <c r="O49"/>
  <c r="O21"/>
  <c r="O26"/>
  <c r="O7"/>
  <c r="O13" s="1"/>
  <c r="O12"/>
  <c r="N36"/>
  <c r="N41"/>
  <c r="J67"/>
  <c r="J73" s="1"/>
  <c r="J72"/>
  <c r="F51"/>
  <c r="F56"/>
  <c r="F37"/>
  <c r="F43" s="1"/>
  <c r="F42"/>
  <c r="F70"/>
  <c r="F65"/>
  <c r="E52"/>
  <c r="E58" s="1"/>
  <c r="E57"/>
  <c r="E71"/>
  <c r="E66"/>
  <c r="D71"/>
  <c r="D66"/>
  <c r="D57"/>
  <c r="D52"/>
  <c r="D58" s="1"/>
  <c r="A108" i="3"/>
  <c r="A99"/>
  <c r="A100" s="1"/>
  <c r="A101" s="1"/>
  <c r="A102" s="1"/>
  <c r="A103" s="1"/>
  <c r="A104" s="1"/>
  <c r="A94"/>
  <c r="A95" s="1"/>
  <c r="A96" s="1"/>
  <c r="A97" s="1"/>
  <c r="A98" s="1"/>
  <c r="I33" l="1"/>
  <c r="I31"/>
  <c r="I32" s="1"/>
  <c r="J31"/>
  <c r="J32" s="1"/>
  <c r="J33"/>
  <c r="O50" i="4"/>
  <c r="O55"/>
  <c r="L57"/>
  <c r="L52"/>
  <c r="L58" s="1"/>
  <c r="N37"/>
  <c r="N43" s="1"/>
  <c r="N42"/>
  <c r="O27"/>
  <c r="O22"/>
  <c r="O28" s="1"/>
  <c r="O36"/>
  <c r="O41"/>
  <c r="N65"/>
  <c r="N70"/>
  <c r="N51"/>
  <c r="N56"/>
  <c r="O64"/>
  <c r="O69"/>
  <c r="L71"/>
  <c r="L66"/>
  <c r="M66"/>
  <c r="M71"/>
  <c r="M52"/>
  <c r="M58" s="1"/>
  <c r="M57"/>
  <c r="F52"/>
  <c r="F58" s="1"/>
  <c r="F57"/>
  <c r="F66"/>
  <c r="F71"/>
  <c r="E72"/>
  <c r="E67"/>
  <c r="E73" s="1"/>
  <c r="D67"/>
  <c r="D73" s="1"/>
  <c r="D72"/>
  <c r="A123" i="3"/>
  <c r="A114"/>
  <c r="A115" s="1"/>
  <c r="A116" s="1"/>
  <c r="A117" s="1"/>
  <c r="A118" s="1"/>
  <c r="A119" s="1"/>
  <c r="A109"/>
  <c r="A110" s="1"/>
  <c r="A111" s="1"/>
  <c r="A112" s="1"/>
  <c r="A113" s="1"/>
  <c r="J34" l="1"/>
  <c r="J35" s="1"/>
  <c r="J36"/>
  <c r="I36"/>
  <c r="I34"/>
  <c r="I35" s="1"/>
  <c r="N52" i="4"/>
  <c r="N58" s="1"/>
  <c r="N57"/>
  <c r="O37"/>
  <c r="O43" s="1"/>
  <c r="O42"/>
  <c r="O51"/>
  <c r="O56"/>
  <c r="L72"/>
  <c r="L67"/>
  <c r="L73" s="1"/>
  <c r="M67"/>
  <c r="M73" s="1"/>
  <c r="M72"/>
  <c r="O65"/>
  <c r="O70"/>
  <c r="N66"/>
  <c r="N71"/>
  <c r="F72"/>
  <c r="F67"/>
  <c r="F73" s="1"/>
  <c r="A129" i="3"/>
  <c r="A130" s="1"/>
  <c r="A131" s="1"/>
  <c r="A132" s="1"/>
  <c r="A133" s="1"/>
  <c r="A134" s="1"/>
  <c r="A138"/>
  <c r="A124"/>
  <c r="A125" s="1"/>
  <c r="A126" s="1"/>
  <c r="A127" s="1"/>
  <c r="A128" s="1"/>
  <c r="J39" l="1"/>
  <c r="J37"/>
  <c r="J38" s="1"/>
  <c r="I37"/>
  <c r="I38" s="1"/>
  <c r="I39"/>
  <c r="N67" i="4"/>
  <c r="N73" s="1"/>
  <c r="N72"/>
  <c r="O52"/>
  <c r="O58" s="1"/>
  <c r="O57"/>
  <c r="O66"/>
  <c r="O71"/>
  <c r="A144" i="3"/>
  <c r="A145" s="1"/>
  <c r="A146" s="1"/>
  <c r="A147" s="1"/>
  <c r="A148" s="1"/>
  <c r="A149" s="1"/>
  <c r="A139"/>
  <c r="A140" s="1"/>
  <c r="A141" s="1"/>
  <c r="A142" s="1"/>
  <c r="A143" s="1"/>
  <c r="A153"/>
  <c r="I40" l="1"/>
  <c r="I41" s="1"/>
  <c r="I42"/>
  <c r="J42"/>
  <c r="J40"/>
  <c r="J41" s="1"/>
  <c r="O72" i="4"/>
  <c r="O67"/>
  <c r="O73" s="1"/>
  <c r="A168" i="3"/>
  <c r="A159"/>
  <c r="A160" s="1"/>
  <c r="A161" s="1"/>
  <c r="A162" s="1"/>
  <c r="A163" s="1"/>
  <c r="A164" s="1"/>
  <c r="A154"/>
  <c r="A155" s="1"/>
  <c r="A156" s="1"/>
  <c r="A157" s="1"/>
  <c r="A158" s="1"/>
  <c r="I45" l="1"/>
  <c r="I43"/>
  <c r="I44" s="1"/>
  <c r="J45"/>
  <c r="J43"/>
  <c r="J44" s="1"/>
  <c r="A183"/>
  <c r="A174"/>
  <c r="A175" s="1"/>
  <c r="A176" s="1"/>
  <c r="A177" s="1"/>
  <c r="A178" s="1"/>
  <c r="A179" s="1"/>
  <c r="A169"/>
  <c r="A170" s="1"/>
  <c r="A171" s="1"/>
  <c r="A172" s="1"/>
  <c r="A173" s="1"/>
  <c r="J46" l="1"/>
  <c r="J47" s="1"/>
  <c r="J48"/>
  <c r="I46"/>
  <c r="I47" s="1"/>
  <c r="I48"/>
  <c r="A184"/>
  <c r="A185" s="1"/>
  <c r="A186" s="1"/>
  <c r="A187" s="1"/>
  <c r="A188" s="1"/>
  <c r="A189"/>
  <c r="A190" s="1"/>
  <c r="A191" s="1"/>
  <c r="A192" s="1"/>
  <c r="A193" s="1"/>
  <c r="A194" s="1"/>
  <c r="A198"/>
  <c r="J49" l="1"/>
  <c r="J50" s="1"/>
  <c r="J51"/>
  <c r="I49"/>
  <c r="I50" s="1"/>
  <c r="I51"/>
  <c r="A204"/>
  <c r="A205" s="1"/>
  <c r="A206" s="1"/>
  <c r="A207" s="1"/>
  <c r="A208" s="1"/>
  <c r="A209" s="1"/>
  <c r="A213"/>
  <c r="A199"/>
  <c r="A200" s="1"/>
  <c r="A201" s="1"/>
  <c r="A202" s="1"/>
  <c r="A203" s="1"/>
  <c r="J54" l="1"/>
  <c r="J52"/>
  <c r="J53" s="1"/>
  <c r="I54"/>
  <c r="I52"/>
  <c r="I53" s="1"/>
  <c r="A219"/>
  <c r="A220" s="1"/>
  <c r="A221" s="1"/>
  <c r="A222" s="1"/>
  <c r="A223" s="1"/>
  <c r="A224" s="1"/>
  <c r="A228"/>
  <c r="A214"/>
  <c r="A215" s="1"/>
  <c r="A216" s="1"/>
  <c r="A217" s="1"/>
  <c r="A218" s="1"/>
  <c r="I57" l="1"/>
  <c r="I55"/>
  <c r="I56" s="1"/>
  <c r="J55"/>
  <c r="J56" s="1"/>
  <c r="J57"/>
  <c r="A234"/>
  <c r="A235" s="1"/>
  <c r="A236" s="1"/>
  <c r="A237" s="1"/>
  <c r="A238" s="1"/>
  <c r="A239" s="1"/>
  <c r="A243"/>
  <c r="A229"/>
  <c r="A230" s="1"/>
  <c r="A231" s="1"/>
  <c r="A232" s="1"/>
  <c r="A233" s="1"/>
  <c r="J58" l="1"/>
  <c r="J59" s="1"/>
  <c r="J60"/>
  <c r="I58"/>
  <c r="I59" s="1"/>
  <c r="I60"/>
  <c r="A249"/>
  <c r="A250" s="1"/>
  <c r="A251" s="1"/>
  <c r="A252" s="1"/>
  <c r="A253" s="1"/>
  <c r="A254" s="1"/>
  <c r="A258"/>
  <c r="A244"/>
  <c r="A245" s="1"/>
  <c r="A246" s="1"/>
  <c r="A247" s="1"/>
  <c r="A248" s="1"/>
  <c r="J63" l="1"/>
  <c r="J61"/>
  <c r="J62" s="1"/>
  <c r="I61"/>
  <c r="I62" s="1"/>
  <c r="I63"/>
  <c r="A264"/>
  <c r="A265" s="1"/>
  <c r="A266" s="1"/>
  <c r="A267" s="1"/>
  <c r="A268" s="1"/>
  <c r="A269" s="1"/>
  <c r="A273"/>
  <c r="A259"/>
  <c r="A260" s="1"/>
  <c r="A261" s="1"/>
  <c r="A262" s="1"/>
  <c r="A263" s="1"/>
  <c r="I66" l="1"/>
  <c r="I64"/>
  <c r="I65" s="1"/>
  <c r="J66"/>
  <c r="J64"/>
  <c r="J65" s="1"/>
  <c r="A279"/>
  <c r="A280" s="1"/>
  <c r="A281" s="1"/>
  <c r="A282" s="1"/>
  <c r="A283" s="1"/>
  <c r="A284" s="1"/>
  <c r="A288"/>
  <c r="A303" s="1"/>
  <c r="A274"/>
  <c r="A275" s="1"/>
  <c r="A276" s="1"/>
  <c r="A277" s="1"/>
  <c r="A278" s="1"/>
  <c r="J69" l="1"/>
  <c r="J67"/>
  <c r="J68" s="1"/>
  <c r="I69"/>
  <c r="I67"/>
  <c r="I68" s="1"/>
  <c r="A309"/>
  <c r="A310" s="1"/>
  <c r="A311" s="1"/>
  <c r="A312" s="1"/>
  <c r="A313" s="1"/>
  <c r="A314" s="1"/>
  <c r="A304"/>
  <c r="A305" s="1"/>
  <c r="A306" s="1"/>
  <c r="A307" s="1"/>
  <c r="A308" s="1"/>
  <c r="A318"/>
  <c r="A294"/>
  <c r="A295" s="1"/>
  <c r="A296" s="1"/>
  <c r="A297" s="1"/>
  <c r="A298" s="1"/>
  <c r="A299" s="1"/>
  <c r="A289"/>
  <c r="A290" s="1"/>
  <c r="A291" s="1"/>
  <c r="A292" s="1"/>
  <c r="A293" s="1"/>
  <c r="I72" l="1"/>
  <c r="I70"/>
  <c r="I71" s="1"/>
  <c r="J70"/>
  <c r="J71" s="1"/>
  <c r="J72"/>
  <c r="A333"/>
  <c r="A324"/>
  <c r="A325" s="1"/>
  <c r="A326" s="1"/>
  <c r="A327" s="1"/>
  <c r="A328" s="1"/>
  <c r="A329" s="1"/>
  <c r="A319"/>
  <c r="A320" s="1"/>
  <c r="A321" s="1"/>
  <c r="A322" s="1"/>
  <c r="A323" s="1"/>
  <c r="I73" l="1"/>
  <c r="I74" s="1"/>
  <c r="I75"/>
  <c r="J73"/>
  <c r="J74" s="1"/>
  <c r="J75"/>
  <c r="A348"/>
  <c r="A339"/>
  <c r="A340" s="1"/>
  <c r="A341" s="1"/>
  <c r="A342" s="1"/>
  <c r="A343" s="1"/>
  <c r="A344" s="1"/>
  <c r="A334"/>
  <c r="A335" s="1"/>
  <c r="A336" s="1"/>
  <c r="A337" s="1"/>
  <c r="A338" s="1"/>
  <c r="I76" l="1"/>
  <c r="I77" s="1"/>
  <c r="I78"/>
  <c r="J78"/>
  <c r="J76"/>
  <c r="J77" s="1"/>
  <c r="A363"/>
  <c r="A349"/>
  <c r="A350" s="1"/>
  <c r="A351" s="1"/>
  <c r="A352" s="1"/>
  <c r="A353" s="1"/>
  <c r="A354"/>
  <c r="A355" s="1"/>
  <c r="A356" s="1"/>
  <c r="A357" s="1"/>
  <c r="A358" s="1"/>
  <c r="A359" s="1"/>
  <c r="I81" l="1"/>
  <c r="I79"/>
  <c r="I80" s="1"/>
  <c r="J79"/>
  <c r="J80" s="1"/>
  <c r="J81"/>
  <c r="A378"/>
  <c r="A369"/>
  <c r="A370" s="1"/>
  <c r="A371" s="1"/>
  <c r="A372" s="1"/>
  <c r="A373" s="1"/>
  <c r="A374" s="1"/>
  <c r="A364"/>
  <c r="A365" s="1"/>
  <c r="A366" s="1"/>
  <c r="A367" s="1"/>
  <c r="A368" s="1"/>
  <c r="I82" l="1"/>
  <c r="I83" s="1"/>
  <c r="I84"/>
  <c r="J82"/>
  <c r="J83" s="1"/>
  <c r="J84"/>
  <c r="A379"/>
  <c r="A380" s="1"/>
  <c r="A381" s="1"/>
  <c r="A382" s="1"/>
  <c r="A383" s="1"/>
  <c r="A384"/>
  <c r="A385" s="1"/>
  <c r="A386" s="1"/>
  <c r="A387" s="1"/>
  <c r="A388" s="1"/>
  <c r="A389" s="1"/>
  <c r="A393"/>
  <c r="J87" l="1"/>
  <c r="J85"/>
  <c r="J86" s="1"/>
  <c r="I85"/>
  <c r="I86" s="1"/>
  <c r="I87"/>
  <c r="A399"/>
  <c r="A400" s="1"/>
  <c r="A401" s="1"/>
  <c r="A402" s="1"/>
  <c r="A403" s="1"/>
  <c r="A404" s="1"/>
  <c r="A408"/>
  <c r="A394"/>
  <c r="A395" s="1"/>
  <c r="A396" s="1"/>
  <c r="A397" s="1"/>
  <c r="A398" s="1"/>
  <c r="J90" l="1"/>
  <c r="J88"/>
  <c r="J89" s="1"/>
  <c r="I90"/>
  <c r="I88"/>
  <c r="I89" s="1"/>
  <c r="A414"/>
  <c r="A415" s="1"/>
  <c r="A416" s="1"/>
  <c r="A417" s="1"/>
  <c r="A418" s="1"/>
  <c r="A419" s="1"/>
  <c r="A423"/>
  <c r="A409"/>
  <c r="A410" s="1"/>
  <c r="A411" s="1"/>
  <c r="A412" s="1"/>
  <c r="A413" s="1"/>
  <c r="J93" l="1"/>
  <c r="J91"/>
  <c r="J92" s="1"/>
  <c r="I93"/>
  <c r="I91"/>
  <c r="I92" s="1"/>
  <c r="A429"/>
  <c r="A430" s="1"/>
  <c r="A431" s="1"/>
  <c r="A432" s="1"/>
  <c r="A433" s="1"/>
  <c r="A434" s="1"/>
  <c r="A438"/>
  <c r="A424"/>
  <c r="A425" s="1"/>
  <c r="A426" s="1"/>
  <c r="A427" s="1"/>
  <c r="A428" s="1"/>
  <c r="J94" l="1"/>
  <c r="J95" s="1"/>
  <c r="J96"/>
  <c r="I96"/>
  <c r="I94"/>
  <c r="I95" s="1"/>
  <c r="A439"/>
  <c r="A440" s="1"/>
  <c r="A441" s="1"/>
  <c r="A442" s="1"/>
  <c r="A443" s="1"/>
  <c r="A453"/>
  <c r="A444"/>
  <c r="A445" s="1"/>
  <c r="A446" s="1"/>
  <c r="A447" s="1"/>
  <c r="A448" s="1"/>
  <c r="A449" s="1"/>
  <c r="J97" l="1"/>
  <c r="J98" s="1"/>
  <c r="J99"/>
  <c r="I97"/>
  <c r="I98" s="1"/>
  <c r="I99"/>
  <c r="A454"/>
  <c r="A455" s="1"/>
  <c r="A456" s="1"/>
  <c r="A457" s="1"/>
  <c r="A458" s="1"/>
  <c r="A468"/>
  <c r="A459"/>
  <c r="A460" s="1"/>
  <c r="A461" s="1"/>
  <c r="A462" s="1"/>
  <c r="A463" s="1"/>
  <c r="A464" s="1"/>
  <c r="J102" l="1"/>
  <c r="J100"/>
  <c r="J101" s="1"/>
  <c r="I100"/>
  <c r="I101" s="1"/>
  <c r="I102"/>
  <c r="A483"/>
  <c r="A474"/>
  <c r="A475" s="1"/>
  <c r="A476" s="1"/>
  <c r="A477" s="1"/>
  <c r="A478" s="1"/>
  <c r="A479" s="1"/>
  <c r="A469"/>
  <c r="A470" s="1"/>
  <c r="A471" s="1"/>
  <c r="A472" s="1"/>
  <c r="A473" s="1"/>
  <c r="J103" l="1"/>
  <c r="J104" s="1"/>
  <c r="J105"/>
  <c r="I105"/>
  <c r="I103"/>
  <c r="I104" s="1"/>
  <c r="A489"/>
  <c r="A490" s="1"/>
  <c r="A491" s="1"/>
  <c r="A492" s="1"/>
  <c r="A493" s="1"/>
  <c r="A494" s="1"/>
  <c r="A498"/>
  <c r="A484"/>
  <c r="A485" s="1"/>
  <c r="A486" s="1"/>
  <c r="A487" s="1"/>
  <c r="A488" s="1"/>
  <c r="J106" l="1"/>
  <c r="J107" s="1"/>
  <c r="J108"/>
  <c r="I106"/>
  <c r="I107" s="1"/>
  <c r="I108"/>
  <c r="A499"/>
  <c r="A500" s="1"/>
  <c r="A501" s="1"/>
  <c r="A502" s="1"/>
  <c r="A503" s="1"/>
  <c r="A513"/>
  <c r="A504"/>
  <c r="A505" s="1"/>
  <c r="A506" s="1"/>
  <c r="A507" s="1"/>
  <c r="A508" s="1"/>
  <c r="A509" s="1"/>
  <c r="J111" l="1"/>
  <c r="J109"/>
  <c r="J110" s="1"/>
  <c r="I109"/>
  <c r="I110" s="1"/>
  <c r="I111"/>
  <c r="A528"/>
  <c r="A514"/>
  <c r="A515" s="1"/>
  <c r="A516" s="1"/>
  <c r="A517" s="1"/>
  <c r="A518" s="1"/>
  <c r="A519"/>
  <c r="A520" s="1"/>
  <c r="A521" s="1"/>
  <c r="A522" s="1"/>
  <c r="A523" s="1"/>
  <c r="A524" s="1"/>
  <c r="J114" l="1"/>
  <c r="J112"/>
  <c r="J113" s="1"/>
  <c r="I114"/>
  <c r="I112"/>
  <c r="I113" s="1"/>
  <c r="A543"/>
  <c r="A534"/>
  <c r="A535" s="1"/>
  <c r="A536" s="1"/>
  <c r="A537" s="1"/>
  <c r="A538" s="1"/>
  <c r="A539" s="1"/>
  <c r="A529"/>
  <c r="A530" s="1"/>
  <c r="A531" s="1"/>
  <c r="A532" s="1"/>
  <c r="A533" s="1"/>
  <c r="J117" l="1"/>
  <c r="J115"/>
  <c r="J116" s="1"/>
  <c r="I117"/>
  <c r="I115"/>
  <c r="I116" s="1"/>
  <c r="A558"/>
  <c r="A549"/>
  <c r="A550" s="1"/>
  <c r="A551" s="1"/>
  <c r="A552" s="1"/>
  <c r="A553" s="1"/>
  <c r="A554" s="1"/>
  <c r="A544"/>
  <c r="A545" s="1"/>
  <c r="A546" s="1"/>
  <c r="A547" s="1"/>
  <c r="A548" s="1"/>
  <c r="J118" l="1"/>
  <c r="J119" s="1"/>
  <c r="J120"/>
  <c r="I120"/>
  <c r="I118"/>
  <c r="I119" s="1"/>
  <c r="A573"/>
  <c r="A559"/>
  <c r="A560" s="1"/>
  <c r="A561" s="1"/>
  <c r="A562" s="1"/>
  <c r="A563" s="1"/>
  <c r="A564"/>
  <c r="A565" s="1"/>
  <c r="A566" s="1"/>
  <c r="A567" s="1"/>
  <c r="A568" s="1"/>
  <c r="A569" s="1"/>
  <c r="J121" l="1"/>
  <c r="J122" s="1"/>
  <c r="J123"/>
  <c r="I121"/>
  <c r="I122" s="1"/>
  <c r="A588"/>
  <c r="A574"/>
  <c r="A575" s="1"/>
  <c r="A576" s="1"/>
  <c r="A577" s="1"/>
  <c r="A578" s="1"/>
  <c r="A579"/>
  <c r="A580" s="1"/>
  <c r="A581" s="1"/>
  <c r="A582" s="1"/>
  <c r="A583" s="1"/>
  <c r="A584" s="1"/>
  <c r="J126" l="1"/>
  <c r="J124"/>
  <c r="J125" s="1"/>
  <c r="I124"/>
  <c r="I125" s="1"/>
  <c r="I126"/>
  <c r="A603"/>
  <c r="A589"/>
  <c r="A590" s="1"/>
  <c r="A591" s="1"/>
  <c r="A592" s="1"/>
  <c r="A593" s="1"/>
  <c r="A594"/>
  <c r="A595" s="1"/>
  <c r="A596" s="1"/>
  <c r="A597" s="1"/>
  <c r="A598" s="1"/>
  <c r="A599" s="1"/>
  <c r="J127" l="1"/>
  <c r="J128" s="1"/>
  <c r="J129"/>
  <c r="I129"/>
  <c r="I127"/>
  <c r="I128" s="1"/>
  <c r="A609"/>
  <c r="A610" s="1"/>
  <c r="A611" s="1"/>
  <c r="A612" s="1"/>
  <c r="A613" s="1"/>
  <c r="A614" s="1"/>
  <c r="A618"/>
  <c r="A604"/>
  <c r="A605" s="1"/>
  <c r="A606" s="1"/>
  <c r="A607" s="1"/>
  <c r="A608" s="1"/>
  <c r="J130" l="1"/>
  <c r="J131" s="1"/>
  <c r="J132"/>
  <c r="I130"/>
  <c r="I131" s="1"/>
  <c r="I132"/>
  <c r="A624"/>
  <c r="A625" s="1"/>
  <c r="A626" s="1"/>
  <c r="A627" s="1"/>
  <c r="A628" s="1"/>
  <c r="A629" s="1"/>
  <c r="A633"/>
  <c r="A619"/>
  <c r="A620" s="1"/>
  <c r="A621" s="1"/>
  <c r="A622" s="1"/>
  <c r="A623" s="1"/>
  <c r="J135" l="1"/>
  <c r="J133"/>
  <c r="J134" s="1"/>
  <c r="I133"/>
  <c r="I134" s="1"/>
  <c r="I135"/>
  <c r="A639"/>
  <c r="A640" s="1"/>
  <c r="A641" s="1"/>
  <c r="A642" s="1"/>
  <c r="A643" s="1"/>
  <c r="A644" s="1"/>
  <c r="A648"/>
  <c r="A634"/>
  <c r="A635" s="1"/>
  <c r="A636" s="1"/>
  <c r="A637" s="1"/>
  <c r="A638" s="1"/>
  <c r="J138" l="1"/>
  <c r="J136"/>
  <c r="J137" s="1"/>
  <c r="I138"/>
  <c r="I136"/>
  <c r="I137" s="1"/>
  <c r="A663"/>
  <c r="A654"/>
  <c r="A655" s="1"/>
  <c r="A656" s="1"/>
  <c r="A657" s="1"/>
  <c r="A658" s="1"/>
  <c r="A659" s="1"/>
  <c r="A649"/>
  <c r="A650" s="1"/>
  <c r="A651" s="1"/>
  <c r="A652" s="1"/>
  <c r="A653" s="1"/>
  <c r="J141" l="1"/>
  <c r="J139"/>
  <c r="J140" s="1"/>
  <c r="I141"/>
  <c r="I139"/>
  <c r="I140" s="1"/>
  <c r="A678"/>
  <c r="A669"/>
  <c r="A670" s="1"/>
  <c r="A671" s="1"/>
  <c r="A672" s="1"/>
  <c r="A673" s="1"/>
  <c r="A674" s="1"/>
  <c r="A664"/>
  <c r="A665" s="1"/>
  <c r="A666" s="1"/>
  <c r="A667" s="1"/>
  <c r="A668" s="1"/>
  <c r="J142" l="1"/>
  <c r="J143" s="1"/>
  <c r="J144"/>
  <c r="I144"/>
  <c r="I142"/>
  <c r="I143" s="1"/>
  <c r="A684"/>
  <c r="A685" s="1"/>
  <c r="A686" s="1"/>
  <c r="A687" s="1"/>
  <c r="A688" s="1"/>
  <c r="A689" s="1"/>
  <c r="A679"/>
  <c r="A680" s="1"/>
  <c r="A681" s="1"/>
  <c r="A682" s="1"/>
  <c r="A683" s="1"/>
  <c r="A693"/>
  <c r="J145" l="1"/>
  <c r="J146" s="1"/>
  <c r="J147"/>
  <c r="I145"/>
  <c r="I146" s="1"/>
  <c r="I147"/>
  <c r="A694"/>
  <c r="A695" s="1"/>
  <c r="A696" s="1"/>
  <c r="A697" s="1"/>
  <c r="A698" s="1"/>
  <c r="A708"/>
  <c r="A699"/>
  <c r="A700" s="1"/>
  <c r="A701" s="1"/>
  <c r="A702" s="1"/>
  <c r="A703" s="1"/>
  <c r="A704" s="1"/>
  <c r="J150" l="1"/>
  <c r="J148"/>
  <c r="J149" s="1"/>
  <c r="I148"/>
  <c r="I149" s="1"/>
  <c r="I150"/>
  <c r="A723"/>
  <c r="A709"/>
  <c r="A710" s="1"/>
  <c r="A711" s="1"/>
  <c r="A712" s="1"/>
  <c r="A713" s="1"/>
  <c r="A714"/>
  <c r="A715" s="1"/>
  <c r="A716" s="1"/>
  <c r="A717" s="1"/>
  <c r="A718" s="1"/>
  <c r="A719" s="1"/>
  <c r="J151" l="1"/>
  <c r="J152" s="1"/>
  <c r="J153"/>
  <c r="I153"/>
  <c r="I151"/>
  <c r="I152" s="1"/>
  <c r="A738"/>
  <c r="A729"/>
  <c r="A730" s="1"/>
  <c r="A731" s="1"/>
  <c r="A732" s="1"/>
  <c r="A733" s="1"/>
  <c r="A734" s="1"/>
  <c r="A724"/>
  <c r="A725" s="1"/>
  <c r="A726" s="1"/>
  <c r="A727" s="1"/>
  <c r="A728" s="1"/>
  <c r="J154" l="1"/>
  <c r="J155" s="1"/>
  <c r="J156"/>
  <c r="I154"/>
  <c r="I155" s="1"/>
  <c r="I156"/>
  <c r="A753"/>
  <c r="A744"/>
  <c r="A745" s="1"/>
  <c r="A746" s="1"/>
  <c r="A747" s="1"/>
  <c r="A748" s="1"/>
  <c r="A749" s="1"/>
  <c r="A739"/>
  <c r="A740" s="1"/>
  <c r="A741" s="1"/>
  <c r="A742" s="1"/>
  <c r="A743" s="1"/>
  <c r="J157" l="1"/>
  <c r="J158" s="1"/>
  <c r="J159"/>
  <c r="I157"/>
  <c r="I158" s="1"/>
  <c r="I159"/>
  <c r="A768"/>
  <c r="A759"/>
  <c r="A760" s="1"/>
  <c r="A761" s="1"/>
  <c r="A762" s="1"/>
  <c r="A763" s="1"/>
  <c r="A764" s="1"/>
  <c r="A754"/>
  <c r="A755" s="1"/>
  <c r="A756" s="1"/>
  <c r="A757" s="1"/>
  <c r="A758" s="1"/>
  <c r="J162" l="1"/>
  <c r="J160"/>
  <c r="J161" s="1"/>
  <c r="I162"/>
  <c r="I160"/>
  <c r="I161" s="1"/>
  <c r="A774"/>
  <c r="A775" s="1"/>
  <c r="A776" s="1"/>
  <c r="A777" s="1"/>
  <c r="A778" s="1"/>
  <c r="A779" s="1"/>
  <c r="A783"/>
  <c r="A769"/>
  <c r="A770" s="1"/>
  <c r="A771" s="1"/>
  <c r="A772" s="1"/>
  <c r="A773" s="1"/>
  <c r="J163" l="1"/>
  <c r="J164" s="1"/>
  <c r="J165"/>
  <c r="I165"/>
  <c r="I163"/>
  <c r="I164" s="1"/>
  <c r="A798"/>
  <c r="A784"/>
  <c r="A785" s="1"/>
  <c r="A786" s="1"/>
  <c r="A787" s="1"/>
  <c r="A788" s="1"/>
  <c r="A789"/>
  <c r="A790" s="1"/>
  <c r="A791" s="1"/>
  <c r="A792" s="1"/>
  <c r="A793" s="1"/>
  <c r="A794" s="1"/>
  <c r="J166" l="1"/>
  <c r="J167" s="1"/>
  <c r="J168"/>
  <c r="I168"/>
  <c r="I166"/>
  <c r="I167" s="1"/>
  <c r="A799"/>
  <c r="A800" s="1"/>
  <c r="A801" s="1"/>
  <c r="A802" s="1"/>
  <c r="A803" s="1"/>
  <c r="A813"/>
  <c r="A804"/>
  <c r="A805" s="1"/>
  <c r="A806" s="1"/>
  <c r="A807" s="1"/>
  <c r="A808" s="1"/>
  <c r="A809" s="1"/>
  <c r="J171" l="1"/>
  <c r="J169"/>
  <c r="J170" s="1"/>
  <c r="I169"/>
  <c r="I170" s="1"/>
  <c r="I171"/>
  <c r="A828"/>
  <c r="A814"/>
  <c r="A815" s="1"/>
  <c r="A816" s="1"/>
  <c r="A817" s="1"/>
  <c r="A818" s="1"/>
  <c r="A819"/>
  <c r="A820" s="1"/>
  <c r="A821" s="1"/>
  <c r="A822" s="1"/>
  <c r="A823" s="1"/>
  <c r="A824" s="1"/>
  <c r="J174" l="1"/>
  <c r="J172"/>
  <c r="J173" s="1"/>
  <c r="I172"/>
  <c r="I173" s="1"/>
  <c r="I174"/>
  <c r="A843"/>
  <c r="A829"/>
  <c r="A830" s="1"/>
  <c r="A831" s="1"/>
  <c r="A832" s="1"/>
  <c r="A833" s="1"/>
  <c r="A834"/>
  <c r="A835" s="1"/>
  <c r="A836" s="1"/>
  <c r="A837" s="1"/>
  <c r="A838" s="1"/>
  <c r="A839" s="1"/>
  <c r="J177" l="1"/>
  <c r="J175"/>
  <c r="J176" s="1"/>
  <c r="I177"/>
  <c r="I175"/>
  <c r="I176" s="1"/>
  <c r="A858"/>
  <c r="A849"/>
  <c r="A850" s="1"/>
  <c r="A851" s="1"/>
  <c r="A852" s="1"/>
  <c r="A853" s="1"/>
  <c r="A854" s="1"/>
  <c r="A844"/>
  <c r="A845" s="1"/>
  <c r="A846" s="1"/>
  <c r="A847" s="1"/>
  <c r="A848" s="1"/>
  <c r="J178" l="1"/>
  <c r="J179" s="1"/>
  <c r="J180"/>
  <c r="I178"/>
  <c r="I179" s="1"/>
  <c r="I180"/>
  <c r="A873"/>
  <c r="A859"/>
  <c r="A860" s="1"/>
  <c r="A861" s="1"/>
  <c r="A862" s="1"/>
  <c r="A863" s="1"/>
  <c r="A864"/>
  <c r="A865" s="1"/>
  <c r="A866" s="1"/>
  <c r="A867" s="1"/>
  <c r="A868" s="1"/>
  <c r="A869" s="1"/>
  <c r="J181" l="1"/>
  <c r="J182" s="1"/>
  <c r="J183"/>
  <c r="I181"/>
  <c r="I182" s="1"/>
  <c r="I183"/>
  <c r="A879"/>
  <c r="A880" s="1"/>
  <c r="A881" s="1"/>
  <c r="A882" s="1"/>
  <c r="A883" s="1"/>
  <c r="A884" s="1"/>
  <c r="A888"/>
  <c r="A874"/>
  <c r="A875" s="1"/>
  <c r="A876" s="1"/>
  <c r="A877" s="1"/>
  <c r="A878" s="1"/>
  <c r="J186" l="1"/>
  <c r="J184"/>
  <c r="J185" s="1"/>
  <c r="I186"/>
  <c r="I184"/>
  <c r="I185" s="1"/>
  <c r="A903"/>
  <c r="A894"/>
  <c r="A895" s="1"/>
  <c r="A896" s="1"/>
  <c r="A897" s="1"/>
  <c r="A898" s="1"/>
  <c r="A899" s="1"/>
  <c r="A889"/>
  <c r="A890" s="1"/>
  <c r="A891" s="1"/>
  <c r="A892" s="1"/>
  <c r="A893" s="1"/>
  <c r="J187" l="1"/>
  <c r="J188" s="1"/>
  <c r="J189"/>
  <c r="I189"/>
  <c r="I187"/>
  <c r="I188" s="1"/>
  <c r="A918"/>
  <c r="A909"/>
  <c r="A910" s="1"/>
  <c r="A911" s="1"/>
  <c r="A912" s="1"/>
  <c r="A913" s="1"/>
  <c r="A914" s="1"/>
  <c r="A904"/>
  <c r="A905" s="1"/>
  <c r="A906" s="1"/>
  <c r="A907" s="1"/>
  <c r="A908" s="1"/>
  <c r="J190" l="1"/>
  <c r="J191" s="1"/>
  <c r="J192"/>
  <c r="I192"/>
  <c r="I190"/>
  <c r="I191" s="1"/>
  <c r="A933"/>
  <c r="A924"/>
  <c r="A925" s="1"/>
  <c r="A926" s="1"/>
  <c r="A927" s="1"/>
  <c r="A928" s="1"/>
  <c r="A929" s="1"/>
  <c r="A919"/>
  <c r="A920" s="1"/>
  <c r="A921" s="1"/>
  <c r="A922" s="1"/>
  <c r="A923" s="1"/>
  <c r="J195" l="1"/>
  <c r="J193"/>
  <c r="J194" s="1"/>
  <c r="I193"/>
  <c r="I194" s="1"/>
  <c r="I195"/>
  <c r="A939"/>
  <c r="A940" s="1"/>
  <c r="A941" s="1"/>
  <c r="A942" s="1"/>
  <c r="A943" s="1"/>
  <c r="A944" s="1"/>
  <c r="A948"/>
  <c r="A934"/>
  <c r="A935" s="1"/>
  <c r="A936" s="1"/>
  <c r="A937" s="1"/>
  <c r="A938" s="1"/>
  <c r="J198" l="1"/>
  <c r="J196"/>
  <c r="J197" s="1"/>
  <c r="I196"/>
  <c r="I197" s="1"/>
  <c r="I198"/>
  <c r="A963"/>
  <c r="A949"/>
  <c r="A950" s="1"/>
  <c r="A951" s="1"/>
  <c r="A952" s="1"/>
  <c r="A953" s="1"/>
  <c r="A954"/>
  <c r="A955" s="1"/>
  <c r="A956" s="1"/>
  <c r="A957" s="1"/>
  <c r="A958" s="1"/>
  <c r="A959" s="1"/>
  <c r="J201" l="1"/>
  <c r="J199"/>
  <c r="J200" s="1"/>
  <c r="I201"/>
  <c r="I199"/>
  <c r="I200" s="1"/>
  <c r="A964"/>
  <c r="A965" s="1"/>
  <c r="A966" s="1"/>
  <c r="A967" s="1"/>
  <c r="A968" s="1"/>
  <c r="A978"/>
  <c r="A969"/>
  <c r="A970" s="1"/>
  <c r="A971" s="1"/>
  <c r="A972" s="1"/>
  <c r="A973" s="1"/>
  <c r="A974" s="1"/>
  <c r="J202" l="1"/>
  <c r="J203" s="1"/>
  <c r="J204"/>
  <c r="I204"/>
  <c r="I202"/>
  <c r="I203" s="1"/>
  <c r="A979"/>
  <c r="A980" s="1"/>
  <c r="A981" s="1"/>
  <c r="A982" s="1"/>
  <c r="A983" s="1"/>
  <c r="A993"/>
  <c r="A984"/>
  <c r="A985" s="1"/>
  <c r="A986" s="1"/>
  <c r="A987" s="1"/>
  <c r="A988" s="1"/>
  <c r="A989" s="1"/>
  <c r="J205" l="1"/>
  <c r="J206" s="1"/>
  <c r="J207"/>
  <c r="I205"/>
  <c r="I206" s="1"/>
  <c r="I207"/>
  <c r="A994"/>
  <c r="A995" s="1"/>
  <c r="A996" s="1"/>
  <c r="A997" s="1"/>
  <c r="A998" s="1"/>
  <c r="A1008"/>
  <c r="A999"/>
  <c r="A1000" s="1"/>
  <c r="A1001" s="1"/>
  <c r="A1002" s="1"/>
  <c r="A1003" s="1"/>
  <c r="A1004" s="1"/>
  <c r="J210" l="1"/>
  <c r="J208"/>
  <c r="J209" s="1"/>
  <c r="I208"/>
  <c r="I209" s="1"/>
  <c r="I210"/>
  <c r="A1023"/>
  <c r="A1009"/>
  <c r="A1010" s="1"/>
  <c r="A1011" s="1"/>
  <c r="A1012" s="1"/>
  <c r="A1013" s="1"/>
  <c r="A1014"/>
  <c r="A1015" s="1"/>
  <c r="A1016" s="1"/>
  <c r="A1017" s="1"/>
  <c r="A1018" s="1"/>
  <c r="A1019" s="1"/>
  <c r="J211" l="1"/>
  <c r="J212" s="1"/>
  <c r="J213"/>
  <c r="I213"/>
  <c r="I211"/>
  <c r="I212" s="1"/>
  <c r="A1024"/>
  <c r="A1025" s="1"/>
  <c r="A1026" s="1"/>
  <c r="A1027" s="1"/>
  <c r="A1028" s="1"/>
  <c r="A1038"/>
  <c r="A1029"/>
  <c r="A1030" s="1"/>
  <c r="A1031" s="1"/>
  <c r="A1032" s="1"/>
  <c r="A1033" s="1"/>
  <c r="A1034" s="1"/>
  <c r="J214" l="1"/>
  <c r="J215" s="1"/>
  <c r="J216"/>
  <c r="I214"/>
  <c r="I215" s="1"/>
  <c r="I216"/>
  <c r="A1039"/>
  <c r="A1040" s="1"/>
  <c r="A1041" s="1"/>
  <c r="A1042" s="1"/>
  <c r="A1043" s="1"/>
  <c r="A1053"/>
  <c r="A1044"/>
  <c r="A1045" s="1"/>
  <c r="A1046" s="1"/>
  <c r="A1047" s="1"/>
  <c r="A1048" s="1"/>
  <c r="A1049" s="1"/>
  <c r="J219" l="1"/>
  <c r="J217"/>
  <c r="J218" s="1"/>
  <c r="I217"/>
  <c r="I218" s="1"/>
  <c r="I219"/>
  <c r="A1054"/>
  <c r="A1055" s="1"/>
  <c r="A1056" s="1"/>
  <c r="A1057" s="1"/>
  <c r="A1058" s="1"/>
  <c r="A1059"/>
  <c r="A1060" s="1"/>
  <c r="A1061" s="1"/>
  <c r="A1062" s="1"/>
  <c r="A1063" s="1"/>
  <c r="A1064" s="1"/>
  <c r="A1068"/>
  <c r="J222" l="1"/>
  <c r="J220"/>
  <c r="J221" s="1"/>
  <c r="I222"/>
  <c r="I220"/>
  <c r="I221" s="1"/>
  <c r="A1083"/>
  <c r="A1069"/>
  <c r="A1070" s="1"/>
  <c r="A1071" s="1"/>
  <c r="A1072" s="1"/>
  <c r="A1073" s="1"/>
  <c r="A1074"/>
  <c r="A1075" s="1"/>
  <c r="A1076" s="1"/>
  <c r="A1077" s="1"/>
  <c r="A1078" s="1"/>
  <c r="A1079" s="1"/>
  <c r="J225" l="1"/>
  <c r="J223"/>
  <c r="J224" s="1"/>
  <c r="I225"/>
  <c r="I223"/>
  <c r="I224" s="1"/>
  <c r="A1084"/>
  <c r="A1085" s="1"/>
  <c r="A1086" s="1"/>
  <c r="A1087" s="1"/>
  <c r="A1088" s="1"/>
  <c r="A1098"/>
  <c r="A1089"/>
  <c r="A1090" s="1"/>
  <c r="A1091" s="1"/>
  <c r="A1092" s="1"/>
  <c r="A1093" s="1"/>
  <c r="A1094" s="1"/>
  <c r="J226" l="1"/>
  <c r="J227" s="1"/>
  <c r="J228"/>
  <c r="I228"/>
  <c r="I226"/>
  <c r="I227" s="1"/>
  <c r="A1099"/>
  <c r="A1100" s="1"/>
  <c r="A1101" s="1"/>
  <c r="A1102" s="1"/>
  <c r="A1103" s="1"/>
  <c r="A1113"/>
  <c r="A1104"/>
  <c r="A1105" s="1"/>
  <c r="A1106" s="1"/>
  <c r="A1107" s="1"/>
  <c r="A1108" s="1"/>
  <c r="A1109" s="1"/>
  <c r="J229" l="1"/>
  <c r="J230" s="1"/>
  <c r="J231"/>
  <c r="I229"/>
  <c r="I230" s="1"/>
  <c r="I231"/>
  <c r="A1114"/>
  <c r="A1115" s="1"/>
  <c r="A1116" s="1"/>
  <c r="A1117" s="1"/>
  <c r="A1118" s="1"/>
  <c r="A1119"/>
  <c r="A1120" s="1"/>
  <c r="A1121" s="1"/>
  <c r="A1122" s="1"/>
  <c r="A1123" s="1"/>
  <c r="A1124" s="1"/>
  <c r="A1128"/>
  <c r="J234" l="1"/>
  <c r="J232"/>
  <c r="J233" s="1"/>
  <c r="I232"/>
  <c r="I233" s="1"/>
  <c r="I234"/>
  <c r="A1129"/>
  <c r="A1130" s="1"/>
  <c r="A1131" s="1"/>
  <c r="A1132" s="1"/>
  <c r="A1133" s="1"/>
  <c r="A1134"/>
  <c r="A1135" s="1"/>
  <c r="A1136" s="1"/>
  <c r="A1137" s="1"/>
  <c r="A1138" s="1"/>
  <c r="A1139" s="1"/>
  <c r="A1143"/>
  <c r="J235" l="1"/>
  <c r="J236" s="1"/>
  <c r="J237"/>
  <c r="I237"/>
  <c r="I235"/>
  <c r="I236" s="1"/>
  <c r="A1144"/>
  <c r="A1145" s="1"/>
  <c r="A1146" s="1"/>
  <c r="A1147" s="1"/>
  <c r="A1148" s="1"/>
  <c r="A1158"/>
  <c r="A1149"/>
  <c r="A1150" s="1"/>
  <c r="A1151" s="1"/>
  <c r="A1152" s="1"/>
  <c r="A1153" s="1"/>
  <c r="A1154" s="1"/>
  <c r="J238" l="1"/>
  <c r="J239" s="1"/>
  <c r="J240"/>
  <c r="J241" s="1"/>
  <c r="J242" s="1"/>
  <c r="I238"/>
  <c r="I239" s="1"/>
  <c r="I240"/>
  <c r="I241" s="1"/>
  <c r="I242" s="1"/>
  <c r="A1159"/>
  <c r="A1160" s="1"/>
  <c r="A1161" s="1"/>
  <c r="A1162" s="1"/>
  <c r="A1163" s="1"/>
  <c r="A1164"/>
  <c r="A1165" s="1"/>
  <c r="A1166" s="1"/>
  <c r="A1167" s="1"/>
  <c r="A1168" s="1"/>
  <c r="A1169" s="1"/>
  <c r="A1173"/>
  <c r="A1174" l="1"/>
  <c r="A1175" s="1"/>
  <c r="A1176" s="1"/>
  <c r="A1177" s="1"/>
  <c r="A1178" s="1"/>
  <c r="A1179"/>
  <c r="A1180" s="1"/>
  <c r="A1181" s="1"/>
  <c r="A1182" s="1"/>
  <c r="A1183" s="1"/>
  <c r="A1184" s="1"/>
  <c r="A1188"/>
  <c r="A1194" l="1"/>
  <c r="A1195" s="1"/>
  <c r="A1196" s="1"/>
  <c r="A1197" s="1"/>
  <c r="A1198" s="1"/>
  <c r="A1199" s="1"/>
  <c r="A1189"/>
  <c r="A1190" s="1"/>
  <c r="A1191" s="1"/>
  <c r="A1192" s="1"/>
  <c r="A1193" s="1"/>
</calcChain>
</file>

<file path=xl/sharedStrings.xml><?xml version="1.0" encoding="utf-8"?>
<sst xmlns="http://schemas.openxmlformats.org/spreadsheetml/2006/main" count="540" uniqueCount="133">
  <si>
    <t>Trog</t>
  </si>
  <si>
    <t>Zelle</t>
  </si>
  <si>
    <t>Zellenblock</t>
  </si>
  <si>
    <t>Platine</t>
  </si>
  <si>
    <t>Wert von Platine</t>
  </si>
  <si>
    <t>2.Reihe</t>
  </si>
  <si>
    <t>3.Reihe</t>
  </si>
  <si>
    <t>1. Reihe</t>
  </si>
  <si>
    <t>4.Reihe</t>
  </si>
  <si>
    <t>5.Reihe</t>
  </si>
  <si>
    <t>6.Reihe</t>
  </si>
  <si>
    <t>7.Reihe</t>
  </si>
  <si>
    <t>8.Reihe</t>
  </si>
  <si>
    <t>9.Reihe</t>
  </si>
  <si>
    <t>10.Reihe</t>
  </si>
  <si>
    <t>ok</t>
  </si>
  <si>
    <t>Trogverbund</t>
  </si>
  <si>
    <t>T1 bis T5</t>
  </si>
  <si>
    <t>Reihe</t>
  </si>
  <si>
    <t>Temperatur+Leitwert von Platine</t>
  </si>
  <si>
    <t>T5</t>
  </si>
  <si>
    <t>T4</t>
  </si>
  <si>
    <t>T3</t>
  </si>
  <si>
    <t>T2</t>
  </si>
  <si>
    <t>T1</t>
  </si>
  <si>
    <t>index</t>
  </si>
  <si>
    <t>Temp</t>
  </si>
  <si>
    <t>Leit</t>
  </si>
  <si>
    <t>Error</t>
  </si>
  <si>
    <t>so wird eingeladen</t>
  </si>
  <si>
    <t>nr.5</t>
  </si>
  <si>
    <t>nr.3</t>
  </si>
  <si>
    <t>nr.1</t>
  </si>
  <si>
    <t>nr.6</t>
  </si>
  <si>
    <t>nr.4</t>
  </si>
  <si>
    <t>nr.2</t>
  </si>
  <si>
    <t>nr.10</t>
  </si>
  <si>
    <t>nr.12</t>
  </si>
  <si>
    <t>nr.14</t>
  </si>
  <si>
    <t>nr.16</t>
  </si>
  <si>
    <t>nr.11</t>
  </si>
  <si>
    <t>nr.13</t>
  </si>
  <si>
    <t>nr.15</t>
  </si>
  <si>
    <t>nr.9</t>
  </si>
  <si>
    <t>nr.7</t>
  </si>
  <si>
    <t>nr.23</t>
  </si>
  <si>
    <t>nr.21</t>
  </si>
  <si>
    <t>nr.32</t>
  </si>
  <si>
    <t>nr.30</t>
  </si>
  <si>
    <t>nr.28</t>
  </si>
  <si>
    <t>nr.26</t>
  </si>
  <si>
    <t>nr.24</t>
  </si>
  <si>
    <t>nr.22</t>
  </si>
  <si>
    <t>nr.31</t>
  </si>
  <si>
    <t>nr.33</t>
  </si>
  <si>
    <t>nr.34</t>
  </si>
  <si>
    <t>nr.35</t>
  </si>
  <si>
    <t>nr.36</t>
  </si>
  <si>
    <t>nr.38</t>
  </si>
  <si>
    <t>nr.40</t>
  </si>
  <si>
    <t>nr.39</t>
  </si>
  <si>
    <t>nr.37</t>
  </si>
  <si>
    <t>nr.48</t>
  </si>
  <si>
    <t>nr.46</t>
  </si>
  <si>
    <t>nr.44</t>
  </si>
  <si>
    <t>nr.42</t>
  </si>
  <si>
    <t>nr.43</t>
  </si>
  <si>
    <t>nr.45</t>
  </si>
  <si>
    <t>nr.47</t>
  </si>
  <si>
    <t>nr.49</t>
  </si>
  <si>
    <t>TrogVerbund</t>
  </si>
  <si>
    <t>nr.25</t>
  </si>
  <si>
    <t>nr.41</t>
  </si>
  <si>
    <t>nr.50</t>
  </si>
  <si>
    <t>nr.8</t>
  </si>
  <si>
    <t>nr.73</t>
  </si>
  <si>
    <t>nr.75</t>
  </si>
  <si>
    <t>nr.77</t>
  </si>
  <si>
    <t>nr.79</t>
  </si>
  <si>
    <t>nr.76</t>
  </si>
  <si>
    <t>nr.69</t>
  </si>
  <si>
    <t>nr.67</t>
  </si>
  <si>
    <t>nr.65</t>
  </si>
  <si>
    <t>nr.80</t>
  </si>
  <si>
    <t>nr.78</t>
  </si>
  <si>
    <t>nr.74</t>
  </si>
  <si>
    <t>nr.19</t>
  </si>
  <si>
    <t>nr.17</t>
  </si>
  <si>
    <t>nr.57</t>
  </si>
  <si>
    <t>nr.58</t>
  </si>
  <si>
    <t>TV2</t>
  </si>
  <si>
    <t>TV3</t>
  </si>
  <si>
    <t>TV4</t>
  </si>
  <si>
    <t>TV5</t>
  </si>
  <si>
    <t>Leitwert</t>
  </si>
  <si>
    <t>Temp-wert</t>
  </si>
  <si>
    <t>nr.18</t>
  </si>
  <si>
    <t>nr.66</t>
  </si>
  <si>
    <t>TV6</t>
  </si>
  <si>
    <t>TV7</t>
  </si>
  <si>
    <t>TV8</t>
  </si>
  <si>
    <t>TV9</t>
  </si>
  <si>
    <t>TV10</t>
  </si>
  <si>
    <t>TV11</t>
  </si>
  <si>
    <t>TV12</t>
  </si>
  <si>
    <t>TV13</t>
  </si>
  <si>
    <t>TV14</t>
  </si>
  <si>
    <t>TV15</t>
  </si>
  <si>
    <t>TV16</t>
  </si>
  <si>
    <t>nr.51</t>
  </si>
  <si>
    <t>nr.59</t>
  </si>
  <si>
    <t>nr.52</t>
  </si>
  <si>
    <t>nr.60</t>
  </si>
  <si>
    <t>nr.20</t>
  </si>
  <si>
    <t>TrogVerb1</t>
  </si>
  <si>
    <t>eingeladen</t>
  </si>
  <si>
    <t>sortierte</t>
  </si>
  <si>
    <t>nr.29</t>
  </si>
  <si>
    <t>nr.27</t>
  </si>
  <si>
    <t>nr.56</t>
  </si>
  <si>
    <t>nr.54</t>
  </si>
  <si>
    <t>nr.64</t>
  </si>
  <si>
    <t>nr.62</t>
  </si>
  <si>
    <t>nr.53</t>
  </si>
  <si>
    <t>nr.55</t>
  </si>
  <si>
    <t>nr.72</t>
  </si>
  <si>
    <t>nr.70</t>
  </si>
  <si>
    <t>nr.68</t>
  </si>
  <si>
    <t>nr.61</t>
  </si>
  <si>
    <t>nr.63</t>
  </si>
  <si>
    <t>nr.71</t>
  </si>
  <si>
    <t>Trognummer</t>
  </si>
  <si>
    <t>Nummer von Trog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</si>
</sst>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35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2E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FB5CD"/>
        <bgColor indexed="64"/>
      </patternFill>
    </fill>
    <fill>
      <patternFill patternType="solid">
        <fgColor rgb="FF3590A9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0" borderId="0" xfId="0" applyBorder="1"/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3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vertical="center"/>
    </xf>
    <xf numFmtId="0" fontId="8" fillId="14" borderId="1" xfId="0" applyFont="1" applyFill="1" applyBorder="1" applyAlignment="1">
      <alignment horizontal="center" vertical="center"/>
    </xf>
    <xf numFmtId="0" fontId="0" fillId="0" borderId="0" xfId="0" applyFill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11" borderId="3" xfId="0" applyFill="1" applyBorder="1"/>
    <xf numFmtId="0" fontId="0" fillId="11" borderId="4" xfId="0" applyFill="1" applyBorder="1"/>
    <xf numFmtId="0" fontId="0" fillId="11" borderId="2" xfId="0" applyFill="1" applyBorder="1"/>
    <xf numFmtId="0" fontId="0" fillId="11" borderId="4" xfId="0" applyFill="1" applyBorder="1" applyAlignment="1">
      <alignment horizontal="right"/>
    </xf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4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19" borderId="1" xfId="0" applyFont="1" applyFill="1" applyBorder="1"/>
    <xf numFmtId="0" fontId="0" fillId="11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19" borderId="0" xfId="0" applyFont="1" applyFill="1" applyBorder="1"/>
    <xf numFmtId="0" fontId="9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15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textRotation="90"/>
    </xf>
    <xf numFmtId="0" fontId="2" fillId="7" borderId="7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2" fillId="8" borderId="7" xfId="0" applyFont="1" applyFill="1" applyBorder="1" applyAlignment="1">
      <alignment horizontal="center" vertical="center" textRotation="90"/>
    </xf>
    <xf numFmtId="0" fontId="2" fillId="8" borderId="8" xfId="0" applyFont="1" applyFill="1" applyBorder="1" applyAlignment="1">
      <alignment horizontal="center" vertical="center" textRotation="90"/>
    </xf>
    <xf numFmtId="0" fontId="2" fillId="5" borderId="6" xfId="0" applyFont="1" applyFill="1" applyBorder="1" applyAlignment="1">
      <alignment horizontal="center" vertical="center" textRotation="90"/>
    </xf>
    <xf numFmtId="0" fontId="2" fillId="5" borderId="7" xfId="0" applyFont="1" applyFill="1" applyBorder="1" applyAlignment="1">
      <alignment horizontal="center" vertical="center" textRotation="90"/>
    </xf>
    <xf numFmtId="0" fontId="2" fillId="5" borderId="8" xfId="0" applyFont="1" applyFill="1" applyBorder="1" applyAlignment="1">
      <alignment horizontal="center" vertical="center" textRotation="90"/>
    </xf>
    <xf numFmtId="0" fontId="2" fillId="6" borderId="6" xfId="0" applyFont="1" applyFill="1" applyBorder="1" applyAlignment="1">
      <alignment horizontal="center" vertical="center" textRotation="90"/>
    </xf>
    <xf numFmtId="0" fontId="2" fillId="6" borderId="7" xfId="0" applyFont="1" applyFill="1" applyBorder="1" applyAlignment="1">
      <alignment horizontal="center" vertical="center" textRotation="90"/>
    </xf>
    <xf numFmtId="0" fontId="2" fillId="6" borderId="8" xfId="0" applyFont="1" applyFill="1" applyBorder="1" applyAlignment="1">
      <alignment horizontal="center" vertical="center" textRotation="90"/>
    </xf>
    <xf numFmtId="0" fontId="2" fillId="9" borderId="6" xfId="0" applyFont="1" applyFill="1" applyBorder="1" applyAlignment="1">
      <alignment horizontal="center" vertical="center" textRotation="90"/>
    </xf>
    <xf numFmtId="0" fontId="2" fillId="9" borderId="7" xfId="0" applyFont="1" applyFill="1" applyBorder="1" applyAlignment="1">
      <alignment horizontal="center" vertical="center" textRotation="90"/>
    </xf>
    <xf numFmtId="0" fontId="2" fillId="9" borderId="8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 textRotation="90"/>
    </xf>
    <xf numFmtId="0" fontId="0" fillId="9" borderId="7" xfId="0" applyFill="1" applyBorder="1" applyAlignment="1">
      <alignment horizontal="center" vertical="center" textRotation="90"/>
    </xf>
    <xf numFmtId="0" fontId="0" fillId="9" borderId="8" xfId="0" applyFill="1" applyBorder="1" applyAlignment="1">
      <alignment horizontal="center" vertical="center" textRotation="90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3590A9"/>
      <color rgb="FF5FB5CD"/>
      <color rgb="FFFFF2E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78"/>
  <sheetViews>
    <sheetView zoomScale="69" zoomScaleNormal="69" workbookViewId="0">
      <selection activeCell="S15" sqref="S15"/>
    </sheetView>
  </sheetViews>
  <sheetFormatPr baseColWidth="10" defaultRowHeight="15"/>
  <cols>
    <col min="2" max="2" width="18.85546875" customWidth="1"/>
    <col min="3" max="3" width="18.28515625" style="4" customWidth="1"/>
    <col min="4" max="4" width="17.28515625" customWidth="1"/>
    <col min="5" max="5" width="16.28515625" customWidth="1"/>
    <col min="6" max="6" width="24" customWidth="1"/>
    <col min="7" max="7" width="44.85546875" customWidth="1"/>
    <col min="9" max="9" width="17.7109375" style="10" customWidth="1"/>
    <col min="10" max="10" width="17.85546875" style="10" customWidth="1"/>
    <col min="11" max="11" width="14.7109375" customWidth="1"/>
    <col min="12" max="12" width="18" style="10" customWidth="1"/>
    <col min="13" max="13" width="10" style="10" customWidth="1"/>
    <col min="14" max="14" width="11.42578125" style="10" customWidth="1"/>
    <col min="15" max="15" width="26.7109375" style="10" customWidth="1"/>
    <col min="16" max="16" width="50.7109375" style="10" customWidth="1"/>
  </cols>
  <sheetData>
    <row r="1" spans="1:16" ht="21">
      <c r="A1" s="26" t="s">
        <v>18</v>
      </c>
      <c r="B1" s="26" t="s">
        <v>0</v>
      </c>
      <c r="C1" s="26" t="s">
        <v>2</v>
      </c>
      <c r="D1" s="26" t="s">
        <v>1</v>
      </c>
      <c r="E1" s="26" t="s">
        <v>3</v>
      </c>
      <c r="F1" s="26" t="s">
        <v>4</v>
      </c>
      <c r="G1" s="26" t="s">
        <v>19</v>
      </c>
      <c r="H1" s="27"/>
      <c r="I1" s="28" t="s">
        <v>16</v>
      </c>
      <c r="J1" s="69" t="s">
        <v>131</v>
      </c>
      <c r="K1" s="28" t="s">
        <v>17</v>
      </c>
      <c r="L1" s="26" t="s">
        <v>2</v>
      </c>
      <c r="M1" s="26" t="s">
        <v>1</v>
      </c>
      <c r="N1" s="26" t="s">
        <v>3</v>
      </c>
      <c r="O1" s="26" t="s">
        <v>4</v>
      </c>
      <c r="P1" s="26" t="s">
        <v>19</v>
      </c>
    </row>
    <row r="2" spans="1:16" ht="15.75" thickBot="1"/>
    <row r="3" spans="1:16" ht="15" customHeight="1">
      <c r="A3" s="149" t="s">
        <v>7</v>
      </c>
      <c r="B3" s="91">
        <v>1</v>
      </c>
      <c r="C3" s="70">
        <v>1</v>
      </c>
      <c r="D3" s="7">
        <v>1</v>
      </c>
      <c r="E3" s="70">
        <v>1</v>
      </c>
      <c r="F3" s="1">
        <v>7</v>
      </c>
      <c r="G3" s="70">
        <v>8</v>
      </c>
      <c r="I3" s="116">
        <v>1</v>
      </c>
      <c r="J3" s="70">
        <v>1</v>
      </c>
      <c r="K3" s="70" t="s">
        <v>20</v>
      </c>
      <c r="L3" s="70">
        <v>1</v>
      </c>
      <c r="M3" s="7">
        <v>1</v>
      </c>
      <c r="N3" s="70">
        <v>1</v>
      </c>
      <c r="O3" s="1">
        <v>7</v>
      </c>
      <c r="P3" s="70">
        <v>8</v>
      </c>
    </row>
    <row r="4" spans="1:16">
      <c r="A4" s="150"/>
      <c r="B4" s="91"/>
      <c r="C4" s="70"/>
      <c r="D4" s="1">
        <v>2</v>
      </c>
      <c r="E4" s="70"/>
      <c r="F4" s="1">
        <v>8</v>
      </c>
      <c r="G4" s="70"/>
      <c r="I4" s="116"/>
      <c r="J4" s="70"/>
      <c r="K4" s="70"/>
      <c r="L4" s="70"/>
      <c r="M4" s="1">
        <v>2</v>
      </c>
      <c r="N4" s="70"/>
      <c r="O4" s="1">
        <v>8</v>
      </c>
      <c r="P4" s="70"/>
    </row>
    <row r="5" spans="1:16">
      <c r="A5" s="150"/>
      <c r="B5" s="91"/>
      <c r="C5" s="70"/>
      <c r="D5" s="1">
        <v>3</v>
      </c>
      <c r="E5" s="70"/>
      <c r="F5" s="1">
        <v>9</v>
      </c>
      <c r="G5" s="70"/>
      <c r="I5" s="116"/>
      <c r="J5" s="70"/>
      <c r="K5" s="70"/>
      <c r="L5" s="70"/>
      <c r="M5" s="1">
        <v>3</v>
      </c>
      <c r="N5" s="70"/>
      <c r="O5" s="1">
        <v>9</v>
      </c>
      <c r="P5" s="70"/>
    </row>
    <row r="6" spans="1:16">
      <c r="A6" s="150"/>
      <c r="B6" s="91"/>
      <c r="C6" s="70"/>
      <c r="D6" s="1">
        <v>4</v>
      </c>
      <c r="E6" s="70"/>
      <c r="F6" s="1">
        <v>10</v>
      </c>
      <c r="G6" s="70"/>
      <c r="I6" s="116"/>
      <c r="J6" s="70"/>
      <c r="K6" s="70"/>
      <c r="L6" s="70"/>
      <c r="M6" s="1">
        <v>4</v>
      </c>
      <c r="N6" s="70"/>
      <c r="O6" s="1">
        <v>10</v>
      </c>
      <c r="P6" s="70"/>
    </row>
    <row r="7" spans="1:16">
      <c r="A7" s="150"/>
      <c r="B7" s="91"/>
      <c r="C7" s="70"/>
      <c r="D7" s="1">
        <v>5</v>
      </c>
      <c r="E7" s="70"/>
      <c r="F7" s="1">
        <v>11</v>
      </c>
      <c r="G7" s="70"/>
      <c r="I7" s="116"/>
      <c r="J7" s="70"/>
      <c r="K7" s="70"/>
      <c r="L7" s="70"/>
      <c r="M7" s="1">
        <v>5</v>
      </c>
      <c r="N7" s="70"/>
      <c r="O7" s="1">
        <v>11</v>
      </c>
      <c r="P7" s="70"/>
    </row>
    <row r="8" spans="1:16">
      <c r="A8" s="150"/>
      <c r="B8" s="91"/>
      <c r="C8" s="70"/>
      <c r="D8" s="1">
        <v>6</v>
      </c>
      <c r="E8" s="70"/>
      <c r="F8" s="1">
        <v>12</v>
      </c>
      <c r="G8" s="70"/>
      <c r="I8" s="116"/>
      <c r="J8" s="70"/>
      <c r="K8" s="70"/>
      <c r="L8" s="70"/>
      <c r="M8" s="1">
        <v>6</v>
      </c>
      <c r="N8" s="70"/>
      <c r="O8" s="1">
        <v>12</v>
      </c>
      <c r="P8" s="70"/>
    </row>
    <row r="9" spans="1:16" ht="15" customHeight="1">
      <c r="A9" s="150"/>
      <c r="B9" s="91"/>
      <c r="C9" s="70">
        <v>2</v>
      </c>
      <c r="D9" s="1">
        <v>7</v>
      </c>
      <c r="E9" s="70">
        <v>9</v>
      </c>
      <c r="F9" s="1">
        <v>7</v>
      </c>
      <c r="G9" s="70"/>
      <c r="I9" s="116"/>
      <c r="J9" s="70"/>
      <c r="K9" s="70"/>
      <c r="L9" s="70">
        <v>2</v>
      </c>
      <c r="M9" s="1">
        <v>7</v>
      </c>
      <c r="N9" s="70">
        <v>9</v>
      </c>
      <c r="O9" s="1">
        <v>7</v>
      </c>
      <c r="P9" s="70"/>
    </row>
    <row r="10" spans="1:16" ht="15" customHeight="1">
      <c r="A10" s="150"/>
      <c r="B10" s="91"/>
      <c r="C10" s="70"/>
      <c r="D10" s="1">
        <v>8</v>
      </c>
      <c r="E10" s="70"/>
      <c r="F10" s="1">
        <v>8</v>
      </c>
      <c r="G10" s="70"/>
      <c r="I10" s="116"/>
      <c r="J10" s="70"/>
      <c r="K10" s="70"/>
      <c r="L10" s="70"/>
      <c r="M10" s="1">
        <v>8</v>
      </c>
      <c r="N10" s="70"/>
      <c r="O10" s="1">
        <v>8</v>
      </c>
      <c r="P10" s="70"/>
    </row>
    <row r="11" spans="1:16" ht="15" customHeight="1">
      <c r="A11" s="150"/>
      <c r="B11" s="91"/>
      <c r="C11" s="70"/>
      <c r="D11" s="1">
        <v>9</v>
      </c>
      <c r="E11" s="70"/>
      <c r="F11" s="1">
        <v>9</v>
      </c>
      <c r="G11" s="70"/>
      <c r="I11" s="116"/>
      <c r="J11" s="70"/>
      <c r="K11" s="70"/>
      <c r="L11" s="70"/>
      <c r="M11" s="1">
        <v>9</v>
      </c>
      <c r="N11" s="70"/>
      <c r="O11" s="1">
        <v>9</v>
      </c>
      <c r="P11" s="70"/>
    </row>
    <row r="12" spans="1:16" ht="15" customHeight="1">
      <c r="A12" s="150"/>
      <c r="B12" s="91"/>
      <c r="C12" s="70"/>
      <c r="D12" s="1">
        <v>10</v>
      </c>
      <c r="E12" s="70"/>
      <c r="F12" s="1">
        <v>10</v>
      </c>
      <c r="G12" s="70"/>
      <c r="I12" s="116"/>
      <c r="J12" s="70"/>
      <c r="K12" s="70"/>
      <c r="L12" s="70"/>
      <c r="M12" s="1">
        <v>10</v>
      </c>
      <c r="N12" s="70"/>
      <c r="O12" s="1">
        <v>10</v>
      </c>
      <c r="P12" s="70"/>
    </row>
    <row r="13" spans="1:16" ht="15" customHeight="1">
      <c r="A13" s="150"/>
      <c r="B13" s="91"/>
      <c r="C13" s="70"/>
      <c r="D13" s="1">
        <v>11</v>
      </c>
      <c r="E13" s="70"/>
      <c r="F13" s="1">
        <v>11</v>
      </c>
      <c r="G13" s="70"/>
      <c r="I13" s="116"/>
      <c r="J13" s="70"/>
      <c r="K13" s="70"/>
      <c r="L13" s="70"/>
      <c r="M13" s="1">
        <v>11</v>
      </c>
      <c r="N13" s="70"/>
      <c r="O13" s="1">
        <v>11</v>
      </c>
      <c r="P13" s="70"/>
    </row>
    <row r="14" spans="1:16" ht="15" customHeight="1">
      <c r="A14" s="150"/>
      <c r="B14" s="91"/>
      <c r="C14" s="70"/>
      <c r="D14" s="1">
        <v>12</v>
      </c>
      <c r="E14" s="70"/>
      <c r="F14" s="1">
        <v>12</v>
      </c>
      <c r="G14" s="70"/>
      <c r="I14" s="116"/>
      <c r="J14" s="70"/>
      <c r="K14" s="70"/>
      <c r="L14" s="70"/>
      <c r="M14" s="1">
        <v>12</v>
      </c>
      <c r="N14" s="70"/>
      <c r="O14" s="1">
        <v>12</v>
      </c>
      <c r="P14" s="70"/>
    </row>
    <row r="15" spans="1:16">
      <c r="A15" s="150"/>
      <c r="B15" s="148">
        <v>2</v>
      </c>
      <c r="C15" s="72">
        <v>1</v>
      </c>
      <c r="D15" s="2">
        <v>1</v>
      </c>
      <c r="E15" s="71">
        <v>1</v>
      </c>
      <c r="F15" s="3">
        <v>1</v>
      </c>
      <c r="G15" s="73">
        <v>1</v>
      </c>
      <c r="I15" s="116"/>
      <c r="J15" s="70">
        <v>9</v>
      </c>
      <c r="K15" s="70" t="s">
        <v>21</v>
      </c>
      <c r="L15" s="70">
        <v>1</v>
      </c>
      <c r="M15" s="1">
        <v>1</v>
      </c>
      <c r="N15" s="70">
        <v>8</v>
      </c>
      <c r="O15" s="5">
        <v>1</v>
      </c>
      <c r="P15" s="70">
        <v>16</v>
      </c>
    </row>
    <row r="16" spans="1:16">
      <c r="A16" s="150"/>
      <c r="B16" s="148"/>
      <c r="C16" s="72"/>
      <c r="D16" s="2">
        <v>2</v>
      </c>
      <c r="E16" s="71"/>
      <c r="F16" s="3">
        <v>2</v>
      </c>
      <c r="G16" s="74"/>
      <c r="I16" s="116"/>
      <c r="J16" s="70"/>
      <c r="K16" s="70"/>
      <c r="L16" s="70"/>
      <c r="M16" s="1">
        <v>2</v>
      </c>
      <c r="N16" s="70"/>
      <c r="O16" s="5">
        <v>2</v>
      </c>
      <c r="P16" s="70"/>
    </row>
    <row r="17" spans="1:16">
      <c r="A17" s="150"/>
      <c r="B17" s="148"/>
      <c r="C17" s="72"/>
      <c r="D17" s="2">
        <v>3</v>
      </c>
      <c r="E17" s="71"/>
      <c r="F17" s="3">
        <v>3</v>
      </c>
      <c r="G17" s="74"/>
      <c r="I17" s="116"/>
      <c r="J17" s="70"/>
      <c r="K17" s="70"/>
      <c r="L17" s="70"/>
      <c r="M17" s="1">
        <v>3</v>
      </c>
      <c r="N17" s="70"/>
      <c r="O17" s="5">
        <v>3</v>
      </c>
      <c r="P17" s="70"/>
    </row>
    <row r="18" spans="1:16">
      <c r="A18" s="150"/>
      <c r="B18" s="148"/>
      <c r="C18" s="72"/>
      <c r="D18" s="2">
        <v>4</v>
      </c>
      <c r="E18" s="71"/>
      <c r="F18" s="3">
        <v>4</v>
      </c>
      <c r="G18" s="74"/>
      <c r="I18" s="116"/>
      <c r="J18" s="70"/>
      <c r="K18" s="70"/>
      <c r="L18" s="70"/>
      <c r="M18" s="1">
        <v>4</v>
      </c>
      <c r="N18" s="70"/>
      <c r="O18" s="5">
        <v>4</v>
      </c>
      <c r="P18" s="70"/>
    </row>
    <row r="19" spans="1:16">
      <c r="A19" s="150"/>
      <c r="B19" s="148"/>
      <c r="C19" s="72"/>
      <c r="D19" s="2">
        <v>5</v>
      </c>
      <c r="E19" s="71"/>
      <c r="F19" s="3">
        <v>5</v>
      </c>
      <c r="G19" s="74"/>
      <c r="I19" s="116"/>
      <c r="J19" s="70"/>
      <c r="K19" s="70"/>
      <c r="L19" s="70"/>
      <c r="M19" s="1">
        <v>5</v>
      </c>
      <c r="N19" s="70"/>
      <c r="O19" s="5">
        <v>5</v>
      </c>
      <c r="P19" s="70"/>
    </row>
    <row r="20" spans="1:16">
      <c r="A20" s="150"/>
      <c r="B20" s="148"/>
      <c r="C20" s="72"/>
      <c r="D20" s="2">
        <v>6</v>
      </c>
      <c r="E20" s="71"/>
      <c r="F20" s="3">
        <v>6</v>
      </c>
      <c r="G20" s="74"/>
      <c r="I20" s="116"/>
      <c r="J20" s="70"/>
      <c r="K20" s="70"/>
      <c r="L20" s="70"/>
      <c r="M20" s="1">
        <v>6</v>
      </c>
      <c r="N20" s="70"/>
      <c r="O20" s="5">
        <v>6</v>
      </c>
      <c r="P20" s="70"/>
    </row>
    <row r="21" spans="1:16">
      <c r="A21" s="150"/>
      <c r="B21" s="148"/>
      <c r="C21" s="72">
        <v>2</v>
      </c>
      <c r="D21" s="2">
        <v>7</v>
      </c>
      <c r="E21" s="71">
        <v>9</v>
      </c>
      <c r="F21" s="3">
        <v>1</v>
      </c>
      <c r="G21" s="74"/>
      <c r="I21" s="116"/>
      <c r="J21" s="70"/>
      <c r="K21" s="70"/>
      <c r="L21" s="70">
        <v>2</v>
      </c>
      <c r="M21" s="1">
        <v>7</v>
      </c>
      <c r="N21" s="70">
        <v>16</v>
      </c>
      <c r="O21" s="5">
        <v>1</v>
      </c>
      <c r="P21" s="70"/>
    </row>
    <row r="22" spans="1:16">
      <c r="A22" s="150"/>
      <c r="B22" s="148"/>
      <c r="C22" s="72"/>
      <c r="D22" s="2">
        <v>8</v>
      </c>
      <c r="E22" s="71"/>
      <c r="F22" s="3">
        <v>2</v>
      </c>
      <c r="G22" s="74"/>
      <c r="I22" s="116"/>
      <c r="J22" s="70"/>
      <c r="K22" s="70"/>
      <c r="L22" s="70"/>
      <c r="M22" s="1">
        <v>8</v>
      </c>
      <c r="N22" s="70"/>
      <c r="O22" s="5">
        <v>2</v>
      </c>
      <c r="P22" s="70"/>
    </row>
    <row r="23" spans="1:16">
      <c r="A23" s="150"/>
      <c r="B23" s="148"/>
      <c r="C23" s="72"/>
      <c r="D23" s="2">
        <v>9</v>
      </c>
      <c r="E23" s="71"/>
      <c r="F23" s="3">
        <v>3</v>
      </c>
      <c r="G23" s="74"/>
      <c r="I23" s="116"/>
      <c r="J23" s="70"/>
      <c r="K23" s="70"/>
      <c r="L23" s="70"/>
      <c r="M23" s="1">
        <v>9</v>
      </c>
      <c r="N23" s="70"/>
      <c r="O23" s="5">
        <v>3</v>
      </c>
      <c r="P23" s="70"/>
    </row>
    <row r="24" spans="1:16">
      <c r="A24" s="150"/>
      <c r="B24" s="148"/>
      <c r="C24" s="72"/>
      <c r="D24" s="2">
        <v>10</v>
      </c>
      <c r="E24" s="71"/>
      <c r="F24" s="3">
        <v>4</v>
      </c>
      <c r="G24" s="74"/>
      <c r="I24" s="116"/>
      <c r="J24" s="70"/>
      <c r="K24" s="70"/>
      <c r="L24" s="70"/>
      <c r="M24" s="1">
        <v>10</v>
      </c>
      <c r="N24" s="70"/>
      <c r="O24" s="5">
        <v>4</v>
      </c>
      <c r="P24" s="70"/>
    </row>
    <row r="25" spans="1:16">
      <c r="A25" s="150"/>
      <c r="B25" s="148"/>
      <c r="C25" s="72"/>
      <c r="D25" s="2">
        <v>11</v>
      </c>
      <c r="E25" s="71"/>
      <c r="F25" s="3">
        <v>5</v>
      </c>
      <c r="G25" s="74"/>
      <c r="I25" s="116"/>
      <c r="J25" s="70"/>
      <c r="K25" s="70"/>
      <c r="L25" s="70"/>
      <c r="M25" s="1">
        <v>11</v>
      </c>
      <c r="N25" s="70"/>
      <c r="O25" s="5">
        <v>5</v>
      </c>
      <c r="P25" s="70"/>
    </row>
    <row r="26" spans="1:16">
      <c r="A26" s="150"/>
      <c r="B26" s="148"/>
      <c r="C26" s="72"/>
      <c r="D26" s="2">
        <v>12</v>
      </c>
      <c r="E26" s="71"/>
      <c r="F26" s="3">
        <v>6</v>
      </c>
      <c r="G26" s="75"/>
      <c r="I26" s="116"/>
      <c r="J26" s="70"/>
      <c r="K26" s="70"/>
      <c r="L26" s="70"/>
      <c r="M26" s="1">
        <v>12</v>
      </c>
      <c r="N26" s="70"/>
      <c r="O26" s="5">
        <v>6</v>
      </c>
      <c r="P26" s="70"/>
    </row>
    <row r="27" spans="1:16" ht="15" customHeight="1">
      <c r="A27" s="150"/>
      <c r="B27" s="91">
        <v>3</v>
      </c>
      <c r="C27" s="70">
        <v>1</v>
      </c>
      <c r="D27" s="1">
        <v>1</v>
      </c>
      <c r="E27" s="70">
        <v>2</v>
      </c>
      <c r="F27" s="1">
        <v>7</v>
      </c>
      <c r="G27" s="70">
        <v>7</v>
      </c>
      <c r="I27" s="116"/>
      <c r="J27" s="70">
        <v>17</v>
      </c>
      <c r="K27" s="70" t="s">
        <v>22</v>
      </c>
      <c r="L27" s="70">
        <v>1</v>
      </c>
      <c r="M27" s="1">
        <v>1</v>
      </c>
      <c r="N27" s="70">
        <v>17</v>
      </c>
      <c r="O27" s="1">
        <v>7</v>
      </c>
      <c r="P27" s="70">
        <v>24</v>
      </c>
    </row>
    <row r="28" spans="1:16" ht="15" customHeight="1">
      <c r="A28" s="150"/>
      <c r="B28" s="91"/>
      <c r="C28" s="70"/>
      <c r="D28" s="1">
        <v>2</v>
      </c>
      <c r="E28" s="70"/>
      <c r="F28" s="1">
        <v>8</v>
      </c>
      <c r="G28" s="70"/>
      <c r="I28" s="116"/>
      <c r="J28" s="70"/>
      <c r="K28" s="70"/>
      <c r="L28" s="70"/>
      <c r="M28" s="1">
        <v>2</v>
      </c>
      <c r="N28" s="70"/>
      <c r="O28" s="1">
        <v>8</v>
      </c>
      <c r="P28" s="70"/>
    </row>
    <row r="29" spans="1:16" ht="15" customHeight="1">
      <c r="A29" s="150"/>
      <c r="B29" s="91"/>
      <c r="C29" s="70"/>
      <c r="D29" s="1">
        <v>3</v>
      </c>
      <c r="E29" s="70"/>
      <c r="F29" s="1">
        <v>9</v>
      </c>
      <c r="G29" s="70"/>
      <c r="I29" s="116"/>
      <c r="J29" s="70"/>
      <c r="K29" s="70"/>
      <c r="L29" s="70"/>
      <c r="M29" s="1">
        <v>3</v>
      </c>
      <c r="N29" s="70"/>
      <c r="O29" s="1">
        <v>9</v>
      </c>
      <c r="P29" s="70"/>
    </row>
    <row r="30" spans="1:16" ht="15" customHeight="1">
      <c r="A30" s="150"/>
      <c r="B30" s="91"/>
      <c r="C30" s="70"/>
      <c r="D30" s="1">
        <v>4</v>
      </c>
      <c r="E30" s="70"/>
      <c r="F30" s="1">
        <v>10</v>
      </c>
      <c r="G30" s="70"/>
      <c r="I30" s="116"/>
      <c r="J30" s="70"/>
      <c r="K30" s="70"/>
      <c r="L30" s="70"/>
      <c r="M30" s="1">
        <v>4</v>
      </c>
      <c r="N30" s="70"/>
      <c r="O30" s="1">
        <v>10</v>
      </c>
      <c r="P30" s="70"/>
    </row>
    <row r="31" spans="1:16" ht="15" customHeight="1">
      <c r="A31" s="150"/>
      <c r="B31" s="91"/>
      <c r="C31" s="70"/>
      <c r="D31" s="1">
        <v>5</v>
      </c>
      <c r="E31" s="70"/>
      <c r="F31" s="1">
        <v>11</v>
      </c>
      <c r="G31" s="70"/>
      <c r="I31" s="116"/>
      <c r="J31" s="70"/>
      <c r="K31" s="70"/>
      <c r="L31" s="70"/>
      <c r="M31" s="1">
        <v>5</v>
      </c>
      <c r="N31" s="70"/>
      <c r="O31" s="1">
        <v>11</v>
      </c>
      <c r="P31" s="70"/>
    </row>
    <row r="32" spans="1:16" ht="15" customHeight="1">
      <c r="A32" s="150"/>
      <c r="B32" s="91"/>
      <c r="C32" s="70"/>
      <c r="D32" s="1">
        <v>6</v>
      </c>
      <c r="E32" s="70"/>
      <c r="F32" s="1">
        <v>12</v>
      </c>
      <c r="G32" s="70"/>
      <c r="I32" s="116"/>
      <c r="J32" s="70"/>
      <c r="K32" s="70"/>
      <c r="L32" s="70"/>
      <c r="M32" s="1">
        <v>6</v>
      </c>
      <c r="N32" s="70"/>
      <c r="O32" s="1">
        <v>12</v>
      </c>
      <c r="P32" s="70"/>
    </row>
    <row r="33" spans="1:16" ht="15" customHeight="1">
      <c r="A33" s="150"/>
      <c r="B33" s="91"/>
      <c r="C33" s="70">
        <v>2</v>
      </c>
      <c r="D33" s="1">
        <v>7</v>
      </c>
      <c r="E33" s="70">
        <v>10</v>
      </c>
      <c r="F33" s="1">
        <v>7</v>
      </c>
      <c r="G33" s="70"/>
      <c r="I33" s="116"/>
      <c r="J33" s="70"/>
      <c r="K33" s="70"/>
      <c r="L33" s="70">
        <v>2</v>
      </c>
      <c r="M33" s="1">
        <v>7</v>
      </c>
      <c r="N33" s="70">
        <v>25</v>
      </c>
      <c r="O33" s="1">
        <v>7</v>
      </c>
      <c r="P33" s="70"/>
    </row>
    <row r="34" spans="1:16" ht="15" customHeight="1">
      <c r="A34" s="150"/>
      <c r="B34" s="91"/>
      <c r="C34" s="70"/>
      <c r="D34" s="1">
        <v>8</v>
      </c>
      <c r="E34" s="70"/>
      <c r="F34" s="1">
        <v>8</v>
      </c>
      <c r="G34" s="70"/>
      <c r="I34" s="116"/>
      <c r="J34" s="70"/>
      <c r="K34" s="70"/>
      <c r="L34" s="70"/>
      <c r="M34" s="1">
        <v>8</v>
      </c>
      <c r="N34" s="70"/>
      <c r="O34" s="1">
        <v>8</v>
      </c>
      <c r="P34" s="70"/>
    </row>
    <row r="35" spans="1:16" ht="15" customHeight="1">
      <c r="A35" s="150"/>
      <c r="B35" s="91"/>
      <c r="C35" s="70"/>
      <c r="D35" s="1">
        <v>9</v>
      </c>
      <c r="E35" s="70"/>
      <c r="F35" s="1">
        <v>9</v>
      </c>
      <c r="G35" s="70"/>
      <c r="I35" s="116"/>
      <c r="J35" s="70"/>
      <c r="K35" s="70"/>
      <c r="L35" s="70"/>
      <c r="M35" s="1">
        <v>9</v>
      </c>
      <c r="N35" s="70"/>
      <c r="O35" s="1">
        <v>9</v>
      </c>
      <c r="P35" s="70"/>
    </row>
    <row r="36" spans="1:16" ht="15" customHeight="1">
      <c r="A36" s="150"/>
      <c r="B36" s="91"/>
      <c r="C36" s="70"/>
      <c r="D36" s="1">
        <v>10</v>
      </c>
      <c r="E36" s="70"/>
      <c r="F36" s="1">
        <v>10</v>
      </c>
      <c r="G36" s="70"/>
      <c r="I36" s="116"/>
      <c r="J36" s="70"/>
      <c r="K36" s="70"/>
      <c r="L36" s="70"/>
      <c r="M36" s="1">
        <v>10</v>
      </c>
      <c r="N36" s="70"/>
      <c r="O36" s="1">
        <v>10</v>
      </c>
      <c r="P36" s="70"/>
    </row>
    <row r="37" spans="1:16" ht="15" customHeight="1">
      <c r="A37" s="150"/>
      <c r="B37" s="91"/>
      <c r="C37" s="70"/>
      <c r="D37" s="1">
        <v>11</v>
      </c>
      <c r="E37" s="70"/>
      <c r="F37" s="1">
        <v>11</v>
      </c>
      <c r="G37" s="70"/>
      <c r="I37" s="116"/>
      <c r="J37" s="70"/>
      <c r="K37" s="70"/>
      <c r="L37" s="70"/>
      <c r="M37" s="1">
        <v>11</v>
      </c>
      <c r="N37" s="70"/>
      <c r="O37" s="1">
        <v>11</v>
      </c>
      <c r="P37" s="70"/>
    </row>
    <row r="38" spans="1:16" ht="15" customHeight="1">
      <c r="A38" s="150"/>
      <c r="B38" s="91"/>
      <c r="C38" s="70"/>
      <c r="D38" s="1">
        <v>12</v>
      </c>
      <c r="E38" s="70"/>
      <c r="F38" s="1">
        <v>12</v>
      </c>
      <c r="G38" s="70"/>
      <c r="I38" s="116"/>
      <c r="J38" s="70"/>
      <c r="K38" s="70"/>
      <c r="L38" s="70"/>
      <c r="M38" s="1">
        <v>12</v>
      </c>
      <c r="N38" s="70"/>
      <c r="O38" s="1">
        <v>12</v>
      </c>
      <c r="P38" s="70"/>
    </row>
    <row r="39" spans="1:16" ht="15" customHeight="1">
      <c r="A39" s="150"/>
      <c r="B39" s="105">
        <v>4</v>
      </c>
      <c r="C39" s="75">
        <v>1</v>
      </c>
      <c r="D39" s="2">
        <v>1</v>
      </c>
      <c r="E39" s="71">
        <v>2</v>
      </c>
      <c r="F39" s="3">
        <v>1</v>
      </c>
      <c r="G39" s="73">
        <v>2</v>
      </c>
      <c r="I39" s="116"/>
      <c r="J39" s="70">
        <v>25</v>
      </c>
      <c r="K39" s="70" t="s">
        <v>23</v>
      </c>
      <c r="L39" s="70">
        <v>1</v>
      </c>
      <c r="M39" s="1">
        <v>1</v>
      </c>
      <c r="N39" s="70">
        <v>24</v>
      </c>
      <c r="O39" s="5">
        <v>1</v>
      </c>
      <c r="P39" s="70">
        <v>32</v>
      </c>
    </row>
    <row r="40" spans="1:16" ht="15" customHeight="1">
      <c r="A40" s="150"/>
      <c r="B40" s="81"/>
      <c r="C40" s="72"/>
      <c r="D40" s="2">
        <v>2</v>
      </c>
      <c r="E40" s="71"/>
      <c r="F40" s="3">
        <v>2</v>
      </c>
      <c r="G40" s="74"/>
      <c r="I40" s="116"/>
      <c r="J40" s="70"/>
      <c r="K40" s="70"/>
      <c r="L40" s="70"/>
      <c r="M40" s="1">
        <v>2</v>
      </c>
      <c r="N40" s="70"/>
      <c r="O40" s="5">
        <v>2</v>
      </c>
      <c r="P40" s="70"/>
    </row>
    <row r="41" spans="1:16" ht="15" customHeight="1">
      <c r="A41" s="150"/>
      <c r="B41" s="81"/>
      <c r="C41" s="72"/>
      <c r="D41" s="2">
        <v>3</v>
      </c>
      <c r="E41" s="71"/>
      <c r="F41" s="3">
        <v>3</v>
      </c>
      <c r="G41" s="74"/>
      <c r="I41" s="116"/>
      <c r="J41" s="70"/>
      <c r="K41" s="70"/>
      <c r="L41" s="70"/>
      <c r="M41" s="1">
        <v>3</v>
      </c>
      <c r="N41" s="70"/>
      <c r="O41" s="5">
        <v>3</v>
      </c>
      <c r="P41" s="70"/>
    </row>
    <row r="42" spans="1:16" ht="15" customHeight="1">
      <c r="A42" s="150"/>
      <c r="B42" s="81"/>
      <c r="C42" s="72"/>
      <c r="D42" s="2">
        <v>4</v>
      </c>
      <c r="E42" s="71"/>
      <c r="F42" s="3">
        <v>4</v>
      </c>
      <c r="G42" s="74"/>
      <c r="I42" s="116"/>
      <c r="J42" s="70"/>
      <c r="K42" s="70"/>
      <c r="L42" s="70"/>
      <c r="M42" s="1">
        <v>4</v>
      </c>
      <c r="N42" s="70"/>
      <c r="O42" s="5">
        <v>4</v>
      </c>
      <c r="P42" s="70"/>
    </row>
    <row r="43" spans="1:16" ht="15" customHeight="1">
      <c r="A43" s="150"/>
      <c r="B43" s="81"/>
      <c r="C43" s="72"/>
      <c r="D43" s="2">
        <v>5</v>
      </c>
      <c r="E43" s="71"/>
      <c r="F43" s="3">
        <v>5</v>
      </c>
      <c r="G43" s="74"/>
      <c r="I43" s="116"/>
      <c r="J43" s="70"/>
      <c r="K43" s="70"/>
      <c r="L43" s="70"/>
      <c r="M43" s="1">
        <v>5</v>
      </c>
      <c r="N43" s="70"/>
      <c r="O43" s="5">
        <v>5</v>
      </c>
      <c r="P43" s="70"/>
    </row>
    <row r="44" spans="1:16" ht="15" customHeight="1">
      <c r="A44" s="150"/>
      <c r="B44" s="81"/>
      <c r="C44" s="72"/>
      <c r="D44" s="2">
        <v>6</v>
      </c>
      <c r="E44" s="71"/>
      <c r="F44" s="3">
        <v>6</v>
      </c>
      <c r="G44" s="74"/>
      <c r="I44" s="116"/>
      <c r="J44" s="70"/>
      <c r="K44" s="70"/>
      <c r="L44" s="70"/>
      <c r="M44" s="1">
        <v>6</v>
      </c>
      <c r="N44" s="70"/>
      <c r="O44" s="5">
        <v>6</v>
      </c>
      <c r="P44" s="70"/>
    </row>
    <row r="45" spans="1:16" ht="15" customHeight="1">
      <c r="A45" s="150"/>
      <c r="B45" s="81"/>
      <c r="C45" s="72">
        <v>2</v>
      </c>
      <c r="D45" s="2">
        <v>7</v>
      </c>
      <c r="E45" s="71">
        <v>10</v>
      </c>
      <c r="F45" s="3">
        <v>1</v>
      </c>
      <c r="G45" s="74"/>
      <c r="I45" s="116"/>
      <c r="J45" s="70"/>
      <c r="K45" s="70"/>
      <c r="L45" s="70">
        <v>2</v>
      </c>
      <c r="M45" s="1">
        <v>7</v>
      </c>
      <c r="N45" s="70">
        <v>32</v>
      </c>
      <c r="O45" s="5">
        <v>1</v>
      </c>
      <c r="P45" s="70"/>
    </row>
    <row r="46" spans="1:16" ht="15" customHeight="1">
      <c r="A46" s="150"/>
      <c r="B46" s="81"/>
      <c r="C46" s="72"/>
      <c r="D46" s="2">
        <v>8</v>
      </c>
      <c r="E46" s="71"/>
      <c r="F46" s="3">
        <v>2</v>
      </c>
      <c r="G46" s="74"/>
      <c r="I46" s="116"/>
      <c r="J46" s="70"/>
      <c r="K46" s="70"/>
      <c r="L46" s="70"/>
      <c r="M46" s="1">
        <v>8</v>
      </c>
      <c r="N46" s="70"/>
      <c r="O46" s="5">
        <v>2</v>
      </c>
      <c r="P46" s="70"/>
    </row>
    <row r="47" spans="1:16" ht="15" customHeight="1">
      <c r="A47" s="150"/>
      <c r="B47" s="81"/>
      <c r="C47" s="72"/>
      <c r="D47" s="2">
        <v>9</v>
      </c>
      <c r="E47" s="71"/>
      <c r="F47" s="3">
        <v>3</v>
      </c>
      <c r="G47" s="74"/>
      <c r="I47" s="116"/>
      <c r="J47" s="70"/>
      <c r="K47" s="70"/>
      <c r="L47" s="70"/>
      <c r="M47" s="1">
        <v>9</v>
      </c>
      <c r="N47" s="70"/>
      <c r="O47" s="5">
        <v>3</v>
      </c>
      <c r="P47" s="70"/>
    </row>
    <row r="48" spans="1:16" ht="15" customHeight="1">
      <c r="A48" s="150"/>
      <c r="B48" s="81"/>
      <c r="C48" s="72"/>
      <c r="D48" s="2">
        <v>10</v>
      </c>
      <c r="E48" s="71"/>
      <c r="F48" s="3">
        <v>4</v>
      </c>
      <c r="G48" s="74"/>
      <c r="I48" s="116"/>
      <c r="J48" s="70"/>
      <c r="K48" s="70"/>
      <c r="L48" s="70"/>
      <c r="M48" s="1">
        <v>10</v>
      </c>
      <c r="N48" s="70"/>
      <c r="O48" s="5">
        <v>4</v>
      </c>
      <c r="P48" s="70"/>
    </row>
    <row r="49" spans="1:16" ht="15" customHeight="1">
      <c r="A49" s="150"/>
      <c r="B49" s="81"/>
      <c r="C49" s="72"/>
      <c r="D49" s="2">
        <v>11</v>
      </c>
      <c r="E49" s="71"/>
      <c r="F49" s="3">
        <v>5</v>
      </c>
      <c r="G49" s="74"/>
      <c r="I49" s="116"/>
      <c r="J49" s="70"/>
      <c r="K49" s="70"/>
      <c r="L49" s="70"/>
      <c r="M49" s="1">
        <v>11</v>
      </c>
      <c r="N49" s="70"/>
      <c r="O49" s="5">
        <v>5</v>
      </c>
      <c r="P49" s="70"/>
    </row>
    <row r="50" spans="1:16" ht="15" customHeight="1">
      <c r="A50" s="150"/>
      <c r="B50" s="81"/>
      <c r="C50" s="72"/>
      <c r="D50" s="2">
        <v>12</v>
      </c>
      <c r="E50" s="71"/>
      <c r="F50" s="3">
        <v>6</v>
      </c>
      <c r="G50" s="75"/>
      <c r="I50" s="116"/>
      <c r="J50" s="70"/>
      <c r="K50" s="70"/>
      <c r="L50" s="70"/>
      <c r="M50" s="1">
        <v>12</v>
      </c>
      <c r="N50" s="70"/>
      <c r="O50" s="5">
        <v>6</v>
      </c>
      <c r="P50" s="70"/>
    </row>
    <row r="51" spans="1:16" ht="15" customHeight="1">
      <c r="A51" s="150"/>
      <c r="B51" s="91">
        <v>5</v>
      </c>
      <c r="C51" s="70">
        <v>1</v>
      </c>
      <c r="D51" s="1">
        <v>1</v>
      </c>
      <c r="E51" s="70">
        <v>3</v>
      </c>
      <c r="F51" s="1">
        <v>7</v>
      </c>
      <c r="G51" s="70">
        <v>6</v>
      </c>
      <c r="I51" s="116"/>
      <c r="J51" s="70">
        <v>33</v>
      </c>
      <c r="K51" s="70" t="s">
        <v>24</v>
      </c>
      <c r="L51" s="131">
        <v>1</v>
      </c>
      <c r="M51" s="1">
        <v>1</v>
      </c>
      <c r="N51" s="70">
        <v>33</v>
      </c>
      <c r="O51" s="1">
        <v>7</v>
      </c>
      <c r="P51" s="70">
        <v>40</v>
      </c>
    </row>
    <row r="52" spans="1:16" ht="15" customHeight="1">
      <c r="A52" s="150"/>
      <c r="B52" s="91"/>
      <c r="C52" s="70"/>
      <c r="D52" s="1">
        <v>2</v>
      </c>
      <c r="E52" s="70"/>
      <c r="F52" s="1">
        <v>8</v>
      </c>
      <c r="G52" s="70"/>
      <c r="I52" s="116"/>
      <c r="J52" s="70"/>
      <c r="K52" s="70"/>
      <c r="L52" s="88"/>
      <c r="M52" s="1">
        <v>2</v>
      </c>
      <c r="N52" s="70"/>
      <c r="O52" s="1">
        <v>8</v>
      </c>
      <c r="P52" s="70"/>
    </row>
    <row r="53" spans="1:16" ht="15" customHeight="1">
      <c r="A53" s="150"/>
      <c r="B53" s="91"/>
      <c r="C53" s="70"/>
      <c r="D53" s="1">
        <v>3</v>
      </c>
      <c r="E53" s="70"/>
      <c r="F53" s="1">
        <v>9</v>
      </c>
      <c r="G53" s="70"/>
      <c r="I53" s="116"/>
      <c r="J53" s="70"/>
      <c r="K53" s="70"/>
      <c r="L53" s="88"/>
      <c r="M53" s="1">
        <v>3</v>
      </c>
      <c r="N53" s="70"/>
      <c r="O53" s="1">
        <v>9</v>
      </c>
      <c r="P53" s="70"/>
    </row>
    <row r="54" spans="1:16" ht="15" customHeight="1">
      <c r="A54" s="150"/>
      <c r="B54" s="91"/>
      <c r="C54" s="70"/>
      <c r="D54" s="1">
        <v>4</v>
      </c>
      <c r="E54" s="70"/>
      <c r="F54" s="1">
        <v>10</v>
      </c>
      <c r="G54" s="70"/>
      <c r="I54" s="116"/>
      <c r="J54" s="70"/>
      <c r="K54" s="70"/>
      <c r="L54" s="88"/>
      <c r="M54" s="1">
        <v>4</v>
      </c>
      <c r="N54" s="70"/>
      <c r="O54" s="1">
        <v>10</v>
      </c>
      <c r="P54" s="70"/>
    </row>
    <row r="55" spans="1:16" ht="15" customHeight="1">
      <c r="A55" s="150"/>
      <c r="B55" s="91"/>
      <c r="C55" s="70"/>
      <c r="D55" s="1">
        <v>5</v>
      </c>
      <c r="E55" s="70"/>
      <c r="F55" s="1">
        <v>11</v>
      </c>
      <c r="G55" s="70"/>
      <c r="I55" s="116"/>
      <c r="J55" s="70"/>
      <c r="K55" s="70"/>
      <c r="L55" s="88"/>
      <c r="M55" s="1">
        <v>5</v>
      </c>
      <c r="N55" s="70"/>
      <c r="O55" s="1">
        <v>11</v>
      </c>
      <c r="P55" s="70"/>
    </row>
    <row r="56" spans="1:16" ht="15" customHeight="1">
      <c r="A56" s="150"/>
      <c r="B56" s="91"/>
      <c r="C56" s="70"/>
      <c r="D56" s="1">
        <v>6</v>
      </c>
      <c r="E56" s="70"/>
      <c r="F56" s="1">
        <v>12</v>
      </c>
      <c r="G56" s="70"/>
      <c r="I56" s="116"/>
      <c r="J56" s="70"/>
      <c r="K56" s="70"/>
      <c r="L56" s="89"/>
      <c r="M56" s="1">
        <v>6</v>
      </c>
      <c r="N56" s="70"/>
      <c r="O56" s="1">
        <v>12</v>
      </c>
      <c r="P56" s="70"/>
    </row>
    <row r="57" spans="1:16" ht="15" customHeight="1">
      <c r="A57" s="150"/>
      <c r="B57" s="91"/>
      <c r="C57" s="70">
        <v>2</v>
      </c>
      <c r="D57" s="1">
        <v>7</v>
      </c>
      <c r="E57" s="70">
        <v>11</v>
      </c>
      <c r="F57" s="1">
        <v>7</v>
      </c>
      <c r="G57" s="70"/>
      <c r="I57" s="116"/>
      <c r="J57" s="70"/>
      <c r="K57" s="70"/>
      <c r="L57" s="131">
        <v>2</v>
      </c>
      <c r="M57" s="1">
        <v>7</v>
      </c>
      <c r="N57" s="70">
        <v>40</v>
      </c>
      <c r="O57" s="1">
        <v>7</v>
      </c>
      <c r="P57" s="70"/>
    </row>
    <row r="58" spans="1:16" ht="15" customHeight="1">
      <c r="A58" s="150"/>
      <c r="B58" s="91"/>
      <c r="C58" s="70"/>
      <c r="D58" s="1">
        <v>8</v>
      </c>
      <c r="E58" s="70"/>
      <c r="F58" s="1">
        <v>8</v>
      </c>
      <c r="G58" s="70"/>
      <c r="I58" s="116"/>
      <c r="J58" s="70"/>
      <c r="K58" s="70"/>
      <c r="L58" s="88"/>
      <c r="M58" s="1">
        <v>8</v>
      </c>
      <c r="N58" s="70"/>
      <c r="O58" s="1">
        <v>8</v>
      </c>
      <c r="P58" s="70"/>
    </row>
    <row r="59" spans="1:16" ht="15" customHeight="1">
      <c r="A59" s="150"/>
      <c r="B59" s="91"/>
      <c r="C59" s="70"/>
      <c r="D59" s="1">
        <v>9</v>
      </c>
      <c r="E59" s="70"/>
      <c r="F59" s="1">
        <v>9</v>
      </c>
      <c r="G59" s="70"/>
      <c r="I59" s="116"/>
      <c r="J59" s="70"/>
      <c r="K59" s="70"/>
      <c r="L59" s="88"/>
      <c r="M59" s="1">
        <v>9</v>
      </c>
      <c r="N59" s="70"/>
      <c r="O59" s="1">
        <v>9</v>
      </c>
      <c r="P59" s="70"/>
    </row>
    <row r="60" spans="1:16" ht="15" customHeight="1">
      <c r="A60" s="150"/>
      <c r="B60" s="91"/>
      <c r="C60" s="70"/>
      <c r="D60" s="1">
        <v>10</v>
      </c>
      <c r="E60" s="70"/>
      <c r="F60" s="1">
        <v>10</v>
      </c>
      <c r="G60" s="70"/>
      <c r="I60" s="116"/>
      <c r="J60" s="70"/>
      <c r="K60" s="70"/>
      <c r="L60" s="88"/>
      <c r="M60" s="1">
        <v>10</v>
      </c>
      <c r="N60" s="70"/>
      <c r="O60" s="1">
        <v>10</v>
      </c>
      <c r="P60" s="70"/>
    </row>
    <row r="61" spans="1:16" ht="15" customHeight="1">
      <c r="A61" s="150"/>
      <c r="B61" s="91"/>
      <c r="C61" s="70"/>
      <c r="D61" s="1">
        <v>11</v>
      </c>
      <c r="E61" s="70"/>
      <c r="F61" s="1">
        <v>11</v>
      </c>
      <c r="G61" s="70"/>
      <c r="I61" s="116"/>
      <c r="J61" s="70"/>
      <c r="K61" s="70"/>
      <c r="L61" s="88"/>
      <c r="M61" s="1">
        <v>11</v>
      </c>
      <c r="N61" s="70"/>
      <c r="O61" s="1">
        <v>11</v>
      </c>
      <c r="P61" s="70"/>
    </row>
    <row r="62" spans="1:16" ht="15.75" customHeight="1" thickBot="1">
      <c r="A62" s="150"/>
      <c r="B62" s="91"/>
      <c r="C62" s="70"/>
      <c r="D62" s="1">
        <v>12</v>
      </c>
      <c r="E62" s="70"/>
      <c r="F62" s="1">
        <v>12</v>
      </c>
      <c r="G62" s="70"/>
      <c r="I62" s="117"/>
      <c r="J62" s="82"/>
      <c r="K62" s="70"/>
      <c r="L62" s="132"/>
      <c r="M62" s="29">
        <v>12</v>
      </c>
      <c r="N62" s="82"/>
      <c r="O62" s="29">
        <v>12</v>
      </c>
      <c r="P62" s="82"/>
    </row>
    <row r="63" spans="1:16" ht="15" customHeight="1">
      <c r="A63" s="150"/>
      <c r="B63" s="81">
        <v>6</v>
      </c>
      <c r="C63" s="72">
        <v>1</v>
      </c>
      <c r="D63" s="2">
        <v>1</v>
      </c>
      <c r="E63" s="71">
        <v>3</v>
      </c>
      <c r="F63" s="3">
        <v>1</v>
      </c>
      <c r="G63" s="73">
        <v>3</v>
      </c>
      <c r="I63" s="106">
        <v>2</v>
      </c>
      <c r="J63" s="90">
        <v>41</v>
      </c>
      <c r="K63" s="70" t="s">
        <v>20</v>
      </c>
      <c r="L63" s="90">
        <v>1</v>
      </c>
      <c r="M63" s="8">
        <v>1</v>
      </c>
      <c r="N63" s="90">
        <v>41</v>
      </c>
      <c r="O63" s="9">
        <v>1</v>
      </c>
      <c r="P63" s="90">
        <v>49</v>
      </c>
    </row>
    <row r="64" spans="1:16" ht="15" customHeight="1">
      <c r="A64" s="150"/>
      <c r="B64" s="81"/>
      <c r="C64" s="72"/>
      <c r="D64" s="2">
        <v>2</v>
      </c>
      <c r="E64" s="71"/>
      <c r="F64" s="3">
        <v>2</v>
      </c>
      <c r="G64" s="74"/>
      <c r="I64" s="107"/>
      <c r="J64" s="70"/>
      <c r="K64" s="70"/>
      <c r="L64" s="70"/>
      <c r="M64" s="1">
        <v>2</v>
      </c>
      <c r="N64" s="70"/>
      <c r="O64" s="5">
        <v>2</v>
      </c>
      <c r="P64" s="70"/>
    </row>
    <row r="65" spans="1:16" ht="15" customHeight="1">
      <c r="A65" s="150"/>
      <c r="B65" s="81"/>
      <c r="C65" s="72"/>
      <c r="D65" s="2">
        <v>3</v>
      </c>
      <c r="E65" s="71"/>
      <c r="F65" s="3">
        <v>3</v>
      </c>
      <c r="G65" s="74"/>
      <c r="I65" s="107"/>
      <c r="J65" s="70"/>
      <c r="K65" s="70"/>
      <c r="L65" s="70"/>
      <c r="M65" s="1">
        <v>3</v>
      </c>
      <c r="N65" s="70"/>
      <c r="O65" s="5">
        <v>3</v>
      </c>
      <c r="P65" s="70"/>
    </row>
    <row r="66" spans="1:16" ht="15" customHeight="1">
      <c r="A66" s="150"/>
      <c r="B66" s="81"/>
      <c r="C66" s="72"/>
      <c r="D66" s="2">
        <v>4</v>
      </c>
      <c r="E66" s="71"/>
      <c r="F66" s="3">
        <v>4</v>
      </c>
      <c r="G66" s="74"/>
      <c r="I66" s="107"/>
      <c r="J66" s="70"/>
      <c r="K66" s="70"/>
      <c r="L66" s="70"/>
      <c r="M66" s="1">
        <v>4</v>
      </c>
      <c r="N66" s="70"/>
      <c r="O66" s="5">
        <v>4</v>
      </c>
      <c r="P66" s="70"/>
    </row>
    <row r="67" spans="1:16" ht="15" customHeight="1">
      <c r="A67" s="150"/>
      <c r="B67" s="81"/>
      <c r="C67" s="72"/>
      <c r="D67" s="2">
        <v>5</v>
      </c>
      <c r="E67" s="71"/>
      <c r="F67" s="3">
        <v>5</v>
      </c>
      <c r="G67" s="74"/>
      <c r="I67" s="107"/>
      <c r="J67" s="70"/>
      <c r="K67" s="70"/>
      <c r="L67" s="70"/>
      <c r="M67" s="1">
        <v>5</v>
      </c>
      <c r="N67" s="70"/>
      <c r="O67" s="5">
        <v>5</v>
      </c>
      <c r="P67" s="70"/>
    </row>
    <row r="68" spans="1:16" ht="15" customHeight="1">
      <c r="A68" s="150"/>
      <c r="B68" s="81"/>
      <c r="C68" s="72"/>
      <c r="D68" s="2">
        <v>6</v>
      </c>
      <c r="E68" s="71"/>
      <c r="F68" s="3">
        <v>6</v>
      </c>
      <c r="G68" s="74"/>
      <c r="I68" s="107"/>
      <c r="J68" s="70"/>
      <c r="K68" s="70"/>
      <c r="L68" s="70"/>
      <c r="M68" s="1">
        <v>6</v>
      </c>
      <c r="N68" s="70"/>
      <c r="O68" s="5">
        <v>6</v>
      </c>
      <c r="P68" s="70"/>
    </row>
    <row r="69" spans="1:16" ht="15" customHeight="1">
      <c r="A69" s="150"/>
      <c r="B69" s="81"/>
      <c r="C69" s="72">
        <v>2</v>
      </c>
      <c r="D69" s="2">
        <v>7</v>
      </c>
      <c r="E69" s="71">
        <v>11</v>
      </c>
      <c r="F69" s="3">
        <v>1</v>
      </c>
      <c r="G69" s="74"/>
      <c r="I69" s="107"/>
      <c r="J69" s="70"/>
      <c r="K69" s="70"/>
      <c r="L69" s="70">
        <v>2</v>
      </c>
      <c r="M69" s="1">
        <v>7</v>
      </c>
      <c r="N69" s="70">
        <v>49</v>
      </c>
      <c r="O69" s="5">
        <v>1</v>
      </c>
      <c r="P69" s="70"/>
    </row>
    <row r="70" spans="1:16" ht="15" customHeight="1">
      <c r="A70" s="150"/>
      <c r="B70" s="81"/>
      <c r="C70" s="72"/>
      <c r="D70" s="2">
        <v>8</v>
      </c>
      <c r="E70" s="71"/>
      <c r="F70" s="3">
        <v>2</v>
      </c>
      <c r="G70" s="74"/>
      <c r="I70" s="107"/>
      <c r="J70" s="70"/>
      <c r="K70" s="70"/>
      <c r="L70" s="70"/>
      <c r="M70" s="1">
        <v>8</v>
      </c>
      <c r="N70" s="70"/>
      <c r="O70" s="5">
        <v>2</v>
      </c>
      <c r="P70" s="70"/>
    </row>
    <row r="71" spans="1:16" ht="15" customHeight="1">
      <c r="A71" s="150"/>
      <c r="B71" s="81"/>
      <c r="C71" s="72"/>
      <c r="D71" s="2">
        <v>9</v>
      </c>
      <c r="E71" s="71"/>
      <c r="F71" s="3">
        <v>3</v>
      </c>
      <c r="G71" s="74"/>
      <c r="I71" s="107"/>
      <c r="J71" s="70"/>
      <c r="K71" s="70"/>
      <c r="L71" s="70"/>
      <c r="M71" s="1">
        <v>9</v>
      </c>
      <c r="N71" s="70"/>
      <c r="O71" s="5">
        <v>3</v>
      </c>
      <c r="P71" s="70"/>
    </row>
    <row r="72" spans="1:16" ht="15" customHeight="1">
      <c r="A72" s="150"/>
      <c r="B72" s="81"/>
      <c r="C72" s="72"/>
      <c r="D72" s="2">
        <v>10</v>
      </c>
      <c r="E72" s="71"/>
      <c r="F72" s="3">
        <v>4</v>
      </c>
      <c r="G72" s="74"/>
      <c r="I72" s="107"/>
      <c r="J72" s="70"/>
      <c r="K72" s="70"/>
      <c r="L72" s="70"/>
      <c r="M72" s="1">
        <v>10</v>
      </c>
      <c r="N72" s="70"/>
      <c r="O72" s="5">
        <v>4</v>
      </c>
      <c r="P72" s="70"/>
    </row>
    <row r="73" spans="1:16" ht="15" customHeight="1">
      <c r="A73" s="150"/>
      <c r="B73" s="81"/>
      <c r="C73" s="72"/>
      <c r="D73" s="2">
        <v>11</v>
      </c>
      <c r="E73" s="71"/>
      <c r="F73" s="3">
        <v>5</v>
      </c>
      <c r="G73" s="74"/>
      <c r="I73" s="107"/>
      <c r="J73" s="70"/>
      <c r="K73" s="70"/>
      <c r="L73" s="70"/>
      <c r="M73" s="1">
        <v>11</v>
      </c>
      <c r="N73" s="70"/>
      <c r="O73" s="5">
        <v>5</v>
      </c>
      <c r="P73" s="70"/>
    </row>
    <row r="74" spans="1:16" ht="15" customHeight="1">
      <c r="A74" s="150"/>
      <c r="B74" s="81"/>
      <c r="C74" s="72"/>
      <c r="D74" s="2">
        <v>12</v>
      </c>
      <c r="E74" s="71"/>
      <c r="F74" s="3">
        <v>6</v>
      </c>
      <c r="G74" s="75"/>
      <c r="I74" s="107"/>
      <c r="J74" s="70"/>
      <c r="K74" s="70"/>
      <c r="L74" s="70"/>
      <c r="M74" s="1">
        <v>12</v>
      </c>
      <c r="N74" s="70"/>
      <c r="O74" s="5">
        <v>6</v>
      </c>
      <c r="P74" s="70"/>
    </row>
    <row r="75" spans="1:16" ht="15" customHeight="1">
      <c r="A75" s="150"/>
      <c r="B75" s="91">
        <v>7</v>
      </c>
      <c r="C75" s="70">
        <v>1</v>
      </c>
      <c r="D75" s="1">
        <v>1</v>
      </c>
      <c r="E75" s="70">
        <v>4</v>
      </c>
      <c r="F75" s="1">
        <v>7</v>
      </c>
      <c r="G75" s="70">
        <v>5</v>
      </c>
      <c r="I75" s="107"/>
      <c r="J75" s="70">
        <v>49</v>
      </c>
      <c r="K75" s="70" t="s">
        <v>21</v>
      </c>
      <c r="L75" s="70">
        <v>1</v>
      </c>
      <c r="M75" s="1">
        <v>1</v>
      </c>
      <c r="N75" s="70">
        <v>48</v>
      </c>
      <c r="O75" s="1">
        <v>7</v>
      </c>
      <c r="P75" s="70">
        <v>57</v>
      </c>
    </row>
    <row r="76" spans="1:16" ht="15" customHeight="1">
      <c r="A76" s="150"/>
      <c r="B76" s="91"/>
      <c r="C76" s="70"/>
      <c r="D76" s="1">
        <v>2</v>
      </c>
      <c r="E76" s="70"/>
      <c r="F76" s="1">
        <v>8</v>
      </c>
      <c r="G76" s="70"/>
      <c r="I76" s="107"/>
      <c r="J76" s="70"/>
      <c r="K76" s="70"/>
      <c r="L76" s="70"/>
      <c r="M76" s="1">
        <v>2</v>
      </c>
      <c r="N76" s="70"/>
      <c r="O76" s="1">
        <v>8</v>
      </c>
      <c r="P76" s="70"/>
    </row>
    <row r="77" spans="1:16" ht="15" customHeight="1">
      <c r="A77" s="150"/>
      <c r="B77" s="91"/>
      <c r="C77" s="70"/>
      <c r="D77" s="1">
        <v>3</v>
      </c>
      <c r="E77" s="70"/>
      <c r="F77" s="1">
        <v>9</v>
      </c>
      <c r="G77" s="70"/>
      <c r="I77" s="107"/>
      <c r="J77" s="70"/>
      <c r="K77" s="70"/>
      <c r="L77" s="70"/>
      <c r="M77" s="1">
        <v>3</v>
      </c>
      <c r="N77" s="70"/>
      <c r="O77" s="1">
        <v>9</v>
      </c>
      <c r="P77" s="70"/>
    </row>
    <row r="78" spans="1:16" ht="15" customHeight="1">
      <c r="A78" s="150"/>
      <c r="B78" s="91"/>
      <c r="C78" s="70"/>
      <c r="D78" s="1">
        <v>4</v>
      </c>
      <c r="E78" s="70"/>
      <c r="F78" s="1">
        <v>10</v>
      </c>
      <c r="G78" s="70"/>
      <c r="I78" s="107"/>
      <c r="J78" s="70"/>
      <c r="K78" s="70"/>
      <c r="L78" s="70"/>
      <c r="M78" s="1">
        <v>4</v>
      </c>
      <c r="N78" s="70"/>
      <c r="O78" s="1">
        <v>10</v>
      </c>
      <c r="P78" s="70"/>
    </row>
    <row r="79" spans="1:16" ht="15" customHeight="1">
      <c r="A79" s="150"/>
      <c r="B79" s="91"/>
      <c r="C79" s="70"/>
      <c r="D79" s="1">
        <v>5</v>
      </c>
      <c r="E79" s="70"/>
      <c r="F79" s="1">
        <v>11</v>
      </c>
      <c r="G79" s="70"/>
      <c r="I79" s="107"/>
      <c r="J79" s="70"/>
      <c r="K79" s="70"/>
      <c r="L79" s="70"/>
      <c r="M79" s="1">
        <v>5</v>
      </c>
      <c r="N79" s="70"/>
      <c r="O79" s="1">
        <v>11</v>
      </c>
      <c r="P79" s="70"/>
    </row>
    <row r="80" spans="1:16" ht="15" customHeight="1">
      <c r="A80" s="150"/>
      <c r="B80" s="91"/>
      <c r="C80" s="70"/>
      <c r="D80" s="1">
        <v>6</v>
      </c>
      <c r="E80" s="70"/>
      <c r="F80" s="1">
        <v>12</v>
      </c>
      <c r="G80" s="70"/>
      <c r="I80" s="107"/>
      <c r="J80" s="70"/>
      <c r="K80" s="70"/>
      <c r="L80" s="70"/>
      <c r="M80" s="1">
        <v>6</v>
      </c>
      <c r="N80" s="70"/>
      <c r="O80" s="1">
        <v>12</v>
      </c>
      <c r="P80" s="70"/>
    </row>
    <row r="81" spans="1:16" ht="15" customHeight="1">
      <c r="A81" s="150"/>
      <c r="B81" s="91"/>
      <c r="C81" s="70">
        <v>2</v>
      </c>
      <c r="D81" s="1">
        <v>7</v>
      </c>
      <c r="E81" s="70">
        <v>12</v>
      </c>
      <c r="F81" s="1">
        <v>7</v>
      </c>
      <c r="G81" s="70"/>
      <c r="I81" s="107"/>
      <c r="J81" s="70"/>
      <c r="K81" s="70"/>
      <c r="L81" s="70">
        <v>2</v>
      </c>
      <c r="M81" s="1">
        <v>7</v>
      </c>
      <c r="N81" s="70">
        <v>56</v>
      </c>
      <c r="O81" s="1">
        <v>7</v>
      </c>
      <c r="P81" s="70"/>
    </row>
    <row r="82" spans="1:16" ht="15" customHeight="1">
      <c r="A82" s="150"/>
      <c r="B82" s="91"/>
      <c r="C82" s="70"/>
      <c r="D82" s="1">
        <v>8</v>
      </c>
      <c r="E82" s="70"/>
      <c r="F82" s="1">
        <v>8</v>
      </c>
      <c r="G82" s="70"/>
      <c r="I82" s="107"/>
      <c r="J82" s="70"/>
      <c r="K82" s="70"/>
      <c r="L82" s="70"/>
      <c r="M82" s="1">
        <v>8</v>
      </c>
      <c r="N82" s="70"/>
      <c r="O82" s="1">
        <v>8</v>
      </c>
      <c r="P82" s="70"/>
    </row>
    <row r="83" spans="1:16" ht="15" customHeight="1">
      <c r="A83" s="150"/>
      <c r="B83" s="91"/>
      <c r="C83" s="70"/>
      <c r="D83" s="1">
        <v>9</v>
      </c>
      <c r="E83" s="70"/>
      <c r="F83" s="1">
        <v>9</v>
      </c>
      <c r="G83" s="70"/>
      <c r="I83" s="107"/>
      <c r="J83" s="70"/>
      <c r="K83" s="70"/>
      <c r="L83" s="70"/>
      <c r="M83" s="1">
        <v>9</v>
      </c>
      <c r="N83" s="70"/>
      <c r="O83" s="1">
        <v>9</v>
      </c>
      <c r="P83" s="70"/>
    </row>
    <row r="84" spans="1:16" ht="15" customHeight="1">
      <c r="A84" s="150"/>
      <c r="B84" s="91"/>
      <c r="C84" s="70"/>
      <c r="D84" s="1">
        <v>10</v>
      </c>
      <c r="E84" s="70"/>
      <c r="F84" s="1">
        <v>10</v>
      </c>
      <c r="G84" s="70"/>
      <c r="I84" s="107"/>
      <c r="J84" s="70"/>
      <c r="K84" s="70"/>
      <c r="L84" s="70"/>
      <c r="M84" s="1">
        <v>10</v>
      </c>
      <c r="N84" s="70"/>
      <c r="O84" s="1">
        <v>10</v>
      </c>
      <c r="P84" s="70"/>
    </row>
    <row r="85" spans="1:16" ht="15" customHeight="1">
      <c r="A85" s="150"/>
      <c r="B85" s="91"/>
      <c r="C85" s="70"/>
      <c r="D85" s="1">
        <v>11</v>
      </c>
      <c r="E85" s="70"/>
      <c r="F85" s="1">
        <v>11</v>
      </c>
      <c r="G85" s="70"/>
      <c r="I85" s="107"/>
      <c r="J85" s="70"/>
      <c r="K85" s="70"/>
      <c r="L85" s="70"/>
      <c r="M85" s="1">
        <v>11</v>
      </c>
      <c r="N85" s="70"/>
      <c r="O85" s="1">
        <v>11</v>
      </c>
      <c r="P85" s="70"/>
    </row>
    <row r="86" spans="1:16" ht="15" customHeight="1">
      <c r="A86" s="150"/>
      <c r="B86" s="91"/>
      <c r="C86" s="70"/>
      <c r="D86" s="1">
        <v>12</v>
      </c>
      <c r="E86" s="70"/>
      <c r="F86" s="1">
        <v>12</v>
      </c>
      <c r="G86" s="70"/>
      <c r="I86" s="107"/>
      <c r="J86" s="70"/>
      <c r="K86" s="70"/>
      <c r="L86" s="70"/>
      <c r="M86" s="1">
        <v>12</v>
      </c>
      <c r="N86" s="70"/>
      <c r="O86" s="1">
        <v>12</v>
      </c>
      <c r="P86" s="70"/>
    </row>
    <row r="87" spans="1:16" ht="15" customHeight="1">
      <c r="A87" s="150"/>
      <c r="B87" s="81">
        <v>8</v>
      </c>
      <c r="C87" s="72">
        <v>1</v>
      </c>
      <c r="D87" s="2">
        <v>1</v>
      </c>
      <c r="E87" s="71">
        <v>4</v>
      </c>
      <c r="F87" s="3">
        <v>1</v>
      </c>
      <c r="G87" s="73">
        <v>4</v>
      </c>
      <c r="I87" s="107"/>
      <c r="J87" s="70">
        <v>57</v>
      </c>
      <c r="K87" s="70" t="s">
        <v>22</v>
      </c>
      <c r="L87" s="70">
        <v>1</v>
      </c>
      <c r="M87" s="1">
        <v>1</v>
      </c>
      <c r="N87" s="70">
        <v>57</v>
      </c>
      <c r="O87" s="5">
        <v>1</v>
      </c>
      <c r="P87" s="70">
        <v>65</v>
      </c>
    </row>
    <row r="88" spans="1:16" ht="15" customHeight="1">
      <c r="A88" s="150"/>
      <c r="B88" s="81"/>
      <c r="C88" s="72"/>
      <c r="D88" s="2">
        <v>2</v>
      </c>
      <c r="E88" s="71"/>
      <c r="F88" s="3">
        <v>2</v>
      </c>
      <c r="G88" s="74"/>
      <c r="I88" s="107"/>
      <c r="J88" s="70"/>
      <c r="K88" s="70"/>
      <c r="L88" s="70"/>
      <c r="M88" s="1">
        <v>2</v>
      </c>
      <c r="N88" s="70"/>
      <c r="O88" s="5">
        <v>2</v>
      </c>
      <c r="P88" s="70"/>
    </row>
    <row r="89" spans="1:16" ht="15" customHeight="1">
      <c r="A89" s="150"/>
      <c r="B89" s="81"/>
      <c r="C89" s="72"/>
      <c r="D89" s="2">
        <v>3</v>
      </c>
      <c r="E89" s="71"/>
      <c r="F89" s="3">
        <v>3</v>
      </c>
      <c r="G89" s="74"/>
      <c r="I89" s="107"/>
      <c r="J89" s="70"/>
      <c r="K89" s="70"/>
      <c r="L89" s="70"/>
      <c r="M89" s="1">
        <v>3</v>
      </c>
      <c r="N89" s="70"/>
      <c r="O89" s="5">
        <v>3</v>
      </c>
      <c r="P89" s="70"/>
    </row>
    <row r="90" spans="1:16" ht="15" customHeight="1">
      <c r="A90" s="150"/>
      <c r="B90" s="81"/>
      <c r="C90" s="72"/>
      <c r="D90" s="2">
        <v>4</v>
      </c>
      <c r="E90" s="71"/>
      <c r="F90" s="3">
        <v>4</v>
      </c>
      <c r="G90" s="74"/>
      <c r="I90" s="107"/>
      <c r="J90" s="70"/>
      <c r="K90" s="70"/>
      <c r="L90" s="70"/>
      <c r="M90" s="1">
        <v>4</v>
      </c>
      <c r="N90" s="70"/>
      <c r="O90" s="5">
        <v>4</v>
      </c>
      <c r="P90" s="70"/>
    </row>
    <row r="91" spans="1:16" ht="15" customHeight="1">
      <c r="A91" s="150"/>
      <c r="B91" s="81"/>
      <c r="C91" s="72"/>
      <c r="D91" s="2">
        <v>5</v>
      </c>
      <c r="E91" s="71"/>
      <c r="F91" s="3">
        <v>5</v>
      </c>
      <c r="G91" s="74"/>
      <c r="I91" s="107"/>
      <c r="J91" s="70"/>
      <c r="K91" s="70"/>
      <c r="L91" s="70"/>
      <c r="M91" s="1">
        <v>5</v>
      </c>
      <c r="N91" s="70"/>
      <c r="O91" s="5">
        <v>5</v>
      </c>
      <c r="P91" s="70"/>
    </row>
    <row r="92" spans="1:16" ht="15" customHeight="1">
      <c r="A92" s="150"/>
      <c r="B92" s="81"/>
      <c r="C92" s="72"/>
      <c r="D92" s="2">
        <v>6</v>
      </c>
      <c r="E92" s="71"/>
      <c r="F92" s="3">
        <v>6</v>
      </c>
      <c r="G92" s="74"/>
      <c r="I92" s="107"/>
      <c r="J92" s="70"/>
      <c r="K92" s="70"/>
      <c r="L92" s="70"/>
      <c r="M92" s="1">
        <v>6</v>
      </c>
      <c r="N92" s="70"/>
      <c r="O92" s="5">
        <v>6</v>
      </c>
      <c r="P92" s="70"/>
    </row>
    <row r="93" spans="1:16" ht="15" customHeight="1">
      <c r="A93" s="150"/>
      <c r="B93" s="81"/>
      <c r="C93" s="72">
        <v>2</v>
      </c>
      <c r="D93" s="2">
        <v>7</v>
      </c>
      <c r="E93" s="71">
        <v>12</v>
      </c>
      <c r="F93" s="3">
        <v>1</v>
      </c>
      <c r="G93" s="74"/>
      <c r="I93" s="107"/>
      <c r="J93" s="70"/>
      <c r="K93" s="70"/>
      <c r="L93" s="70">
        <v>2</v>
      </c>
      <c r="M93" s="1">
        <v>7</v>
      </c>
      <c r="N93" s="70">
        <v>65</v>
      </c>
      <c r="O93" s="5">
        <v>1</v>
      </c>
      <c r="P93" s="70"/>
    </row>
    <row r="94" spans="1:16" ht="15" customHeight="1">
      <c r="A94" s="150"/>
      <c r="B94" s="81"/>
      <c r="C94" s="72"/>
      <c r="D94" s="2">
        <v>8</v>
      </c>
      <c r="E94" s="71"/>
      <c r="F94" s="3">
        <v>2</v>
      </c>
      <c r="G94" s="74"/>
      <c r="I94" s="107"/>
      <c r="J94" s="70"/>
      <c r="K94" s="70"/>
      <c r="L94" s="70"/>
      <c r="M94" s="1">
        <v>8</v>
      </c>
      <c r="N94" s="70"/>
      <c r="O94" s="5">
        <v>2</v>
      </c>
      <c r="P94" s="70"/>
    </row>
    <row r="95" spans="1:16" ht="15" customHeight="1">
      <c r="A95" s="150"/>
      <c r="B95" s="81"/>
      <c r="C95" s="72"/>
      <c r="D95" s="2">
        <v>9</v>
      </c>
      <c r="E95" s="71"/>
      <c r="F95" s="3">
        <v>3</v>
      </c>
      <c r="G95" s="74"/>
      <c r="I95" s="107"/>
      <c r="J95" s="70"/>
      <c r="K95" s="70"/>
      <c r="L95" s="70"/>
      <c r="M95" s="1">
        <v>9</v>
      </c>
      <c r="N95" s="70"/>
      <c r="O95" s="5">
        <v>3</v>
      </c>
      <c r="P95" s="70"/>
    </row>
    <row r="96" spans="1:16" ht="15" customHeight="1">
      <c r="A96" s="150"/>
      <c r="B96" s="81"/>
      <c r="C96" s="72"/>
      <c r="D96" s="2">
        <v>10</v>
      </c>
      <c r="E96" s="71"/>
      <c r="F96" s="3">
        <v>4</v>
      </c>
      <c r="G96" s="74"/>
      <c r="I96" s="107"/>
      <c r="J96" s="70"/>
      <c r="K96" s="70"/>
      <c r="L96" s="70"/>
      <c r="M96" s="1">
        <v>10</v>
      </c>
      <c r="N96" s="70"/>
      <c r="O96" s="5">
        <v>4</v>
      </c>
      <c r="P96" s="70"/>
    </row>
    <row r="97" spans="1:16" ht="15" customHeight="1">
      <c r="A97" s="150"/>
      <c r="B97" s="81"/>
      <c r="C97" s="72"/>
      <c r="D97" s="2">
        <v>11</v>
      </c>
      <c r="E97" s="71"/>
      <c r="F97" s="3">
        <v>5</v>
      </c>
      <c r="G97" s="74"/>
      <c r="I97" s="107"/>
      <c r="J97" s="70"/>
      <c r="K97" s="70"/>
      <c r="L97" s="70"/>
      <c r="M97" s="1">
        <v>11</v>
      </c>
      <c r="N97" s="70"/>
      <c r="O97" s="5">
        <v>5</v>
      </c>
      <c r="P97" s="70"/>
    </row>
    <row r="98" spans="1:16" ht="15.75" customHeight="1" thickBot="1">
      <c r="A98" s="151"/>
      <c r="B98" s="81"/>
      <c r="C98" s="72"/>
      <c r="D98" s="2">
        <v>12</v>
      </c>
      <c r="E98" s="71"/>
      <c r="F98" s="3">
        <v>6</v>
      </c>
      <c r="G98" s="75"/>
      <c r="I98" s="107"/>
      <c r="J98" s="70"/>
      <c r="K98" s="70"/>
      <c r="L98" s="70"/>
      <c r="M98" s="1">
        <v>12</v>
      </c>
      <c r="N98" s="70"/>
      <c r="O98" s="5">
        <v>6</v>
      </c>
      <c r="P98" s="70"/>
    </row>
    <row r="99" spans="1:16" ht="15" customHeight="1">
      <c r="A99" s="139" t="s">
        <v>5</v>
      </c>
      <c r="B99" s="91">
        <v>9</v>
      </c>
      <c r="C99" s="70">
        <v>1</v>
      </c>
      <c r="D99" s="1">
        <v>1</v>
      </c>
      <c r="E99" s="70">
        <v>8</v>
      </c>
      <c r="F99" s="5">
        <v>1</v>
      </c>
      <c r="G99" s="70">
        <v>16</v>
      </c>
      <c r="I99" s="107"/>
      <c r="J99" s="70">
        <v>65</v>
      </c>
      <c r="K99" s="70" t="s">
        <v>23</v>
      </c>
      <c r="L99" s="70">
        <v>1</v>
      </c>
      <c r="M99" s="1">
        <v>1</v>
      </c>
      <c r="N99" s="70">
        <v>64</v>
      </c>
      <c r="O99" s="1">
        <v>7</v>
      </c>
      <c r="P99" s="70">
        <v>73</v>
      </c>
    </row>
    <row r="100" spans="1:16" ht="15" customHeight="1">
      <c r="A100" s="140"/>
      <c r="B100" s="91"/>
      <c r="C100" s="70"/>
      <c r="D100" s="1">
        <v>2</v>
      </c>
      <c r="E100" s="70"/>
      <c r="F100" s="5">
        <v>2</v>
      </c>
      <c r="G100" s="70"/>
      <c r="I100" s="107"/>
      <c r="J100" s="70"/>
      <c r="K100" s="70"/>
      <c r="L100" s="70"/>
      <c r="M100" s="1">
        <v>2</v>
      </c>
      <c r="N100" s="70"/>
      <c r="O100" s="1">
        <v>8</v>
      </c>
      <c r="P100" s="70"/>
    </row>
    <row r="101" spans="1:16" ht="15" customHeight="1">
      <c r="A101" s="140"/>
      <c r="B101" s="91"/>
      <c r="C101" s="70"/>
      <c r="D101" s="1">
        <v>3</v>
      </c>
      <c r="E101" s="70"/>
      <c r="F101" s="5">
        <v>3</v>
      </c>
      <c r="G101" s="70"/>
      <c r="I101" s="107"/>
      <c r="J101" s="70"/>
      <c r="K101" s="70"/>
      <c r="L101" s="70"/>
      <c r="M101" s="1">
        <v>3</v>
      </c>
      <c r="N101" s="70"/>
      <c r="O101" s="1">
        <v>9</v>
      </c>
      <c r="P101" s="70"/>
    </row>
    <row r="102" spans="1:16" ht="15" customHeight="1">
      <c r="A102" s="140"/>
      <c r="B102" s="91"/>
      <c r="C102" s="70"/>
      <c r="D102" s="1">
        <v>4</v>
      </c>
      <c r="E102" s="70"/>
      <c r="F102" s="5">
        <v>4</v>
      </c>
      <c r="G102" s="70"/>
      <c r="I102" s="107"/>
      <c r="J102" s="70"/>
      <c r="K102" s="70"/>
      <c r="L102" s="70"/>
      <c r="M102" s="1">
        <v>4</v>
      </c>
      <c r="N102" s="70"/>
      <c r="O102" s="1">
        <v>10</v>
      </c>
      <c r="P102" s="70"/>
    </row>
    <row r="103" spans="1:16" ht="15" customHeight="1">
      <c r="A103" s="140"/>
      <c r="B103" s="91"/>
      <c r="C103" s="70"/>
      <c r="D103" s="1">
        <v>5</v>
      </c>
      <c r="E103" s="70"/>
      <c r="F103" s="5">
        <v>5</v>
      </c>
      <c r="G103" s="70"/>
      <c r="I103" s="107"/>
      <c r="J103" s="70"/>
      <c r="K103" s="70"/>
      <c r="L103" s="70"/>
      <c r="M103" s="1">
        <v>5</v>
      </c>
      <c r="N103" s="70"/>
      <c r="O103" s="1">
        <v>11</v>
      </c>
      <c r="P103" s="70"/>
    </row>
    <row r="104" spans="1:16" ht="15" customHeight="1">
      <c r="A104" s="140"/>
      <c r="B104" s="91"/>
      <c r="C104" s="70"/>
      <c r="D104" s="1">
        <v>6</v>
      </c>
      <c r="E104" s="70"/>
      <c r="F104" s="5">
        <v>6</v>
      </c>
      <c r="G104" s="70"/>
      <c r="I104" s="107"/>
      <c r="J104" s="70"/>
      <c r="K104" s="70"/>
      <c r="L104" s="70"/>
      <c r="M104" s="1">
        <v>6</v>
      </c>
      <c r="N104" s="70"/>
      <c r="O104" s="1">
        <v>12</v>
      </c>
      <c r="P104" s="70"/>
    </row>
    <row r="105" spans="1:16" ht="15" customHeight="1">
      <c r="A105" s="140"/>
      <c r="B105" s="91"/>
      <c r="C105" s="70">
        <v>2</v>
      </c>
      <c r="D105" s="1">
        <v>7</v>
      </c>
      <c r="E105" s="70">
        <v>16</v>
      </c>
      <c r="F105" s="5">
        <v>1</v>
      </c>
      <c r="G105" s="70"/>
      <c r="I105" s="107"/>
      <c r="J105" s="70"/>
      <c r="K105" s="70"/>
      <c r="L105" s="70">
        <v>2</v>
      </c>
      <c r="M105" s="1">
        <v>7</v>
      </c>
      <c r="N105" s="70">
        <v>72</v>
      </c>
      <c r="O105" s="1">
        <v>7</v>
      </c>
      <c r="P105" s="70"/>
    </row>
    <row r="106" spans="1:16" ht="15" customHeight="1">
      <c r="A106" s="140"/>
      <c r="B106" s="91"/>
      <c r="C106" s="70"/>
      <c r="D106" s="1">
        <v>8</v>
      </c>
      <c r="E106" s="70"/>
      <c r="F106" s="5">
        <v>2</v>
      </c>
      <c r="G106" s="70"/>
      <c r="I106" s="107"/>
      <c r="J106" s="70"/>
      <c r="K106" s="70"/>
      <c r="L106" s="70"/>
      <c r="M106" s="1">
        <v>8</v>
      </c>
      <c r="N106" s="70"/>
      <c r="O106" s="1">
        <v>8</v>
      </c>
      <c r="P106" s="70"/>
    </row>
    <row r="107" spans="1:16" ht="15" customHeight="1">
      <c r="A107" s="140"/>
      <c r="B107" s="91"/>
      <c r="C107" s="70"/>
      <c r="D107" s="1">
        <v>9</v>
      </c>
      <c r="E107" s="70"/>
      <c r="F107" s="5">
        <v>3</v>
      </c>
      <c r="G107" s="70"/>
      <c r="I107" s="107"/>
      <c r="J107" s="70"/>
      <c r="K107" s="70"/>
      <c r="L107" s="70"/>
      <c r="M107" s="1">
        <v>9</v>
      </c>
      <c r="N107" s="70"/>
      <c r="O107" s="1">
        <v>9</v>
      </c>
      <c r="P107" s="70"/>
    </row>
    <row r="108" spans="1:16" ht="15" customHeight="1">
      <c r="A108" s="140"/>
      <c r="B108" s="91"/>
      <c r="C108" s="70"/>
      <c r="D108" s="1">
        <v>10</v>
      </c>
      <c r="E108" s="70"/>
      <c r="F108" s="5">
        <v>4</v>
      </c>
      <c r="G108" s="70"/>
      <c r="I108" s="107"/>
      <c r="J108" s="70"/>
      <c r="K108" s="70"/>
      <c r="L108" s="70"/>
      <c r="M108" s="1">
        <v>10</v>
      </c>
      <c r="N108" s="70"/>
      <c r="O108" s="1">
        <v>10</v>
      </c>
      <c r="P108" s="70"/>
    </row>
    <row r="109" spans="1:16" ht="15" customHeight="1">
      <c r="A109" s="140"/>
      <c r="B109" s="91"/>
      <c r="C109" s="70"/>
      <c r="D109" s="1">
        <v>11</v>
      </c>
      <c r="E109" s="70"/>
      <c r="F109" s="5">
        <v>5</v>
      </c>
      <c r="G109" s="70"/>
      <c r="I109" s="107"/>
      <c r="J109" s="70"/>
      <c r="K109" s="70"/>
      <c r="L109" s="70"/>
      <c r="M109" s="1">
        <v>11</v>
      </c>
      <c r="N109" s="70"/>
      <c r="O109" s="1">
        <v>11</v>
      </c>
      <c r="P109" s="70"/>
    </row>
    <row r="110" spans="1:16" ht="15" customHeight="1">
      <c r="A110" s="140"/>
      <c r="B110" s="91"/>
      <c r="C110" s="70"/>
      <c r="D110" s="1">
        <v>12</v>
      </c>
      <c r="E110" s="70"/>
      <c r="F110" s="5">
        <v>6</v>
      </c>
      <c r="G110" s="70"/>
      <c r="I110" s="107"/>
      <c r="J110" s="70"/>
      <c r="K110" s="70"/>
      <c r="L110" s="70"/>
      <c r="M110" s="1">
        <v>12</v>
      </c>
      <c r="N110" s="70"/>
      <c r="O110" s="1">
        <v>12</v>
      </c>
      <c r="P110" s="70"/>
    </row>
    <row r="111" spans="1:16" ht="15" customHeight="1">
      <c r="A111" s="140"/>
      <c r="B111" s="81">
        <v>10</v>
      </c>
      <c r="C111" s="72">
        <v>1</v>
      </c>
      <c r="D111" s="2">
        <v>1</v>
      </c>
      <c r="E111" s="71">
        <v>8</v>
      </c>
      <c r="F111" s="6">
        <v>7</v>
      </c>
      <c r="G111" s="73">
        <v>9</v>
      </c>
      <c r="I111" s="107"/>
      <c r="J111" s="70">
        <v>73</v>
      </c>
      <c r="K111" s="70" t="s">
        <v>24</v>
      </c>
      <c r="L111" s="70">
        <v>1</v>
      </c>
      <c r="M111" s="1">
        <v>1</v>
      </c>
      <c r="N111" s="70">
        <v>73</v>
      </c>
      <c r="O111" s="5">
        <v>1</v>
      </c>
      <c r="P111" s="70">
        <v>80</v>
      </c>
    </row>
    <row r="112" spans="1:16" ht="15" customHeight="1">
      <c r="A112" s="140"/>
      <c r="B112" s="81"/>
      <c r="C112" s="72"/>
      <c r="D112" s="2">
        <v>2</v>
      </c>
      <c r="E112" s="71"/>
      <c r="F112" s="6">
        <v>8</v>
      </c>
      <c r="G112" s="74"/>
      <c r="I112" s="107"/>
      <c r="J112" s="70"/>
      <c r="K112" s="70"/>
      <c r="L112" s="70"/>
      <c r="M112" s="1">
        <v>2</v>
      </c>
      <c r="N112" s="70"/>
      <c r="O112" s="5">
        <v>2</v>
      </c>
      <c r="P112" s="70"/>
    </row>
    <row r="113" spans="1:16" ht="15" customHeight="1">
      <c r="A113" s="140"/>
      <c r="B113" s="81"/>
      <c r="C113" s="72"/>
      <c r="D113" s="2">
        <v>3</v>
      </c>
      <c r="E113" s="71"/>
      <c r="F113" s="6">
        <v>9</v>
      </c>
      <c r="G113" s="74"/>
      <c r="I113" s="107"/>
      <c r="J113" s="70"/>
      <c r="K113" s="70"/>
      <c r="L113" s="70"/>
      <c r="M113" s="1">
        <v>3</v>
      </c>
      <c r="N113" s="70"/>
      <c r="O113" s="5">
        <v>3</v>
      </c>
      <c r="P113" s="70"/>
    </row>
    <row r="114" spans="1:16" ht="15" customHeight="1">
      <c r="A114" s="140"/>
      <c r="B114" s="81"/>
      <c r="C114" s="72"/>
      <c r="D114" s="2">
        <v>4</v>
      </c>
      <c r="E114" s="71"/>
      <c r="F114" s="6">
        <v>10</v>
      </c>
      <c r="G114" s="74"/>
      <c r="I114" s="107"/>
      <c r="J114" s="70"/>
      <c r="K114" s="70"/>
      <c r="L114" s="70"/>
      <c r="M114" s="1">
        <v>4</v>
      </c>
      <c r="N114" s="70"/>
      <c r="O114" s="5">
        <v>4</v>
      </c>
      <c r="P114" s="70"/>
    </row>
    <row r="115" spans="1:16" ht="15" customHeight="1">
      <c r="A115" s="140"/>
      <c r="B115" s="81"/>
      <c r="C115" s="72"/>
      <c r="D115" s="2">
        <v>5</v>
      </c>
      <c r="E115" s="71"/>
      <c r="F115" s="6">
        <v>11</v>
      </c>
      <c r="G115" s="74"/>
      <c r="I115" s="107"/>
      <c r="J115" s="70"/>
      <c r="K115" s="70"/>
      <c r="L115" s="70"/>
      <c r="M115" s="1">
        <v>5</v>
      </c>
      <c r="N115" s="70"/>
      <c r="O115" s="5">
        <v>5</v>
      </c>
      <c r="P115" s="70"/>
    </row>
    <row r="116" spans="1:16" ht="15" customHeight="1">
      <c r="A116" s="140"/>
      <c r="B116" s="81"/>
      <c r="C116" s="72"/>
      <c r="D116" s="2">
        <v>6</v>
      </c>
      <c r="E116" s="71"/>
      <c r="F116" s="6">
        <v>12</v>
      </c>
      <c r="G116" s="74"/>
      <c r="I116" s="107"/>
      <c r="J116" s="70"/>
      <c r="K116" s="70"/>
      <c r="L116" s="70"/>
      <c r="M116" s="1">
        <v>6</v>
      </c>
      <c r="N116" s="70"/>
      <c r="O116" s="5">
        <v>6</v>
      </c>
      <c r="P116" s="70"/>
    </row>
    <row r="117" spans="1:16" ht="15" customHeight="1">
      <c r="A117" s="140"/>
      <c r="B117" s="81"/>
      <c r="C117" s="72">
        <v>2</v>
      </c>
      <c r="D117" s="2">
        <v>7</v>
      </c>
      <c r="E117" s="71">
        <v>16</v>
      </c>
      <c r="F117" s="6">
        <v>7</v>
      </c>
      <c r="G117" s="74"/>
      <c r="I117" s="107"/>
      <c r="J117" s="70"/>
      <c r="K117" s="70"/>
      <c r="L117" s="70">
        <v>2</v>
      </c>
      <c r="M117" s="1">
        <v>7</v>
      </c>
      <c r="N117" s="70">
        <v>80</v>
      </c>
      <c r="O117" s="5">
        <v>1</v>
      </c>
      <c r="P117" s="70"/>
    </row>
    <row r="118" spans="1:16" ht="15" customHeight="1">
      <c r="A118" s="140"/>
      <c r="B118" s="81"/>
      <c r="C118" s="72"/>
      <c r="D118" s="2">
        <v>8</v>
      </c>
      <c r="E118" s="71"/>
      <c r="F118" s="6">
        <v>8</v>
      </c>
      <c r="G118" s="74"/>
      <c r="I118" s="107"/>
      <c r="J118" s="70"/>
      <c r="K118" s="70"/>
      <c r="L118" s="70"/>
      <c r="M118" s="1">
        <v>8</v>
      </c>
      <c r="N118" s="70"/>
      <c r="O118" s="5">
        <v>2</v>
      </c>
      <c r="P118" s="70"/>
    </row>
    <row r="119" spans="1:16" ht="15" customHeight="1">
      <c r="A119" s="140"/>
      <c r="B119" s="81"/>
      <c r="C119" s="72"/>
      <c r="D119" s="2">
        <v>9</v>
      </c>
      <c r="E119" s="71"/>
      <c r="F119" s="6">
        <v>9</v>
      </c>
      <c r="G119" s="74"/>
      <c r="I119" s="107"/>
      <c r="J119" s="70"/>
      <c r="K119" s="70"/>
      <c r="L119" s="70"/>
      <c r="M119" s="1">
        <v>9</v>
      </c>
      <c r="N119" s="70"/>
      <c r="O119" s="5">
        <v>3</v>
      </c>
      <c r="P119" s="70"/>
    </row>
    <row r="120" spans="1:16" ht="15" customHeight="1">
      <c r="A120" s="140"/>
      <c r="B120" s="81"/>
      <c r="C120" s="72"/>
      <c r="D120" s="2">
        <v>10</v>
      </c>
      <c r="E120" s="71"/>
      <c r="F120" s="6">
        <v>10</v>
      </c>
      <c r="G120" s="74"/>
      <c r="I120" s="107"/>
      <c r="J120" s="70"/>
      <c r="K120" s="70"/>
      <c r="L120" s="70"/>
      <c r="M120" s="1">
        <v>10</v>
      </c>
      <c r="N120" s="70"/>
      <c r="O120" s="5">
        <v>4</v>
      </c>
      <c r="P120" s="70"/>
    </row>
    <row r="121" spans="1:16" ht="15" customHeight="1">
      <c r="A121" s="140"/>
      <c r="B121" s="81"/>
      <c r="C121" s="72"/>
      <c r="D121" s="2">
        <v>11</v>
      </c>
      <c r="E121" s="71"/>
      <c r="F121" s="6">
        <v>11</v>
      </c>
      <c r="G121" s="74"/>
      <c r="I121" s="107"/>
      <c r="J121" s="70"/>
      <c r="K121" s="70"/>
      <c r="L121" s="70"/>
      <c r="M121" s="1">
        <v>11</v>
      </c>
      <c r="N121" s="70"/>
      <c r="O121" s="5">
        <v>5</v>
      </c>
      <c r="P121" s="70"/>
    </row>
    <row r="122" spans="1:16" ht="15" customHeight="1" thickBot="1">
      <c r="A122" s="140"/>
      <c r="B122" s="81"/>
      <c r="C122" s="72"/>
      <c r="D122" s="2">
        <v>12</v>
      </c>
      <c r="E122" s="71"/>
      <c r="F122" s="6">
        <v>12</v>
      </c>
      <c r="G122" s="75"/>
      <c r="I122" s="108"/>
      <c r="J122" s="82"/>
      <c r="K122" s="70"/>
      <c r="L122" s="82"/>
      <c r="M122" s="29">
        <v>12</v>
      </c>
      <c r="N122" s="82"/>
      <c r="O122" s="32">
        <v>6</v>
      </c>
      <c r="P122" s="82"/>
    </row>
    <row r="123" spans="1:16" ht="15" customHeight="1">
      <c r="A123" s="140"/>
      <c r="B123" s="91">
        <v>11</v>
      </c>
      <c r="C123" s="70">
        <v>1</v>
      </c>
      <c r="D123" s="1">
        <v>1</v>
      </c>
      <c r="E123" s="70">
        <v>7</v>
      </c>
      <c r="F123" s="5">
        <v>1</v>
      </c>
      <c r="G123" s="70">
        <v>15</v>
      </c>
      <c r="I123" s="109">
        <v>3</v>
      </c>
      <c r="J123" s="84">
        <v>2</v>
      </c>
      <c r="K123" s="70" t="s">
        <v>20</v>
      </c>
      <c r="L123" s="84">
        <v>1</v>
      </c>
      <c r="M123" s="34">
        <v>1</v>
      </c>
      <c r="N123" s="85">
        <v>1</v>
      </c>
      <c r="O123" s="35">
        <v>1</v>
      </c>
      <c r="P123" s="84">
        <v>1</v>
      </c>
    </row>
    <row r="124" spans="1:16" ht="15" customHeight="1">
      <c r="A124" s="140"/>
      <c r="B124" s="91"/>
      <c r="C124" s="70"/>
      <c r="D124" s="1">
        <v>2</v>
      </c>
      <c r="E124" s="70"/>
      <c r="F124" s="5">
        <v>2</v>
      </c>
      <c r="G124" s="70"/>
      <c r="I124" s="110"/>
      <c r="J124" s="72"/>
      <c r="K124" s="70"/>
      <c r="L124" s="72"/>
      <c r="M124" s="2">
        <v>2</v>
      </c>
      <c r="N124" s="71"/>
      <c r="O124" s="3">
        <v>2</v>
      </c>
      <c r="P124" s="72"/>
    </row>
    <row r="125" spans="1:16" ht="15" customHeight="1">
      <c r="A125" s="140"/>
      <c r="B125" s="91"/>
      <c r="C125" s="70"/>
      <c r="D125" s="1">
        <v>3</v>
      </c>
      <c r="E125" s="70"/>
      <c r="F125" s="5">
        <v>3</v>
      </c>
      <c r="G125" s="70"/>
      <c r="I125" s="110"/>
      <c r="J125" s="72"/>
      <c r="K125" s="70"/>
      <c r="L125" s="72"/>
      <c r="M125" s="2">
        <v>3</v>
      </c>
      <c r="N125" s="71"/>
      <c r="O125" s="3">
        <v>3</v>
      </c>
      <c r="P125" s="72"/>
    </row>
    <row r="126" spans="1:16" ht="15" customHeight="1">
      <c r="A126" s="140"/>
      <c r="B126" s="91"/>
      <c r="C126" s="70"/>
      <c r="D126" s="1">
        <v>4</v>
      </c>
      <c r="E126" s="70"/>
      <c r="F126" s="5">
        <v>4</v>
      </c>
      <c r="G126" s="70"/>
      <c r="I126" s="110"/>
      <c r="J126" s="72"/>
      <c r="K126" s="70"/>
      <c r="L126" s="72"/>
      <c r="M126" s="2">
        <v>4</v>
      </c>
      <c r="N126" s="71"/>
      <c r="O126" s="3">
        <v>4</v>
      </c>
      <c r="P126" s="72"/>
    </row>
    <row r="127" spans="1:16" ht="15" customHeight="1">
      <c r="A127" s="140"/>
      <c r="B127" s="91"/>
      <c r="C127" s="70"/>
      <c r="D127" s="1">
        <v>5</v>
      </c>
      <c r="E127" s="70"/>
      <c r="F127" s="5">
        <v>5</v>
      </c>
      <c r="G127" s="70"/>
      <c r="I127" s="110"/>
      <c r="J127" s="72"/>
      <c r="K127" s="70"/>
      <c r="L127" s="72"/>
      <c r="M127" s="2">
        <v>5</v>
      </c>
      <c r="N127" s="71"/>
      <c r="O127" s="3">
        <v>5</v>
      </c>
      <c r="P127" s="72"/>
    </row>
    <row r="128" spans="1:16" ht="15" customHeight="1">
      <c r="A128" s="140"/>
      <c r="B128" s="91"/>
      <c r="C128" s="70"/>
      <c r="D128" s="1">
        <v>6</v>
      </c>
      <c r="E128" s="70"/>
      <c r="F128" s="5">
        <v>6</v>
      </c>
      <c r="G128" s="70"/>
      <c r="I128" s="110"/>
      <c r="J128" s="72"/>
      <c r="K128" s="70"/>
      <c r="L128" s="72"/>
      <c r="M128" s="2">
        <v>6</v>
      </c>
      <c r="N128" s="71"/>
      <c r="O128" s="3">
        <v>6</v>
      </c>
      <c r="P128" s="72"/>
    </row>
    <row r="129" spans="1:16" ht="15" customHeight="1">
      <c r="A129" s="140"/>
      <c r="B129" s="91"/>
      <c r="C129" s="70">
        <v>2</v>
      </c>
      <c r="D129" s="1">
        <v>7</v>
      </c>
      <c r="E129" s="70">
        <v>15</v>
      </c>
      <c r="F129" s="5">
        <v>1</v>
      </c>
      <c r="G129" s="70"/>
      <c r="I129" s="110"/>
      <c r="J129" s="72"/>
      <c r="K129" s="70"/>
      <c r="L129" s="72">
        <v>2</v>
      </c>
      <c r="M129" s="2">
        <v>7</v>
      </c>
      <c r="N129" s="71">
        <v>9</v>
      </c>
      <c r="O129" s="3">
        <v>1</v>
      </c>
      <c r="P129" s="72"/>
    </row>
    <row r="130" spans="1:16" ht="15" customHeight="1">
      <c r="A130" s="140"/>
      <c r="B130" s="91"/>
      <c r="C130" s="70"/>
      <c r="D130" s="1">
        <v>8</v>
      </c>
      <c r="E130" s="70"/>
      <c r="F130" s="5">
        <v>2</v>
      </c>
      <c r="G130" s="70"/>
      <c r="I130" s="110"/>
      <c r="J130" s="72"/>
      <c r="K130" s="70"/>
      <c r="L130" s="72"/>
      <c r="M130" s="2">
        <v>8</v>
      </c>
      <c r="N130" s="71"/>
      <c r="O130" s="3">
        <v>2</v>
      </c>
      <c r="P130" s="72"/>
    </row>
    <row r="131" spans="1:16" ht="15" customHeight="1">
      <c r="A131" s="140"/>
      <c r="B131" s="91"/>
      <c r="C131" s="70"/>
      <c r="D131" s="1">
        <v>9</v>
      </c>
      <c r="E131" s="70"/>
      <c r="F131" s="5">
        <v>3</v>
      </c>
      <c r="G131" s="70"/>
      <c r="I131" s="110"/>
      <c r="J131" s="72"/>
      <c r="K131" s="70"/>
      <c r="L131" s="72"/>
      <c r="M131" s="2">
        <v>9</v>
      </c>
      <c r="N131" s="71"/>
      <c r="O131" s="3">
        <v>3</v>
      </c>
      <c r="P131" s="72"/>
    </row>
    <row r="132" spans="1:16" ht="15" customHeight="1">
      <c r="A132" s="140"/>
      <c r="B132" s="91"/>
      <c r="C132" s="70"/>
      <c r="D132" s="1">
        <v>10</v>
      </c>
      <c r="E132" s="70"/>
      <c r="F132" s="5">
        <v>4</v>
      </c>
      <c r="G132" s="70"/>
      <c r="I132" s="110"/>
      <c r="J132" s="72"/>
      <c r="K132" s="70"/>
      <c r="L132" s="72"/>
      <c r="M132" s="2">
        <v>10</v>
      </c>
      <c r="N132" s="71"/>
      <c r="O132" s="3">
        <v>4</v>
      </c>
      <c r="P132" s="72"/>
    </row>
    <row r="133" spans="1:16" ht="15" customHeight="1">
      <c r="A133" s="140"/>
      <c r="B133" s="91"/>
      <c r="C133" s="70"/>
      <c r="D133" s="1">
        <v>11</v>
      </c>
      <c r="E133" s="70"/>
      <c r="F133" s="5">
        <v>5</v>
      </c>
      <c r="G133" s="70"/>
      <c r="I133" s="110"/>
      <c r="J133" s="72"/>
      <c r="K133" s="70"/>
      <c r="L133" s="72"/>
      <c r="M133" s="2">
        <v>11</v>
      </c>
      <c r="N133" s="71"/>
      <c r="O133" s="3">
        <v>5</v>
      </c>
      <c r="P133" s="72"/>
    </row>
    <row r="134" spans="1:16" ht="15" customHeight="1">
      <c r="A134" s="140"/>
      <c r="B134" s="91"/>
      <c r="C134" s="70"/>
      <c r="D134" s="1">
        <v>12</v>
      </c>
      <c r="E134" s="70"/>
      <c r="F134" s="5">
        <v>6</v>
      </c>
      <c r="G134" s="70"/>
      <c r="I134" s="110"/>
      <c r="J134" s="72"/>
      <c r="K134" s="70"/>
      <c r="L134" s="72"/>
      <c r="M134" s="2">
        <v>12</v>
      </c>
      <c r="N134" s="71"/>
      <c r="O134" s="3">
        <v>6</v>
      </c>
      <c r="P134" s="72"/>
    </row>
    <row r="135" spans="1:16" ht="15" customHeight="1">
      <c r="A135" s="140"/>
      <c r="B135" s="81">
        <v>12</v>
      </c>
      <c r="C135" s="72">
        <v>1</v>
      </c>
      <c r="D135" s="2">
        <v>1</v>
      </c>
      <c r="E135" s="71">
        <v>7</v>
      </c>
      <c r="F135" s="6">
        <v>7</v>
      </c>
      <c r="G135" s="73">
        <v>10</v>
      </c>
      <c r="I135" s="110"/>
      <c r="J135" s="71">
        <v>10</v>
      </c>
      <c r="K135" s="70" t="s">
        <v>21</v>
      </c>
      <c r="L135" s="72">
        <v>1</v>
      </c>
      <c r="M135" s="2">
        <v>1</v>
      </c>
      <c r="N135" s="71">
        <v>8</v>
      </c>
      <c r="O135" s="6">
        <v>7</v>
      </c>
      <c r="P135" s="72">
        <v>9</v>
      </c>
    </row>
    <row r="136" spans="1:16" ht="15" customHeight="1">
      <c r="A136" s="140"/>
      <c r="B136" s="81"/>
      <c r="C136" s="72"/>
      <c r="D136" s="2">
        <v>2</v>
      </c>
      <c r="E136" s="71"/>
      <c r="F136" s="6">
        <v>8</v>
      </c>
      <c r="G136" s="74"/>
      <c r="I136" s="110"/>
      <c r="J136" s="71"/>
      <c r="K136" s="70"/>
      <c r="L136" s="72"/>
      <c r="M136" s="2">
        <v>2</v>
      </c>
      <c r="N136" s="71"/>
      <c r="O136" s="6">
        <v>8</v>
      </c>
      <c r="P136" s="72"/>
    </row>
    <row r="137" spans="1:16" ht="15" customHeight="1">
      <c r="A137" s="140"/>
      <c r="B137" s="81"/>
      <c r="C137" s="72"/>
      <c r="D137" s="2">
        <v>3</v>
      </c>
      <c r="E137" s="71"/>
      <c r="F137" s="6">
        <v>9</v>
      </c>
      <c r="G137" s="74"/>
      <c r="I137" s="110"/>
      <c r="J137" s="71"/>
      <c r="K137" s="70"/>
      <c r="L137" s="72"/>
      <c r="M137" s="2">
        <v>3</v>
      </c>
      <c r="N137" s="71"/>
      <c r="O137" s="6">
        <v>9</v>
      </c>
      <c r="P137" s="72"/>
    </row>
    <row r="138" spans="1:16" ht="15" customHeight="1">
      <c r="A138" s="140"/>
      <c r="B138" s="81"/>
      <c r="C138" s="72"/>
      <c r="D138" s="2">
        <v>4</v>
      </c>
      <c r="E138" s="71"/>
      <c r="F138" s="6">
        <v>10</v>
      </c>
      <c r="G138" s="74"/>
      <c r="I138" s="110"/>
      <c r="J138" s="71"/>
      <c r="K138" s="70"/>
      <c r="L138" s="72"/>
      <c r="M138" s="2">
        <v>4</v>
      </c>
      <c r="N138" s="71"/>
      <c r="O138" s="6">
        <v>10</v>
      </c>
      <c r="P138" s="72"/>
    </row>
    <row r="139" spans="1:16" ht="15" customHeight="1">
      <c r="A139" s="140"/>
      <c r="B139" s="81"/>
      <c r="C139" s="72"/>
      <c r="D139" s="2">
        <v>5</v>
      </c>
      <c r="E139" s="71"/>
      <c r="F139" s="6">
        <v>11</v>
      </c>
      <c r="G139" s="74"/>
      <c r="I139" s="110"/>
      <c r="J139" s="71"/>
      <c r="K139" s="70"/>
      <c r="L139" s="72"/>
      <c r="M139" s="2">
        <v>5</v>
      </c>
      <c r="N139" s="71"/>
      <c r="O139" s="6">
        <v>11</v>
      </c>
      <c r="P139" s="72"/>
    </row>
    <row r="140" spans="1:16" ht="15" customHeight="1">
      <c r="A140" s="140"/>
      <c r="B140" s="81"/>
      <c r="C140" s="72"/>
      <c r="D140" s="2">
        <v>6</v>
      </c>
      <c r="E140" s="71"/>
      <c r="F140" s="6">
        <v>12</v>
      </c>
      <c r="G140" s="74"/>
      <c r="I140" s="110"/>
      <c r="J140" s="71"/>
      <c r="K140" s="70"/>
      <c r="L140" s="72"/>
      <c r="M140" s="2">
        <v>6</v>
      </c>
      <c r="N140" s="71"/>
      <c r="O140" s="6">
        <v>12</v>
      </c>
      <c r="P140" s="72"/>
    </row>
    <row r="141" spans="1:16" ht="15" customHeight="1">
      <c r="A141" s="140"/>
      <c r="B141" s="81"/>
      <c r="C141" s="72">
        <v>2</v>
      </c>
      <c r="D141" s="2">
        <v>7</v>
      </c>
      <c r="E141" s="71">
        <v>15</v>
      </c>
      <c r="F141" s="6">
        <v>7</v>
      </c>
      <c r="G141" s="74"/>
      <c r="I141" s="110"/>
      <c r="J141" s="71"/>
      <c r="K141" s="70"/>
      <c r="L141" s="72">
        <v>2</v>
      </c>
      <c r="M141" s="2">
        <v>7</v>
      </c>
      <c r="N141" s="71">
        <v>16</v>
      </c>
      <c r="O141" s="6">
        <v>7</v>
      </c>
      <c r="P141" s="72"/>
    </row>
    <row r="142" spans="1:16" ht="15" customHeight="1">
      <c r="A142" s="140"/>
      <c r="B142" s="81"/>
      <c r="C142" s="72"/>
      <c r="D142" s="2">
        <v>8</v>
      </c>
      <c r="E142" s="71"/>
      <c r="F142" s="6">
        <v>8</v>
      </c>
      <c r="G142" s="74"/>
      <c r="I142" s="110"/>
      <c r="J142" s="71"/>
      <c r="K142" s="70"/>
      <c r="L142" s="72"/>
      <c r="M142" s="2">
        <v>8</v>
      </c>
      <c r="N142" s="71"/>
      <c r="O142" s="6">
        <v>8</v>
      </c>
      <c r="P142" s="72"/>
    </row>
    <row r="143" spans="1:16" ht="15" customHeight="1">
      <c r="A143" s="140"/>
      <c r="B143" s="81"/>
      <c r="C143" s="72"/>
      <c r="D143" s="2">
        <v>9</v>
      </c>
      <c r="E143" s="71"/>
      <c r="F143" s="6">
        <v>9</v>
      </c>
      <c r="G143" s="74"/>
      <c r="I143" s="110"/>
      <c r="J143" s="71"/>
      <c r="K143" s="70"/>
      <c r="L143" s="72"/>
      <c r="M143" s="2">
        <v>9</v>
      </c>
      <c r="N143" s="71"/>
      <c r="O143" s="6">
        <v>9</v>
      </c>
      <c r="P143" s="72"/>
    </row>
    <row r="144" spans="1:16" ht="15" customHeight="1">
      <c r="A144" s="140"/>
      <c r="B144" s="81"/>
      <c r="C144" s="72"/>
      <c r="D144" s="2">
        <v>10</v>
      </c>
      <c r="E144" s="71"/>
      <c r="F144" s="6">
        <v>10</v>
      </c>
      <c r="G144" s="74"/>
      <c r="I144" s="110"/>
      <c r="J144" s="71"/>
      <c r="K144" s="70"/>
      <c r="L144" s="72"/>
      <c r="M144" s="2">
        <v>10</v>
      </c>
      <c r="N144" s="71"/>
      <c r="O144" s="6">
        <v>10</v>
      </c>
      <c r="P144" s="72"/>
    </row>
    <row r="145" spans="1:16" ht="15" customHeight="1">
      <c r="A145" s="140"/>
      <c r="B145" s="81"/>
      <c r="C145" s="72"/>
      <c r="D145" s="2">
        <v>11</v>
      </c>
      <c r="E145" s="71"/>
      <c r="F145" s="6">
        <v>11</v>
      </c>
      <c r="G145" s="74"/>
      <c r="I145" s="110"/>
      <c r="J145" s="71"/>
      <c r="K145" s="70"/>
      <c r="L145" s="72"/>
      <c r="M145" s="2">
        <v>11</v>
      </c>
      <c r="N145" s="71"/>
      <c r="O145" s="6">
        <v>11</v>
      </c>
      <c r="P145" s="72"/>
    </row>
    <row r="146" spans="1:16" ht="15" customHeight="1">
      <c r="A146" s="140"/>
      <c r="B146" s="81"/>
      <c r="C146" s="72"/>
      <c r="D146" s="2">
        <v>12</v>
      </c>
      <c r="E146" s="71"/>
      <c r="F146" s="6">
        <v>12</v>
      </c>
      <c r="G146" s="75"/>
      <c r="I146" s="110"/>
      <c r="J146" s="71"/>
      <c r="K146" s="70"/>
      <c r="L146" s="72"/>
      <c r="M146" s="2">
        <v>12</v>
      </c>
      <c r="N146" s="71"/>
      <c r="O146" s="6">
        <v>12</v>
      </c>
      <c r="P146" s="72"/>
    </row>
    <row r="147" spans="1:16" ht="15" customHeight="1">
      <c r="A147" s="140"/>
      <c r="B147" s="91">
        <v>13</v>
      </c>
      <c r="C147" s="70">
        <v>1</v>
      </c>
      <c r="D147" s="1">
        <v>1</v>
      </c>
      <c r="E147" s="70">
        <v>6</v>
      </c>
      <c r="F147" s="5">
        <v>1</v>
      </c>
      <c r="G147" s="70">
        <v>14</v>
      </c>
      <c r="I147" s="110"/>
      <c r="J147" s="71">
        <v>18</v>
      </c>
      <c r="K147" s="70" t="s">
        <v>22</v>
      </c>
      <c r="L147" s="72">
        <v>1</v>
      </c>
      <c r="M147" s="2">
        <v>1</v>
      </c>
      <c r="N147" s="71">
        <v>17</v>
      </c>
      <c r="O147" s="3">
        <v>1</v>
      </c>
      <c r="P147" s="72">
        <v>17</v>
      </c>
    </row>
    <row r="148" spans="1:16" ht="15" customHeight="1">
      <c r="A148" s="140"/>
      <c r="B148" s="91"/>
      <c r="C148" s="70"/>
      <c r="D148" s="1">
        <v>2</v>
      </c>
      <c r="E148" s="70"/>
      <c r="F148" s="5">
        <v>2</v>
      </c>
      <c r="G148" s="70"/>
      <c r="I148" s="110"/>
      <c r="J148" s="71"/>
      <c r="K148" s="70"/>
      <c r="L148" s="72"/>
      <c r="M148" s="2">
        <v>2</v>
      </c>
      <c r="N148" s="71"/>
      <c r="O148" s="3">
        <v>2</v>
      </c>
      <c r="P148" s="72"/>
    </row>
    <row r="149" spans="1:16" ht="15" customHeight="1">
      <c r="A149" s="140"/>
      <c r="B149" s="91"/>
      <c r="C149" s="70"/>
      <c r="D149" s="1">
        <v>3</v>
      </c>
      <c r="E149" s="70"/>
      <c r="F149" s="5">
        <v>3</v>
      </c>
      <c r="G149" s="70"/>
      <c r="I149" s="110"/>
      <c r="J149" s="71"/>
      <c r="K149" s="70"/>
      <c r="L149" s="72"/>
      <c r="M149" s="2">
        <v>3</v>
      </c>
      <c r="N149" s="71"/>
      <c r="O149" s="3">
        <v>3</v>
      </c>
      <c r="P149" s="72"/>
    </row>
    <row r="150" spans="1:16" ht="15" customHeight="1">
      <c r="A150" s="140"/>
      <c r="B150" s="91"/>
      <c r="C150" s="70"/>
      <c r="D150" s="1">
        <v>4</v>
      </c>
      <c r="E150" s="70"/>
      <c r="F150" s="5">
        <v>4</v>
      </c>
      <c r="G150" s="70"/>
      <c r="I150" s="110"/>
      <c r="J150" s="71"/>
      <c r="K150" s="70"/>
      <c r="L150" s="72"/>
      <c r="M150" s="2">
        <v>4</v>
      </c>
      <c r="N150" s="71"/>
      <c r="O150" s="3">
        <v>4</v>
      </c>
      <c r="P150" s="72"/>
    </row>
    <row r="151" spans="1:16" ht="15" customHeight="1">
      <c r="A151" s="140"/>
      <c r="B151" s="91"/>
      <c r="C151" s="70"/>
      <c r="D151" s="1">
        <v>5</v>
      </c>
      <c r="E151" s="70"/>
      <c r="F151" s="5">
        <v>5</v>
      </c>
      <c r="G151" s="70"/>
      <c r="I151" s="110"/>
      <c r="J151" s="71"/>
      <c r="K151" s="70"/>
      <c r="L151" s="72"/>
      <c r="M151" s="2">
        <v>5</v>
      </c>
      <c r="N151" s="71"/>
      <c r="O151" s="3">
        <v>5</v>
      </c>
      <c r="P151" s="72"/>
    </row>
    <row r="152" spans="1:16" ht="15" customHeight="1">
      <c r="A152" s="140"/>
      <c r="B152" s="91"/>
      <c r="C152" s="70"/>
      <c r="D152" s="1">
        <v>6</v>
      </c>
      <c r="E152" s="70"/>
      <c r="F152" s="5">
        <v>6</v>
      </c>
      <c r="G152" s="70"/>
      <c r="I152" s="110"/>
      <c r="J152" s="71"/>
      <c r="K152" s="70"/>
      <c r="L152" s="72"/>
      <c r="M152" s="2">
        <v>6</v>
      </c>
      <c r="N152" s="71"/>
      <c r="O152" s="3">
        <v>6</v>
      </c>
      <c r="P152" s="72"/>
    </row>
    <row r="153" spans="1:16" ht="15" customHeight="1">
      <c r="A153" s="140"/>
      <c r="B153" s="91"/>
      <c r="C153" s="70">
        <v>2</v>
      </c>
      <c r="D153" s="1">
        <v>7</v>
      </c>
      <c r="E153" s="70">
        <v>14</v>
      </c>
      <c r="F153" s="5">
        <v>1</v>
      </c>
      <c r="G153" s="70"/>
      <c r="I153" s="110"/>
      <c r="J153" s="71"/>
      <c r="K153" s="70"/>
      <c r="L153" s="72">
        <v>2</v>
      </c>
      <c r="M153" s="2">
        <v>7</v>
      </c>
      <c r="N153" s="71">
        <v>25</v>
      </c>
      <c r="O153" s="3">
        <v>1</v>
      </c>
      <c r="P153" s="72"/>
    </row>
    <row r="154" spans="1:16" ht="15" customHeight="1">
      <c r="A154" s="140"/>
      <c r="B154" s="91"/>
      <c r="C154" s="70"/>
      <c r="D154" s="1">
        <v>8</v>
      </c>
      <c r="E154" s="70"/>
      <c r="F154" s="5">
        <v>2</v>
      </c>
      <c r="G154" s="70"/>
      <c r="I154" s="110"/>
      <c r="J154" s="71"/>
      <c r="K154" s="70"/>
      <c r="L154" s="72"/>
      <c r="M154" s="2">
        <v>8</v>
      </c>
      <c r="N154" s="71"/>
      <c r="O154" s="3">
        <v>2</v>
      </c>
      <c r="P154" s="72"/>
    </row>
    <row r="155" spans="1:16" ht="15" customHeight="1">
      <c r="A155" s="140"/>
      <c r="B155" s="91"/>
      <c r="C155" s="70"/>
      <c r="D155" s="1">
        <v>9</v>
      </c>
      <c r="E155" s="70"/>
      <c r="F155" s="5">
        <v>3</v>
      </c>
      <c r="G155" s="70"/>
      <c r="I155" s="110"/>
      <c r="J155" s="71"/>
      <c r="K155" s="70"/>
      <c r="L155" s="72"/>
      <c r="M155" s="2">
        <v>9</v>
      </c>
      <c r="N155" s="71"/>
      <c r="O155" s="3">
        <v>3</v>
      </c>
      <c r="P155" s="72"/>
    </row>
    <row r="156" spans="1:16" ht="15" customHeight="1">
      <c r="A156" s="140"/>
      <c r="B156" s="91"/>
      <c r="C156" s="70"/>
      <c r="D156" s="1">
        <v>10</v>
      </c>
      <c r="E156" s="70"/>
      <c r="F156" s="5">
        <v>4</v>
      </c>
      <c r="G156" s="70"/>
      <c r="I156" s="110"/>
      <c r="J156" s="71"/>
      <c r="K156" s="70"/>
      <c r="L156" s="72"/>
      <c r="M156" s="2">
        <v>10</v>
      </c>
      <c r="N156" s="71"/>
      <c r="O156" s="3">
        <v>4</v>
      </c>
      <c r="P156" s="72"/>
    </row>
    <row r="157" spans="1:16" ht="15" customHeight="1">
      <c r="A157" s="140"/>
      <c r="B157" s="91"/>
      <c r="C157" s="70"/>
      <c r="D157" s="1">
        <v>11</v>
      </c>
      <c r="E157" s="70"/>
      <c r="F157" s="5">
        <v>5</v>
      </c>
      <c r="G157" s="70"/>
      <c r="I157" s="110"/>
      <c r="J157" s="71"/>
      <c r="K157" s="70"/>
      <c r="L157" s="72"/>
      <c r="M157" s="2">
        <v>11</v>
      </c>
      <c r="N157" s="71"/>
      <c r="O157" s="3">
        <v>5</v>
      </c>
      <c r="P157" s="72"/>
    </row>
    <row r="158" spans="1:16" ht="15" customHeight="1">
      <c r="A158" s="140"/>
      <c r="B158" s="91"/>
      <c r="C158" s="70"/>
      <c r="D158" s="1">
        <v>12</v>
      </c>
      <c r="E158" s="70"/>
      <c r="F158" s="5">
        <v>6</v>
      </c>
      <c r="G158" s="70"/>
      <c r="I158" s="110"/>
      <c r="J158" s="71"/>
      <c r="K158" s="70"/>
      <c r="L158" s="72"/>
      <c r="M158" s="2">
        <v>12</v>
      </c>
      <c r="N158" s="71"/>
      <c r="O158" s="3">
        <v>6</v>
      </c>
      <c r="P158" s="72"/>
    </row>
    <row r="159" spans="1:16" ht="15" customHeight="1">
      <c r="A159" s="140"/>
      <c r="B159" s="81">
        <v>14</v>
      </c>
      <c r="C159" s="72">
        <v>1</v>
      </c>
      <c r="D159" s="2">
        <v>1</v>
      </c>
      <c r="E159" s="71">
        <v>6</v>
      </c>
      <c r="F159" s="6">
        <v>7</v>
      </c>
      <c r="G159" s="73">
        <v>11</v>
      </c>
      <c r="I159" s="110"/>
      <c r="J159" s="71">
        <v>26</v>
      </c>
      <c r="K159" s="70" t="s">
        <v>23</v>
      </c>
      <c r="L159" s="72">
        <v>1</v>
      </c>
      <c r="M159" s="2">
        <v>1</v>
      </c>
      <c r="N159" s="71">
        <v>24</v>
      </c>
      <c r="O159" s="6">
        <v>7</v>
      </c>
      <c r="P159" s="72">
        <v>25</v>
      </c>
    </row>
    <row r="160" spans="1:16" ht="15" customHeight="1">
      <c r="A160" s="140"/>
      <c r="B160" s="81"/>
      <c r="C160" s="72"/>
      <c r="D160" s="2">
        <v>2</v>
      </c>
      <c r="E160" s="71"/>
      <c r="F160" s="6">
        <v>8</v>
      </c>
      <c r="G160" s="74"/>
      <c r="I160" s="110"/>
      <c r="J160" s="71"/>
      <c r="K160" s="70"/>
      <c r="L160" s="72"/>
      <c r="M160" s="2">
        <v>2</v>
      </c>
      <c r="N160" s="71"/>
      <c r="O160" s="6">
        <v>8</v>
      </c>
      <c r="P160" s="72"/>
    </row>
    <row r="161" spans="1:16" ht="15" customHeight="1">
      <c r="A161" s="140"/>
      <c r="B161" s="81"/>
      <c r="C161" s="72"/>
      <c r="D161" s="2">
        <v>3</v>
      </c>
      <c r="E161" s="71"/>
      <c r="F161" s="6">
        <v>9</v>
      </c>
      <c r="G161" s="74"/>
      <c r="I161" s="110"/>
      <c r="J161" s="71"/>
      <c r="K161" s="70"/>
      <c r="L161" s="72"/>
      <c r="M161" s="2">
        <v>3</v>
      </c>
      <c r="N161" s="71"/>
      <c r="O161" s="6">
        <v>9</v>
      </c>
      <c r="P161" s="72"/>
    </row>
    <row r="162" spans="1:16" ht="15" customHeight="1">
      <c r="A162" s="140"/>
      <c r="B162" s="81"/>
      <c r="C162" s="72"/>
      <c r="D162" s="2">
        <v>4</v>
      </c>
      <c r="E162" s="71"/>
      <c r="F162" s="6">
        <v>10</v>
      </c>
      <c r="G162" s="74"/>
      <c r="I162" s="110"/>
      <c r="J162" s="71"/>
      <c r="K162" s="70"/>
      <c r="L162" s="72"/>
      <c r="M162" s="2">
        <v>4</v>
      </c>
      <c r="N162" s="71"/>
      <c r="O162" s="6">
        <v>10</v>
      </c>
      <c r="P162" s="72"/>
    </row>
    <row r="163" spans="1:16" ht="15" customHeight="1">
      <c r="A163" s="140"/>
      <c r="B163" s="81"/>
      <c r="C163" s="72"/>
      <c r="D163" s="2">
        <v>5</v>
      </c>
      <c r="E163" s="71"/>
      <c r="F163" s="6">
        <v>11</v>
      </c>
      <c r="G163" s="74"/>
      <c r="I163" s="110"/>
      <c r="J163" s="71"/>
      <c r="K163" s="70"/>
      <c r="L163" s="72"/>
      <c r="M163" s="2">
        <v>5</v>
      </c>
      <c r="N163" s="71"/>
      <c r="O163" s="6">
        <v>11</v>
      </c>
      <c r="P163" s="72"/>
    </row>
    <row r="164" spans="1:16" ht="15" customHeight="1">
      <c r="A164" s="140"/>
      <c r="B164" s="81"/>
      <c r="C164" s="72"/>
      <c r="D164" s="2">
        <v>6</v>
      </c>
      <c r="E164" s="71"/>
      <c r="F164" s="6">
        <v>12</v>
      </c>
      <c r="G164" s="74"/>
      <c r="I164" s="110"/>
      <c r="J164" s="71"/>
      <c r="K164" s="70"/>
      <c r="L164" s="72"/>
      <c r="M164" s="2">
        <v>6</v>
      </c>
      <c r="N164" s="71"/>
      <c r="O164" s="6">
        <v>12</v>
      </c>
      <c r="P164" s="72"/>
    </row>
    <row r="165" spans="1:16" ht="15" customHeight="1">
      <c r="A165" s="140"/>
      <c r="B165" s="81"/>
      <c r="C165" s="72">
        <v>2</v>
      </c>
      <c r="D165" s="2">
        <v>7</v>
      </c>
      <c r="E165" s="71">
        <v>14</v>
      </c>
      <c r="F165" s="6">
        <v>7</v>
      </c>
      <c r="G165" s="74"/>
      <c r="I165" s="110"/>
      <c r="J165" s="71"/>
      <c r="K165" s="70"/>
      <c r="L165" s="72">
        <v>2</v>
      </c>
      <c r="M165" s="2">
        <v>7</v>
      </c>
      <c r="N165" s="71">
        <v>32</v>
      </c>
      <c r="O165" s="6">
        <v>7</v>
      </c>
      <c r="P165" s="72"/>
    </row>
    <row r="166" spans="1:16" ht="15" customHeight="1">
      <c r="A166" s="140"/>
      <c r="B166" s="81"/>
      <c r="C166" s="72"/>
      <c r="D166" s="2">
        <v>8</v>
      </c>
      <c r="E166" s="71"/>
      <c r="F166" s="6">
        <v>8</v>
      </c>
      <c r="G166" s="74"/>
      <c r="I166" s="110"/>
      <c r="J166" s="71"/>
      <c r="K166" s="70"/>
      <c r="L166" s="72"/>
      <c r="M166" s="2">
        <v>8</v>
      </c>
      <c r="N166" s="71"/>
      <c r="O166" s="6">
        <v>8</v>
      </c>
      <c r="P166" s="72"/>
    </row>
    <row r="167" spans="1:16" ht="15" customHeight="1">
      <c r="A167" s="140"/>
      <c r="B167" s="81"/>
      <c r="C167" s="72"/>
      <c r="D167" s="2">
        <v>9</v>
      </c>
      <c r="E167" s="71"/>
      <c r="F167" s="6">
        <v>9</v>
      </c>
      <c r="G167" s="74"/>
      <c r="I167" s="110"/>
      <c r="J167" s="71"/>
      <c r="K167" s="70"/>
      <c r="L167" s="72"/>
      <c r="M167" s="2">
        <v>9</v>
      </c>
      <c r="N167" s="71"/>
      <c r="O167" s="6">
        <v>9</v>
      </c>
      <c r="P167" s="72"/>
    </row>
    <row r="168" spans="1:16" ht="15" customHeight="1">
      <c r="A168" s="140"/>
      <c r="B168" s="81"/>
      <c r="C168" s="72"/>
      <c r="D168" s="2">
        <v>10</v>
      </c>
      <c r="E168" s="71"/>
      <c r="F168" s="6">
        <v>10</v>
      </c>
      <c r="G168" s="74"/>
      <c r="I168" s="110"/>
      <c r="J168" s="71"/>
      <c r="K168" s="70"/>
      <c r="L168" s="72"/>
      <c r="M168" s="2">
        <v>10</v>
      </c>
      <c r="N168" s="71"/>
      <c r="O168" s="6">
        <v>10</v>
      </c>
      <c r="P168" s="72"/>
    </row>
    <row r="169" spans="1:16" ht="15" customHeight="1">
      <c r="A169" s="140"/>
      <c r="B169" s="81"/>
      <c r="C169" s="72"/>
      <c r="D169" s="2">
        <v>11</v>
      </c>
      <c r="E169" s="71"/>
      <c r="F169" s="6">
        <v>11</v>
      </c>
      <c r="G169" s="74"/>
      <c r="I169" s="110"/>
      <c r="J169" s="71"/>
      <c r="K169" s="70"/>
      <c r="L169" s="72"/>
      <c r="M169" s="2">
        <v>11</v>
      </c>
      <c r="N169" s="71"/>
      <c r="O169" s="6">
        <v>11</v>
      </c>
      <c r="P169" s="72"/>
    </row>
    <row r="170" spans="1:16" ht="15" customHeight="1">
      <c r="A170" s="140"/>
      <c r="B170" s="81"/>
      <c r="C170" s="72"/>
      <c r="D170" s="2">
        <v>12</v>
      </c>
      <c r="E170" s="71"/>
      <c r="F170" s="6">
        <v>12</v>
      </c>
      <c r="G170" s="75"/>
      <c r="I170" s="110"/>
      <c r="J170" s="71"/>
      <c r="K170" s="70"/>
      <c r="L170" s="72"/>
      <c r="M170" s="2">
        <v>12</v>
      </c>
      <c r="N170" s="71"/>
      <c r="O170" s="6">
        <v>12</v>
      </c>
      <c r="P170" s="72"/>
    </row>
    <row r="171" spans="1:16" ht="15" customHeight="1">
      <c r="A171" s="140"/>
      <c r="B171" s="91">
        <v>15</v>
      </c>
      <c r="C171" s="70">
        <v>1</v>
      </c>
      <c r="D171" s="1">
        <v>1</v>
      </c>
      <c r="E171" s="70">
        <v>5</v>
      </c>
      <c r="F171" s="5">
        <v>1</v>
      </c>
      <c r="G171" s="70">
        <v>13</v>
      </c>
      <c r="I171" s="110"/>
      <c r="J171" s="71">
        <v>34</v>
      </c>
      <c r="K171" s="70" t="s">
        <v>24</v>
      </c>
      <c r="L171" s="72">
        <v>1</v>
      </c>
      <c r="M171" s="2">
        <v>1</v>
      </c>
      <c r="N171" s="71">
        <v>33</v>
      </c>
      <c r="O171" s="3">
        <v>1</v>
      </c>
      <c r="P171" s="72">
        <v>33</v>
      </c>
    </row>
    <row r="172" spans="1:16" ht="15" customHeight="1">
      <c r="A172" s="140"/>
      <c r="B172" s="91"/>
      <c r="C172" s="70"/>
      <c r="D172" s="1">
        <v>2</v>
      </c>
      <c r="E172" s="70"/>
      <c r="F172" s="5">
        <v>2</v>
      </c>
      <c r="G172" s="70"/>
      <c r="I172" s="110"/>
      <c r="J172" s="71"/>
      <c r="K172" s="70"/>
      <c r="L172" s="72"/>
      <c r="M172" s="2">
        <v>2</v>
      </c>
      <c r="N172" s="71"/>
      <c r="O172" s="3">
        <v>2</v>
      </c>
      <c r="P172" s="72"/>
    </row>
    <row r="173" spans="1:16" ht="15" customHeight="1">
      <c r="A173" s="140"/>
      <c r="B173" s="91"/>
      <c r="C173" s="70"/>
      <c r="D173" s="1">
        <v>3</v>
      </c>
      <c r="E173" s="70"/>
      <c r="F173" s="5">
        <v>3</v>
      </c>
      <c r="G173" s="70"/>
      <c r="I173" s="110"/>
      <c r="J173" s="71"/>
      <c r="K173" s="70"/>
      <c r="L173" s="72"/>
      <c r="M173" s="2">
        <v>3</v>
      </c>
      <c r="N173" s="71"/>
      <c r="O173" s="3">
        <v>3</v>
      </c>
      <c r="P173" s="72"/>
    </row>
    <row r="174" spans="1:16" ht="15" customHeight="1">
      <c r="A174" s="140"/>
      <c r="B174" s="91"/>
      <c r="C174" s="70"/>
      <c r="D174" s="1">
        <v>4</v>
      </c>
      <c r="E174" s="70"/>
      <c r="F174" s="5">
        <v>4</v>
      </c>
      <c r="G174" s="70"/>
      <c r="I174" s="110"/>
      <c r="J174" s="71"/>
      <c r="K174" s="70"/>
      <c r="L174" s="72"/>
      <c r="M174" s="2">
        <v>4</v>
      </c>
      <c r="N174" s="71"/>
      <c r="O174" s="3">
        <v>4</v>
      </c>
      <c r="P174" s="72"/>
    </row>
    <row r="175" spans="1:16" ht="15" customHeight="1">
      <c r="A175" s="140"/>
      <c r="B175" s="91"/>
      <c r="C175" s="70"/>
      <c r="D175" s="1">
        <v>5</v>
      </c>
      <c r="E175" s="70"/>
      <c r="F175" s="5">
        <v>5</v>
      </c>
      <c r="G175" s="70"/>
      <c r="I175" s="110"/>
      <c r="J175" s="71"/>
      <c r="K175" s="70"/>
      <c r="L175" s="72"/>
      <c r="M175" s="2">
        <v>5</v>
      </c>
      <c r="N175" s="71"/>
      <c r="O175" s="3">
        <v>5</v>
      </c>
      <c r="P175" s="72"/>
    </row>
    <row r="176" spans="1:16" ht="15" customHeight="1">
      <c r="A176" s="140"/>
      <c r="B176" s="91"/>
      <c r="C176" s="70"/>
      <c r="D176" s="1">
        <v>6</v>
      </c>
      <c r="E176" s="70"/>
      <c r="F176" s="5">
        <v>6</v>
      </c>
      <c r="G176" s="70"/>
      <c r="I176" s="110"/>
      <c r="J176" s="71"/>
      <c r="K176" s="70"/>
      <c r="L176" s="72"/>
      <c r="M176" s="2">
        <v>6</v>
      </c>
      <c r="N176" s="71"/>
      <c r="O176" s="3">
        <v>6</v>
      </c>
      <c r="P176" s="72"/>
    </row>
    <row r="177" spans="1:16" ht="15" customHeight="1">
      <c r="A177" s="140"/>
      <c r="B177" s="91"/>
      <c r="C177" s="70">
        <v>2</v>
      </c>
      <c r="D177" s="1">
        <v>7</v>
      </c>
      <c r="E177" s="70">
        <v>13</v>
      </c>
      <c r="F177" s="5">
        <v>1</v>
      </c>
      <c r="G177" s="70"/>
      <c r="I177" s="110"/>
      <c r="J177" s="71"/>
      <c r="K177" s="70"/>
      <c r="L177" s="72">
        <v>2</v>
      </c>
      <c r="M177" s="2">
        <v>7</v>
      </c>
      <c r="N177" s="71">
        <v>40</v>
      </c>
      <c r="O177" s="3">
        <v>1</v>
      </c>
      <c r="P177" s="72"/>
    </row>
    <row r="178" spans="1:16" ht="15" customHeight="1">
      <c r="A178" s="140"/>
      <c r="B178" s="91"/>
      <c r="C178" s="70"/>
      <c r="D178" s="1">
        <v>8</v>
      </c>
      <c r="E178" s="70"/>
      <c r="F178" s="5">
        <v>2</v>
      </c>
      <c r="G178" s="70"/>
      <c r="I178" s="110"/>
      <c r="J178" s="71"/>
      <c r="K178" s="70"/>
      <c r="L178" s="72"/>
      <c r="M178" s="2">
        <v>8</v>
      </c>
      <c r="N178" s="71"/>
      <c r="O178" s="3">
        <v>2</v>
      </c>
      <c r="P178" s="72"/>
    </row>
    <row r="179" spans="1:16" ht="15" customHeight="1">
      <c r="A179" s="140"/>
      <c r="B179" s="91"/>
      <c r="C179" s="70"/>
      <c r="D179" s="1">
        <v>9</v>
      </c>
      <c r="E179" s="70"/>
      <c r="F179" s="5">
        <v>3</v>
      </c>
      <c r="G179" s="70"/>
      <c r="I179" s="110"/>
      <c r="J179" s="71"/>
      <c r="K179" s="70"/>
      <c r="L179" s="72"/>
      <c r="M179" s="2">
        <v>9</v>
      </c>
      <c r="N179" s="71"/>
      <c r="O179" s="3">
        <v>3</v>
      </c>
      <c r="P179" s="72"/>
    </row>
    <row r="180" spans="1:16" ht="15" customHeight="1">
      <c r="A180" s="140"/>
      <c r="B180" s="91"/>
      <c r="C180" s="70"/>
      <c r="D180" s="1">
        <v>10</v>
      </c>
      <c r="E180" s="70"/>
      <c r="F180" s="5">
        <v>4</v>
      </c>
      <c r="G180" s="70"/>
      <c r="I180" s="110"/>
      <c r="J180" s="71"/>
      <c r="K180" s="70"/>
      <c r="L180" s="72"/>
      <c r="M180" s="2">
        <v>10</v>
      </c>
      <c r="N180" s="71"/>
      <c r="O180" s="3">
        <v>4</v>
      </c>
      <c r="P180" s="72"/>
    </row>
    <row r="181" spans="1:16" ht="15" customHeight="1">
      <c r="A181" s="140"/>
      <c r="B181" s="91"/>
      <c r="C181" s="70"/>
      <c r="D181" s="1">
        <v>11</v>
      </c>
      <c r="E181" s="70"/>
      <c r="F181" s="5">
        <v>5</v>
      </c>
      <c r="G181" s="70"/>
      <c r="I181" s="110"/>
      <c r="J181" s="71"/>
      <c r="K181" s="70"/>
      <c r="L181" s="72"/>
      <c r="M181" s="2">
        <v>11</v>
      </c>
      <c r="N181" s="71"/>
      <c r="O181" s="3">
        <v>5</v>
      </c>
      <c r="P181" s="72"/>
    </row>
    <row r="182" spans="1:16" ht="15" customHeight="1" thickBot="1">
      <c r="A182" s="140"/>
      <c r="B182" s="91"/>
      <c r="C182" s="70"/>
      <c r="D182" s="1">
        <v>12</v>
      </c>
      <c r="E182" s="70"/>
      <c r="F182" s="5">
        <v>6</v>
      </c>
      <c r="G182" s="70"/>
      <c r="I182" s="111"/>
      <c r="J182" s="78"/>
      <c r="K182" s="70"/>
      <c r="L182" s="80"/>
      <c r="M182" s="36">
        <v>12</v>
      </c>
      <c r="N182" s="78"/>
      <c r="O182" s="37">
        <v>6</v>
      </c>
      <c r="P182" s="80"/>
    </row>
    <row r="183" spans="1:16">
      <c r="A183" s="140"/>
      <c r="B183" s="81">
        <v>16</v>
      </c>
      <c r="C183" s="72">
        <v>1</v>
      </c>
      <c r="D183" s="2">
        <v>1</v>
      </c>
      <c r="E183" s="71">
        <v>5</v>
      </c>
      <c r="F183" s="6">
        <v>7</v>
      </c>
      <c r="G183" s="73">
        <v>12</v>
      </c>
      <c r="I183" s="129">
        <v>4</v>
      </c>
      <c r="J183" s="85">
        <v>42</v>
      </c>
      <c r="K183" s="70" t="s">
        <v>20</v>
      </c>
      <c r="L183" s="84">
        <v>1</v>
      </c>
      <c r="M183" s="34">
        <v>1</v>
      </c>
      <c r="N183" s="85">
        <v>41</v>
      </c>
      <c r="O183" s="38">
        <v>7</v>
      </c>
      <c r="P183" s="84">
        <v>41</v>
      </c>
    </row>
    <row r="184" spans="1:16">
      <c r="A184" s="140"/>
      <c r="B184" s="81"/>
      <c r="C184" s="72"/>
      <c r="D184" s="2">
        <v>2</v>
      </c>
      <c r="E184" s="71"/>
      <c r="F184" s="6">
        <v>8</v>
      </c>
      <c r="G184" s="74"/>
      <c r="I184" s="121"/>
      <c r="J184" s="71"/>
      <c r="K184" s="70"/>
      <c r="L184" s="72"/>
      <c r="M184" s="2">
        <v>2</v>
      </c>
      <c r="N184" s="71"/>
      <c r="O184" s="6">
        <v>8</v>
      </c>
      <c r="P184" s="72"/>
    </row>
    <row r="185" spans="1:16">
      <c r="A185" s="140"/>
      <c r="B185" s="81"/>
      <c r="C185" s="72"/>
      <c r="D185" s="2">
        <v>3</v>
      </c>
      <c r="E185" s="71"/>
      <c r="F185" s="6">
        <v>9</v>
      </c>
      <c r="G185" s="74"/>
      <c r="I185" s="121"/>
      <c r="J185" s="71"/>
      <c r="K185" s="70"/>
      <c r="L185" s="72"/>
      <c r="M185" s="2">
        <v>3</v>
      </c>
      <c r="N185" s="71"/>
      <c r="O185" s="6">
        <v>9</v>
      </c>
      <c r="P185" s="72"/>
    </row>
    <row r="186" spans="1:16">
      <c r="A186" s="140"/>
      <c r="B186" s="81"/>
      <c r="C186" s="72"/>
      <c r="D186" s="2">
        <v>4</v>
      </c>
      <c r="E186" s="71"/>
      <c r="F186" s="6">
        <v>10</v>
      </c>
      <c r="G186" s="74"/>
      <c r="I186" s="121"/>
      <c r="J186" s="71"/>
      <c r="K186" s="70"/>
      <c r="L186" s="72"/>
      <c r="M186" s="2">
        <v>4</v>
      </c>
      <c r="N186" s="71"/>
      <c r="O186" s="6">
        <v>10</v>
      </c>
      <c r="P186" s="72"/>
    </row>
    <row r="187" spans="1:16">
      <c r="A187" s="140"/>
      <c r="B187" s="81"/>
      <c r="C187" s="72"/>
      <c r="D187" s="2">
        <v>5</v>
      </c>
      <c r="E187" s="71"/>
      <c r="F187" s="6">
        <v>11</v>
      </c>
      <c r="G187" s="74"/>
      <c r="I187" s="121"/>
      <c r="J187" s="71"/>
      <c r="K187" s="70"/>
      <c r="L187" s="72"/>
      <c r="M187" s="2">
        <v>5</v>
      </c>
      <c r="N187" s="71"/>
      <c r="O187" s="6">
        <v>11</v>
      </c>
      <c r="P187" s="72"/>
    </row>
    <row r="188" spans="1:16">
      <c r="A188" s="140"/>
      <c r="B188" s="81"/>
      <c r="C188" s="72"/>
      <c r="D188" s="2">
        <v>6</v>
      </c>
      <c r="E188" s="71"/>
      <c r="F188" s="6">
        <v>12</v>
      </c>
      <c r="G188" s="74"/>
      <c r="I188" s="121"/>
      <c r="J188" s="71"/>
      <c r="K188" s="70"/>
      <c r="L188" s="72"/>
      <c r="M188" s="2">
        <v>6</v>
      </c>
      <c r="N188" s="71"/>
      <c r="O188" s="6">
        <v>12</v>
      </c>
      <c r="P188" s="72"/>
    </row>
    <row r="189" spans="1:16">
      <c r="A189" s="140"/>
      <c r="B189" s="81"/>
      <c r="C189" s="72">
        <v>2</v>
      </c>
      <c r="D189" s="2">
        <v>7</v>
      </c>
      <c r="E189" s="71">
        <v>13</v>
      </c>
      <c r="F189" s="6">
        <v>7</v>
      </c>
      <c r="G189" s="74"/>
      <c r="I189" s="121"/>
      <c r="J189" s="71"/>
      <c r="K189" s="70"/>
      <c r="L189" s="72">
        <v>2</v>
      </c>
      <c r="M189" s="2">
        <v>7</v>
      </c>
      <c r="N189" s="71">
        <v>49</v>
      </c>
      <c r="O189" s="6">
        <v>7</v>
      </c>
      <c r="P189" s="72"/>
    </row>
    <row r="190" spans="1:16">
      <c r="A190" s="140"/>
      <c r="B190" s="81"/>
      <c r="C190" s="72"/>
      <c r="D190" s="2">
        <v>8</v>
      </c>
      <c r="E190" s="71"/>
      <c r="F190" s="6">
        <v>8</v>
      </c>
      <c r="G190" s="74"/>
      <c r="I190" s="121"/>
      <c r="J190" s="71"/>
      <c r="K190" s="70"/>
      <c r="L190" s="72"/>
      <c r="M190" s="2">
        <v>8</v>
      </c>
      <c r="N190" s="71"/>
      <c r="O190" s="6">
        <v>8</v>
      </c>
      <c r="P190" s="72"/>
    </row>
    <row r="191" spans="1:16">
      <c r="A191" s="140"/>
      <c r="B191" s="81"/>
      <c r="C191" s="72"/>
      <c r="D191" s="2">
        <v>9</v>
      </c>
      <c r="E191" s="71"/>
      <c r="F191" s="6">
        <v>9</v>
      </c>
      <c r="G191" s="74"/>
      <c r="I191" s="121"/>
      <c r="J191" s="71"/>
      <c r="K191" s="70"/>
      <c r="L191" s="72"/>
      <c r="M191" s="2">
        <v>9</v>
      </c>
      <c r="N191" s="71"/>
      <c r="O191" s="6">
        <v>9</v>
      </c>
      <c r="P191" s="72"/>
    </row>
    <row r="192" spans="1:16">
      <c r="A192" s="140"/>
      <c r="B192" s="81"/>
      <c r="C192" s="72"/>
      <c r="D192" s="2">
        <v>10</v>
      </c>
      <c r="E192" s="71"/>
      <c r="F192" s="6">
        <v>10</v>
      </c>
      <c r="G192" s="74"/>
      <c r="I192" s="121"/>
      <c r="J192" s="71"/>
      <c r="K192" s="70"/>
      <c r="L192" s="72"/>
      <c r="M192" s="2">
        <v>10</v>
      </c>
      <c r="N192" s="71"/>
      <c r="O192" s="6">
        <v>10</v>
      </c>
      <c r="P192" s="72"/>
    </row>
    <row r="193" spans="1:16">
      <c r="A193" s="140"/>
      <c r="B193" s="81"/>
      <c r="C193" s="72"/>
      <c r="D193" s="2">
        <v>11</v>
      </c>
      <c r="E193" s="71"/>
      <c r="F193" s="6">
        <v>11</v>
      </c>
      <c r="G193" s="74"/>
      <c r="I193" s="121"/>
      <c r="J193" s="71"/>
      <c r="K193" s="70"/>
      <c r="L193" s="72"/>
      <c r="M193" s="2">
        <v>11</v>
      </c>
      <c r="N193" s="71"/>
      <c r="O193" s="6">
        <v>11</v>
      </c>
      <c r="P193" s="72"/>
    </row>
    <row r="194" spans="1:16" ht="15.75" thickBot="1">
      <c r="A194" s="141"/>
      <c r="B194" s="81"/>
      <c r="C194" s="72"/>
      <c r="D194" s="2">
        <v>12</v>
      </c>
      <c r="E194" s="71"/>
      <c r="F194" s="6">
        <v>12</v>
      </c>
      <c r="G194" s="75"/>
      <c r="I194" s="121"/>
      <c r="J194" s="71"/>
      <c r="K194" s="70"/>
      <c r="L194" s="72"/>
      <c r="M194" s="2">
        <v>12</v>
      </c>
      <c r="N194" s="71"/>
      <c r="O194" s="6">
        <v>12</v>
      </c>
      <c r="P194" s="72"/>
    </row>
    <row r="195" spans="1:16">
      <c r="A195" s="142" t="s">
        <v>6</v>
      </c>
      <c r="B195" s="91">
        <v>17</v>
      </c>
      <c r="C195" s="70">
        <v>1</v>
      </c>
      <c r="D195" s="1">
        <v>1</v>
      </c>
      <c r="E195" s="70">
        <v>17</v>
      </c>
      <c r="F195" s="1">
        <v>7</v>
      </c>
      <c r="G195" s="70">
        <v>24</v>
      </c>
      <c r="I195" s="121"/>
      <c r="J195" s="71">
        <v>50</v>
      </c>
      <c r="K195" s="70" t="s">
        <v>21</v>
      </c>
      <c r="L195" s="72">
        <v>1</v>
      </c>
      <c r="M195" s="2">
        <v>1</v>
      </c>
      <c r="N195" s="71">
        <v>48</v>
      </c>
      <c r="O195" s="3">
        <v>1</v>
      </c>
      <c r="P195" s="72">
        <v>48</v>
      </c>
    </row>
    <row r="196" spans="1:16">
      <c r="A196" s="143"/>
      <c r="B196" s="91"/>
      <c r="C196" s="70"/>
      <c r="D196" s="1">
        <v>2</v>
      </c>
      <c r="E196" s="70"/>
      <c r="F196" s="1">
        <v>8</v>
      </c>
      <c r="G196" s="70"/>
      <c r="I196" s="121"/>
      <c r="J196" s="71"/>
      <c r="K196" s="70"/>
      <c r="L196" s="72"/>
      <c r="M196" s="2">
        <v>2</v>
      </c>
      <c r="N196" s="71"/>
      <c r="O196" s="3">
        <v>2</v>
      </c>
      <c r="P196" s="72"/>
    </row>
    <row r="197" spans="1:16">
      <c r="A197" s="143"/>
      <c r="B197" s="91"/>
      <c r="C197" s="70"/>
      <c r="D197" s="1">
        <v>3</v>
      </c>
      <c r="E197" s="70"/>
      <c r="F197" s="1">
        <v>9</v>
      </c>
      <c r="G197" s="70"/>
      <c r="I197" s="121"/>
      <c r="J197" s="71"/>
      <c r="K197" s="70"/>
      <c r="L197" s="72"/>
      <c r="M197" s="2">
        <v>3</v>
      </c>
      <c r="N197" s="71"/>
      <c r="O197" s="3">
        <v>3</v>
      </c>
      <c r="P197" s="72"/>
    </row>
    <row r="198" spans="1:16">
      <c r="A198" s="143"/>
      <c r="B198" s="91"/>
      <c r="C198" s="70"/>
      <c r="D198" s="1">
        <v>4</v>
      </c>
      <c r="E198" s="70"/>
      <c r="F198" s="1">
        <v>10</v>
      </c>
      <c r="G198" s="70"/>
      <c r="I198" s="121"/>
      <c r="J198" s="71"/>
      <c r="K198" s="70"/>
      <c r="L198" s="72"/>
      <c r="M198" s="2">
        <v>4</v>
      </c>
      <c r="N198" s="71"/>
      <c r="O198" s="3">
        <v>4</v>
      </c>
      <c r="P198" s="72"/>
    </row>
    <row r="199" spans="1:16">
      <c r="A199" s="143"/>
      <c r="B199" s="91"/>
      <c r="C199" s="70"/>
      <c r="D199" s="1">
        <v>5</v>
      </c>
      <c r="E199" s="70"/>
      <c r="F199" s="1">
        <v>11</v>
      </c>
      <c r="G199" s="70"/>
      <c r="I199" s="121"/>
      <c r="J199" s="71"/>
      <c r="K199" s="70"/>
      <c r="L199" s="72"/>
      <c r="M199" s="2">
        <v>5</v>
      </c>
      <c r="N199" s="71"/>
      <c r="O199" s="3">
        <v>5</v>
      </c>
      <c r="P199" s="72"/>
    </row>
    <row r="200" spans="1:16">
      <c r="A200" s="143"/>
      <c r="B200" s="91"/>
      <c r="C200" s="70"/>
      <c r="D200" s="1">
        <v>6</v>
      </c>
      <c r="E200" s="70"/>
      <c r="F200" s="1">
        <v>12</v>
      </c>
      <c r="G200" s="70"/>
      <c r="I200" s="121"/>
      <c r="J200" s="71"/>
      <c r="K200" s="70"/>
      <c r="L200" s="72"/>
      <c r="M200" s="2">
        <v>6</v>
      </c>
      <c r="N200" s="71"/>
      <c r="O200" s="3">
        <v>6</v>
      </c>
      <c r="P200" s="72"/>
    </row>
    <row r="201" spans="1:16">
      <c r="A201" s="143"/>
      <c r="B201" s="91"/>
      <c r="C201" s="70">
        <v>2</v>
      </c>
      <c r="D201" s="1">
        <v>7</v>
      </c>
      <c r="E201" s="70">
        <v>25</v>
      </c>
      <c r="F201" s="1">
        <v>7</v>
      </c>
      <c r="G201" s="70"/>
      <c r="I201" s="121"/>
      <c r="J201" s="71"/>
      <c r="K201" s="70"/>
      <c r="L201" s="72">
        <v>2</v>
      </c>
      <c r="M201" s="2">
        <v>7</v>
      </c>
      <c r="N201" s="71">
        <v>56</v>
      </c>
      <c r="O201" s="3">
        <v>1</v>
      </c>
      <c r="P201" s="72"/>
    </row>
    <row r="202" spans="1:16">
      <c r="A202" s="143"/>
      <c r="B202" s="91"/>
      <c r="C202" s="70"/>
      <c r="D202" s="1">
        <v>8</v>
      </c>
      <c r="E202" s="70"/>
      <c r="F202" s="1">
        <v>8</v>
      </c>
      <c r="G202" s="70"/>
      <c r="I202" s="121"/>
      <c r="J202" s="71"/>
      <c r="K202" s="70"/>
      <c r="L202" s="72"/>
      <c r="M202" s="2">
        <v>8</v>
      </c>
      <c r="N202" s="71"/>
      <c r="O202" s="3">
        <v>2</v>
      </c>
      <c r="P202" s="72"/>
    </row>
    <row r="203" spans="1:16">
      <c r="A203" s="143"/>
      <c r="B203" s="91"/>
      <c r="C203" s="70"/>
      <c r="D203" s="1">
        <v>9</v>
      </c>
      <c r="E203" s="70"/>
      <c r="F203" s="1">
        <v>9</v>
      </c>
      <c r="G203" s="70"/>
      <c r="I203" s="121"/>
      <c r="J203" s="71"/>
      <c r="K203" s="70"/>
      <c r="L203" s="72"/>
      <c r="M203" s="2">
        <v>9</v>
      </c>
      <c r="N203" s="71"/>
      <c r="O203" s="3">
        <v>3</v>
      </c>
      <c r="P203" s="72"/>
    </row>
    <row r="204" spans="1:16">
      <c r="A204" s="143"/>
      <c r="B204" s="91"/>
      <c r="C204" s="70"/>
      <c r="D204" s="1">
        <v>10</v>
      </c>
      <c r="E204" s="70"/>
      <c r="F204" s="1">
        <v>10</v>
      </c>
      <c r="G204" s="70"/>
      <c r="I204" s="121"/>
      <c r="J204" s="71"/>
      <c r="K204" s="70"/>
      <c r="L204" s="72"/>
      <c r="M204" s="2">
        <v>10</v>
      </c>
      <c r="N204" s="71"/>
      <c r="O204" s="3">
        <v>4</v>
      </c>
      <c r="P204" s="72"/>
    </row>
    <row r="205" spans="1:16">
      <c r="A205" s="143"/>
      <c r="B205" s="91"/>
      <c r="C205" s="70"/>
      <c r="D205" s="1">
        <v>11</v>
      </c>
      <c r="E205" s="70"/>
      <c r="F205" s="1">
        <v>11</v>
      </c>
      <c r="G205" s="70"/>
      <c r="I205" s="121"/>
      <c r="J205" s="71"/>
      <c r="K205" s="70"/>
      <c r="L205" s="72"/>
      <c r="M205" s="2">
        <v>11</v>
      </c>
      <c r="N205" s="71"/>
      <c r="O205" s="3">
        <v>5</v>
      </c>
      <c r="P205" s="72"/>
    </row>
    <row r="206" spans="1:16">
      <c r="A206" s="143"/>
      <c r="B206" s="91"/>
      <c r="C206" s="70"/>
      <c r="D206" s="1">
        <v>12</v>
      </c>
      <c r="E206" s="70"/>
      <c r="F206" s="1">
        <v>12</v>
      </c>
      <c r="G206" s="70"/>
      <c r="I206" s="121"/>
      <c r="J206" s="71"/>
      <c r="K206" s="70"/>
      <c r="L206" s="72"/>
      <c r="M206" s="2">
        <v>12</v>
      </c>
      <c r="N206" s="71"/>
      <c r="O206" s="3">
        <v>6</v>
      </c>
      <c r="P206" s="72"/>
    </row>
    <row r="207" spans="1:16">
      <c r="A207" s="143"/>
      <c r="B207" s="81">
        <v>18</v>
      </c>
      <c r="C207" s="72">
        <v>1</v>
      </c>
      <c r="D207" s="2">
        <v>1</v>
      </c>
      <c r="E207" s="71">
        <v>17</v>
      </c>
      <c r="F207" s="3">
        <v>1</v>
      </c>
      <c r="G207" s="73">
        <v>17</v>
      </c>
      <c r="I207" s="121"/>
      <c r="J207" s="71">
        <v>58</v>
      </c>
      <c r="K207" s="70" t="s">
        <v>22</v>
      </c>
      <c r="L207" s="72">
        <v>1</v>
      </c>
      <c r="M207" s="2">
        <v>1</v>
      </c>
      <c r="N207" s="71">
        <v>57</v>
      </c>
      <c r="O207" s="6">
        <v>7</v>
      </c>
      <c r="P207" s="72">
        <v>56</v>
      </c>
    </row>
    <row r="208" spans="1:16">
      <c r="A208" s="143"/>
      <c r="B208" s="81"/>
      <c r="C208" s="72"/>
      <c r="D208" s="2">
        <v>2</v>
      </c>
      <c r="E208" s="71"/>
      <c r="F208" s="3">
        <v>2</v>
      </c>
      <c r="G208" s="74"/>
      <c r="I208" s="121"/>
      <c r="J208" s="71"/>
      <c r="K208" s="70"/>
      <c r="L208" s="72"/>
      <c r="M208" s="2">
        <v>2</v>
      </c>
      <c r="N208" s="71"/>
      <c r="O208" s="6">
        <v>8</v>
      </c>
      <c r="P208" s="72"/>
    </row>
    <row r="209" spans="1:16">
      <c r="A209" s="143"/>
      <c r="B209" s="81"/>
      <c r="C209" s="72"/>
      <c r="D209" s="2">
        <v>3</v>
      </c>
      <c r="E209" s="71"/>
      <c r="F209" s="3">
        <v>3</v>
      </c>
      <c r="G209" s="74"/>
      <c r="I209" s="121"/>
      <c r="J209" s="71"/>
      <c r="K209" s="70"/>
      <c r="L209" s="72"/>
      <c r="M209" s="2">
        <v>3</v>
      </c>
      <c r="N209" s="71"/>
      <c r="O209" s="6">
        <v>9</v>
      </c>
      <c r="P209" s="72"/>
    </row>
    <row r="210" spans="1:16">
      <c r="A210" s="143"/>
      <c r="B210" s="81"/>
      <c r="C210" s="72"/>
      <c r="D210" s="2">
        <v>4</v>
      </c>
      <c r="E210" s="71"/>
      <c r="F210" s="3">
        <v>4</v>
      </c>
      <c r="G210" s="74"/>
      <c r="I210" s="121"/>
      <c r="J210" s="71"/>
      <c r="K210" s="70"/>
      <c r="L210" s="72"/>
      <c r="M210" s="2">
        <v>4</v>
      </c>
      <c r="N210" s="71"/>
      <c r="O210" s="6">
        <v>10</v>
      </c>
      <c r="P210" s="72"/>
    </row>
    <row r="211" spans="1:16">
      <c r="A211" s="143"/>
      <c r="B211" s="81"/>
      <c r="C211" s="72"/>
      <c r="D211" s="2">
        <v>5</v>
      </c>
      <c r="E211" s="71"/>
      <c r="F211" s="3">
        <v>5</v>
      </c>
      <c r="G211" s="74"/>
      <c r="I211" s="121"/>
      <c r="J211" s="71"/>
      <c r="K211" s="70"/>
      <c r="L211" s="72"/>
      <c r="M211" s="2">
        <v>5</v>
      </c>
      <c r="N211" s="71"/>
      <c r="O211" s="6">
        <v>11</v>
      </c>
      <c r="P211" s="72"/>
    </row>
    <row r="212" spans="1:16">
      <c r="A212" s="143"/>
      <c r="B212" s="81"/>
      <c r="C212" s="72"/>
      <c r="D212" s="2">
        <v>6</v>
      </c>
      <c r="E212" s="71"/>
      <c r="F212" s="3">
        <v>6</v>
      </c>
      <c r="G212" s="74"/>
      <c r="I212" s="121"/>
      <c r="J212" s="71"/>
      <c r="K212" s="70"/>
      <c r="L212" s="72"/>
      <c r="M212" s="2">
        <v>6</v>
      </c>
      <c r="N212" s="71"/>
      <c r="O212" s="6">
        <v>12</v>
      </c>
      <c r="P212" s="72"/>
    </row>
    <row r="213" spans="1:16">
      <c r="A213" s="143"/>
      <c r="B213" s="81"/>
      <c r="C213" s="72">
        <v>2</v>
      </c>
      <c r="D213" s="2">
        <v>7</v>
      </c>
      <c r="E213" s="71">
        <v>25</v>
      </c>
      <c r="F213" s="3">
        <v>1</v>
      </c>
      <c r="G213" s="74"/>
      <c r="I213" s="121"/>
      <c r="J213" s="71"/>
      <c r="K213" s="70"/>
      <c r="L213" s="72">
        <v>2</v>
      </c>
      <c r="M213" s="2">
        <v>7</v>
      </c>
      <c r="N213" s="71">
        <v>65</v>
      </c>
      <c r="O213" s="6">
        <v>7</v>
      </c>
      <c r="P213" s="72"/>
    </row>
    <row r="214" spans="1:16">
      <c r="A214" s="143"/>
      <c r="B214" s="81"/>
      <c r="C214" s="72"/>
      <c r="D214" s="2">
        <v>8</v>
      </c>
      <c r="E214" s="71"/>
      <c r="F214" s="3">
        <v>2</v>
      </c>
      <c r="G214" s="74"/>
      <c r="I214" s="121"/>
      <c r="J214" s="71"/>
      <c r="K214" s="70"/>
      <c r="L214" s="72"/>
      <c r="M214" s="2">
        <v>8</v>
      </c>
      <c r="N214" s="71"/>
      <c r="O214" s="6">
        <v>8</v>
      </c>
      <c r="P214" s="72"/>
    </row>
    <row r="215" spans="1:16">
      <c r="A215" s="143"/>
      <c r="B215" s="81"/>
      <c r="C215" s="72"/>
      <c r="D215" s="2">
        <v>9</v>
      </c>
      <c r="E215" s="71"/>
      <c r="F215" s="3">
        <v>3</v>
      </c>
      <c r="G215" s="74"/>
      <c r="I215" s="121"/>
      <c r="J215" s="71"/>
      <c r="K215" s="70"/>
      <c r="L215" s="72"/>
      <c r="M215" s="2">
        <v>9</v>
      </c>
      <c r="N215" s="71"/>
      <c r="O215" s="6">
        <v>9</v>
      </c>
      <c r="P215" s="72"/>
    </row>
    <row r="216" spans="1:16">
      <c r="A216" s="143"/>
      <c r="B216" s="81"/>
      <c r="C216" s="72"/>
      <c r="D216" s="2">
        <v>10</v>
      </c>
      <c r="E216" s="71"/>
      <c r="F216" s="3">
        <v>4</v>
      </c>
      <c r="G216" s="74"/>
      <c r="I216" s="121"/>
      <c r="J216" s="71"/>
      <c r="K216" s="70"/>
      <c r="L216" s="72"/>
      <c r="M216" s="2">
        <v>10</v>
      </c>
      <c r="N216" s="71"/>
      <c r="O216" s="6">
        <v>10</v>
      </c>
      <c r="P216" s="72"/>
    </row>
    <row r="217" spans="1:16">
      <c r="A217" s="143"/>
      <c r="B217" s="81"/>
      <c r="C217" s="72"/>
      <c r="D217" s="2">
        <v>11</v>
      </c>
      <c r="E217" s="71"/>
      <c r="F217" s="3">
        <v>5</v>
      </c>
      <c r="G217" s="74"/>
      <c r="I217" s="121"/>
      <c r="J217" s="71"/>
      <c r="K217" s="70"/>
      <c r="L217" s="72"/>
      <c r="M217" s="2">
        <v>11</v>
      </c>
      <c r="N217" s="71"/>
      <c r="O217" s="6">
        <v>11</v>
      </c>
      <c r="P217" s="72"/>
    </row>
    <row r="218" spans="1:16">
      <c r="A218" s="143"/>
      <c r="B218" s="81"/>
      <c r="C218" s="72"/>
      <c r="D218" s="2">
        <v>12</v>
      </c>
      <c r="E218" s="71"/>
      <c r="F218" s="3">
        <v>6</v>
      </c>
      <c r="G218" s="75"/>
      <c r="I218" s="121"/>
      <c r="J218" s="71"/>
      <c r="K218" s="70"/>
      <c r="L218" s="72"/>
      <c r="M218" s="2">
        <v>12</v>
      </c>
      <c r="N218" s="71"/>
      <c r="O218" s="6">
        <v>12</v>
      </c>
      <c r="P218" s="72"/>
    </row>
    <row r="219" spans="1:16">
      <c r="A219" s="143"/>
      <c r="B219" s="91">
        <v>19</v>
      </c>
      <c r="C219" s="70">
        <v>1</v>
      </c>
      <c r="D219" s="1">
        <v>1</v>
      </c>
      <c r="E219" s="70">
        <v>18</v>
      </c>
      <c r="F219" s="1">
        <v>7</v>
      </c>
      <c r="G219" s="70">
        <v>23</v>
      </c>
      <c r="I219" s="121"/>
      <c r="J219" s="71">
        <v>66</v>
      </c>
      <c r="K219" s="70" t="s">
        <v>23</v>
      </c>
      <c r="L219" s="72">
        <v>1</v>
      </c>
      <c r="M219" s="2">
        <v>1</v>
      </c>
      <c r="N219" s="71">
        <v>64</v>
      </c>
      <c r="O219" s="3">
        <v>1</v>
      </c>
      <c r="P219" s="72">
        <v>64</v>
      </c>
    </row>
    <row r="220" spans="1:16">
      <c r="A220" s="143"/>
      <c r="B220" s="91"/>
      <c r="C220" s="70"/>
      <c r="D220" s="1">
        <v>2</v>
      </c>
      <c r="E220" s="70"/>
      <c r="F220" s="1">
        <v>8</v>
      </c>
      <c r="G220" s="70"/>
      <c r="I220" s="121"/>
      <c r="J220" s="71"/>
      <c r="K220" s="70"/>
      <c r="L220" s="72"/>
      <c r="M220" s="2">
        <v>2</v>
      </c>
      <c r="N220" s="71"/>
      <c r="O220" s="3">
        <v>2</v>
      </c>
      <c r="P220" s="72"/>
    </row>
    <row r="221" spans="1:16">
      <c r="A221" s="143"/>
      <c r="B221" s="91"/>
      <c r="C221" s="70"/>
      <c r="D221" s="1">
        <v>3</v>
      </c>
      <c r="E221" s="70"/>
      <c r="F221" s="1">
        <v>9</v>
      </c>
      <c r="G221" s="70"/>
      <c r="I221" s="121"/>
      <c r="J221" s="71"/>
      <c r="K221" s="70"/>
      <c r="L221" s="72"/>
      <c r="M221" s="2">
        <v>3</v>
      </c>
      <c r="N221" s="71"/>
      <c r="O221" s="3">
        <v>3</v>
      </c>
      <c r="P221" s="72"/>
    </row>
    <row r="222" spans="1:16">
      <c r="A222" s="143"/>
      <c r="B222" s="91"/>
      <c r="C222" s="70"/>
      <c r="D222" s="1">
        <v>4</v>
      </c>
      <c r="E222" s="70"/>
      <c r="F222" s="1">
        <v>10</v>
      </c>
      <c r="G222" s="70"/>
      <c r="I222" s="121"/>
      <c r="J222" s="71"/>
      <c r="K222" s="70"/>
      <c r="L222" s="72"/>
      <c r="M222" s="2">
        <v>4</v>
      </c>
      <c r="N222" s="71"/>
      <c r="O222" s="3">
        <v>4</v>
      </c>
      <c r="P222" s="72"/>
    </row>
    <row r="223" spans="1:16">
      <c r="A223" s="143"/>
      <c r="B223" s="91"/>
      <c r="C223" s="70"/>
      <c r="D223" s="1">
        <v>5</v>
      </c>
      <c r="E223" s="70"/>
      <c r="F223" s="1">
        <v>11</v>
      </c>
      <c r="G223" s="70"/>
      <c r="I223" s="121"/>
      <c r="J223" s="71"/>
      <c r="K223" s="70"/>
      <c r="L223" s="72"/>
      <c r="M223" s="2">
        <v>5</v>
      </c>
      <c r="N223" s="71"/>
      <c r="O223" s="3">
        <v>5</v>
      </c>
      <c r="P223" s="72"/>
    </row>
    <row r="224" spans="1:16">
      <c r="A224" s="143"/>
      <c r="B224" s="91"/>
      <c r="C224" s="70"/>
      <c r="D224" s="1">
        <v>6</v>
      </c>
      <c r="E224" s="70"/>
      <c r="F224" s="1">
        <v>12</v>
      </c>
      <c r="G224" s="70"/>
      <c r="I224" s="121"/>
      <c r="J224" s="71"/>
      <c r="K224" s="70"/>
      <c r="L224" s="72"/>
      <c r="M224" s="2">
        <v>6</v>
      </c>
      <c r="N224" s="71"/>
      <c r="O224" s="3">
        <v>6</v>
      </c>
      <c r="P224" s="72"/>
    </row>
    <row r="225" spans="1:16">
      <c r="A225" s="143"/>
      <c r="B225" s="91"/>
      <c r="C225" s="70">
        <v>2</v>
      </c>
      <c r="D225" s="1">
        <v>7</v>
      </c>
      <c r="E225" s="70">
        <v>26</v>
      </c>
      <c r="F225" s="1">
        <v>7</v>
      </c>
      <c r="G225" s="70"/>
      <c r="I225" s="121"/>
      <c r="J225" s="71"/>
      <c r="K225" s="70"/>
      <c r="L225" s="72">
        <v>2</v>
      </c>
      <c r="M225" s="2">
        <v>7</v>
      </c>
      <c r="N225" s="71">
        <v>72</v>
      </c>
      <c r="O225" s="3">
        <v>1</v>
      </c>
      <c r="P225" s="72"/>
    </row>
    <row r="226" spans="1:16">
      <c r="A226" s="143"/>
      <c r="B226" s="91"/>
      <c r="C226" s="70"/>
      <c r="D226" s="1">
        <v>8</v>
      </c>
      <c r="E226" s="70"/>
      <c r="F226" s="1">
        <v>8</v>
      </c>
      <c r="G226" s="70"/>
      <c r="I226" s="121"/>
      <c r="J226" s="71"/>
      <c r="K226" s="70"/>
      <c r="L226" s="72"/>
      <c r="M226" s="2">
        <v>8</v>
      </c>
      <c r="N226" s="71"/>
      <c r="O226" s="3">
        <v>2</v>
      </c>
      <c r="P226" s="72"/>
    </row>
    <row r="227" spans="1:16">
      <c r="A227" s="143"/>
      <c r="B227" s="91"/>
      <c r="C227" s="70"/>
      <c r="D227" s="1">
        <v>9</v>
      </c>
      <c r="E227" s="70"/>
      <c r="F227" s="1">
        <v>9</v>
      </c>
      <c r="G227" s="70"/>
      <c r="I227" s="121"/>
      <c r="J227" s="71"/>
      <c r="K227" s="70"/>
      <c r="L227" s="72"/>
      <c r="M227" s="2">
        <v>9</v>
      </c>
      <c r="N227" s="71"/>
      <c r="O227" s="3">
        <v>3</v>
      </c>
      <c r="P227" s="72"/>
    </row>
    <row r="228" spans="1:16">
      <c r="A228" s="143"/>
      <c r="B228" s="91"/>
      <c r="C228" s="70"/>
      <c r="D228" s="1">
        <v>10</v>
      </c>
      <c r="E228" s="70"/>
      <c r="F228" s="1">
        <v>10</v>
      </c>
      <c r="G228" s="70"/>
      <c r="I228" s="121"/>
      <c r="J228" s="71"/>
      <c r="K228" s="70"/>
      <c r="L228" s="72"/>
      <c r="M228" s="2">
        <v>10</v>
      </c>
      <c r="N228" s="71"/>
      <c r="O228" s="3">
        <v>4</v>
      </c>
      <c r="P228" s="72"/>
    </row>
    <row r="229" spans="1:16">
      <c r="A229" s="143"/>
      <c r="B229" s="91"/>
      <c r="C229" s="70"/>
      <c r="D229" s="1">
        <v>11</v>
      </c>
      <c r="E229" s="70"/>
      <c r="F229" s="1">
        <v>11</v>
      </c>
      <c r="G229" s="70"/>
      <c r="I229" s="121"/>
      <c r="J229" s="71"/>
      <c r="K229" s="70"/>
      <c r="L229" s="72"/>
      <c r="M229" s="2">
        <v>11</v>
      </c>
      <c r="N229" s="71"/>
      <c r="O229" s="3">
        <v>5</v>
      </c>
      <c r="P229" s="72"/>
    </row>
    <row r="230" spans="1:16">
      <c r="A230" s="143"/>
      <c r="B230" s="91"/>
      <c r="C230" s="70"/>
      <c r="D230" s="1">
        <v>12</v>
      </c>
      <c r="E230" s="70"/>
      <c r="F230" s="1">
        <v>12</v>
      </c>
      <c r="G230" s="70"/>
      <c r="I230" s="121"/>
      <c r="J230" s="71"/>
      <c r="K230" s="70"/>
      <c r="L230" s="72"/>
      <c r="M230" s="2">
        <v>12</v>
      </c>
      <c r="N230" s="71"/>
      <c r="O230" s="3">
        <v>6</v>
      </c>
      <c r="P230" s="72"/>
    </row>
    <row r="231" spans="1:16">
      <c r="A231" s="143"/>
      <c r="B231" s="81">
        <v>20</v>
      </c>
      <c r="C231" s="72">
        <v>1</v>
      </c>
      <c r="D231" s="2">
        <v>1</v>
      </c>
      <c r="E231" s="71">
        <v>18</v>
      </c>
      <c r="F231" s="3">
        <v>1</v>
      </c>
      <c r="G231" s="73">
        <v>18</v>
      </c>
      <c r="I231" s="121"/>
      <c r="J231" s="71">
        <v>74</v>
      </c>
      <c r="K231" s="70" t="s">
        <v>24</v>
      </c>
      <c r="L231" s="72">
        <v>1</v>
      </c>
      <c r="M231" s="2">
        <v>1</v>
      </c>
      <c r="N231" s="71">
        <v>73</v>
      </c>
      <c r="O231" s="6">
        <v>7</v>
      </c>
      <c r="P231" s="72">
        <v>72</v>
      </c>
    </row>
    <row r="232" spans="1:16">
      <c r="A232" s="143"/>
      <c r="B232" s="81"/>
      <c r="C232" s="72"/>
      <c r="D232" s="2">
        <v>2</v>
      </c>
      <c r="E232" s="71"/>
      <c r="F232" s="3">
        <v>2</v>
      </c>
      <c r="G232" s="74"/>
      <c r="I232" s="121"/>
      <c r="J232" s="71"/>
      <c r="K232" s="70"/>
      <c r="L232" s="72"/>
      <c r="M232" s="2">
        <v>2</v>
      </c>
      <c r="N232" s="71"/>
      <c r="O232" s="6">
        <v>8</v>
      </c>
      <c r="P232" s="72"/>
    </row>
    <row r="233" spans="1:16">
      <c r="A233" s="143"/>
      <c r="B233" s="81"/>
      <c r="C233" s="72"/>
      <c r="D233" s="2">
        <v>3</v>
      </c>
      <c r="E233" s="71"/>
      <c r="F233" s="3">
        <v>3</v>
      </c>
      <c r="G233" s="74"/>
      <c r="I233" s="121"/>
      <c r="J233" s="71"/>
      <c r="K233" s="70"/>
      <c r="L233" s="72"/>
      <c r="M233" s="2">
        <v>3</v>
      </c>
      <c r="N233" s="71"/>
      <c r="O233" s="6">
        <v>9</v>
      </c>
      <c r="P233" s="72"/>
    </row>
    <row r="234" spans="1:16">
      <c r="A234" s="143"/>
      <c r="B234" s="81"/>
      <c r="C234" s="72"/>
      <c r="D234" s="2">
        <v>4</v>
      </c>
      <c r="E234" s="71"/>
      <c r="F234" s="3">
        <v>4</v>
      </c>
      <c r="G234" s="74"/>
      <c r="I234" s="121"/>
      <c r="J234" s="71"/>
      <c r="K234" s="70"/>
      <c r="L234" s="72"/>
      <c r="M234" s="2">
        <v>4</v>
      </c>
      <c r="N234" s="71"/>
      <c r="O234" s="6">
        <v>10</v>
      </c>
      <c r="P234" s="72"/>
    </row>
    <row r="235" spans="1:16">
      <c r="A235" s="143"/>
      <c r="B235" s="81"/>
      <c r="C235" s="72"/>
      <c r="D235" s="2">
        <v>5</v>
      </c>
      <c r="E235" s="71"/>
      <c r="F235" s="3">
        <v>5</v>
      </c>
      <c r="G235" s="74"/>
      <c r="I235" s="121"/>
      <c r="J235" s="71"/>
      <c r="K235" s="70"/>
      <c r="L235" s="72"/>
      <c r="M235" s="2">
        <v>5</v>
      </c>
      <c r="N235" s="71"/>
      <c r="O235" s="6">
        <v>11</v>
      </c>
      <c r="P235" s="72"/>
    </row>
    <row r="236" spans="1:16">
      <c r="A236" s="143"/>
      <c r="B236" s="81"/>
      <c r="C236" s="72"/>
      <c r="D236" s="2">
        <v>6</v>
      </c>
      <c r="E236" s="71"/>
      <c r="F236" s="3">
        <v>6</v>
      </c>
      <c r="G236" s="74"/>
      <c r="I236" s="121"/>
      <c r="J236" s="71"/>
      <c r="K236" s="70"/>
      <c r="L236" s="72"/>
      <c r="M236" s="2">
        <v>6</v>
      </c>
      <c r="N236" s="71"/>
      <c r="O236" s="6">
        <v>12</v>
      </c>
      <c r="P236" s="72"/>
    </row>
    <row r="237" spans="1:16">
      <c r="A237" s="143"/>
      <c r="B237" s="81"/>
      <c r="C237" s="72">
        <v>2</v>
      </c>
      <c r="D237" s="2">
        <v>7</v>
      </c>
      <c r="E237" s="71">
        <v>26</v>
      </c>
      <c r="F237" s="3">
        <v>1</v>
      </c>
      <c r="G237" s="74"/>
      <c r="I237" s="121"/>
      <c r="J237" s="71"/>
      <c r="K237" s="70"/>
      <c r="L237" s="72">
        <v>2</v>
      </c>
      <c r="M237" s="2">
        <v>7</v>
      </c>
      <c r="N237" s="71">
        <v>80</v>
      </c>
      <c r="O237" s="6">
        <v>7</v>
      </c>
      <c r="P237" s="72"/>
    </row>
    <row r="238" spans="1:16">
      <c r="A238" s="143"/>
      <c r="B238" s="81"/>
      <c r="C238" s="72"/>
      <c r="D238" s="2">
        <v>8</v>
      </c>
      <c r="E238" s="71"/>
      <c r="F238" s="3">
        <v>2</v>
      </c>
      <c r="G238" s="74"/>
      <c r="I238" s="121"/>
      <c r="J238" s="71"/>
      <c r="K238" s="70"/>
      <c r="L238" s="72"/>
      <c r="M238" s="2">
        <v>8</v>
      </c>
      <c r="N238" s="71"/>
      <c r="O238" s="6">
        <v>8</v>
      </c>
      <c r="P238" s="72"/>
    </row>
    <row r="239" spans="1:16">
      <c r="A239" s="143"/>
      <c r="B239" s="81"/>
      <c r="C239" s="72"/>
      <c r="D239" s="2">
        <v>9</v>
      </c>
      <c r="E239" s="71"/>
      <c r="F239" s="3">
        <v>3</v>
      </c>
      <c r="G239" s="74"/>
      <c r="I239" s="121"/>
      <c r="J239" s="71"/>
      <c r="K239" s="70"/>
      <c r="L239" s="72"/>
      <c r="M239" s="2">
        <v>9</v>
      </c>
      <c r="N239" s="71"/>
      <c r="O239" s="6">
        <v>9</v>
      </c>
      <c r="P239" s="72"/>
    </row>
    <row r="240" spans="1:16">
      <c r="A240" s="143"/>
      <c r="B240" s="81"/>
      <c r="C240" s="72"/>
      <c r="D240" s="2">
        <v>10</v>
      </c>
      <c r="E240" s="71"/>
      <c r="F240" s="3">
        <v>4</v>
      </c>
      <c r="G240" s="74"/>
      <c r="I240" s="121"/>
      <c r="J240" s="71"/>
      <c r="K240" s="70"/>
      <c r="L240" s="72"/>
      <c r="M240" s="2">
        <v>10</v>
      </c>
      <c r="N240" s="71"/>
      <c r="O240" s="6">
        <v>10</v>
      </c>
      <c r="P240" s="72"/>
    </row>
    <row r="241" spans="1:16">
      <c r="A241" s="143"/>
      <c r="B241" s="81"/>
      <c r="C241" s="72"/>
      <c r="D241" s="2">
        <v>11</v>
      </c>
      <c r="E241" s="71"/>
      <c r="F241" s="3">
        <v>5</v>
      </c>
      <c r="G241" s="74"/>
      <c r="I241" s="121"/>
      <c r="J241" s="71"/>
      <c r="K241" s="70"/>
      <c r="L241" s="72"/>
      <c r="M241" s="2">
        <v>11</v>
      </c>
      <c r="N241" s="71"/>
      <c r="O241" s="6">
        <v>11</v>
      </c>
      <c r="P241" s="72"/>
    </row>
    <row r="242" spans="1:16" ht="15.75" thickBot="1">
      <c r="A242" s="143"/>
      <c r="B242" s="81"/>
      <c r="C242" s="72"/>
      <c r="D242" s="2">
        <v>12</v>
      </c>
      <c r="E242" s="71"/>
      <c r="F242" s="3">
        <v>6</v>
      </c>
      <c r="G242" s="75"/>
      <c r="I242" s="130"/>
      <c r="J242" s="78"/>
      <c r="K242" s="70"/>
      <c r="L242" s="80"/>
      <c r="M242" s="36">
        <v>12</v>
      </c>
      <c r="N242" s="78"/>
      <c r="O242" s="39">
        <v>12</v>
      </c>
      <c r="P242" s="80"/>
    </row>
    <row r="243" spans="1:16">
      <c r="A243" s="143"/>
      <c r="B243" s="91">
        <v>21</v>
      </c>
      <c r="C243" s="70">
        <v>1</v>
      </c>
      <c r="D243" s="1">
        <v>1</v>
      </c>
      <c r="E243" s="70">
        <v>19</v>
      </c>
      <c r="F243" s="1">
        <v>7</v>
      </c>
      <c r="G243" s="70">
        <v>22</v>
      </c>
      <c r="I243" s="115">
        <v>5</v>
      </c>
      <c r="J243" s="114">
        <v>3</v>
      </c>
      <c r="K243" s="70" t="s">
        <v>20</v>
      </c>
      <c r="L243" s="90">
        <v>1</v>
      </c>
      <c r="M243" s="8">
        <v>1</v>
      </c>
      <c r="N243" s="90">
        <v>2</v>
      </c>
      <c r="O243" s="8">
        <v>7</v>
      </c>
      <c r="P243" s="90">
        <v>7</v>
      </c>
    </row>
    <row r="244" spans="1:16">
      <c r="A244" s="143"/>
      <c r="B244" s="91"/>
      <c r="C244" s="70"/>
      <c r="D244" s="1">
        <v>2</v>
      </c>
      <c r="E244" s="70"/>
      <c r="F244" s="1">
        <v>8</v>
      </c>
      <c r="G244" s="70"/>
      <c r="I244" s="116"/>
      <c r="J244" s="91"/>
      <c r="K244" s="70"/>
      <c r="L244" s="70"/>
      <c r="M244" s="1">
        <v>2</v>
      </c>
      <c r="N244" s="70"/>
      <c r="O244" s="1">
        <v>8</v>
      </c>
      <c r="P244" s="70"/>
    </row>
    <row r="245" spans="1:16">
      <c r="A245" s="143"/>
      <c r="B245" s="91"/>
      <c r="C245" s="70"/>
      <c r="D245" s="1">
        <v>3</v>
      </c>
      <c r="E245" s="70"/>
      <c r="F245" s="1">
        <v>9</v>
      </c>
      <c r="G245" s="70"/>
      <c r="I245" s="116"/>
      <c r="J245" s="91"/>
      <c r="K245" s="70"/>
      <c r="L245" s="70"/>
      <c r="M245" s="1">
        <v>3</v>
      </c>
      <c r="N245" s="70"/>
      <c r="O245" s="1">
        <v>9</v>
      </c>
      <c r="P245" s="70"/>
    </row>
    <row r="246" spans="1:16">
      <c r="A246" s="143"/>
      <c r="B246" s="91"/>
      <c r="C246" s="70"/>
      <c r="D246" s="1">
        <v>4</v>
      </c>
      <c r="E246" s="70"/>
      <c r="F246" s="1">
        <v>10</v>
      </c>
      <c r="G246" s="70"/>
      <c r="I246" s="116"/>
      <c r="J246" s="91"/>
      <c r="K246" s="70"/>
      <c r="L246" s="70"/>
      <c r="M246" s="1">
        <v>4</v>
      </c>
      <c r="N246" s="70"/>
      <c r="O246" s="1">
        <v>10</v>
      </c>
      <c r="P246" s="70"/>
    </row>
    <row r="247" spans="1:16">
      <c r="A247" s="143"/>
      <c r="B247" s="91"/>
      <c r="C247" s="70"/>
      <c r="D247" s="1">
        <v>5</v>
      </c>
      <c r="E247" s="70"/>
      <c r="F247" s="1">
        <v>11</v>
      </c>
      <c r="G247" s="70"/>
      <c r="I247" s="116"/>
      <c r="J247" s="91"/>
      <c r="K247" s="70"/>
      <c r="L247" s="70"/>
      <c r="M247" s="1">
        <v>5</v>
      </c>
      <c r="N247" s="70"/>
      <c r="O247" s="1">
        <v>11</v>
      </c>
      <c r="P247" s="70"/>
    </row>
    <row r="248" spans="1:16">
      <c r="A248" s="143"/>
      <c r="B248" s="91"/>
      <c r="C248" s="70"/>
      <c r="D248" s="1">
        <v>6</v>
      </c>
      <c r="E248" s="70"/>
      <c r="F248" s="1">
        <v>12</v>
      </c>
      <c r="G248" s="70"/>
      <c r="I248" s="116"/>
      <c r="J248" s="91"/>
      <c r="K248" s="70"/>
      <c r="L248" s="70"/>
      <c r="M248" s="1">
        <v>6</v>
      </c>
      <c r="N248" s="70"/>
      <c r="O248" s="1">
        <v>12</v>
      </c>
      <c r="P248" s="70"/>
    </row>
    <row r="249" spans="1:16">
      <c r="A249" s="143"/>
      <c r="B249" s="91"/>
      <c r="C249" s="70">
        <v>2</v>
      </c>
      <c r="D249" s="1">
        <v>7</v>
      </c>
      <c r="E249" s="70">
        <v>27</v>
      </c>
      <c r="F249" s="1">
        <v>7</v>
      </c>
      <c r="G249" s="70"/>
      <c r="I249" s="116"/>
      <c r="J249" s="91"/>
      <c r="K249" s="70"/>
      <c r="L249" s="70">
        <v>2</v>
      </c>
      <c r="M249" s="1">
        <v>7</v>
      </c>
      <c r="N249" s="70">
        <v>10</v>
      </c>
      <c r="O249" s="1">
        <v>7</v>
      </c>
      <c r="P249" s="70"/>
    </row>
    <row r="250" spans="1:16">
      <c r="A250" s="143"/>
      <c r="B250" s="91"/>
      <c r="C250" s="70"/>
      <c r="D250" s="1">
        <v>8</v>
      </c>
      <c r="E250" s="70"/>
      <c r="F250" s="1">
        <v>8</v>
      </c>
      <c r="G250" s="70"/>
      <c r="I250" s="116"/>
      <c r="J250" s="91"/>
      <c r="K250" s="70"/>
      <c r="L250" s="70"/>
      <c r="M250" s="1">
        <v>8</v>
      </c>
      <c r="N250" s="70"/>
      <c r="O250" s="1">
        <v>8</v>
      </c>
      <c r="P250" s="70"/>
    </row>
    <row r="251" spans="1:16">
      <c r="A251" s="143"/>
      <c r="B251" s="91"/>
      <c r="C251" s="70"/>
      <c r="D251" s="1">
        <v>9</v>
      </c>
      <c r="E251" s="70"/>
      <c r="F251" s="1">
        <v>9</v>
      </c>
      <c r="G251" s="70"/>
      <c r="I251" s="116"/>
      <c r="J251" s="91"/>
      <c r="K251" s="70"/>
      <c r="L251" s="70"/>
      <c r="M251" s="1">
        <v>9</v>
      </c>
      <c r="N251" s="70"/>
      <c r="O251" s="1">
        <v>9</v>
      </c>
      <c r="P251" s="70"/>
    </row>
    <row r="252" spans="1:16">
      <c r="A252" s="143"/>
      <c r="B252" s="91"/>
      <c r="C252" s="70"/>
      <c r="D252" s="1">
        <v>10</v>
      </c>
      <c r="E252" s="70"/>
      <c r="F252" s="1">
        <v>10</v>
      </c>
      <c r="G252" s="70"/>
      <c r="I252" s="116"/>
      <c r="J252" s="91"/>
      <c r="K252" s="70"/>
      <c r="L252" s="70"/>
      <c r="M252" s="1">
        <v>10</v>
      </c>
      <c r="N252" s="70"/>
      <c r="O252" s="1">
        <v>10</v>
      </c>
      <c r="P252" s="70"/>
    </row>
    <row r="253" spans="1:16">
      <c r="A253" s="143"/>
      <c r="B253" s="91"/>
      <c r="C253" s="70"/>
      <c r="D253" s="1">
        <v>11</v>
      </c>
      <c r="E253" s="70"/>
      <c r="F253" s="1">
        <v>11</v>
      </c>
      <c r="G253" s="70"/>
      <c r="I253" s="116"/>
      <c r="J253" s="91"/>
      <c r="K253" s="70"/>
      <c r="L253" s="70"/>
      <c r="M253" s="1">
        <v>11</v>
      </c>
      <c r="N253" s="70"/>
      <c r="O253" s="1">
        <v>11</v>
      </c>
      <c r="P253" s="70"/>
    </row>
    <row r="254" spans="1:16">
      <c r="A254" s="143"/>
      <c r="B254" s="91"/>
      <c r="C254" s="70"/>
      <c r="D254" s="1">
        <v>12</v>
      </c>
      <c r="E254" s="70"/>
      <c r="F254" s="1">
        <v>12</v>
      </c>
      <c r="G254" s="70"/>
      <c r="I254" s="116"/>
      <c r="J254" s="91"/>
      <c r="K254" s="70"/>
      <c r="L254" s="70"/>
      <c r="M254" s="1">
        <v>12</v>
      </c>
      <c r="N254" s="70"/>
      <c r="O254" s="1">
        <v>12</v>
      </c>
      <c r="P254" s="70"/>
    </row>
    <row r="255" spans="1:16">
      <c r="A255" s="143"/>
      <c r="B255" s="81">
        <v>22</v>
      </c>
      <c r="C255" s="72">
        <v>1</v>
      </c>
      <c r="D255" s="2">
        <v>1</v>
      </c>
      <c r="E255" s="71">
        <v>19</v>
      </c>
      <c r="F255" s="3">
        <v>1</v>
      </c>
      <c r="G255" s="73">
        <v>19</v>
      </c>
      <c r="I255" s="116"/>
      <c r="J255" s="91">
        <v>11</v>
      </c>
      <c r="K255" s="70" t="s">
        <v>21</v>
      </c>
      <c r="L255" s="70">
        <v>1</v>
      </c>
      <c r="M255" s="1">
        <v>1</v>
      </c>
      <c r="N255" s="70">
        <v>7</v>
      </c>
      <c r="O255" s="5">
        <v>1</v>
      </c>
      <c r="P255" s="70">
        <v>15</v>
      </c>
    </row>
    <row r="256" spans="1:16">
      <c r="A256" s="143"/>
      <c r="B256" s="81"/>
      <c r="C256" s="72"/>
      <c r="D256" s="2">
        <v>2</v>
      </c>
      <c r="E256" s="71"/>
      <c r="F256" s="3">
        <v>2</v>
      </c>
      <c r="G256" s="74"/>
      <c r="I256" s="116"/>
      <c r="J256" s="91"/>
      <c r="K256" s="70"/>
      <c r="L256" s="70"/>
      <c r="M256" s="1">
        <v>2</v>
      </c>
      <c r="N256" s="70"/>
      <c r="O256" s="5">
        <v>2</v>
      </c>
      <c r="P256" s="70"/>
    </row>
    <row r="257" spans="1:16">
      <c r="A257" s="143"/>
      <c r="B257" s="81"/>
      <c r="C257" s="72"/>
      <c r="D257" s="2">
        <v>3</v>
      </c>
      <c r="E257" s="71"/>
      <c r="F257" s="3">
        <v>3</v>
      </c>
      <c r="G257" s="74"/>
      <c r="I257" s="116"/>
      <c r="J257" s="91"/>
      <c r="K257" s="70"/>
      <c r="L257" s="70"/>
      <c r="M257" s="1">
        <v>3</v>
      </c>
      <c r="N257" s="70"/>
      <c r="O257" s="5">
        <v>3</v>
      </c>
      <c r="P257" s="70"/>
    </row>
    <row r="258" spans="1:16">
      <c r="A258" s="143"/>
      <c r="B258" s="81"/>
      <c r="C258" s="72"/>
      <c r="D258" s="2">
        <v>4</v>
      </c>
      <c r="E258" s="71"/>
      <c r="F258" s="3">
        <v>4</v>
      </c>
      <c r="G258" s="74"/>
      <c r="I258" s="116"/>
      <c r="J258" s="91"/>
      <c r="K258" s="70"/>
      <c r="L258" s="70"/>
      <c r="M258" s="1">
        <v>4</v>
      </c>
      <c r="N258" s="70"/>
      <c r="O258" s="5">
        <v>4</v>
      </c>
      <c r="P258" s="70"/>
    </row>
    <row r="259" spans="1:16">
      <c r="A259" s="143"/>
      <c r="B259" s="81"/>
      <c r="C259" s="72"/>
      <c r="D259" s="2">
        <v>5</v>
      </c>
      <c r="E259" s="71"/>
      <c r="F259" s="3">
        <v>5</v>
      </c>
      <c r="G259" s="74"/>
      <c r="I259" s="116"/>
      <c r="J259" s="91"/>
      <c r="K259" s="70"/>
      <c r="L259" s="70"/>
      <c r="M259" s="1">
        <v>5</v>
      </c>
      <c r="N259" s="70"/>
      <c r="O259" s="5">
        <v>5</v>
      </c>
      <c r="P259" s="70"/>
    </row>
    <row r="260" spans="1:16">
      <c r="A260" s="143"/>
      <c r="B260" s="81"/>
      <c r="C260" s="72"/>
      <c r="D260" s="2">
        <v>6</v>
      </c>
      <c r="E260" s="71"/>
      <c r="F260" s="3">
        <v>6</v>
      </c>
      <c r="G260" s="74"/>
      <c r="I260" s="116"/>
      <c r="J260" s="91"/>
      <c r="K260" s="70"/>
      <c r="L260" s="70"/>
      <c r="M260" s="1">
        <v>6</v>
      </c>
      <c r="N260" s="70"/>
      <c r="O260" s="5">
        <v>6</v>
      </c>
      <c r="P260" s="70"/>
    </row>
    <row r="261" spans="1:16">
      <c r="A261" s="143"/>
      <c r="B261" s="81"/>
      <c r="C261" s="72">
        <v>2</v>
      </c>
      <c r="D261" s="2">
        <v>7</v>
      </c>
      <c r="E261" s="71">
        <v>27</v>
      </c>
      <c r="F261" s="3">
        <v>1</v>
      </c>
      <c r="G261" s="74"/>
      <c r="I261" s="116"/>
      <c r="J261" s="91"/>
      <c r="K261" s="70"/>
      <c r="L261" s="70">
        <v>2</v>
      </c>
      <c r="M261" s="1">
        <v>7</v>
      </c>
      <c r="N261" s="70">
        <v>15</v>
      </c>
      <c r="O261" s="5">
        <v>1</v>
      </c>
      <c r="P261" s="70"/>
    </row>
    <row r="262" spans="1:16">
      <c r="A262" s="143"/>
      <c r="B262" s="81"/>
      <c r="C262" s="72"/>
      <c r="D262" s="2">
        <v>8</v>
      </c>
      <c r="E262" s="71"/>
      <c r="F262" s="3">
        <v>2</v>
      </c>
      <c r="G262" s="74"/>
      <c r="I262" s="116"/>
      <c r="J262" s="91"/>
      <c r="K262" s="70"/>
      <c r="L262" s="70"/>
      <c r="M262" s="1">
        <v>8</v>
      </c>
      <c r="N262" s="70"/>
      <c r="O262" s="5">
        <v>2</v>
      </c>
      <c r="P262" s="70"/>
    </row>
    <row r="263" spans="1:16">
      <c r="A263" s="143"/>
      <c r="B263" s="81"/>
      <c r="C263" s="72"/>
      <c r="D263" s="2">
        <v>9</v>
      </c>
      <c r="E263" s="71"/>
      <c r="F263" s="3">
        <v>3</v>
      </c>
      <c r="G263" s="74"/>
      <c r="I263" s="116"/>
      <c r="J263" s="91"/>
      <c r="K263" s="70"/>
      <c r="L263" s="70"/>
      <c r="M263" s="1">
        <v>9</v>
      </c>
      <c r="N263" s="70"/>
      <c r="O263" s="5">
        <v>3</v>
      </c>
      <c r="P263" s="70"/>
    </row>
    <row r="264" spans="1:16">
      <c r="A264" s="143"/>
      <c r="B264" s="81"/>
      <c r="C264" s="72"/>
      <c r="D264" s="2">
        <v>10</v>
      </c>
      <c r="E264" s="71"/>
      <c r="F264" s="3">
        <v>4</v>
      </c>
      <c r="G264" s="74"/>
      <c r="I264" s="116"/>
      <c r="J264" s="91"/>
      <c r="K264" s="70"/>
      <c r="L264" s="70"/>
      <c r="M264" s="1">
        <v>10</v>
      </c>
      <c r="N264" s="70"/>
      <c r="O264" s="5">
        <v>4</v>
      </c>
      <c r="P264" s="70"/>
    </row>
    <row r="265" spans="1:16">
      <c r="A265" s="143"/>
      <c r="B265" s="81"/>
      <c r="C265" s="72"/>
      <c r="D265" s="2">
        <v>11</v>
      </c>
      <c r="E265" s="71"/>
      <c r="F265" s="3">
        <v>5</v>
      </c>
      <c r="G265" s="74"/>
      <c r="I265" s="116"/>
      <c r="J265" s="91"/>
      <c r="K265" s="70"/>
      <c r="L265" s="70"/>
      <c r="M265" s="1">
        <v>11</v>
      </c>
      <c r="N265" s="70"/>
      <c r="O265" s="5">
        <v>5</v>
      </c>
      <c r="P265" s="70"/>
    </row>
    <row r="266" spans="1:16">
      <c r="A266" s="143"/>
      <c r="B266" s="81"/>
      <c r="C266" s="72"/>
      <c r="D266" s="2">
        <v>12</v>
      </c>
      <c r="E266" s="71"/>
      <c r="F266" s="3">
        <v>6</v>
      </c>
      <c r="G266" s="75"/>
      <c r="I266" s="116"/>
      <c r="J266" s="91"/>
      <c r="K266" s="70"/>
      <c r="L266" s="70"/>
      <c r="M266" s="1">
        <v>12</v>
      </c>
      <c r="N266" s="70"/>
      <c r="O266" s="5">
        <v>6</v>
      </c>
      <c r="P266" s="70"/>
    </row>
    <row r="267" spans="1:16">
      <c r="A267" s="143"/>
      <c r="B267" s="91">
        <v>23</v>
      </c>
      <c r="C267" s="70">
        <v>1</v>
      </c>
      <c r="D267" s="1">
        <v>1</v>
      </c>
      <c r="E267" s="70">
        <v>20</v>
      </c>
      <c r="F267" s="1">
        <v>7</v>
      </c>
      <c r="G267" s="70">
        <v>21</v>
      </c>
      <c r="I267" s="116"/>
      <c r="J267" s="91">
        <v>19</v>
      </c>
      <c r="K267" s="70" t="s">
        <v>22</v>
      </c>
      <c r="L267" s="70">
        <v>1</v>
      </c>
      <c r="M267" s="1">
        <v>1</v>
      </c>
      <c r="N267" s="70">
        <v>18</v>
      </c>
      <c r="O267" s="1">
        <v>7</v>
      </c>
      <c r="P267" s="70">
        <v>23</v>
      </c>
    </row>
    <row r="268" spans="1:16">
      <c r="A268" s="143"/>
      <c r="B268" s="91"/>
      <c r="C268" s="70"/>
      <c r="D268" s="1">
        <v>2</v>
      </c>
      <c r="E268" s="70"/>
      <c r="F268" s="1">
        <v>8</v>
      </c>
      <c r="G268" s="70"/>
      <c r="I268" s="116"/>
      <c r="J268" s="91"/>
      <c r="K268" s="70"/>
      <c r="L268" s="70"/>
      <c r="M268" s="1">
        <v>2</v>
      </c>
      <c r="N268" s="70"/>
      <c r="O268" s="1">
        <v>8</v>
      </c>
      <c r="P268" s="70"/>
    </row>
    <row r="269" spans="1:16">
      <c r="A269" s="143"/>
      <c r="B269" s="91"/>
      <c r="C269" s="70"/>
      <c r="D269" s="1">
        <v>3</v>
      </c>
      <c r="E269" s="70"/>
      <c r="F269" s="1">
        <v>9</v>
      </c>
      <c r="G269" s="70"/>
      <c r="I269" s="116"/>
      <c r="J269" s="91"/>
      <c r="K269" s="70"/>
      <c r="L269" s="70"/>
      <c r="M269" s="1">
        <v>3</v>
      </c>
      <c r="N269" s="70"/>
      <c r="O269" s="1">
        <v>9</v>
      </c>
      <c r="P269" s="70"/>
    </row>
    <row r="270" spans="1:16">
      <c r="A270" s="143"/>
      <c r="B270" s="91"/>
      <c r="C270" s="70"/>
      <c r="D270" s="1">
        <v>4</v>
      </c>
      <c r="E270" s="70"/>
      <c r="F270" s="1">
        <v>10</v>
      </c>
      <c r="G270" s="70"/>
      <c r="I270" s="116"/>
      <c r="J270" s="91"/>
      <c r="K270" s="70"/>
      <c r="L270" s="70"/>
      <c r="M270" s="1">
        <v>4</v>
      </c>
      <c r="N270" s="70"/>
      <c r="O270" s="1">
        <v>10</v>
      </c>
      <c r="P270" s="70"/>
    </row>
    <row r="271" spans="1:16">
      <c r="A271" s="143"/>
      <c r="B271" s="91"/>
      <c r="C271" s="70"/>
      <c r="D271" s="1">
        <v>5</v>
      </c>
      <c r="E271" s="70"/>
      <c r="F271" s="1">
        <v>11</v>
      </c>
      <c r="G271" s="70"/>
      <c r="I271" s="116"/>
      <c r="J271" s="91"/>
      <c r="K271" s="70"/>
      <c r="L271" s="70"/>
      <c r="M271" s="1">
        <v>5</v>
      </c>
      <c r="N271" s="70"/>
      <c r="O271" s="1">
        <v>11</v>
      </c>
      <c r="P271" s="70"/>
    </row>
    <row r="272" spans="1:16">
      <c r="A272" s="143"/>
      <c r="B272" s="91"/>
      <c r="C272" s="70"/>
      <c r="D272" s="1">
        <v>6</v>
      </c>
      <c r="E272" s="70"/>
      <c r="F272" s="1">
        <v>12</v>
      </c>
      <c r="G272" s="70"/>
      <c r="I272" s="116"/>
      <c r="J272" s="91"/>
      <c r="K272" s="70"/>
      <c r="L272" s="70"/>
      <c r="M272" s="1">
        <v>6</v>
      </c>
      <c r="N272" s="70"/>
      <c r="O272" s="1">
        <v>12</v>
      </c>
      <c r="P272" s="70"/>
    </row>
    <row r="273" spans="1:16">
      <c r="A273" s="143"/>
      <c r="B273" s="91"/>
      <c r="C273" s="70">
        <v>2</v>
      </c>
      <c r="D273" s="1">
        <v>7</v>
      </c>
      <c r="E273" s="70">
        <v>28</v>
      </c>
      <c r="F273" s="1">
        <v>7</v>
      </c>
      <c r="G273" s="70"/>
      <c r="I273" s="116"/>
      <c r="J273" s="91"/>
      <c r="K273" s="70"/>
      <c r="L273" s="70">
        <v>2</v>
      </c>
      <c r="M273" s="1">
        <v>7</v>
      </c>
      <c r="N273" s="70">
        <v>26</v>
      </c>
      <c r="O273" s="1">
        <v>7</v>
      </c>
      <c r="P273" s="70"/>
    </row>
    <row r="274" spans="1:16">
      <c r="A274" s="143"/>
      <c r="B274" s="91"/>
      <c r="C274" s="70"/>
      <c r="D274" s="1">
        <v>8</v>
      </c>
      <c r="E274" s="70"/>
      <c r="F274" s="1">
        <v>8</v>
      </c>
      <c r="G274" s="70"/>
      <c r="I274" s="116"/>
      <c r="J274" s="91"/>
      <c r="K274" s="70"/>
      <c r="L274" s="70"/>
      <c r="M274" s="1">
        <v>8</v>
      </c>
      <c r="N274" s="70"/>
      <c r="O274" s="1">
        <v>8</v>
      </c>
      <c r="P274" s="70"/>
    </row>
    <row r="275" spans="1:16">
      <c r="A275" s="143"/>
      <c r="B275" s="91"/>
      <c r="C275" s="70"/>
      <c r="D275" s="1">
        <v>9</v>
      </c>
      <c r="E275" s="70"/>
      <c r="F275" s="1">
        <v>9</v>
      </c>
      <c r="G275" s="70"/>
      <c r="I275" s="116"/>
      <c r="J275" s="91"/>
      <c r="K275" s="70"/>
      <c r="L275" s="70"/>
      <c r="M275" s="1">
        <v>9</v>
      </c>
      <c r="N275" s="70"/>
      <c r="O275" s="1">
        <v>9</v>
      </c>
      <c r="P275" s="70"/>
    </row>
    <row r="276" spans="1:16">
      <c r="A276" s="143"/>
      <c r="B276" s="91"/>
      <c r="C276" s="70"/>
      <c r="D276" s="1">
        <v>10</v>
      </c>
      <c r="E276" s="70"/>
      <c r="F276" s="1">
        <v>10</v>
      </c>
      <c r="G276" s="70"/>
      <c r="I276" s="116"/>
      <c r="J276" s="91"/>
      <c r="K276" s="70"/>
      <c r="L276" s="70"/>
      <c r="M276" s="1">
        <v>10</v>
      </c>
      <c r="N276" s="70"/>
      <c r="O276" s="1">
        <v>10</v>
      </c>
      <c r="P276" s="70"/>
    </row>
    <row r="277" spans="1:16">
      <c r="A277" s="143"/>
      <c r="B277" s="91"/>
      <c r="C277" s="70"/>
      <c r="D277" s="1">
        <v>11</v>
      </c>
      <c r="E277" s="70"/>
      <c r="F277" s="1">
        <v>11</v>
      </c>
      <c r="G277" s="70"/>
      <c r="I277" s="116"/>
      <c r="J277" s="91"/>
      <c r="K277" s="70"/>
      <c r="L277" s="70"/>
      <c r="M277" s="1">
        <v>11</v>
      </c>
      <c r="N277" s="70"/>
      <c r="O277" s="1">
        <v>11</v>
      </c>
      <c r="P277" s="70"/>
    </row>
    <row r="278" spans="1:16">
      <c r="A278" s="143"/>
      <c r="B278" s="91"/>
      <c r="C278" s="70"/>
      <c r="D278" s="1">
        <v>12</v>
      </c>
      <c r="E278" s="70"/>
      <c r="F278" s="1">
        <v>12</v>
      </c>
      <c r="G278" s="70"/>
      <c r="I278" s="116"/>
      <c r="J278" s="91"/>
      <c r="K278" s="70"/>
      <c r="L278" s="70"/>
      <c r="M278" s="1">
        <v>12</v>
      </c>
      <c r="N278" s="70"/>
      <c r="O278" s="1">
        <v>12</v>
      </c>
      <c r="P278" s="70"/>
    </row>
    <row r="279" spans="1:16">
      <c r="A279" s="143"/>
      <c r="B279" s="81">
        <v>24</v>
      </c>
      <c r="C279" s="72">
        <v>1</v>
      </c>
      <c r="D279" s="2">
        <v>1</v>
      </c>
      <c r="E279" s="71">
        <v>20</v>
      </c>
      <c r="F279" s="3">
        <v>1</v>
      </c>
      <c r="G279" s="73">
        <v>20</v>
      </c>
      <c r="I279" s="116"/>
      <c r="J279" s="70">
        <v>27</v>
      </c>
      <c r="K279" s="70" t="s">
        <v>23</v>
      </c>
      <c r="L279" s="70">
        <v>1</v>
      </c>
      <c r="M279" s="1">
        <v>1</v>
      </c>
      <c r="N279" s="70">
        <v>23</v>
      </c>
      <c r="O279" s="5">
        <v>1</v>
      </c>
      <c r="P279" s="70">
        <v>31</v>
      </c>
    </row>
    <row r="280" spans="1:16">
      <c r="A280" s="143"/>
      <c r="B280" s="81"/>
      <c r="C280" s="72"/>
      <c r="D280" s="2">
        <v>2</v>
      </c>
      <c r="E280" s="71"/>
      <c r="F280" s="3">
        <v>2</v>
      </c>
      <c r="G280" s="74"/>
      <c r="I280" s="116"/>
      <c r="J280" s="70"/>
      <c r="K280" s="70"/>
      <c r="L280" s="70"/>
      <c r="M280" s="1">
        <v>2</v>
      </c>
      <c r="N280" s="70"/>
      <c r="O280" s="5">
        <v>2</v>
      </c>
      <c r="P280" s="70"/>
    </row>
    <row r="281" spans="1:16">
      <c r="A281" s="143"/>
      <c r="B281" s="81"/>
      <c r="C281" s="72"/>
      <c r="D281" s="2">
        <v>3</v>
      </c>
      <c r="E281" s="71"/>
      <c r="F281" s="3">
        <v>3</v>
      </c>
      <c r="G281" s="74"/>
      <c r="I281" s="116"/>
      <c r="J281" s="70"/>
      <c r="K281" s="70"/>
      <c r="L281" s="70"/>
      <c r="M281" s="1">
        <v>3</v>
      </c>
      <c r="N281" s="70"/>
      <c r="O281" s="5">
        <v>3</v>
      </c>
      <c r="P281" s="70"/>
    </row>
    <row r="282" spans="1:16">
      <c r="A282" s="143"/>
      <c r="B282" s="81"/>
      <c r="C282" s="72"/>
      <c r="D282" s="2">
        <v>4</v>
      </c>
      <c r="E282" s="71"/>
      <c r="F282" s="3">
        <v>4</v>
      </c>
      <c r="G282" s="74"/>
      <c r="I282" s="116"/>
      <c r="J282" s="70"/>
      <c r="K282" s="70"/>
      <c r="L282" s="70"/>
      <c r="M282" s="1">
        <v>4</v>
      </c>
      <c r="N282" s="70"/>
      <c r="O282" s="5">
        <v>4</v>
      </c>
      <c r="P282" s="70"/>
    </row>
    <row r="283" spans="1:16">
      <c r="A283" s="143"/>
      <c r="B283" s="81"/>
      <c r="C283" s="72"/>
      <c r="D283" s="2">
        <v>5</v>
      </c>
      <c r="E283" s="71"/>
      <c r="F283" s="3">
        <v>5</v>
      </c>
      <c r="G283" s="74"/>
      <c r="I283" s="116"/>
      <c r="J283" s="70"/>
      <c r="K283" s="70"/>
      <c r="L283" s="70"/>
      <c r="M283" s="1">
        <v>5</v>
      </c>
      <c r="N283" s="70"/>
      <c r="O283" s="5">
        <v>5</v>
      </c>
      <c r="P283" s="70"/>
    </row>
    <row r="284" spans="1:16">
      <c r="A284" s="143"/>
      <c r="B284" s="81"/>
      <c r="C284" s="72"/>
      <c r="D284" s="2">
        <v>6</v>
      </c>
      <c r="E284" s="71"/>
      <c r="F284" s="3">
        <v>6</v>
      </c>
      <c r="G284" s="74"/>
      <c r="I284" s="116"/>
      <c r="J284" s="70"/>
      <c r="K284" s="70"/>
      <c r="L284" s="70"/>
      <c r="M284" s="1">
        <v>6</v>
      </c>
      <c r="N284" s="70"/>
      <c r="O284" s="5">
        <v>6</v>
      </c>
      <c r="P284" s="70"/>
    </row>
    <row r="285" spans="1:16">
      <c r="A285" s="143"/>
      <c r="B285" s="81"/>
      <c r="C285" s="72">
        <v>2</v>
      </c>
      <c r="D285" s="2">
        <v>7</v>
      </c>
      <c r="E285" s="71">
        <v>28</v>
      </c>
      <c r="F285" s="3">
        <v>1</v>
      </c>
      <c r="G285" s="74"/>
      <c r="I285" s="116"/>
      <c r="J285" s="70"/>
      <c r="K285" s="70"/>
      <c r="L285" s="70">
        <v>2</v>
      </c>
      <c r="M285" s="1">
        <v>7</v>
      </c>
      <c r="N285" s="70">
        <v>31</v>
      </c>
      <c r="O285" s="5">
        <v>1</v>
      </c>
      <c r="P285" s="70"/>
    </row>
    <row r="286" spans="1:16">
      <c r="A286" s="143"/>
      <c r="B286" s="81"/>
      <c r="C286" s="72"/>
      <c r="D286" s="2">
        <v>8</v>
      </c>
      <c r="E286" s="71"/>
      <c r="F286" s="3">
        <v>2</v>
      </c>
      <c r="G286" s="74"/>
      <c r="I286" s="116"/>
      <c r="J286" s="70"/>
      <c r="K286" s="70"/>
      <c r="L286" s="70"/>
      <c r="M286" s="1">
        <v>8</v>
      </c>
      <c r="N286" s="70"/>
      <c r="O286" s="5">
        <v>2</v>
      </c>
      <c r="P286" s="70"/>
    </row>
    <row r="287" spans="1:16">
      <c r="A287" s="143"/>
      <c r="B287" s="81"/>
      <c r="C287" s="72"/>
      <c r="D287" s="2">
        <v>9</v>
      </c>
      <c r="E287" s="71"/>
      <c r="F287" s="3">
        <v>3</v>
      </c>
      <c r="G287" s="74"/>
      <c r="I287" s="116"/>
      <c r="J287" s="70"/>
      <c r="K287" s="70"/>
      <c r="L287" s="70"/>
      <c r="M287" s="1">
        <v>9</v>
      </c>
      <c r="N287" s="70"/>
      <c r="O287" s="5">
        <v>3</v>
      </c>
      <c r="P287" s="70"/>
    </row>
    <row r="288" spans="1:16">
      <c r="A288" s="143"/>
      <c r="B288" s="81"/>
      <c r="C288" s="72"/>
      <c r="D288" s="2">
        <v>10</v>
      </c>
      <c r="E288" s="71"/>
      <c r="F288" s="3">
        <v>4</v>
      </c>
      <c r="G288" s="74"/>
      <c r="I288" s="116"/>
      <c r="J288" s="70"/>
      <c r="K288" s="70"/>
      <c r="L288" s="70"/>
      <c r="M288" s="1">
        <v>10</v>
      </c>
      <c r="N288" s="70"/>
      <c r="O288" s="5">
        <v>4</v>
      </c>
      <c r="P288" s="70"/>
    </row>
    <row r="289" spans="1:16">
      <c r="A289" s="143"/>
      <c r="B289" s="81"/>
      <c r="C289" s="72"/>
      <c r="D289" s="2">
        <v>11</v>
      </c>
      <c r="E289" s="71"/>
      <c r="F289" s="3">
        <v>5</v>
      </c>
      <c r="G289" s="74"/>
      <c r="I289" s="116"/>
      <c r="J289" s="70"/>
      <c r="K289" s="70"/>
      <c r="L289" s="70"/>
      <c r="M289" s="1">
        <v>11</v>
      </c>
      <c r="N289" s="70"/>
      <c r="O289" s="5">
        <v>5</v>
      </c>
      <c r="P289" s="70"/>
    </row>
    <row r="290" spans="1:16" ht="15.75" thickBot="1">
      <c r="A290" s="144"/>
      <c r="B290" s="81"/>
      <c r="C290" s="72"/>
      <c r="D290" s="2">
        <v>12</v>
      </c>
      <c r="E290" s="71"/>
      <c r="F290" s="3">
        <v>6</v>
      </c>
      <c r="G290" s="75"/>
      <c r="I290" s="116"/>
      <c r="J290" s="70"/>
      <c r="K290" s="70"/>
      <c r="L290" s="70"/>
      <c r="M290" s="1">
        <v>12</v>
      </c>
      <c r="N290" s="70"/>
      <c r="O290" s="5">
        <v>6</v>
      </c>
      <c r="P290" s="70"/>
    </row>
    <row r="291" spans="1:16" ht="15" customHeight="1">
      <c r="A291" s="133" t="s">
        <v>8</v>
      </c>
      <c r="B291" s="70">
        <v>25</v>
      </c>
      <c r="C291" s="70">
        <v>1</v>
      </c>
      <c r="D291" s="1">
        <v>1</v>
      </c>
      <c r="E291" s="70">
        <v>24</v>
      </c>
      <c r="F291" s="5">
        <v>1</v>
      </c>
      <c r="G291" s="70">
        <v>32</v>
      </c>
      <c r="I291" s="116"/>
      <c r="J291" s="70">
        <v>35</v>
      </c>
      <c r="K291" s="70" t="s">
        <v>24</v>
      </c>
      <c r="L291" s="70">
        <v>1</v>
      </c>
      <c r="M291" s="1">
        <v>1</v>
      </c>
      <c r="N291" s="70">
        <v>34</v>
      </c>
      <c r="O291" s="1">
        <v>7</v>
      </c>
      <c r="P291" s="70">
        <v>39</v>
      </c>
    </row>
    <row r="292" spans="1:16" ht="15" customHeight="1">
      <c r="A292" s="134"/>
      <c r="B292" s="70"/>
      <c r="C292" s="70"/>
      <c r="D292" s="1">
        <v>2</v>
      </c>
      <c r="E292" s="70"/>
      <c r="F292" s="5">
        <v>2</v>
      </c>
      <c r="G292" s="70"/>
      <c r="I292" s="116"/>
      <c r="J292" s="70"/>
      <c r="K292" s="70"/>
      <c r="L292" s="70"/>
      <c r="M292" s="1">
        <v>2</v>
      </c>
      <c r="N292" s="70"/>
      <c r="O292" s="1">
        <v>8</v>
      </c>
      <c r="P292" s="70"/>
    </row>
    <row r="293" spans="1:16" ht="15" customHeight="1">
      <c r="A293" s="134"/>
      <c r="B293" s="70"/>
      <c r="C293" s="70"/>
      <c r="D293" s="1">
        <v>3</v>
      </c>
      <c r="E293" s="70"/>
      <c r="F293" s="5">
        <v>3</v>
      </c>
      <c r="G293" s="70"/>
      <c r="I293" s="116"/>
      <c r="J293" s="70"/>
      <c r="K293" s="70"/>
      <c r="L293" s="70"/>
      <c r="M293" s="1">
        <v>3</v>
      </c>
      <c r="N293" s="70"/>
      <c r="O293" s="1">
        <v>9</v>
      </c>
      <c r="P293" s="70"/>
    </row>
    <row r="294" spans="1:16" ht="15" customHeight="1">
      <c r="A294" s="134"/>
      <c r="B294" s="70"/>
      <c r="C294" s="70"/>
      <c r="D294" s="1">
        <v>4</v>
      </c>
      <c r="E294" s="70"/>
      <c r="F294" s="5">
        <v>4</v>
      </c>
      <c r="G294" s="70"/>
      <c r="I294" s="116"/>
      <c r="J294" s="70"/>
      <c r="K294" s="70"/>
      <c r="L294" s="70"/>
      <c r="M294" s="1">
        <v>4</v>
      </c>
      <c r="N294" s="70"/>
      <c r="O294" s="1">
        <v>10</v>
      </c>
      <c r="P294" s="70"/>
    </row>
    <row r="295" spans="1:16" ht="15" customHeight="1">
      <c r="A295" s="134"/>
      <c r="B295" s="70"/>
      <c r="C295" s="70"/>
      <c r="D295" s="1">
        <v>5</v>
      </c>
      <c r="E295" s="70"/>
      <c r="F295" s="5">
        <v>5</v>
      </c>
      <c r="G295" s="70"/>
      <c r="I295" s="116"/>
      <c r="J295" s="70"/>
      <c r="K295" s="70"/>
      <c r="L295" s="70"/>
      <c r="M295" s="1">
        <v>5</v>
      </c>
      <c r="N295" s="70"/>
      <c r="O295" s="1">
        <v>11</v>
      </c>
      <c r="P295" s="70"/>
    </row>
    <row r="296" spans="1:16" ht="15" customHeight="1">
      <c r="A296" s="134"/>
      <c r="B296" s="70"/>
      <c r="C296" s="70"/>
      <c r="D296" s="1">
        <v>6</v>
      </c>
      <c r="E296" s="70"/>
      <c r="F296" s="5">
        <v>6</v>
      </c>
      <c r="G296" s="70"/>
      <c r="I296" s="116"/>
      <c r="J296" s="70"/>
      <c r="K296" s="70"/>
      <c r="L296" s="70"/>
      <c r="M296" s="1">
        <v>6</v>
      </c>
      <c r="N296" s="70"/>
      <c r="O296" s="1">
        <v>12</v>
      </c>
      <c r="P296" s="70"/>
    </row>
    <row r="297" spans="1:16" ht="15" customHeight="1">
      <c r="A297" s="134"/>
      <c r="B297" s="70"/>
      <c r="C297" s="70">
        <v>2</v>
      </c>
      <c r="D297" s="1">
        <v>7</v>
      </c>
      <c r="E297" s="70">
        <v>32</v>
      </c>
      <c r="F297" s="5">
        <v>1</v>
      </c>
      <c r="G297" s="70"/>
      <c r="I297" s="116"/>
      <c r="J297" s="70"/>
      <c r="K297" s="70"/>
      <c r="L297" s="70">
        <v>2</v>
      </c>
      <c r="M297" s="1">
        <v>7</v>
      </c>
      <c r="N297" s="70">
        <v>39</v>
      </c>
      <c r="O297" s="1">
        <v>7</v>
      </c>
      <c r="P297" s="70"/>
    </row>
    <row r="298" spans="1:16" ht="15" customHeight="1">
      <c r="A298" s="134"/>
      <c r="B298" s="70"/>
      <c r="C298" s="70"/>
      <c r="D298" s="1">
        <v>8</v>
      </c>
      <c r="E298" s="70"/>
      <c r="F298" s="5">
        <v>2</v>
      </c>
      <c r="G298" s="70"/>
      <c r="I298" s="116"/>
      <c r="J298" s="70"/>
      <c r="K298" s="70"/>
      <c r="L298" s="70"/>
      <c r="M298" s="1">
        <v>8</v>
      </c>
      <c r="N298" s="70"/>
      <c r="O298" s="1">
        <v>8</v>
      </c>
      <c r="P298" s="70"/>
    </row>
    <row r="299" spans="1:16" ht="15" customHeight="1">
      <c r="A299" s="134"/>
      <c r="B299" s="70"/>
      <c r="C299" s="70"/>
      <c r="D299" s="1">
        <v>9</v>
      </c>
      <c r="E299" s="70"/>
      <c r="F299" s="5">
        <v>3</v>
      </c>
      <c r="G299" s="70"/>
      <c r="I299" s="116"/>
      <c r="J299" s="70"/>
      <c r="K299" s="70"/>
      <c r="L299" s="70"/>
      <c r="M299" s="1">
        <v>9</v>
      </c>
      <c r="N299" s="70"/>
      <c r="O299" s="1">
        <v>9</v>
      </c>
      <c r="P299" s="70"/>
    </row>
    <row r="300" spans="1:16" ht="15" customHeight="1">
      <c r="A300" s="134"/>
      <c r="B300" s="70"/>
      <c r="C300" s="70"/>
      <c r="D300" s="1">
        <v>10</v>
      </c>
      <c r="E300" s="70"/>
      <c r="F300" s="5">
        <v>4</v>
      </c>
      <c r="G300" s="70"/>
      <c r="I300" s="116"/>
      <c r="J300" s="70"/>
      <c r="K300" s="70"/>
      <c r="L300" s="70"/>
      <c r="M300" s="1">
        <v>10</v>
      </c>
      <c r="N300" s="70"/>
      <c r="O300" s="1">
        <v>10</v>
      </c>
      <c r="P300" s="70"/>
    </row>
    <row r="301" spans="1:16" ht="15" customHeight="1">
      <c r="A301" s="134"/>
      <c r="B301" s="70"/>
      <c r="C301" s="70"/>
      <c r="D301" s="1">
        <v>11</v>
      </c>
      <c r="E301" s="70"/>
      <c r="F301" s="5">
        <v>5</v>
      </c>
      <c r="G301" s="70"/>
      <c r="I301" s="116"/>
      <c r="J301" s="70"/>
      <c r="K301" s="70"/>
      <c r="L301" s="70"/>
      <c r="M301" s="1">
        <v>11</v>
      </c>
      <c r="N301" s="70"/>
      <c r="O301" s="1">
        <v>11</v>
      </c>
      <c r="P301" s="70"/>
    </row>
    <row r="302" spans="1:16" ht="15" customHeight="1" thickBot="1">
      <c r="A302" s="134"/>
      <c r="B302" s="70"/>
      <c r="C302" s="70"/>
      <c r="D302" s="1">
        <v>12</v>
      </c>
      <c r="E302" s="70"/>
      <c r="F302" s="5">
        <v>6</v>
      </c>
      <c r="G302" s="70"/>
      <c r="I302" s="117"/>
      <c r="J302" s="82"/>
      <c r="K302" s="70"/>
      <c r="L302" s="82"/>
      <c r="M302" s="29">
        <v>12</v>
      </c>
      <c r="N302" s="82"/>
      <c r="O302" s="29">
        <v>12</v>
      </c>
      <c r="P302" s="82"/>
    </row>
    <row r="303" spans="1:16" ht="15" customHeight="1">
      <c r="A303" s="134"/>
      <c r="B303" s="71">
        <v>26</v>
      </c>
      <c r="C303" s="72">
        <v>1</v>
      </c>
      <c r="D303" s="2">
        <v>1</v>
      </c>
      <c r="E303" s="71">
        <v>24</v>
      </c>
      <c r="F303" s="6">
        <v>7</v>
      </c>
      <c r="G303" s="73">
        <v>25</v>
      </c>
      <c r="I303" s="106">
        <v>6</v>
      </c>
      <c r="J303" s="87">
        <v>43</v>
      </c>
      <c r="K303" s="70" t="s">
        <v>20</v>
      </c>
      <c r="L303" s="90">
        <v>1</v>
      </c>
      <c r="M303" s="8">
        <v>1</v>
      </c>
      <c r="N303" s="90">
        <v>42</v>
      </c>
      <c r="O303" s="9">
        <v>1</v>
      </c>
      <c r="P303" s="90">
        <v>50</v>
      </c>
    </row>
    <row r="304" spans="1:16" ht="15" customHeight="1">
      <c r="A304" s="134"/>
      <c r="B304" s="71"/>
      <c r="C304" s="72"/>
      <c r="D304" s="2">
        <v>2</v>
      </c>
      <c r="E304" s="71"/>
      <c r="F304" s="6">
        <v>8</v>
      </c>
      <c r="G304" s="74"/>
      <c r="I304" s="107"/>
      <c r="J304" s="88"/>
      <c r="K304" s="70"/>
      <c r="L304" s="70"/>
      <c r="M304" s="1">
        <v>2</v>
      </c>
      <c r="N304" s="70"/>
      <c r="O304" s="5">
        <v>2</v>
      </c>
      <c r="P304" s="70"/>
    </row>
    <row r="305" spans="1:16" ht="15" customHeight="1">
      <c r="A305" s="134"/>
      <c r="B305" s="71"/>
      <c r="C305" s="72"/>
      <c r="D305" s="2">
        <v>3</v>
      </c>
      <c r="E305" s="71"/>
      <c r="F305" s="6">
        <v>9</v>
      </c>
      <c r="G305" s="74"/>
      <c r="I305" s="107"/>
      <c r="J305" s="88"/>
      <c r="K305" s="70"/>
      <c r="L305" s="70"/>
      <c r="M305" s="1">
        <v>3</v>
      </c>
      <c r="N305" s="70"/>
      <c r="O305" s="5">
        <v>3</v>
      </c>
      <c r="P305" s="70"/>
    </row>
    <row r="306" spans="1:16" ht="15" customHeight="1">
      <c r="A306" s="134"/>
      <c r="B306" s="71"/>
      <c r="C306" s="72"/>
      <c r="D306" s="2">
        <v>4</v>
      </c>
      <c r="E306" s="71"/>
      <c r="F306" s="6">
        <v>10</v>
      </c>
      <c r="G306" s="74"/>
      <c r="I306" s="107"/>
      <c r="J306" s="88"/>
      <c r="K306" s="70"/>
      <c r="L306" s="70"/>
      <c r="M306" s="1">
        <v>4</v>
      </c>
      <c r="N306" s="70"/>
      <c r="O306" s="5">
        <v>4</v>
      </c>
      <c r="P306" s="70"/>
    </row>
    <row r="307" spans="1:16" ht="15" customHeight="1">
      <c r="A307" s="134"/>
      <c r="B307" s="71"/>
      <c r="C307" s="72"/>
      <c r="D307" s="2">
        <v>5</v>
      </c>
      <c r="E307" s="71"/>
      <c r="F307" s="6">
        <v>11</v>
      </c>
      <c r="G307" s="74"/>
      <c r="I307" s="107"/>
      <c r="J307" s="88"/>
      <c r="K307" s="70"/>
      <c r="L307" s="70"/>
      <c r="M307" s="1">
        <v>5</v>
      </c>
      <c r="N307" s="70"/>
      <c r="O307" s="5">
        <v>5</v>
      </c>
      <c r="P307" s="70"/>
    </row>
    <row r="308" spans="1:16" ht="15" customHeight="1">
      <c r="A308" s="134"/>
      <c r="B308" s="71"/>
      <c r="C308" s="72"/>
      <c r="D308" s="2">
        <v>6</v>
      </c>
      <c r="E308" s="71"/>
      <c r="F308" s="6">
        <v>12</v>
      </c>
      <c r="G308" s="74"/>
      <c r="I308" s="107"/>
      <c r="J308" s="88"/>
      <c r="K308" s="70"/>
      <c r="L308" s="70"/>
      <c r="M308" s="1">
        <v>6</v>
      </c>
      <c r="N308" s="70"/>
      <c r="O308" s="5">
        <v>6</v>
      </c>
      <c r="P308" s="70"/>
    </row>
    <row r="309" spans="1:16" ht="15" customHeight="1">
      <c r="A309" s="134"/>
      <c r="B309" s="71"/>
      <c r="C309" s="72">
        <v>2</v>
      </c>
      <c r="D309" s="2">
        <v>7</v>
      </c>
      <c r="E309" s="71">
        <v>32</v>
      </c>
      <c r="F309" s="6">
        <v>7</v>
      </c>
      <c r="G309" s="74"/>
      <c r="I309" s="107"/>
      <c r="J309" s="88"/>
      <c r="K309" s="70"/>
      <c r="L309" s="70">
        <v>2</v>
      </c>
      <c r="M309" s="1">
        <v>7</v>
      </c>
      <c r="N309" s="70">
        <v>50</v>
      </c>
      <c r="O309" s="5">
        <v>1</v>
      </c>
      <c r="P309" s="70"/>
    </row>
    <row r="310" spans="1:16" ht="15" customHeight="1">
      <c r="A310" s="134"/>
      <c r="B310" s="71"/>
      <c r="C310" s="72"/>
      <c r="D310" s="2">
        <v>8</v>
      </c>
      <c r="E310" s="71"/>
      <c r="F310" s="6">
        <v>8</v>
      </c>
      <c r="G310" s="74"/>
      <c r="I310" s="107"/>
      <c r="J310" s="88"/>
      <c r="K310" s="70"/>
      <c r="L310" s="70"/>
      <c r="M310" s="1">
        <v>8</v>
      </c>
      <c r="N310" s="70"/>
      <c r="O310" s="5">
        <v>2</v>
      </c>
      <c r="P310" s="70"/>
    </row>
    <row r="311" spans="1:16" ht="15" customHeight="1">
      <c r="A311" s="134"/>
      <c r="B311" s="71"/>
      <c r="C311" s="72"/>
      <c r="D311" s="2">
        <v>9</v>
      </c>
      <c r="E311" s="71"/>
      <c r="F311" s="6">
        <v>9</v>
      </c>
      <c r="G311" s="74"/>
      <c r="I311" s="107"/>
      <c r="J311" s="88"/>
      <c r="K311" s="70"/>
      <c r="L311" s="70"/>
      <c r="M311" s="1">
        <v>9</v>
      </c>
      <c r="N311" s="70"/>
      <c r="O311" s="5">
        <v>3</v>
      </c>
      <c r="P311" s="70"/>
    </row>
    <row r="312" spans="1:16" ht="15" customHeight="1">
      <c r="A312" s="134"/>
      <c r="B312" s="71"/>
      <c r="C312" s="72"/>
      <c r="D312" s="2">
        <v>10</v>
      </c>
      <c r="E312" s="71"/>
      <c r="F312" s="6">
        <v>10</v>
      </c>
      <c r="G312" s="74"/>
      <c r="I312" s="107"/>
      <c r="J312" s="88"/>
      <c r="K312" s="70"/>
      <c r="L312" s="70"/>
      <c r="M312" s="1">
        <v>10</v>
      </c>
      <c r="N312" s="70"/>
      <c r="O312" s="5">
        <v>4</v>
      </c>
      <c r="P312" s="70"/>
    </row>
    <row r="313" spans="1:16" ht="15" customHeight="1">
      <c r="A313" s="134"/>
      <c r="B313" s="71"/>
      <c r="C313" s="72"/>
      <c r="D313" s="2">
        <v>11</v>
      </c>
      <c r="E313" s="71"/>
      <c r="F313" s="6">
        <v>11</v>
      </c>
      <c r="G313" s="74"/>
      <c r="I313" s="107"/>
      <c r="J313" s="88"/>
      <c r="K313" s="70"/>
      <c r="L313" s="70"/>
      <c r="M313" s="1">
        <v>11</v>
      </c>
      <c r="N313" s="70"/>
      <c r="O313" s="5">
        <v>5</v>
      </c>
      <c r="P313" s="70"/>
    </row>
    <row r="314" spans="1:16" ht="15" customHeight="1">
      <c r="A314" s="134"/>
      <c r="B314" s="71"/>
      <c r="C314" s="72"/>
      <c r="D314" s="2">
        <v>12</v>
      </c>
      <c r="E314" s="71"/>
      <c r="F314" s="6">
        <v>12</v>
      </c>
      <c r="G314" s="75"/>
      <c r="I314" s="107"/>
      <c r="J314" s="89"/>
      <c r="K314" s="70"/>
      <c r="L314" s="70"/>
      <c r="M314" s="1">
        <v>12</v>
      </c>
      <c r="N314" s="70"/>
      <c r="O314" s="5">
        <v>6</v>
      </c>
      <c r="P314" s="70"/>
    </row>
    <row r="315" spans="1:16" ht="15" customHeight="1">
      <c r="A315" s="134"/>
      <c r="B315" s="70">
        <v>27</v>
      </c>
      <c r="C315" s="70">
        <v>1</v>
      </c>
      <c r="D315" s="1">
        <v>1</v>
      </c>
      <c r="E315" s="70">
        <v>23</v>
      </c>
      <c r="F315" s="5">
        <v>1</v>
      </c>
      <c r="G315" s="70">
        <v>31</v>
      </c>
      <c r="I315" s="107"/>
      <c r="J315" s="70">
        <v>51</v>
      </c>
      <c r="K315" s="70" t="s">
        <v>21</v>
      </c>
      <c r="L315" s="70">
        <v>1</v>
      </c>
      <c r="M315" s="1">
        <v>1</v>
      </c>
      <c r="N315" s="70">
        <v>47</v>
      </c>
      <c r="O315" s="1">
        <v>7</v>
      </c>
      <c r="P315" s="70">
        <v>58</v>
      </c>
    </row>
    <row r="316" spans="1:16" ht="15" customHeight="1">
      <c r="A316" s="134"/>
      <c r="B316" s="70"/>
      <c r="C316" s="70"/>
      <c r="D316" s="1">
        <v>2</v>
      </c>
      <c r="E316" s="70"/>
      <c r="F316" s="5">
        <v>2</v>
      </c>
      <c r="G316" s="70"/>
      <c r="I316" s="107"/>
      <c r="J316" s="70"/>
      <c r="K316" s="70"/>
      <c r="L316" s="70"/>
      <c r="M316" s="1">
        <v>2</v>
      </c>
      <c r="N316" s="70"/>
      <c r="O316" s="1">
        <v>8</v>
      </c>
      <c r="P316" s="70"/>
    </row>
    <row r="317" spans="1:16" ht="15" customHeight="1">
      <c r="A317" s="134"/>
      <c r="B317" s="70"/>
      <c r="C317" s="70"/>
      <c r="D317" s="1">
        <v>3</v>
      </c>
      <c r="E317" s="70"/>
      <c r="F317" s="5">
        <v>3</v>
      </c>
      <c r="G317" s="70"/>
      <c r="I317" s="107"/>
      <c r="J317" s="70"/>
      <c r="K317" s="70"/>
      <c r="L317" s="70"/>
      <c r="M317" s="1">
        <v>3</v>
      </c>
      <c r="N317" s="70"/>
      <c r="O317" s="1">
        <v>9</v>
      </c>
      <c r="P317" s="70"/>
    </row>
    <row r="318" spans="1:16" ht="15" customHeight="1">
      <c r="A318" s="134"/>
      <c r="B318" s="70"/>
      <c r="C318" s="70"/>
      <c r="D318" s="1">
        <v>4</v>
      </c>
      <c r="E318" s="70"/>
      <c r="F318" s="5">
        <v>4</v>
      </c>
      <c r="G318" s="70"/>
      <c r="I318" s="107"/>
      <c r="J318" s="70"/>
      <c r="K318" s="70"/>
      <c r="L318" s="70"/>
      <c r="M318" s="1">
        <v>4</v>
      </c>
      <c r="N318" s="70"/>
      <c r="O318" s="1">
        <v>10</v>
      </c>
      <c r="P318" s="70"/>
    </row>
    <row r="319" spans="1:16" ht="15" customHeight="1">
      <c r="A319" s="134"/>
      <c r="B319" s="70"/>
      <c r="C319" s="70"/>
      <c r="D319" s="1">
        <v>5</v>
      </c>
      <c r="E319" s="70"/>
      <c r="F319" s="5">
        <v>5</v>
      </c>
      <c r="G319" s="70"/>
      <c r="I319" s="107"/>
      <c r="J319" s="70"/>
      <c r="K319" s="70"/>
      <c r="L319" s="70"/>
      <c r="M319" s="1">
        <v>5</v>
      </c>
      <c r="N319" s="70"/>
      <c r="O319" s="1">
        <v>11</v>
      </c>
      <c r="P319" s="70"/>
    </row>
    <row r="320" spans="1:16" ht="15" customHeight="1">
      <c r="A320" s="134"/>
      <c r="B320" s="70"/>
      <c r="C320" s="70"/>
      <c r="D320" s="1">
        <v>6</v>
      </c>
      <c r="E320" s="70"/>
      <c r="F320" s="5">
        <v>6</v>
      </c>
      <c r="G320" s="70"/>
      <c r="I320" s="107"/>
      <c r="J320" s="70"/>
      <c r="K320" s="70"/>
      <c r="L320" s="70"/>
      <c r="M320" s="1">
        <v>6</v>
      </c>
      <c r="N320" s="70"/>
      <c r="O320" s="1">
        <v>12</v>
      </c>
      <c r="P320" s="70"/>
    </row>
    <row r="321" spans="1:16" ht="15" customHeight="1">
      <c r="A321" s="134"/>
      <c r="B321" s="70"/>
      <c r="C321" s="70">
        <v>2</v>
      </c>
      <c r="D321" s="1">
        <v>7</v>
      </c>
      <c r="E321" s="70">
        <v>31</v>
      </c>
      <c r="F321" s="5">
        <v>1</v>
      </c>
      <c r="G321" s="70"/>
      <c r="I321" s="107"/>
      <c r="J321" s="70"/>
      <c r="K321" s="70"/>
      <c r="L321" s="70">
        <v>2</v>
      </c>
      <c r="M321" s="1">
        <v>7</v>
      </c>
      <c r="N321" s="70">
        <v>55</v>
      </c>
      <c r="O321" s="1">
        <v>7</v>
      </c>
      <c r="P321" s="70"/>
    </row>
    <row r="322" spans="1:16" ht="15" customHeight="1">
      <c r="A322" s="134"/>
      <c r="B322" s="70"/>
      <c r="C322" s="70"/>
      <c r="D322" s="1">
        <v>8</v>
      </c>
      <c r="E322" s="70"/>
      <c r="F322" s="5">
        <v>2</v>
      </c>
      <c r="G322" s="70"/>
      <c r="I322" s="107"/>
      <c r="J322" s="70"/>
      <c r="K322" s="70"/>
      <c r="L322" s="70"/>
      <c r="M322" s="1">
        <v>8</v>
      </c>
      <c r="N322" s="70"/>
      <c r="O322" s="1">
        <v>8</v>
      </c>
      <c r="P322" s="70"/>
    </row>
    <row r="323" spans="1:16" ht="15" customHeight="1">
      <c r="A323" s="134"/>
      <c r="B323" s="70"/>
      <c r="C323" s="70"/>
      <c r="D323" s="1">
        <v>9</v>
      </c>
      <c r="E323" s="70"/>
      <c r="F323" s="5">
        <v>3</v>
      </c>
      <c r="G323" s="70"/>
      <c r="I323" s="107"/>
      <c r="J323" s="70"/>
      <c r="K323" s="70"/>
      <c r="L323" s="70"/>
      <c r="M323" s="1">
        <v>9</v>
      </c>
      <c r="N323" s="70"/>
      <c r="O323" s="1">
        <v>9</v>
      </c>
      <c r="P323" s="70"/>
    </row>
    <row r="324" spans="1:16" ht="15" customHeight="1">
      <c r="A324" s="134"/>
      <c r="B324" s="70"/>
      <c r="C324" s="70"/>
      <c r="D324" s="1">
        <v>10</v>
      </c>
      <c r="E324" s="70"/>
      <c r="F324" s="5">
        <v>4</v>
      </c>
      <c r="G324" s="70"/>
      <c r="I324" s="107"/>
      <c r="J324" s="70"/>
      <c r="K324" s="70"/>
      <c r="L324" s="70"/>
      <c r="M324" s="1">
        <v>10</v>
      </c>
      <c r="N324" s="70"/>
      <c r="O324" s="1">
        <v>10</v>
      </c>
      <c r="P324" s="70"/>
    </row>
    <row r="325" spans="1:16" ht="15" customHeight="1">
      <c r="A325" s="134"/>
      <c r="B325" s="70"/>
      <c r="C325" s="70"/>
      <c r="D325" s="1">
        <v>11</v>
      </c>
      <c r="E325" s="70"/>
      <c r="F325" s="5">
        <v>5</v>
      </c>
      <c r="G325" s="70"/>
      <c r="I325" s="107"/>
      <c r="J325" s="70"/>
      <c r="K325" s="70"/>
      <c r="L325" s="70"/>
      <c r="M325" s="1">
        <v>11</v>
      </c>
      <c r="N325" s="70"/>
      <c r="O325" s="1">
        <v>11</v>
      </c>
      <c r="P325" s="70"/>
    </row>
    <row r="326" spans="1:16" ht="15" customHeight="1">
      <c r="A326" s="134"/>
      <c r="B326" s="70"/>
      <c r="C326" s="70"/>
      <c r="D326" s="1">
        <v>12</v>
      </c>
      <c r="E326" s="70"/>
      <c r="F326" s="5">
        <v>6</v>
      </c>
      <c r="G326" s="70"/>
      <c r="I326" s="107"/>
      <c r="J326" s="70"/>
      <c r="K326" s="70"/>
      <c r="L326" s="70"/>
      <c r="M326" s="1">
        <v>12</v>
      </c>
      <c r="N326" s="70"/>
      <c r="O326" s="1">
        <v>12</v>
      </c>
      <c r="P326" s="70"/>
    </row>
    <row r="327" spans="1:16" ht="15" customHeight="1">
      <c r="A327" s="134"/>
      <c r="B327" s="71">
        <v>28</v>
      </c>
      <c r="C327" s="72">
        <v>1</v>
      </c>
      <c r="D327" s="2">
        <v>1</v>
      </c>
      <c r="E327" s="71">
        <v>23</v>
      </c>
      <c r="F327" s="6">
        <v>7</v>
      </c>
      <c r="G327" s="73">
        <v>26</v>
      </c>
      <c r="I327" s="107"/>
      <c r="J327" s="70">
        <v>59</v>
      </c>
      <c r="K327" s="70" t="s">
        <v>22</v>
      </c>
      <c r="L327" s="70">
        <v>1</v>
      </c>
      <c r="M327" s="1">
        <v>1</v>
      </c>
      <c r="N327" s="70">
        <v>58</v>
      </c>
      <c r="O327" s="5">
        <v>1</v>
      </c>
      <c r="P327" s="70">
        <v>66</v>
      </c>
    </row>
    <row r="328" spans="1:16" ht="15" customHeight="1">
      <c r="A328" s="134"/>
      <c r="B328" s="71"/>
      <c r="C328" s="72"/>
      <c r="D328" s="2">
        <v>2</v>
      </c>
      <c r="E328" s="71"/>
      <c r="F328" s="6">
        <v>8</v>
      </c>
      <c r="G328" s="74"/>
      <c r="I328" s="107"/>
      <c r="J328" s="70"/>
      <c r="K328" s="70"/>
      <c r="L328" s="70"/>
      <c r="M328" s="1">
        <v>2</v>
      </c>
      <c r="N328" s="70"/>
      <c r="O328" s="5">
        <v>2</v>
      </c>
      <c r="P328" s="70"/>
    </row>
    <row r="329" spans="1:16" ht="15" customHeight="1">
      <c r="A329" s="134"/>
      <c r="B329" s="71"/>
      <c r="C329" s="72"/>
      <c r="D329" s="2">
        <v>3</v>
      </c>
      <c r="E329" s="71"/>
      <c r="F329" s="6">
        <v>9</v>
      </c>
      <c r="G329" s="74"/>
      <c r="I329" s="107"/>
      <c r="J329" s="70"/>
      <c r="K329" s="70"/>
      <c r="L329" s="70"/>
      <c r="M329" s="1">
        <v>3</v>
      </c>
      <c r="N329" s="70"/>
      <c r="O329" s="5">
        <v>3</v>
      </c>
      <c r="P329" s="70"/>
    </row>
    <row r="330" spans="1:16" ht="15" customHeight="1">
      <c r="A330" s="134"/>
      <c r="B330" s="71"/>
      <c r="C330" s="72"/>
      <c r="D330" s="2">
        <v>4</v>
      </c>
      <c r="E330" s="71"/>
      <c r="F330" s="6">
        <v>10</v>
      </c>
      <c r="G330" s="74"/>
      <c r="I330" s="107"/>
      <c r="J330" s="70"/>
      <c r="K330" s="70"/>
      <c r="L330" s="70"/>
      <c r="M330" s="1">
        <v>4</v>
      </c>
      <c r="N330" s="70"/>
      <c r="O330" s="5">
        <v>4</v>
      </c>
      <c r="P330" s="70"/>
    </row>
    <row r="331" spans="1:16" ht="15" customHeight="1">
      <c r="A331" s="134"/>
      <c r="B331" s="71"/>
      <c r="C331" s="72"/>
      <c r="D331" s="2">
        <v>5</v>
      </c>
      <c r="E331" s="71"/>
      <c r="F331" s="6">
        <v>11</v>
      </c>
      <c r="G331" s="74"/>
      <c r="I331" s="107"/>
      <c r="J331" s="70"/>
      <c r="K331" s="70"/>
      <c r="L331" s="70"/>
      <c r="M331" s="1">
        <v>5</v>
      </c>
      <c r="N331" s="70"/>
      <c r="O331" s="5">
        <v>5</v>
      </c>
      <c r="P331" s="70"/>
    </row>
    <row r="332" spans="1:16" ht="15" customHeight="1">
      <c r="A332" s="134"/>
      <c r="B332" s="71"/>
      <c r="C332" s="72"/>
      <c r="D332" s="2">
        <v>6</v>
      </c>
      <c r="E332" s="71"/>
      <c r="F332" s="6">
        <v>12</v>
      </c>
      <c r="G332" s="74"/>
      <c r="I332" s="107"/>
      <c r="J332" s="70"/>
      <c r="K332" s="70"/>
      <c r="L332" s="70"/>
      <c r="M332" s="1">
        <v>6</v>
      </c>
      <c r="N332" s="70"/>
      <c r="O332" s="5">
        <v>6</v>
      </c>
      <c r="P332" s="70"/>
    </row>
    <row r="333" spans="1:16" ht="15" customHeight="1">
      <c r="A333" s="134"/>
      <c r="B333" s="71"/>
      <c r="C333" s="72">
        <v>2</v>
      </c>
      <c r="D333" s="2">
        <v>7</v>
      </c>
      <c r="E333" s="71">
        <v>31</v>
      </c>
      <c r="F333" s="6">
        <v>7</v>
      </c>
      <c r="G333" s="74"/>
      <c r="I333" s="107"/>
      <c r="J333" s="70"/>
      <c r="K333" s="70"/>
      <c r="L333" s="70">
        <v>2</v>
      </c>
      <c r="M333" s="1">
        <v>7</v>
      </c>
      <c r="N333" s="70">
        <v>66</v>
      </c>
      <c r="O333" s="5">
        <v>1</v>
      </c>
      <c r="P333" s="70"/>
    </row>
    <row r="334" spans="1:16" ht="15" customHeight="1">
      <c r="A334" s="134"/>
      <c r="B334" s="71"/>
      <c r="C334" s="72"/>
      <c r="D334" s="2">
        <v>8</v>
      </c>
      <c r="E334" s="71"/>
      <c r="F334" s="6">
        <v>8</v>
      </c>
      <c r="G334" s="74"/>
      <c r="I334" s="107"/>
      <c r="J334" s="70"/>
      <c r="K334" s="70"/>
      <c r="L334" s="70"/>
      <c r="M334" s="1">
        <v>8</v>
      </c>
      <c r="N334" s="70"/>
      <c r="O334" s="5">
        <v>2</v>
      </c>
      <c r="P334" s="70"/>
    </row>
    <row r="335" spans="1:16" ht="15" customHeight="1">
      <c r="A335" s="134"/>
      <c r="B335" s="71"/>
      <c r="C335" s="72"/>
      <c r="D335" s="2">
        <v>9</v>
      </c>
      <c r="E335" s="71"/>
      <c r="F335" s="6">
        <v>9</v>
      </c>
      <c r="G335" s="74"/>
      <c r="I335" s="107"/>
      <c r="J335" s="70"/>
      <c r="K335" s="70"/>
      <c r="L335" s="70"/>
      <c r="M335" s="1">
        <v>9</v>
      </c>
      <c r="N335" s="70"/>
      <c r="O335" s="5">
        <v>3</v>
      </c>
      <c r="P335" s="70"/>
    </row>
    <row r="336" spans="1:16" ht="15" customHeight="1">
      <c r="A336" s="134"/>
      <c r="B336" s="71"/>
      <c r="C336" s="72"/>
      <c r="D336" s="2">
        <v>10</v>
      </c>
      <c r="E336" s="71"/>
      <c r="F336" s="6">
        <v>10</v>
      </c>
      <c r="G336" s="74"/>
      <c r="I336" s="107"/>
      <c r="J336" s="70"/>
      <c r="K336" s="70"/>
      <c r="L336" s="70"/>
      <c r="M336" s="1">
        <v>10</v>
      </c>
      <c r="N336" s="70"/>
      <c r="O336" s="5">
        <v>4</v>
      </c>
      <c r="P336" s="70"/>
    </row>
    <row r="337" spans="1:16" ht="15" customHeight="1">
      <c r="A337" s="134"/>
      <c r="B337" s="71"/>
      <c r="C337" s="72"/>
      <c r="D337" s="2">
        <v>11</v>
      </c>
      <c r="E337" s="71"/>
      <c r="F337" s="6">
        <v>11</v>
      </c>
      <c r="G337" s="74"/>
      <c r="I337" s="107"/>
      <c r="J337" s="70"/>
      <c r="K337" s="70"/>
      <c r="L337" s="70"/>
      <c r="M337" s="1">
        <v>11</v>
      </c>
      <c r="N337" s="70"/>
      <c r="O337" s="5">
        <v>5</v>
      </c>
      <c r="P337" s="70"/>
    </row>
    <row r="338" spans="1:16" ht="15" customHeight="1">
      <c r="A338" s="134"/>
      <c r="B338" s="71"/>
      <c r="C338" s="72"/>
      <c r="D338" s="2">
        <v>12</v>
      </c>
      <c r="E338" s="71"/>
      <c r="F338" s="6">
        <v>12</v>
      </c>
      <c r="G338" s="75"/>
      <c r="I338" s="107"/>
      <c r="J338" s="70"/>
      <c r="K338" s="70"/>
      <c r="L338" s="70"/>
      <c r="M338" s="1">
        <v>12</v>
      </c>
      <c r="N338" s="70"/>
      <c r="O338" s="5">
        <v>6</v>
      </c>
      <c r="P338" s="70"/>
    </row>
    <row r="339" spans="1:16" ht="15" customHeight="1">
      <c r="A339" s="134"/>
      <c r="B339" s="70">
        <v>29</v>
      </c>
      <c r="C339" s="70">
        <v>1</v>
      </c>
      <c r="D339" s="1">
        <v>1</v>
      </c>
      <c r="E339" s="70">
        <v>22</v>
      </c>
      <c r="F339" s="5">
        <v>1</v>
      </c>
      <c r="G339" s="70">
        <v>30</v>
      </c>
      <c r="I339" s="107"/>
      <c r="J339" s="70">
        <v>67</v>
      </c>
      <c r="K339" s="70" t="s">
        <v>23</v>
      </c>
      <c r="L339" s="70">
        <v>1</v>
      </c>
      <c r="M339" s="1">
        <v>1</v>
      </c>
      <c r="N339" s="70">
        <v>63</v>
      </c>
      <c r="O339" s="1">
        <v>7</v>
      </c>
      <c r="P339" s="70">
        <v>74</v>
      </c>
    </row>
    <row r="340" spans="1:16" ht="15" customHeight="1">
      <c r="A340" s="134"/>
      <c r="B340" s="70"/>
      <c r="C340" s="70"/>
      <c r="D340" s="1">
        <v>2</v>
      </c>
      <c r="E340" s="70"/>
      <c r="F340" s="5">
        <v>2</v>
      </c>
      <c r="G340" s="70"/>
      <c r="I340" s="107"/>
      <c r="J340" s="70"/>
      <c r="K340" s="70"/>
      <c r="L340" s="70"/>
      <c r="M340" s="1">
        <v>2</v>
      </c>
      <c r="N340" s="70"/>
      <c r="O340" s="1">
        <v>8</v>
      </c>
      <c r="P340" s="70"/>
    </row>
    <row r="341" spans="1:16" ht="15" customHeight="1">
      <c r="A341" s="134"/>
      <c r="B341" s="70"/>
      <c r="C341" s="70"/>
      <c r="D341" s="1">
        <v>3</v>
      </c>
      <c r="E341" s="70"/>
      <c r="F341" s="5">
        <v>3</v>
      </c>
      <c r="G341" s="70"/>
      <c r="I341" s="107"/>
      <c r="J341" s="70"/>
      <c r="K341" s="70"/>
      <c r="L341" s="70"/>
      <c r="M341" s="1">
        <v>3</v>
      </c>
      <c r="N341" s="70"/>
      <c r="O341" s="1">
        <v>9</v>
      </c>
      <c r="P341" s="70"/>
    </row>
    <row r="342" spans="1:16" ht="15" customHeight="1">
      <c r="A342" s="134"/>
      <c r="B342" s="70"/>
      <c r="C342" s="70"/>
      <c r="D342" s="1">
        <v>4</v>
      </c>
      <c r="E342" s="70"/>
      <c r="F342" s="5">
        <v>4</v>
      </c>
      <c r="G342" s="70"/>
      <c r="I342" s="107"/>
      <c r="J342" s="70"/>
      <c r="K342" s="70"/>
      <c r="L342" s="70"/>
      <c r="M342" s="1">
        <v>4</v>
      </c>
      <c r="N342" s="70"/>
      <c r="O342" s="1">
        <v>10</v>
      </c>
      <c r="P342" s="70"/>
    </row>
    <row r="343" spans="1:16" ht="15" customHeight="1">
      <c r="A343" s="134"/>
      <c r="B343" s="70"/>
      <c r="C343" s="70"/>
      <c r="D343" s="1">
        <v>5</v>
      </c>
      <c r="E343" s="70"/>
      <c r="F343" s="5">
        <v>5</v>
      </c>
      <c r="G343" s="70"/>
      <c r="I343" s="107"/>
      <c r="J343" s="70"/>
      <c r="K343" s="70"/>
      <c r="L343" s="70"/>
      <c r="M343" s="1">
        <v>5</v>
      </c>
      <c r="N343" s="70"/>
      <c r="O343" s="1">
        <v>11</v>
      </c>
      <c r="P343" s="70"/>
    </row>
    <row r="344" spans="1:16" ht="15" customHeight="1">
      <c r="A344" s="134"/>
      <c r="B344" s="70"/>
      <c r="C344" s="70"/>
      <c r="D344" s="1">
        <v>6</v>
      </c>
      <c r="E344" s="70"/>
      <c r="F344" s="5">
        <v>6</v>
      </c>
      <c r="G344" s="70"/>
      <c r="I344" s="107"/>
      <c r="J344" s="70"/>
      <c r="K344" s="70"/>
      <c r="L344" s="70"/>
      <c r="M344" s="1">
        <v>6</v>
      </c>
      <c r="N344" s="70"/>
      <c r="O344" s="1">
        <v>12</v>
      </c>
      <c r="P344" s="70"/>
    </row>
    <row r="345" spans="1:16" ht="15" customHeight="1">
      <c r="A345" s="134"/>
      <c r="B345" s="70"/>
      <c r="C345" s="70">
        <v>2</v>
      </c>
      <c r="D345" s="1">
        <v>7</v>
      </c>
      <c r="E345" s="70">
        <v>30</v>
      </c>
      <c r="F345" s="5">
        <v>1</v>
      </c>
      <c r="G345" s="70"/>
      <c r="I345" s="107"/>
      <c r="J345" s="70"/>
      <c r="K345" s="70"/>
      <c r="L345" s="70">
        <v>2</v>
      </c>
      <c r="M345" s="1">
        <v>7</v>
      </c>
      <c r="N345" s="70">
        <v>71</v>
      </c>
      <c r="O345" s="1">
        <v>7</v>
      </c>
      <c r="P345" s="70"/>
    </row>
    <row r="346" spans="1:16" ht="15" customHeight="1">
      <c r="A346" s="134"/>
      <c r="B346" s="70"/>
      <c r="C346" s="70"/>
      <c r="D346" s="1">
        <v>8</v>
      </c>
      <c r="E346" s="70"/>
      <c r="F346" s="5">
        <v>2</v>
      </c>
      <c r="G346" s="70"/>
      <c r="I346" s="107"/>
      <c r="J346" s="70"/>
      <c r="K346" s="70"/>
      <c r="L346" s="70"/>
      <c r="M346" s="1">
        <v>8</v>
      </c>
      <c r="N346" s="70"/>
      <c r="O346" s="1">
        <v>8</v>
      </c>
      <c r="P346" s="70"/>
    </row>
    <row r="347" spans="1:16" ht="15" customHeight="1">
      <c r="A347" s="134"/>
      <c r="B347" s="70"/>
      <c r="C347" s="70"/>
      <c r="D347" s="1">
        <v>9</v>
      </c>
      <c r="E347" s="70"/>
      <c r="F347" s="5">
        <v>3</v>
      </c>
      <c r="G347" s="70"/>
      <c r="I347" s="107"/>
      <c r="J347" s="70"/>
      <c r="K347" s="70"/>
      <c r="L347" s="70"/>
      <c r="M347" s="1">
        <v>9</v>
      </c>
      <c r="N347" s="70"/>
      <c r="O347" s="1">
        <v>9</v>
      </c>
      <c r="P347" s="70"/>
    </row>
    <row r="348" spans="1:16" ht="15" customHeight="1">
      <c r="A348" s="134"/>
      <c r="B348" s="70"/>
      <c r="C348" s="70"/>
      <c r="D348" s="1">
        <v>10</v>
      </c>
      <c r="E348" s="70"/>
      <c r="F348" s="5">
        <v>4</v>
      </c>
      <c r="G348" s="70"/>
      <c r="I348" s="107"/>
      <c r="J348" s="70"/>
      <c r="K348" s="70"/>
      <c r="L348" s="70"/>
      <c r="M348" s="1">
        <v>10</v>
      </c>
      <c r="N348" s="70"/>
      <c r="O348" s="1">
        <v>10</v>
      </c>
      <c r="P348" s="70"/>
    </row>
    <row r="349" spans="1:16" ht="15" customHeight="1">
      <c r="A349" s="134"/>
      <c r="B349" s="70"/>
      <c r="C349" s="70"/>
      <c r="D349" s="1">
        <v>11</v>
      </c>
      <c r="E349" s="70"/>
      <c r="F349" s="5">
        <v>5</v>
      </c>
      <c r="G349" s="70"/>
      <c r="I349" s="107"/>
      <c r="J349" s="70"/>
      <c r="K349" s="70"/>
      <c r="L349" s="70"/>
      <c r="M349" s="1">
        <v>11</v>
      </c>
      <c r="N349" s="70"/>
      <c r="O349" s="1">
        <v>11</v>
      </c>
      <c r="P349" s="70"/>
    </row>
    <row r="350" spans="1:16" ht="15" customHeight="1">
      <c r="A350" s="134"/>
      <c r="B350" s="70"/>
      <c r="C350" s="70"/>
      <c r="D350" s="1">
        <v>12</v>
      </c>
      <c r="E350" s="70"/>
      <c r="F350" s="5">
        <v>6</v>
      </c>
      <c r="G350" s="70"/>
      <c r="I350" s="107"/>
      <c r="J350" s="70"/>
      <c r="K350" s="70"/>
      <c r="L350" s="70"/>
      <c r="M350" s="1">
        <v>12</v>
      </c>
      <c r="N350" s="70"/>
      <c r="O350" s="1">
        <v>12</v>
      </c>
      <c r="P350" s="70"/>
    </row>
    <row r="351" spans="1:16" ht="15" customHeight="1">
      <c r="A351" s="134"/>
      <c r="B351" s="71">
        <v>30</v>
      </c>
      <c r="C351" s="72">
        <v>1</v>
      </c>
      <c r="D351" s="2">
        <v>1</v>
      </c>
      <c r="E351" s="71">
        <v>22</v>
      </c>
      <c r="F351" s="6">
        <v>7</v>
      </c>
      <c r="G351" s="73">
        <v>27</v>
      </c>
      <c r="I351" s="107"/>
      <c r="J351" s="70">
        <v>75</v>
      </c>
      <c r="K351" s="70" t="s">
        <v>24</v>
      </c>
      <c r="L351" s="70">
        <v>1</v>
      </c>
      <c r="M351" s="1">
        <v>1</v>
      </c>
      <c r="N351" s="70">
        <v>74</v>
      </c>
      <c r="O351" s="5">
        <v>1</v>
      </c>
      <c r="P351" s="70">
        <v>79</v>
      </c>
    </row>
    <row r="352" spans="1:16" ht="15" customHeight="1">
      <c r="A352" s="134"/>
      <c r="B352" s="71"/>
      <c r="C352" s="72"/>
      <c r="D352" s="2">
        <v>2</v>
      </c>
      <c r="E352" s="71"/>
      <c r="F352" s="6">
        <v>8</v>
      </c>
      <c r="G352" s="74"/>
      <c r="I352" s="107"/>
      <c r="J352" s="70"/>
      <c r="K352" s="70"/>
      <c r="L352" s="70"/>
      <c r="M352" s="1">
        <v>2</v>
      </c>
      <c r="N352" s="70"/>
      <c r="O352" s="5">
        <v>2</v>
      </c>
      <c r="P352" s="70"/>
    </row>
    <row r="353" spans="1:16" ht="15" customHeight="1">
      <c r="A353" s="134"/>
      <c r="B353" s="71"/>
      <c r="C353" s="72"/>
      <c r="D353" s="2">
        <v>3</v>
      </c>
      <c r="E353" s="71"/>
      <c r="F353" s="6">
        <v>9</v>
      </c>
      <c r="G353" s="74"/>
      <c r="I353" s="107"/>
      <c r="J353" s="70"/>
      <c r="K353" s="70"/>
      <c r="L353" s="70"/>
      <c r="M353" s="1">
        <v>3</v>
      </c>
      <c r="N353" s="70"/>
      <c r="O353" s="5">
        <v>3</v>
      </c>
      <c r="P353" s="70"/>
    </row>
    <row r="354" spans="1:16" ht="15" customHeight="1">
      <c r="A354" s="134"/>
      <c r="B354" s="71"/>
      <c r="C354" s="72"/>
      <c r="D354" s="2">
        <v>4</v>
      </c>
      <c r="E354" s="71"/>
      <c r="F354" s="6">
        <v>10</v>
      </c>
      <c r="G354" s="74"/>
      <c r="I354" s="107"/>
      <c r="J354" s="70"/>
      <c r="K354" s="70"/>
      <c r="L354" s="70"/>
      <c r="M354" s="1">
        <v>4</v>
      </c>
      <c r="N354" s="70"/>
      <c r="O354" s="5">
        <v>4</v>
      </c>
      <c r="P354" s="70"/>
    </row>
    <row r="355" spans="1:16" ht="15" customHeight="1">
      <c r="A355" s="134"/>
      <c r="B355" s="71"/>
      <c r="C355" s="72"/>
      <c r="D355" s="2">
        <v>5</v>
      </c>
      <c r="E355" s="71"/>
      <c r="F355" s="6">
        <v>11</v>
      </c>
      <c r="G355" s="74"/>
      <c r="I355" s="107"/>
      <c r="J355" s="70"/>
      <c r="K355" s="70"/>
      <c r="L355" s="70"/>
      <c r="M355" s="1">
        <v>5</v>
      </c>
      <c r="N355" s="70"/>
      <c r="O355" s="5">
        <v>5</v>
      </c>
      <c r="P355" s="70"/>
    </row>
    <row r="356" spans="1:16" ht="15" customHeight="1">
      <c r="A356" s="134"/>
      <c r="B356" s="71"/>
      <c r="C356" s="72"/>
      <c r="D356" s="2">
        <v>6</v>
      </c>
      <c r="E356" s="71"/>
      <c r="F356" s="6">
        <v>12</v>
      </c>
      <c r="G356" s="74"/>
      <c r="I356" s="107"/>
      <c r="J356" s="70"/>
      <c r="K356" s="70"/>
      <c r="L356" s="70"/>
      <c r="M356" s="1">
        <v>6</v>
      </c>
      <c r="N356" s="70"/>
      <c r="O356" s="5">
        <v>6</v>
      </c>
      <c r="P356" s="70"/>
    </row>
    <row r="357" spans="1:16" ht="15" customHeight="1">
      <c r="A357" s="134"/>
      <c r="B357" s="71"/>
      <c r="C357" s="72">
        <v>2</v>
      </c>
      <c r="D357" s="2">
        <v>7</v>
      </c>
      <c r="E357" s="71">
        <v>30</v>
      </c>
      <c r="F357" s="6">
        <v>7</v>
      </c>
      <c r="G357" s="74"/>
      <c r="I357" s="107"/>
      <c r="J357" s="70"/>
      <c r="K357" s="70"/>
      <c r="L357" s="70">
        <v>2</v>
      </c>
      <c r="M357" s="1">
        <v>7</v>
      </c>
      <c r="N357" s="70">
        <v>79</v>
      </c>
      <c r="O357" s="5">
        <v>1</v>
      </c>
      <c r="P357" s="70"/>
    </row>
    <row r="358" spans="1:16" ht="15" customHeight="1">
      <c r="A358" s="134"/>
      <c r="B358" s="71"/>
      <c r="C358" s="72"/>
      <c r="D358" s="2">
        <v>8</v>
      </c>
      <c r="E358" s="71"/>
      <c r="F358" s="6">
        <v>8</v>
      </c>
      <c r="G358" s="74"/>
      <c r="I358" s="107"/>
      <c r="J358" s="70"/>
      <c r="K358" s="70"/>
      <c r="L358" s="70"/>
      <c r="M358" s="1">
        <v>8</v>
      </c>
      <c r="N358" s="70"/>
      <c r="O358" s="5">
        <v>2</v>
      </c>
      <c r="P358" s="70"/>
    </row>
    <row r="359" spans="1:16" ht="15" customHeight="1">
      <c r="A359" s="134"/>
      <c r="B359" s="71"/>
      <c r="C359" s="72"/>
      <c r="D359" s="2">
        <v>9</v>
      </c>
      <c r="E359" s="71"/>
      <c r="F359" s="6">
        <v>9</v>
      </c>
      <c r="G359" s="74"/>
      <c r="I359" s="107"/>
      <c r="J359" s="70"/>
      <c r="K359" s="70"/>
      <c r="L359" s="70"/>
      <c r="M359" s="1">
        <v>9</v>
      </c>
      <c r="N359" s="70"/>
      <c r="O359" s="5">
        <v>3</v>
      </c>
      <c r="P359" s="70"/>
    </row>
    <row r="360" spans="1:16" ht="15" customHeight="1">
      <c r="A360" s="134"/>
      <c r="B360" s="71"/>
      <c r="C360" s="72"/>
      <c r="D360" s="2">
        <v>10</v>
      </c>
      <c r="E360" s="71"/>
      <c r="F360" s="6">
        <v>10</v>
      </c>
      <c r="G360" s="74"/>
      <c r="I360" s="107"/>
      <c r="J360" s="70"/>
      <c r="K360" s="70"/>
      <c r="L360" s="70"/>
      <c r="M360" s="1">
        <v>10</v>
      </c>
      <c r="N360" s="70"/>
      <c r="O360" s="5">
        <v>4</v>
      </c>
      <c r="P360" s="70"/>
    </row>
    <row r="361" spans="1:16" ht="15" customHeight="1">
      <c r="A361" s="134"/>
      <c r="B361" s="71"/>
      <c r="C361" s="72"/>
      <c r="D361" s="2">
        <v>11</v>
      </c>
      <c r="E361" s="71"/>
      <c r="F361" s="6">
        <v>11</v>
      </c>
      <c r="G361" s="74"/>
      <c r="I361" s="107"/>
      <c r="J361" s="70"/>
      <c r="K361" s="70"/>
      <c r="L361" s="70"/>
      <c r="M361" s="1">
        <v>11</v>
      </c>
      <c r="N361" s="70"/>
      <c r="O361" s="5">
        <v>5</v>
      </c>
      <c r="P361" s="70"/>
    </row>
    <row r="362" spans="1:16" ht="15" customHeight="1" thickBot="1">
      <c r="A362" s="134"/>
      <c r="B362" s="71"/>
      <c r="C362" s="72"/>
      <c r="D362" s="2">
        <v>12</v>
      </c>
      <c r="E362" s="71"/>
      <c r="F362" s="6">
        <v>12</v>
      </c>
      <c r="G362" s="75"/>
      <c r="I362" s="108"/>
      <c r="J362" s="82"/>
      <c r="K362" s="70"/>
      <c r="L362" s="82"/>
      <c r="M362" s="29">
        <v>12</v>
      </c>
      <c r="N362" s="82"/>
      <c r="O362" s="32">
        <v>6</v>
      </c>
      <c r="P362" s="82"/>
    </row>
    <row r="363" spans="1:16" ht="15" customHeight="1">
      <c r="A363" s="134"/>
      <c r="B363" s="70">
        <v>31</v>
      </c>
      <c r="C363" s="70">
        <v>1</v>
      </c>
      <c r="D363" s="1">
        <v>1</v>
      </c>
      <c r="E363" s="70">
        <v>21</v>
      </c>
      <c r="F363" s="5">
        <v>1</v>
      </c>
      <c r="G363" s="70">
        <v>29</v>
      </c>
      <c r="I363" s="118">
        <v>7</v>
      </c>
      <c r="J363" s="105">
        <v>4</v>
      </c>
      <c r="K363" s="70" t="s">
        <v>20</v>
      </c>
      <c r="L363" s="75">
        <v>1</v>
      </c>
      <c r="M363" s="30">
        <v>1</v>
      </c>
      <c r="N363" s="77">
        <v>2</v>
      </c>
      <c r="O363" s="31">
        <v>1</v>
      </c>
      <c r="P363" s="74">
        <v>2</v>
      </c>
    </row>
    <row r="364" spans="1:16" ht="15" customHeight="1">
      <c r="A364" s="134"/>
      <c r="B364" s="70"/>
      <c r="C364" s="70"/>
      <c r="D364" s="1">
        <v>2</v>
      </c>
      <c r="E364" s="70"/>
      <c r="F364" s="5">
        <v>2</v>
      </c>
      <c r="G364" s="70"/>
      <c r="I364" s="110"/>
      <c r="J364" s="81"/>
      <c r="K364" s="70"/>
      <c r="L364" s="72"/>
      <c r="M364" s="2">
        <v>2</v>
      </c>
      <c r="N364" s="71"/>
      <c r="O364" s="3">
        <v>2</v>
      </c>
      <c r="P364" s="74"/>
    </row>
    <row r="365" spans="1:16" ht="15" customHeight="1">
      <c r="A365" s="134"/>
      <c r="B365" s="70"/>
      <c r="C365" s="70"/>
      <c r="D365" s="1">
        <v>3</v>
      </c>
      <c r="E365" s="70"/>
      <c r="F365" s="5">
        <v>3</v>
      </c>
      <c r="G365" s="70"/>
      <c r="I365" s="110"/>
      <c r="J365" s="81"/>
      <c r="K365" s="70"/>
      <c r="L365" s="72"/>
      <c r="M365" s="2">
        <v>3</v>
      </c>
      <c r="N365" s="71"/>
      <c r="O365" s="3">
        <v>3</v>
      </c>
      <c r="P365" s="74"/>
    </row>
    <row r="366" spans="1:16" ht="15" customHeight="1">
      <c r="A366" s="134"/>
      <c r="B366" s="70"/>
      <c r="C366" s="70"/>
      <c r="D366" s="1">
        <v>4</v>
      </c>
      <c r="E366" s="70"/>
      <c r="F366" s="5">
        <v>4</v>
      </c>
      <c r="G366" s="70"/>
      <c r="I366" s="110"/>
      <c r="J366" s="81"/>
      <c r="K366" s="70"/>
      <c r="L366" s="72"/>
      <c r="M366" s="2">
        <v>4</v>
      </c>
      <c r="N366" s="71"/>
      <c r="O366" s="3">
        <v>4</v>
      </c>
      <c r="P366" s="74"/>
    </row>
    <row r="367" spans="1:16" ht="15" customHeight="1">
      <c r="A367" s="134"/>
      <c r="B367" s="70"/>
      <c r="C367" s="70"/>
      <c r="D367" s="1">
        <v>5</v>
      </c>
      <c r="E367" s="70"/>
      <c r="F367" s="5">
        <v>5</v>
      </c>
      <c r="G367" s="70"/>
      <c r="I367" s="110"/>
      <c r="J367" s="81"/>
      <c r="K367" s="70"/>
      <c r="L367" s="72"/>
      <c r="M367" s="2">
        <v>5</v>
      </c>
      <c r="N367" s="71"/>
      <c r="O367" s="3">
        <v>5</v>
      </c>
      <c r="P367" s="74"/>
    </row>
    <row r="368" spans="1:16" ht="15" customHeight="1">
      <c r="A368" s="134"/>
      <c r="B368" s="70"/>
      <c r="C368" s="70"/>
      <c r="D368" s="1">
        <v>6</v>
      </c>
      <c r="E368" s="70"/>
      <c r="F368" s="5">
        <v>6</v>
      </c>
      <c r="G368" s="70"/>
      <c r="I368" s="110"/>
      <c r="J368" s="81"/>
      <c r="K368" s="70"/>
      <c r="L368" s="72"/>
      <c r="M368" s="2">
        <v>6</v>
      </c>
      <c r="N368" s="71"/>
      <c r="O368" s="3">
        <v>6</v>
      </c>
      <c r="P368" s="74"/>
    </row>
    <row r="369" spans="1:16" ht="15" customHeight="1">
      <c r="A369" s="134"/>
      <c r="B369" s="70"/>
      <c r="C369" s="70">
        <v>2</v>
      </c>
      <c r="D369" s="1">
        <v>7</v>
      </c>
      <c r="E369" s="70">
        <v>29</v>
      </c>
      <c r="F369" s="5">
        <v>1</v>
      </c>
      <c r="G369" s="70"/>
      <c r="I369" s="110"/>
      <c r="J369" s="81"/>
      <c r="K369" s="70"/>
      <c r="L369" s="72">
        <v>2</v>
      </c>
      <c r="M369" s="2">
        <v>7</v>
      </c>
      <c r="N369" s="71">
        <v>10</v>
      </c>
      <c r="O369" s="3">
        <v>1</v>
      </c>
      <c r="P369" s="74"/>
    </row>
    <row r="370" spans="1:16" ht="15" customHeight="1">
      <c r="A370" s="134"/>
      <c r="B370" s="70"/>
      <c r="C370" s="70"/>
      <c r="D370" s="1">
        <v>8</v>
      </c>
      <c r="E370" s="70"/>
      <c r="F370" s="5">
        <v>2</v>
      </c>
      <c r="G370" s="70"/>
      <c r="I370" s="110"/>
      <c r="J370" s="81"/>
      <c r="K370" s="70"/>
      <c r="L370" s="72"/>
      <c r="M370" s="2">
        <v>8</v>
      </c>
      <c r="N370" s="71"/>
      <c r="O370" s="3">
        <v>2</v>
      </c>
      <c r="P370" s="74"/>
    </row>
    <row r="371" spans="1:16" ht="15" customHeight="1">
      <c r="A371" s="134"/>
      <c r="B371" s="70"/>
      <c r="C371" s="70"/>
      <c r="D371" s="1">
        <v>9</v>
      </c>
      <c r="E371" s="70"/>
      <c r="F371" s="5">
        <v>3</v>
      </c>
      <c r="G371" s="70"/>
      <c r="I371" s="110"/>
      <c r="J371" s="81"/>
      <c r="K371" s="70"/>
      <c r="L371" s="72"/>
      <c r="M371" s="2">
        <v>9</v>
      </c>
      <c r="N371" s="71"/>
      <c r="O371" s="3">
        <v>3</v>
      </c>
      <c r="P371" s="74"/>
    </row>
    <row r="372" spans="1:16" ht="15" customHeight="1">
      <c r="A372" s="134"/>
      <c r="B372" s="70"/>
      <c r="C372" s="70"/>
      <c r="D372" s="1">
        <v>10</v>
      </c>
      <c r="E372" s="70"/>
      <c r="F372" s="5">
        <v>4</v>
      </c>
      <c r="G372" s="70"/>
      <c r="I372" s="110"/>
      <c r="J372" s="81"/>
      <c r="K372" s="70"/>
      <c r="L372" s="72"/>
      <c r="M372" s="2">
        <v>10</v>
      </c>
      <c r="N372" s="71"/>
      <c r="O372" s="3">
        <v>4</v>
      </c>
      <c r="P372" s="74"/>
    </row>
    <row r="373" spans="1:16" ht="15" customHeight="1">
      <c r="A373" s="134"/>
      <c r="B373" s="70"/>
      <c r="C373" s="70"/>
      <c r="D373" s="1">
        <v>11</v>
      </c>
      <c r="E373" s="70"/>
      <c r="F373" s="5">
        <v>5</v>
      </c>
      <c r="G373" s="70"/>
      <c r="I373" s="110"/>
      <c r="J373" s="81"/>
      <c r="K373" s="70"/>
      <c r="L373" s="72"/>
      <c r="M373" s="2">
        <v>11</v>
      </c>
      <c r="N373" s="71"/>
      <c r="O373" s="3">
        <v>5</v>
      </c>
      <c r="P373" s="74"/>
    </row>
    <row r="374" spans="1:16" ht="15" customHeight="1">
      <c r="A374" s="134"/>
      <c r="B374" s="70"/>
      <c r="C374" s="70"/>
      <c r="D374" s="1">
        <v>12</v>
      </c>
      <c r="E374" s="70"/>
      <c r="F374" s="5">
        <v>6</v>
      </c>
      <c r="G374" s="70"/>
      <c r="I374" s="110"/>
      <c r="J374" s="81"/>
      <c r="K374" s="70"/>
      <c r="L374" s="72"/>
      <c r="M374" s="2">
        <v>12</v>
      </c>
      <c r="N374" s="71"/>
      <c r="O374" s="3">
        <v>6</v>
      </c>
      <c r="P374" s="75"/>
    </row>
    <row r="375" spans="1:16" ht="15" customHeight="1">
      <c r="A375" s="134"/>
      <c r="B375" s="71">
        <v>32</v>
      </c>
      <c r="C375" s="72">
        <v>1</v>
      </c>
      <c r="D375" s="2">
        <v>1</v>
      </c>
      <c r="E375" s="71">
        <v>21</v>
      </c>
      <c r="F375" s="6">
        <v>7</v>
      </c>
      <c r="G375" s="73">
        <v>28</v>
      </c>
      <c r="I375" s="110"/>
      <c r="J375" s="81">
        <v>12</v>
      </c>
      <c r="K375" s="70" t="s">
        <v>21</v>
      </c>
      <c r="L375" s="72">
        <v>1</v>
      </c>
      <c r="M375" s="2">
        <v>1</v>
      </c>
      <c r="N375" s="71">
        <v>7</v>
      </c>
      <c r="O375" s="6">
        <v>7</v>
      </c>
      <c r="P375" s="73">
        <v>10</v>
      </c>
    </row>
    <row r="376" spans="1:16" ht="15" customHeight="1">
      <c r="A376" s="134"/>
      <c r="B376" s="71"/>
      <c r="C376" s="72"/>
      <c r="D376" s="2">
        <v>2</v>
      </c>
      <c r="E376" s="71"/>
      <c r="F376" s="6">
        <v>8</v>
      </c>
      <c r="G376" s="74"/>
      <c r="I376" s="110"/>
      <c r="J376" s="81"/>
      <c r="K376" s="70"/>
      <c r="L376" s="72"/>
      <c r="M376" s="2">
        <v>2</v>
      </c>
      <c r="N376" s="71"/>
      <c r="O376" s="6">
        <v>8</v>
      </c>
      <c r="P376" s="74"/>
    </row>
    <row r="377" spans="1:16" ht="15" customHeight="1">
      <c r="A377" s="134"/>
      <c r="B377" s="71"/>
      <c r="C377" s="72"/>
      <c r="D377" s="2">
        <v>3</v>
      </c>
      <c r="E377" s="71"/>
      <c r="F377" s="6">
        <v>9</v>
      </c>
      <c r="G377" s="74"/>
      <c r="I377" s="110"/>
      <c r="J377" s="81"/>
      <c r="K377" s="70"/>
      <c r="L377" s="72"/>
      <c r="M377" s="2">
        <v>3</v>
      </c>
      <c r="N377" s="71"/>
      <c r="O377" s="6">
        <v>9</v>
      </c>
      <c r="P377" s="74"/>
    </row>
    <row r="378" spans="1:16" ht="15" customHeight="1">
      <c r="A378" s="134"/>
      <c r="B378" s="71"/>
      <c r="C378" s="72"/>
      <c r="D378" s="2">
        <v>4</v>
      </c>
      <c r="E378" s="71"/>
      <c r="F378" s="6">
        <v>10</v>
      </c>
      <c r="G378" s="74"/>
      <c r="I378" s="110"/>
      <c r="J378" s="81"/>
      <c r="K378" s="70"/>
      <c r="L378" s="72"/>
      <c r="M378" s="2">
        <v>4</v>
      </c>
      <c r="N378" s="71"/>
      <c r="O378" s="6">
        <v>10</v>
      </c>
      <c r="P378" s="74"/>
    </row>
    <row r="379" spans="1:16" ht="15" customHeight="1">
      <c r="A379" s="134"/>
      <c r="B379" s="71"/>
      <c r="C379" s="72"/>
      <c r="D379" s="2">
        <v>5</v>
      </c>
      <c r="E379" s="71"/>
      <c r="F379" s="6">
        <v>11</v>
      </c>
      <c r="G379" s="74"/>
      <c r="I379" s="110"/>
      <c r="J379" s="81"/>
      <c r="K379" s="70"/>
      <c r="L379" s="72"/>
      <c r="M379" s="2">
        <v>5</v>
      </c>
      <c r="N379" s="71"/>
      <c r="O379" s="6">
        <v>11</v>
      </c>
      <c r="P379" s="74"/>
    </row>
    <row r="380" spans="1:16" ht="15" customHeight="1">
      <c r="A380" s="134"/>
      <c r="B380" s="71"/>
      <c r="C380" s="72"/>
      <c r="D380" s="2">
        <v>6</v>
      </c>
      <c r="E380" s="71"/>
      <c r="F380" s="6">
        <v>12</v>
      </c>
      <c r="G380" s="74"/>
      <c r="I380" s="110"/>
      <c r="J380" s="81"/>
      <c r="K380" s="70"/>
      <c r="L380" s="72"/>
      <c r="M380" s="2">
        <v>6</v>
      </c>
      <c r="N380" s="71"/>
      <c r="O380" s="6">
        <v>12</v>
      </c>
      <c r="P380" s="74"/>
    </row>
    <row r="381" spans="1:16" ht="15" customHeight="1">
      <c r="A381" s="134"/>
      <c r="B381" s="71"/>
      <c r="C381" s="72">
        <v>2</v>
      </c>
      <c r="D381" s="2">
        <v>7</v>
      </c>
      <c r="E381" s="71">
        <v>29</v>
      </c>
      <c r="F381" s="6">
        <v>7</v>
      </c>
      <c r="G381" s="74"/>
      <c r="I381" s="110"/>
      <c r="J381" s="81"/>
      <c r="K381" s="70"/>
      <c r="L381" s="72">
        <v>2</v>
      </c>
      <c r="M381" s="2">
        <v>7</v>
      </c>
      <c r="N381" s="71">
        <v>15</v>
      </c>
      <c r="O381" s="6">
        <v>7</v>
      </c>
      <c r="P381" s="74"/>
    </row>
    <row r="382" spans="1:16" ht="15" customHeight="1">
      <c r="A382" s="134"/>
      <c r="B382" s="71"/>
      <c r="C382" s="72"/>
      <c r="D382" s="2">
        <v>8</v>
      </c>
      <c r="E382" s="71"/>
      <c r="F382" s="6">
        <v>8</v>
      </c>
      <c r="G382" s="74"/>
      <c r="I382" s="110"/>
      <c r="J382" s="81"/>
      <c r="K382" s="70"/>
      <c r="L382" s="72"/>
      <c r="M382" s="2">
        <v>8</v>
      </c>
      <c r="N382" s="71"/>
      <c r="O382" s="6">
        <v>8</v>
      </c>
      <c r="P382" s="74"/>
    </row>
    <row r="383" spans="1:16" ht="15" customHeight="1">
      <c r="A383" s="134"/>
      <c r="B383" s="71"/>
      <c r="C383" s="72"/>
      <c r="D383" s="2">
        <v>9</v>
      </c>
      <c r="E383" s="71"/>
      <c r="F383" s="6">
        <v>9</v>
      </c>
      <c r="G383" s="74"/>
      <c r="I383" s="110"/>
      <c r="J383" s="81"/>
      <c r="K383" s="70"/>
      <c r="L383" s="72"/>
      <c r="M383" s="2">
        <v>9</v>
      </c>
      <c r="N383" s="71"/>
      <c r="O383" s="6">
        <v>9</v>
      </c>
      <c r="P383" s="74"/>
    </row>
    <row r="384" spans="1:16" ht="15" customHeight="1">
      <c r="A384" s="134"/>
      <c r="B384" s="71"/>
      <c r="C384" s="72"/>
      <c r="D384" s="2">
        <v>10</v>
      </c>
      <c r="E384" s="71"/>
      <c r="F384" s="6">
        <v>10</v>
      </c>
      <c r="G384" s="74"/>
      <c r="I384" s="110"/>
      <c r="J384" s="81"/>
      <c r="K384" s="70"/>
      <c r="L384" s="72"/>
      <c r="M384" s="2">
        <v>10</v>
      </c>
      <c r="N384" s="71"/>
      <c r="O384" s="6">
        <v>10</v>
      </c>
      <c r="P384" s="74"/>
    </row>
    <row r="385" spans="1:16" ht="15" customHeight="1">
      <c r="A385" s="134"/>
      <c r="B385" s="71"/>
      <c r="C385" s="72"/>
      <c r="D385" s="2">
        <v>11</v>
      </c>
      <c r="E385" s="71"/>
      <c r="F385" s="6">
        <v>11</v>
      </c>
      <c r="G385" s="74"/>
      <c r="I385" s="110"/>
      <c r="J385" s="81"/>
      <c r="K385" s="70"/>
      <c r="L385" s="72"/>
      <c r="M385" s="2">
        <v>11</v>
      </c>
      <c r="N385" s="71"/>
      <c r="O385" s="6">
        <v>11</v>
      </c>
      <c r="P385" s="74"/>
    </row>
    <row r="386" spans="1:16" ht="15.75" customHeight="1" thickBot="1">
      <c r="A386" s="135"/>
      <c r="B386" s="71"/>
      <c r="C386" s="72"/>
      <c r="D386" s="2">
        <v>12</v>
      </c>
      <c r="E386" s="71"/>
      <c r="F386" s="6">
        <v>12</v>
      </c>
      <c r="G386" s="75"/>
      <c r="I386" s="110"/>
      <c r="J386" s="81"/>
      <c r="K386" s="70"/>
      <c r="L386" s="72"/>
      <c r="M386" s="2">
        <v>12</v>
      </c>
      <c r="N386" s="71"/>
      <c r="O386" s="6">
        <v>12</v>
      </c>
      <c r="P386" s="75"/>
    </row>
    <row r="387" spans="1:16">
      <c r="A387" s="136" t="s">
        <v>9</v>
      </c>
      <c r="B387" s="70">
        <v>33</v>
      </c>
      <c r="C387" s="70">
        <v>1</v>
      </c>
      <c r="D387" s="1">
        <v>1</v>
      </c>
      <c r="E387" s="70">
        <v>33</v>
      </c>
      <c r="F387" s="1">
        <v>7</v>
      </c>
      <c r="G387" s="70">
        <v>40</v>
      </c>
      <c r="I387" s="110"/>
      <c r="J387" s="81">
        <v>20</v>
      </c>
      <c r="K387" s="70" t="s">
        <v>22</v>
      </c>
      <c r="L387" s="72">
        <v>1</v>
      </c>
      <c r="M387" s="2">
        <v>1</v>
      </c>
      <c r="N387" s="71">
        <v>18</v>
      </c>
      <c r="O387" s="3">
        <v>1</v>
      </c>
      <c r="P387" s="73">
        <v>18</v>
      </c>
    </row>
    <row r="388" spans="1:16">
      <c r="A388" s="137"/>
      <c r="B388" s="70"/>
      <c r="C388" s="70"/>
      <c r="D388" s="1">
        <v>2</v>
      </c>
      <c r="E388" s="70"/>
      <c r="F388" s="1">
        <v>8</v>
      </c>
      <c r="G388" s="70"/>
      <c r="I388" s="110"/>
      <c r="J388" s="81"/>
      <c r="K388" s="70"/>
      <c r="L388" s="72"/>
      <c r="M388" s="2">
        <v>2</v>
      </c>
      <c r="N388" s="71"/>
      <c r="O388" s="3">
        <v>2</v>
      </c>
      <c r="P388" s="74"/>
    </row>
    <row r="389" spans="1:16">
      <c r="A389" s="137"/>
      <c r="B389" s="70"/>
      <c r="C389" s="70"/>
      <c r="D389" s="1">
        <v>3</v>
      </c>
      <c r="E389" s="70"/>
      <c r="F389" s="1">
        <v>9</v>
      </c>
      <c r="G389" s="70"/>
      <c r="I389" s="110"/>
      <c r="J389" s="81"/>
      <c r="K389" s="70"/>
      <c r="L389" s="72"/>
      <c r="M389" s="2">
        <v>3</v>
      </c>
      <c r="N389" s="71"/>
      <c r="O389" s="3">
        <v>3</v>
      </c>
      <c r="P389" s="74"/>
    </row>
    <row r="390" spans="1:16">
      <c r="A390" s="137"/>
      <c r="B390" s="70"/>
      <c r="C390" s="70"/>
      <c r="D390" s="1">
        <v>4</v>
      </c>
      <c r="E390" s="70"/>
      <c r="F390" s="1">
        <v>10</v>
      </c>
      <c r="G390" s="70"/>
      <c r="I390" s="110"/>
      <c r="J390" s="81"/>
      <c r="K390" s="70"/>
      <c r="L390" s="72"/>
      <c r="M390" s="2">
        <v>4</v>
      </c>
      <c r="N390" s="71"/>
      <c r="O390" s="3">
        <v>4</v>
      </c>
      <c r="P390" s="74"/>
    </row>
    <row r="391" spans="1:16">
      <c r="A391" s="137"/>
      <c r="B391" s="70"/>
      <c r="C391" s="70"/>
      <c r="D391" s="1">
        <v>5</v>
      </c>
      <c r="E391" s="70"/>
      <c r="F391" s="1">
        <v>11</v>
      </c>
      <c r="G391" s="70"/>
      <c r="I391" s="110"/>
      <c r="J391" s="81"/>
      <c r="K391" s="70"/>
      <c r="L391" s="72"/>
      <c r="M391" s="2">
        <v>5</v>
      </c>
      <c r="N391" s="71"/>
      <c r="O391" s="3">
        <v>5</v>
      </c>
      <c r="P391" s="74"/>
    </row>
    <row r="392" spans="1:16">
      <c r="A392" s="137"/>
      <c r="B392" s="70"/>
      <c r="C392" s="70"/>
      <c r="D392" s="1">
        <v>6</v>
      </c>
      <c r="E392" s="70"/>
      <c r="F392" s="1">
        <v>12</v>
      </c>
      <c r="G392" s="70"/>
      <c r="I392" s="110"/>
      <c r="J392" s="81"/>
      <c r="K392" s="70"/>
      <c r="L392" s="72"/>
      <c r="M392" s="2">
        <v>6</v>
      </c>
      <c r="N392" s="71"/>
      <c r="O392" s="3">
        <v>6</v>
      </c>
      <c r="P392" s="74"/>
    </row>
    <row r="393" spans="1:16">
      <c r="A393" s="137"/>
      <c r="B393" s="70"/>
      <c r="C393" s="70">
        <v>2</v>
      </c>
      <c r="D393" s="1">
        <v>7</v>
      </c>
      <c r="E393" s="70">
        <v>40</v>
      </c>
      <c r="F393" s="1">
        <v>7</v>
      </c>
      <c r="G393" s="70"/>
      <c r="I393" s="110"/>
      <c r="J393" s="81"/>
      <c r="K393" s="70"/>
      <c r="L393" s="72">
        <v>2</v>
      </c>
      <c r="M393" s="2">
        <v>7</v>
      </c>
      <c r="N393" s="71">
        <v>26</v>
      </c>
      <c r="O393" s="3">
        <v>1</v>
      </c>
      <c r="P393" s="74"/>
    </row>
    <row r="394" spans="1:16">
      <c r="A394" s="137"/>
      <c r="B394" s="70"/>
      <c r="C394" s="70"/>
      <c r="D394" s="1">
        <v>8</v>
      </c>
      <c r="E394" s="70"/>
      <c r="F394" s="1">
        <v>8</v>
      </c>
      <c r="G394" s="70"/>
      <c r="I394" s="110"/>
      <c r="J394" s="81"/>
      <c r="K394" s="70"/>
      <c r="L394" s="72"/>
      <c r="M394" s="2">
        <v>8</v>
      </c>
      <c r="N394" s="71"/>
      <c r="O394" s="3">
        <v>2</v>
      </c>
      <c r="P394" s="74"/>
    </row>
    <row r="395" spans="1:16">
      <c r="A395" s="137"/>
      <c r="B395" s="70"/>
      <c r="C395" s="70"/>
      <c r="D395" s="1">
        <v>9</v>
      </c>
      <c r="E395" s="70"/>
      <c r="F395" s="1">
        <v>9</v>
      </c>
      <c r="G395" s="70"/>
      <c r="I395" s="110"/>
      <c r="J395" s="81"/>
      <c r="K395" s="70"/>
      <c r="L395" s="72"/>
      <c r="M395" s="2">
        <v>9</v>
      </c>
      <c r="N395" s="71"/>
      <c r="O395" s="3">
        <v>3</v>
      </c>
      <c r="P395" s="74"/>
    </row>
    <row r="396" spans="1:16">
      <c r="A396" s="137"/>
      <c r="B396" s="70"/>
      <c r="C396" s="70"/>
      <c r="D396" s="1">
        <v>10</v>
      </c>
      <c r="E396" s="70"/>
      <c r="F396" s="1">
        <v>10</v>
      </c>
      <c r="G396" s="70"/>
      <c r="I396" s="110"/>
      <c r="J396" s="81"/>
      <c r="K396" s="70"/>
      <c r="L396" s="72"/>
      <c r="M396" s="2">
        <v>10</v>
      </c>
      <c r="N396" s="71"/>
      <c r="O396" s="3">
        <v>4</v>
      </c>
      <c r="P396" s="74"/>
    </row>
    <row r="397" spans="1:16">
      <c r="A397" s="137"/>
      <c r="B397" s="70"/>
      <c r="C397" s="70"/>
      <c r="D397" s="1">
        <v>11</v>
      </c>
      <c r="E397" s="70"/>
      <c r="F397" s="1">
        <v>11</v>
      </c>
      <c r="G397" s="70"/>
      <c r="I397" s="110"/>
      <c r="J397" s="81"/>
      <c r="K397" s="70"/>
      <c r="L397" s="72"/>
      <c r="M397" s="2">
        <v>11</v>
      </c>
      <c r="N397" s="71"/>
      <c r="O397" s="3">
        <v>5</v>
      </c>
      <c r="P397" s="74"/>
    </row>
    <row r="398" spans="1:16">
      <c r="A398" s="137"/>
      <c r="B398" s="70"/>
      <c r="C398" s="70"/>
      <c r="D398" s="1">
        <v>12</v>
      </c>
      <c r="E398" s="70"/>
      <c r="F398" s="1">
        <v>12</v>
      </c>
      <c r="G398" s="70"/>
      <c r="I398" s="110"/>
      <c r="J398" s="81"/>
      <c r="K398" s="70"/>
      <c r="L398" s="72"/>
      <c r="M398" s="2">
        <v>12</v>
      </c>
      <c r="N398" s="71"/>
      <c r="O398" s="3">
        <v>6</v>
      </c>
      <c r="P398" s="75"/>
    </row>
    <row r="399" spans="1:16">
      <c r="A399" s="137"/>
      <c r="B399" s="71">
        <v>34</v>
      </c>
      <c r="C399" s="72">
        <v>1</v>
      </c>
      <c r="D399" s="2">
        <v>1</v>
      </c>
      <c r="E399" s="71">
        <v>33</v>
      </c>
      <c r="F399" s="3">
        <v>1</v>
      </c>
      <c r="G399" s="73">
        <v>33</v>
      </c>
      <c r="I399" s="110"/>
      <c r="J399" s="71">
        <v>28</v>
      </c>
      <c r="K399" s="70" t="s">
        <v>23</v>
      </c>
      <c r="L399" s="72">
        <v>1</v>
      </c>
      <c r="M399" s="2">
        <v>1</v>
      </c>
      <c r="N399" s="71">
        <v>23</v>
      </c>
      <c r="O399" s="6">
        <v>7</v>
      </c>
      <c r="P399" s="73">
        <v>26</v>
      </c>
    </row>
    <row r="400" spans="1:16">
      <c r="A400" s="137"/>
      <c r="B400" s="71"/>
      <c r="C400" s="72"/>
      <c r="D400" s="2">
        <v>2</v>
      </c>
      <c r="E400" s="71"/>
      <c r="F400" s="3">
        <v>2</v>
      </c>
      <c r="G400" s="74"/>
      <c r="I400" s="110"/>
      <c r="J400" s="71"/>
      <c r="K400" s="70"/>
      <c r="L400" s="72"/>
      <c r="M400" s="2">
        <v>2</v>
      </c>
      <c r="N400" s="71"/>
      <c r="O400" s="6">
        <v>8</v>
      </c>
      <c r="P400" s="74"/>
    </row>
    <row r="401" spans="1:16">
      <c r="A401" s="137"/>
      <c r="B401" s="71"/>
      <c r="C401" s="72"/>
      <c r="D401" s="2">
        <v>3</v>
      </c>
      <c r="E401" s="71"/>
      <c r="F401" s="3">
        <v>3</v>
      </c>
      <c r="G401" s="74"/>
      <c r="I401" s="110"/>
      <c r="J401" s="71"/>
      <c r="K401" s="70"/>
      <c r="L401" s="72"/>
      <c r="M401" s="2">
        <v>3</v>
      </c>
      <c r="N401" s="71"/>
      <c r="O401" s="6">
        <v>9</v>
      </c>
      <c r="P401" s="74"/>
    </row>
    <row r="402" spans="1:16">
      <c r="A402" s="137"/>
      <c r="B402" s="71"/>
      <c r="C402" s="72"/>
      <c r="D402" s="2">
        <v>4</v>
      </c>
      <c r="E402" s="71"/>
      <c r="F402" s="3">
        <v>4</v>
      </c>
      <c r="G402" s="74"/>
      <c r="I402" s="110"/>
      <c r="J402" s="71"/>
      <c r="K402" s="70"/>
      <c r="L402" s="72"/>
      <c r="M402" s="2">
        <v>4</v>
      </c>
      <c r="N402" s="71"/>
      <c r="O402" s="6">
        <v>10</v>
      </c>
      <c r="P402" s="74"/>
    </row>
    <row r="403" spans="1:16">
      <c r="A403" s="137"/>
      <c r="B403" s="71"/>
      <c r="C403" s="72"/>
      <c r="D403" s="2">
        <v>5</v>
      </c>
      <c r="E403" s="71"/>
      <c r="F403" s="3">
        <v>5</v>
      </c>
      <c r="G403" s="74"/>
      <c r="I403" s="110"/>
      <c r="J403" s="71"/>
      <c r="K403" s="70"/>
      <c r="L403" s="72"/>
      <c r="M403" s="2">
        <v>5</v>
      </c>
      <c r="N403" s="71"/>
      <c r="O403" s="6">
        <v>11</v>
      </c>
      <c r="P403" s="74"/>
    </row>
    <row r="404" spans="1:16">
      <c r="A404" s="137"/>
      <c r="B404" s="71"/>
      <c r="C404" s="72"/>
      <c r="D404" s="2">
        <v>6</v>
      </c>
      <c r="E404" s="71"/>
      <c r="F404" s="3">
        <v>6</v>
      </c>
      <c r="G404" s="74"/>
      <c r="I404" s="110"/>
      <c r="J404" s="71"/>
      <c r="K404" s="70"/>
      <c r="L404" s="72"/>
      <c r="M404" s="2">
        <v>6</v>
      </c>
      <c r="N404" s="71"/>
      <c r="O404" s="6">
        <v>12</v>
      </c>
      <c r="P404" s="74"/>
    </row>
    <row r="405" spans="1:16">
      <c r="A405" s="137"/>
      <c r="B405" s="71"/>
      <c r="C405" s="72">
        <v>2</v>
      </c>
      <c r="D405" s="2">
        <v>7</v>
      </c>
      <c r="E405" s="71">
        <v>40</v>
      </c>
      <c r="F405" s="3">
        <v>1</v>
      </c>
      <c r="G405" s="74"/>
      <c r="I405" s="110"/>
      <c r="J405" s="71"/>
      <c r="K405" s="70"/>
      <c r="L405" s="72">
        <v>2</v>
      </c>
      <c r="M405" s="2">
        <v>7</v>
      </c>
      <c r="N405" s="71">
        <v>31</v>
      </c>
      <c r="O405" s="6">
        <v>7</v>
      </c>
      <c r="P405" s="74"/>
    </row>
    <row r="406" spans="1:16">
      <c r="A406" s="137"/>
      <c r="B406" s="71"/>
      <c r="C406" s="72"/>
      <c r="D406" s="2">
        <v>8</v>
      </c>
      <c r="E406" s="71"/>
      <c r="F406" s="3">
        <v>2</v>
      </c>
      <c r="G406" s="74"/>
      <c r="I406" s="110"/>
      <c r="J406" s="71"/>
      <c r="K406" s="70"/>
      <c r="L406" s="72"/>
      <c r="M406" s="2">
        <v>8</v>
      </c>
      <c r="N406" s="71"/>
      <c r="O406" s="6">
        <v>8</v>
      </c>
      <c r="P406" s="74"/>
    </row>
    <row r="407" spans="1:16">
      <c r="A407" s="137"/>
      <c r="B407" s="71"/>
      <c r="C407" s="72"/>
      <c r="D407" s="2">
        <v>9</v>
      </c>
      <c r="E407" s="71"/>
      <c r="F407" s="3">
        <v>3</v>
      </c>
      <c r="G407" s="74"/>
      <c r="I407" s="110"/>
      <c r="J407" s="71"/>
      <c r="K407" s="70"/>
      <c r="L407" s="72"/>
      <c r="M407" s="2">
        <v>9</v>
      </c>
      <c r="N407" s="71"/>
      <c r="O407" s="6">
        <v>9</v>
      </c>
      <c r="P407" s="74"/>
    </row>
    <row r="408" spans="1:16">
      <c r="A408" s="137"/>
      <c r="B408" s="71"/>
      <c r="C408" s="72"/>
      <c r="D408" s="2">
        <v>10</v>
      </c>
      <c r="E408" s="71"/>
      <c r="F408" s="3">
        <v>4</v>
      </c>
      <c r="G408" s="74"/>
      <c r="I408" s="110"/>
      <c r="J408" s="71"/>
      <c r="K408" s="70"/>
      <c r="L408" s="72"/>
      <c r="M408" s="2">
        <v>10</v>
      </c>
      <c r="N408" s="71"/>
      <c r="O408" s="6">
        <v>10</v>
      </c>
      <c r="P408" s="74"/>
    </row>
    <row r="409" spans="1:16">
      <c r="A409" s="137"/>
      <c r="B409" s="71"/>
      <c r="C409" s="72"/>
      <c r="D409" s="2">
        <v>11</v>
      </c>
      <c r="E409" s="71"/>
      <c r="F409" s="3">
        <v>5</v>
      </c>
      <c r="G409" s="74"/>
      <c r="I409" s="110"/>
      <c r="J409" s="71"/>
      <c r="K409" s="70"/>
      <c r="L409" s="72"/>
      <c r="M409" s="2">
        <v>11</v>
      </c>
      <c r="N409" s="71"/>
      <c r="O409" s="6">
        <v>11</v>
      </c>
      <c r="P409" s="74"/>
    </row>
    <row r="410" spans="1:16">
      <c r="A410" s="137"/>
      <c r="B410" s="71"/>
      <c r="C410" s="72"/>
      <c r="D410" s="2">
        <v>12</v>
      </c>
      <c r="E410" s="71"/>
      <c r="F410" s="3">
        <v>6</v>
      </c>
      <c r="G410" s="75"/>
      <c r="I410" s="110"/>
      <c r="J410" s="71"/>
      <c r="K410" s="70"/>
      <c r="L410" s="72"/>
      <c r="M410" s="2">
        <v>12</v>
      </c>
      <c r="N410" s="71"/>
      <c r="O410" s="6">
        <v>12</v>
      </c>
      <c r="P410" s="75"/>
    </row>
    <row r="411" spans="1:16">
      <c r="A411" s="137"/>
      <c r="B411" s="70">
        <v>35</v>
      </c>
      <c r="C411" s="70">
        <v>1</v>
      </c>
      <c r="D411" s="1">
        <v>1</v>
      </c>
      <c r="E411" s="70">
        <v>34</v>
      </c>
      <c r="F411" s="1">
        <v>7</v>
      </c>
      <c r="G411" s="70">
        <v>39</v>
      </c>
      <c r="I411" s="110"/>
      <c r="J411" s="71">
        <v>36</v>
      </c>
      <c r="K411" s="70" t="s">
        <v>24</v>
      </c>
      <c r="L411" s="72">
        <v>1</v>
      </c>
      <c r="M411" s="2">
        <v>1</v>
      </c>
      <c r="N411" s="71">
        <v>34</v>
      </c>
      <c r="O411" s="3">
        <v>1</v>
      </c>
      <c r="P411" s="73">
        <v>34</v>
      </c>
    </row>
    <row r="412" spans="1:16">
      <c r="A412" s="137"/>
      <c r="B412" s="70"/>
      <c r="C412" s="70"/>
      <c r="D412" s="1">
        <v>2</v>
      </c>
      <c r="E412" s="70"/>
      <c r="F412" s="1">
        <v>8</v>
      </c>
      <c r="G412" s="70"/>
      <c r="I412" s="110"/>
      <c r="J412" s="71"/>
      <c r="K412" s="70"/>
      <c r="L412" s="72"/>
      <c r="M412" s="2">
        <v>2</v>
      </c>
      <c r="N412" s="71"/>
      <c r="O412" s="3">
        <v>2</v>
      </c>
      <c r="P412" s="74"/>
    </row>
    <row r="413" spans="1:16">
      <c r="A413" s="137"/>
      <c r="B413" s="70"/>
      <c r="C413" s="70"/>
      <c r="D413" s="1">
        <v>3</v>
      </c>
      <c r="E413" s="70"/>
      <c r="F413" s="1">
        <v>9</v>
      </c>
      <c r="G413" s="70"/>
      <c r="I413" s="110"/>
      <c r="J413" s="71"/>
      <c r="K413" s="70"/>
      <c r="L413" s="72"/>
      <c r="M413" s="2">
        <v>3</v>
      </c>
      <c r="N413" s="71"/>
      <c r="O413" s="3">
        <v>3</v>
      </c>
      <c r="P413" s="74"/>
    </row>
    <row r="414" spans="1:16">
      <c r="A414" s="137"/>
      <c r="B414" s="70"/>
      <c r="C414" s="70"/>
      <c r="D414" s="1">
        <v>4</v>
      </c>
      <c r="E414" s="70"/>
      <c r="F414" s="1">
        <v>10</v>
      </c>
      <c r="G414" s="70"/>
      <c r="I414" s="110"/>
      <c r="J414" s="71"/>
      <c r="K414" s="70"/>
      <c r="L414" s="72"/>
      <c r="M414" s="2">
        <v>4</v>
      </c>
      <c r="N414" s="71"/>
      <c r="O414" s="3">
        <v>4</v>
      </c>
      <c r="P414" s="74"/>
    </row>
    <row r="415" spans="1:16">
      <c r="A415" s="137"/>
      <c r="B415" s="70"/>
      <c r="C415" s="70"/>
      <c r="D415" s="1">
        <v>5</v>
      </c>
      <c r="E415" s="70"/>
      <c r="F415" s="1">
        <v>11</v>
      </c>
      <c r="G415" s="70"/>
      <c r="I415" s="110"/>
      <c r="J415" s="71"/>
      <c r="K415" s="70"/>
      <c r="L415" s="72"/>
      <c r="M415" s="2">
        <v>5</v>
      </c>
      <c r="N415" s="71"/>
      <c r="O415" s="3">
        <v>5</v>
      </c>
      <c r="P415" s="74"/>
    </row>
    <row r="416" spans="1:16">
      <c r="A416" s="137"/>
      <c r="B416" s="70"/>
      <c r="C416" s="70"/>
      <c r="D416" s="1">
        <v>6</v>
      </c>
      <c r="E416" s="70"/>
      <c r="F416" s="1">
        <v>12</v>
      </c>
      <c r="G416" s="70"/>
      <c r="I416" s="110"/>
      <c r="J416" s="71"/>
      <c r="K416" s="70"/>
      <c r="L416" s="72"/>
      <c r="M416" s="2">
        <v>6</v>
      </c>
      <c r="N416" s="71"/>
      <c r="O416" s="3">
        <v>6</v>
      </c>
      <c r="P416" s="74"/>
    </row>
    <row r="417" spans="1:16">
      <c r="A417" s="137"/>
      <c r="B417" s="70"/>
      <c r="C417" s="70">
        <v>2</v>
      </c>
      <c r="D417" s="1">
        <v>7</v>
      </c>
      <c r="E417" s="70">
        <v>39</v>
      </c>
      <c r="F417" s="1">
        <v>7</v>
      </c>
      <c r="G417" s="70"/>
      <c r="I417" s="110"/>
      <c r="J417" s="71"/>
      <c r="K417" s="70"/>
      <c r="L417" s="72">
        <v>2</v>
      </c>
      <c r="M417" s="2">
        <v>7</v>
      </c>
      <c r="N417" s="71">
        <v>39</v>
      </c>
      <c r="O417" s="3">
        <v>1</v>
      </c>
      <c r="P417" s="74"/>
    </row>
    <row r="418" spans="1:16">
      <c r="A418" s="137"/>
      <c r="B418" s="70"/>
      <c r="C418" s="70"/>
      <c r="D418" s="1">
        <v>8</v>
      </c>
      <c r="E418" s="70"/>
      <c r="F418" s="1">
        <v>8</v>
      </c>
      <c r="G418" s="70"/>
      <c r="I418" s="110"/>
      <c r="J418" s="71"/>
      <c r="K418" s="70"/>
      <c r="L418" s="72"/>
      <c r="M418" s="2">
        <v>8</v>
      </c>
      <c r="N418" s="71"/>
      <c r="O418" s="3">
        <v>2</v>
      </c>
      <c r="P418" s="74"/>
    </row>
    <row r="419" spans="1:16">
      <c r="A419" s="137"/>
      <c r="B419" s="70"/>
      <c r="C419" s="70"/>
      <c r="D419" s="1">
        <v>9</v>
      </c>
      <c r="E419" s="70"/>
      <c r="F419" s="1">
        <v>9</v>
      </c>
      <c r="G419" s="70"/>
      <c r="I419" s="110"/>
      <c r="J419" s="71"/>
      <c r="K419" s="70"/>
      <c r="L419" s="72"/>
      <c r="M419" s="2">
        <v>9</v>
      </c>
      <c r="N419" s="71"/>
      <c r="O419" s="3">
        <v>3</v>
      </c>
      <c r="P419" s="74"/>
    </row>
    <row r="420" spans="1:16">
      <c r="A420" s="137"/>
      <c r="B420" s="70"/>
      <c r="C420" s="70"/>
      <c r="D420" s="1">
        <v>10</v>
      </c>
      <c r="E420" s="70"/>
      <c r="F420" s="1">
        <v>10</v>
      </c>
      <c r="G420" s="70"/>
      <c r="I420" s="110"/>
      <c r="J420" s="71"/>
      <c r="K420" s="70"/>
      <c r="L420" s="72"/>
      <c r="M420" s="2">
        <v>10</v>
      </c>
      <c r="N420" s="71"/>
      <c r="O420" s="3">
        <v>4</v>
      </c>
      <c r="P420" s="74"/>
    </row>
    <row r="421" spans="1:16">
      <c r="A421" s="137"/>
      <c r="B421" s="70"/>
      <c r="C421" s="70"/>
      <c r="D421" s="1">
        <v>11</v>
      </c>
      <c r="E421" s="70"/>
      <c r="F421" s="1">
        <v>11</v>
      </c>
      <c r="G421" s="70"/>
      <c r="I421" s="110"/>
      <c r="J421" s="71"/>
      <c r="K421" s="70"/>
      <c r="L421" s="72"/>
      <c r="M421" s="2">
        <v>11</v>
      </c>
      <c r="N421" s="71"/>
      <c r="O421" s="3">
        <v>5</v>
      </c>
      <c r="P421" s="74"/>
    </row>
    <row r="422" spans="1:16" ht="15.75" thickBot="1">
      <c r="A422" s="137"/>
      <c r="B422" s="70"/>
      <c r="C422" s="70"/>
      <c r="D422" s="1">
        <v>12</v>
      </c>
      <c r="E422" s="70"/>
      <c r="F422" s="1">
        <v>12</v>
      </c>
      <c r="G422" s="70"/>
      <c r="I422" s="119"/>
      <c r="J422" s="104"/>
      <c r="K422" s="70"/>
      <c r="L422" s="73"/>
      <c r="M422" s="11">
        <v>12</v>
      </c>
      <c r="N422" s="104"/>
      <c r="O422" s="12">
        <v>6</v>
      </c>
      <c r="P422" s="74"/>
    </row>
    <row r="423" spans="1:16" ht="15.75" thickTop="1">
      <c r="A423" s="137"/>
      <c r="B423" s="71">
        <v>36</v>
      </c>
      <c r="C423" s="72">
        <v>1</v>
      </c>
      <c r="D423" s="2">
        <v>1</v>
      </c>
      <c r="E423" s="71">
        <v>34</v>
      </c>
      <c r="F423" s="3">
        <v>1</v>
      </c>
      <c r="G423" s="73">
        <v>34</v>
      </c>
      <c r="I423" s="120">
        <v>8</v>
      </c>
      <c r="J423" s="97">
        <v>44</v>
      </c>
      <c r="K423" s="70" t="s">
        <v>20</v>
      </c>
      <c r="L423" s="98">
        <v>1</v>
      </c>
      <c r="M423" s="13">
        <v>1</v>
      </c>
      <c r="N423" s="99">
        <v>42</v>
      </c>
      <c r="O423" s="14">
        <v>7</v>
      </c>
      <c r="P423" s="100">
        <v>42</v>
      </c>
    </row>
    <row r="424" spans="1:16">
      <c r="A424" s="137"/>
      <c r="B424" s="71"/>
      <c r="C424" s="72"/>
      <c r="D424" s="2">
        <v>2</v>
      </c>
      <c r="E424" s="71"/>
      <c r="F424" s="3">
        <v>2</v>
      </c>
      <c r="G424" s="74"/>
      <c r="I424" s="121"/>
      <c r="J424" s="76"/>
      <c r="K424" s="70"/>
      <c r="L424" s="72"/>
      <c r="M424" s="2">
        <v>2</v>
      </c>
      <c r="N424" s="71"/>
      <c r="O424" s="6">
        <v>8</v>
      </c>
      <c r="P424" s="74"/>
    </row>
    <row r="425" spans="1:16">
      <c r="A425" s="137"/>
      <c r="B425" s="71"/>
      <c r="C425" s="72"/>
      <c r="D425" s="2">
        <v>3</v>
      </c>
      <c r="E425" s="71"/>
      <c r="F425" s="3">
        <v>3</v>
      </c>
      <c r="G425" s="74"/>
      <c r="I425" s="121"/>
      <c r="J425" s="76"/>
      <c r="K425" s="70"/>
      <c r="L425" s="72"/>
      <c r="M425" s="2">
        <v>3</v>
      </c>
      <c r="N425" s="71"/>
      <c r="O425" s="6">
        <v>9</v>
      </c>
      <c r="P425" s="74"/>
    </row>
    <row r="426" spans="1:16">
      <c r="A426" s="137"/>
      <c r="B426" s="71"/>
      <c r="C426" s="72"/>
      <c r="D426" s="2">
        <v>4</v>
      </c>
      <c r="E426" s="71"/>
      <c r="F426" s="3">
        <v>4</v>
      </c>
      <c r="G426" s="74"/>
      <c r="I426" s="121"/>
      <c r="J426" s="76"/>
      <c r="K426" s="70"/>
      <c r="L426" s="72"/>
      <c r="M426" s="2">
        <v>4</v>
      </c>
      <c r="N426" s="71"/>
      <c r="O426" s="6">
        <v>10</v>
      </c>
      <c r="P426" s="74"/>
    </row>
    <row r="427" spans="1:16">
      <c r="A427" s="137"/>
      <c r="B427" s="71"/>
      <c r="C427" s="72"/>
      <c r="D427" s="2">
        <v>5</v>
      </c>
      <c r="E427" s="71"/>
      <c r="F427" s="3">
        <v>5</v>
      </c>
      <c r="G427" s="74"/>
      <c r="I427" s="121"/>
      <c r="J427" s="76"/>
      <c r="K427" s="70"/>
      <c r="L427" s="72"/>
      <c r="M427" s="2">
        <v>5</v>
      </c>
      <c r="N427" s="71"/>
      <c r="O427" s="6">
        <v>11</v>
      </c>
      <c r="P427" s="74"/>
    </row>
    <row r="428" spans="1:16">
      <c r="A428" s="137"/>
      <c r="B428" s="71"/>
      <c r="C428" s="72"/>
      <c r="D428" s="2">
        <v>6</v>
      </c>
      <c r="E428" s="71"/>
      <c r="F428" s="3">
        <v>6</v>
      </c>
      <c r="G428" s="74"/>
      <c r="I428" s="121"/>
      <c r="J428" s="76"/>
      <c r="K428" s="70"/>
      <c r="L428" s="72"/>
      <c r="M428" s="2">
        <v>6</v>
      </c>
      <c r="N428" s="71"/>
      <c r="O428" s="6">
        <v>12</v>
      </c>
      <c r="P428" s="74"/>
    </row>
    <row r="429" spans="1:16">
      <c r="A429" s="137"/>
      <c r="B429" s="71"/>
      <c r="C429" s="72">
        <v>2</v>
      </c>
      <c r="D429" s="2">
        <v>7</v>
      </c>
      <c r="E429" s="71">
        <v>39</v>
      </c>
      <c r="F429" s="3">
        <v>1</v>
      </c>
      <c r="G429" s="74"/>
      <c r="I429" s="121"/>
      <c r="J429" s="76"/>
      <c r="K429" s="70"/>
      <c r="L429" s="72">
        <v>2</v>
      </c>
      <c r="M429" s="2">
        <v>7</v>
      </c>
      <c r="N429" s="71">
        <v>50</v>
      </c>
      <c r="O429" s="6">
        <v>7</v>
      </c>
      <c r="P429" s="74"/>
    </row>
    <row r="430" spans="1:16">
      <c r="A430" s="137"/>
      <c r="B430" s="71"/>
      <c r="C430" s="72"/>
      <c r="D430" s="2">
        <v>8</v>
      </c>
      <c r="E430" s="71"/>
      <c r="F430" s="3">
        <v>2</v>
      </c>
      <c r="G430" s="74"/>
      <c r="I430" s="121"/>
      <c r="J430" s="76"/>
      <c r="K430" s="70"/>
      <c r="L430" s="72"/>
      <c r="M430" s="2">
        <v>8</v>
      </c>
      <c r="N430" s="71"/>
      <c r="O430" s="6">
        <v>8</v>
      </c>
      <c r="P430" s="74"/>
    </row>
    <row r="431" spans="1:16">
      <c r="A431" s="137"/>
      <c r="B431" s="71"/>
      <c r="C431" s="72"/>
      <c r="D431" s="2">
        <v>9</v>
      </c>
      <c r="E431" s="71"/>
      <c r="F431" s="3">
        <v>3</v>
      </c>
      <c r="G431" s="74"/>
      <c r="I431" s="121"/>
      <c r="J431" s="76"/>
      <c r="K431" s="70"/>
      <c r="L431" s="72"/>
      <c r="M431" s="2">
        <v>9</v>
      </c>
      <c r="N431" s="71"/>
      <c r="O431" s="6">
        <v>9</v>
      </c>
      <c r="P431" s="74"/>
    </row>
    <row r="432" spans="1:16">
      <c r="A432" s="137"/>
      <c r="B432" s="71"/>
      <c r="C432" s="72"/>
      <c r="D432" s="2">
        <v>10</v>
      </c>
      <c r="E432" s="71"/>
      <c r="F432" s="3">
        <v>4</v>
      </c>
      <c r="G432" s="74"/>
      <c r="I432" s="121"/>
      <c r="J432" s="76"/>
      <c r="K432" s="70"/>
      <c r="L432" s="72"/>
      <c r="M432" s="2">
        <v>10</v>
      </c>
      <c r="N432" s="71"/>
      <c r="O432" s="6">
        <v>10</v>
      </c>
      <c r="P432" s="74"/>
    </row>
    <row r="433" spans="1:16">
      <c r="A433" s="137"/>
      <c r="B433" s="71"/>
      <c r="C433" s="72"/>
      <c r="D433" s="2">
        <v>11</v>
      </c>
      <c r="E433" s="71"/>
      <c r="F433" s="3">
        <v>5</v>
      </c>
      <c r="G433" s="74"/>
      <c r="I433" s="121"/>
      <c r="J433" s="76"/>
      <c r="K433" s="70"/>
      <c r="L433" s="72"/>
      <c r="M433" s="2">
        <v>11</v>
      </c>
      <c r="N433" s="71"/>
      <c r="O433" s="6">
        <v>11</v>
      </c>
      <c r="P433" s="74"/>
    </row>
    <row r="434" spans="1:16">
      <c r="A434" s="137"/>
      <c r="B434" s="71"/>
      <c r="C434" s="72"/>
      <c r="D434" s="2">
        <v>12</v>
      </c>
      <c r="E434" s="71"/>
      <c r="F434" s="3">
        <v>6</v>
      </c>
      <c r="G434" s="75"/>
      <c r="I434" s="121"/>
      <c r="J434" s="77"/>
      <c r="K434" s="70"/>
      <c r="L434" s="72"/>
      <c r="M434" s="2">
        <v>12</v>
      </c>
      <c r="N434" s="71"/>
      <c r="O434" s="6">
        <v>12</v>
      </c>
      <c r="P434" s="75"/>
    </row>
    <row r="435" spans="1:16">
      <c r="A435" s="137"/>
      <c r="B435" s="70">
        <v>37</v>
      </c>
      <c r="C435" s="70">
        <v>1</v>
      </c>
      <c r="D435" s="1">
        <v>1</v>
      </c>
      <c r="E435" s="70">
        <v>35</v>
      </c>
      <c r="F435" s="1">
        <v>7</v>
      </c>
      <c r="G435" s="70">
        <v>38</v>
      </c>
      <c r="I435" s="121"/>
      <c r="J435" s="71">
        <v>52</v>
      </c>
      <c r="K435" s="70" t="s">
        <v>21</v>
      </c>
      <c r="L435" s="72">
        <v>1</v>
      </c>
      <c r="M435" s="2">
        <v>1</v>
      </c>
      <c r="N435" s="71">
        <v>47</v>
      </c>
      <c r="O435" s="3">
        <v>1</v>
      </c>
      <c r="P435" s="73">
        <v>47</v>
      </c>
    </row>
    <row r="436" spans="1:16">
      <c r="A436" s="137"/>
      <c r="B436" s="70"/>
      <c r="C436" s="70"/>
      <c r="D436" s="1">
        <v>2</v>
      </c>
      <c r="E436" s="70"/>
      <c r="F436" s="1">
        <v>8</v>
      </c>
      <c r="G436" s="70"/>
      <c r="I436" s="121"/>
      <c r="J436" s="71"/>
      <c r="K436" s="70"/>
      <c r="L436" s="72"/>
      <c r="M436" s="2">
        <v>2</v>
      </c>
      <c r="N436" s="71"/>
      <c r="O436" s="3">
        <v>2</v>
      </c>
      <c r="P436" s="74"/>
    </row>
    <row r="437" spans="1:16">
      <c r="A437" s="137"/>
      <c r="B437" s="70"/>
      <c r="C437" s="70"/>
      <c r="D437" s="1">
        <v>3</v>
      </c>
      <c r="E437" s="70"/>
      <c r="F437" s="1">
        <v>9</v>
      </c>
      <c r="G437" s="70"/>
      <c r="I437" s="121"/>
      <c r="J437" s="71"/>
      <c r="K437" s="70"/>
      <c r="L437" s="72"/>
      <c r="M437" s="2">
        <v>3</v>
      </c>
      <c r="N437" s="71"/>
      <c r="O437" s="3">
        <v>3</v>
      </c>
      <c r="P437" s="74"/>
    </row>
    <row r="438" spans="1:16">
      <c r="A438" s="137"/>
      <c r="B438" s="70"/>
      <c r="C438" s="70"/>
      <c r="D438" s="1">
        <v>4</v>
      </c>
      <c r="E438" s="70"/>
      <c r="F438" s="1">
        <v>10</v>
      </c>
      <c r="G438" s="70"/>
      <c r="I438" s="121"/>
      <c r="J438" s="71"/>
      <c r="K438" s="70"/>
      <c r="L438" s="72"/>
      <c r="M438" s="2">
        <v>4</v>
      </c>
      <c r="N438" s="71"/>
      <c r="O438" s="3">
        <v>4</v>
      </c>
      <c r="P438" s="74"/>
    </row>
    <row r="439" spans="1:16">
      <c r="A439" s="137"/>
      <c r="B439" s="70"/>
      <c r="C439" s="70"/>
      <c r="D439" s="1">
        <v>5</v>
      </c>
      <c r="E439" s="70"/>
      <c r="F439" s="1">
        <v>11</v>
      </c>
      <c r="G439" s="70"/>
      <c r="I439" s="121"/>
      <c r="J439" s="71"/>
      <c r="K439" s="70"/>
      <c r="L439" s="72"/>
      <c r="M439" s="2">
        <v>5</v>
      </c>
      <c r="N439" s="71"/>
      <c r="O439" s="3">
        <v>5</v>
      </c>
      <c r="P439" s="74"/>
    </row>
    <row r="440" spans="1:16">
      <c r="A440" s="137"/>
      <c r="B440" s="70"/>
      <c r="C440" s="70"/>
      <c r="D440" s="1">
        <v>6</v>
      </c>
      <c r="E440" s="70"/>
      <c r="F440" s="1">
        <v>12</v>
      </c>
      <c r="G440" s="70"/>
      <c r="I440" s="121"/>
      <c r="J440" s="71"/>
      <c r="K440" s="70"/>
      <c r="L440" s="72"/>
      <c r="M440" s="2">
        <v>6</v>
      </c>
      <c r="N440" s="71"/>
      <c r="O440" s="3">
        <v>6</v>
      </c>
      <c r="P440" s="74"/>
    </row>
    <row r="441" spans="1:16">
      <c r="A441" s="137"/>
      <c r="B441" s="70"/>
      <c r="C441" s="70">
        <v>2</v>
      </c>
      <c r="D441" s="1">
        <v>7</v>
      </c>
      <c r="E441" s="70">
        <v>38</v>
      </c>
      <c r="F441" s="1">
        <v>7</v>
      </c>
      <c r="G441" s="70"/>
      <c r="I441" s="121"/>
      <c r="J441" s="71"/>
      <c r="K441" s="70"/>
      <c r="L441" s="72">
        <v>2</v>
      </c>
      <c r="M441" s="2">
        <v>7</v>
      </c>
      <c r="N441" s="71">
        <v>55</v>
      </c>
      <c r="O441" s="3">
        <v>1</v>
      </c>
      <c r="P441" s="74"/>
    </row>
    <row r="442" spans="1:16">
      <c r="A442" s="137"/>
      <c r="B442" s="70"/>
      <c r="C442" s="70"/>
      <c r="D442" s="1">
        <v>8</v>
      </c>
      <c r="E442" s="70"/>
      <c r="F442" s="1">
        <v>8</v>
      </c>
      <c r="G442" s="70"/>
      <c r="I442" s="121"/>
      <c r="J442" s="71"/>
      <c r="K442" s="70"/>
      <c r="L442" s="72"/>
      <c r="M442" s="2">
        <v>8</v>
      </c>
      <c r="N442" s="71"/>
      <c r="O442" s="3">
        <v>2</v>
      </c>
      <c r="P442" s="74"/>
    </row>
    <row r="443" spans="1:16">
      <c r="A443" s="137"/>
      <c r="B443" s="70"/>
      <c r="C443" s="70"/>
      <c r="D443" s="1">
        <v>9</v>
      </c>
      <c r="E443" s="70"/>
      <c r="F443" s="1">
        <v>9</v>
      </c>
      <c r="G443" s="70"/>
      <c r="I443" s="121"/>
      <c r="J443" s="71"/>
      <c r="K443" s="70"/>
      <c r="L443" s="72"/>
      <c r="M443" s="2">
        <v>9</v>
      </c>
      <c r="N443" s="71"/>
      <c r="O443" s="3">
        <v>3</v>
      </c>
      <c r="P443" s="74"/>
    </row>
    <row r="444" spans="1:16">
      <c r="A444" s="137"/>
      <c r="B444" s="70"/>
      <c r="C444" s="70"/>
      <c r="D444" s="1">
        <v>10</v>
      </c>
      <c r="E444" s="70"/>
      <c r="F444" s="1">
        <v>10</v>
      </c>
      <c r="G444" s="70"/>
      <c r="I444" s="121"/>
      <c r="J444" s="71"/>
      <c r="K444" s="70"/>
      <c r="L444" s="72"/>
      <c r="M444" s="2">
        <v>10</v>
      </c>
      <c r="N444" s="71"/>
      <c r="O444" s="3">
        <v>4</v>
      </c>
      <c r="P444" s="74"/>
    </row>
    <row r="445" spans="1:16">
      <c r="A445" s="137"/>
      <c r="B445" s="70"/>
      <c r="C445" s="70"/>
      <c r="D445" s="1">
        <v>11</v>
      </c>
      <c r="E445" s="70"/>
      <c r="F445" s="1">
        <v>11</v>
      </c>
      <c r="G445" s="70"/>
      <c r="I445" s="121"/>
      <c r="J445" s="71"/>
      <c r="K445" s="70"/>
      <c r="L445" s="72"/>
      <c r="M445" s="2">
        <v>11</v>
      </c>
      <c r="N445" s="71"/>
      <c r="O445" s="3">
        <v>5</v>
      </c>
      <c r="P445" s="74"/>
    </row>
    <row r="446" spans="1:16">
      <c r="A446" s="137"/>
      <c r="B446" s="70"/>
      <c r="C446" s="70"/>
      <c r="D446" s="1">
        <v>12</v>
      </c>
      <c r="E446" s="70"/>
      <c r="F446" s="1">
        <v>12</v>
      </c>
      <c r="G446" s="70"/>
      <c r="I446" s="121"/>
      <c r="J446" s="71"/>
      <c r="K446" s="70"/>
      <c r="L446" s="72"/>
      <c r="M446" s="2">
        <v>12</v>
      </c>
      <c r="N446" s="71"/>
      <c r="O446" s="3">
        <v>6</v>
      </c>
      <c r="P446" s="75"/>
    </row>
    <row r="447" spans="1:16">
      <c r="A447" s="137"/>
      <c r="B447" s="71">
        <v>38</v>
      </c>
      <c r="C447" s="72">
        <v>1</v>
      </c>
      <c r="D447" s="2">
        <v>1</v>
      </c>
      <c r="E447" s="71">
        <v>35</v>
      </c>
      <c r="F447" s="3">
        <v>1</v>
      </c>
      <c r="G447" s="73">
        <v>35</v>
      </c>
      <c r="I447" s="121"/>
      <c r="J447" s="71">
        <v>60</v>
      </c>
      <c r="K447" s="70" t="s">
        <v>22</v>
      </c>
      <c r="L447" s="72">
        <v>1</v>
      </c>
      <c r="M447" s="2">
        <v>1</v>
      </c>
      <c r="N447" s="71">
        <v>58</v>
      </c>
      <c r="O447" s="6">
        <v>7</v>
      </c>
      <c r="P447" s="73">
        <v>55</v>
      </c>
    </row>
    <row r="448" spans="1:16">
      <c r="A448" s="137"/>
      <c r="B448" s="71"/>
      <c r="C448" s="72"/>
      <c r="D448" s="2">
        <v>2</v>
      </c>
      <c r="E448" s="71"/>
      <c r="F448" s="3">
        <v>2</v>
      </c>
      <c r="G448" s="74"/>
      <c r="I448" s="121"/>
      <c r="J448" s="71"/>
      <c r="K448" s="70"/>
      <c r="L448" s="72"/>
      <c r="M448" s="2">
        <v>2</v>
      </c>
      <c r="N448" s="71"/>
      <c r="O448" s="6">
        <v>8</v>
      </c>
      <c r="P448" s="74"/>
    </row>
    <row r="449" spans="1:16">
      <c r="A449" s="137"/>
      <c r="B449" s="71"/>
      <c r="C449" s="72"/>
      <c r="D449" s="2">
        <v>3</v>
      </c>
      <c r="E449" s="71"/>
      <c r="F449" s="3">
        <v>3</v>
      </c>
      <c r="G449" s="74"/>
      <c r="I449" s="121"/>
      <c r="J449" s="71"/>
      <c r="K449" s="70"/>
      <c r="L449" s="72"/>
      <c r="M449" s="2">
        <v>3</v>
      </c>
      <c r="N449" s="71"/>
      <c r="O449" s="6">
        <v>9</v>
      </c>
      <c r="P449" s="74"/>
    </row>
    <row r="450" spans="1:16">
      <c r="A450" s="137"/>
      <c r="B450" s="71"/>
      <c r="C450" s="72"/>
      <c r="D450" s="2">
        <v>4</v>
      </c>
      <c r="E450" s="71"/>
      <c r="F450" s="3">
        <v>4</v>
      </c>
      <c r="G450" s="74"/>
      <c r="I450" s="121"/>
      <c r="J450" s="71"/>
      <c r="K450" s="70"/>
      <c r="L450" s="72"/>
      <c r="M450" s="2">
        <v>4</v>
      </c>
      <c r="N450" s="71"/>
      <c r="O450" s="6">
        <v>10</v>
      </c>
      <c r="P450" s="74"/>
    </row>
    <row r="451" spans="1:16">
      <c r="A451" s="137"/>
      <c r="B451" s="71"/>
      <c r="C451" s="72"/>
      <c r="D451" s="2">
        <v>5</v>
      </c>
      <c r="E451" s="71"/>
      <c r="F451" s="3">
        <v>5</v>
      </c>
      <c r="G451" s="74"/>
      <c r="I451" s="121"/>
      <c r="J451" s="71"/>
      <c r="K451" s="70"/>
      <c r="L451" s="72"/>
      <c r="M451" s="2">
        <v>5</v>
      </c>
      <c r="N451" s="71"/>
      <c r="O451" s="6">
        <v>11</v>
      </c>
      <c r="P451" s="74"/>
    </row>
    <row r="452" spans="1:16">
      <c r="A452" s="137"/>
      <c r="B452" s="71"/>
      <c r="C452" s="72"/>
      <c r="D452" s="2">
        <v>6</v>
      </c>
      <c r="E452" s="71"/>
      <c r="F452" s="3">
        <v>6</v>
      </c>
      <c r="G452" s="74"/>
      <c r="I452" s="121"/>
      <c r="J452" s="71"/>
      <c r="K452" s="70"/>
      <c r="L452" s="72"/>
      <c r="M452" s="2">
        <v>6</v>
      </c>
      <c r="N452" s="71"/>
      <c r="O452" s="6">
        <v>12</v>
      </c>
      <c r="P452" s="74"/>
    </row>
    <row r="453" spans="1:16">
      <c r="A453" s="137"/>
      <c r="B453" s="71"/>
      <c r="C453" s="72">
        <v>2</v>
      </c>
      <c r="D453" s="2">
        <v>7</v>
      </c>
      <c r="E453" s="71">
        <v>38</v>
      </c>
      <c r="F453" s="3">
        <v>1</v>
      </c>
      <c r="G453" s="74"/>
      <c r="I453" s="121"/>
      <c r="J453" s="71"/>
      <c r="K453" s="70"/>
      <c r="L453" s="72">
        <v>2</v>
      </c>
      <c r="M453" s="2">
        <v>7</v>
      </c>
      <c r="N453" s="71">
        <v>66</v>
      </c>
      <c r="O453" s="6">
        <v>7</v>
      </c>
      <c r="P453" s="74"/>
    </row>
    <row r="454" spans="1:16">
      <c r="A454" s="137"/>
      <c r="B454" s="71"/>
      <c r="C454" s="72"/>
      <c r="D454" s="2">
        <v>8</v>
      </c>
      <c r="E454" s="71"/>
      <c r="F454" s="3">
        <v>2</v>
      </c>
      <c r="G454" s="74"/>
      <c r="I454" s="121"/>
      <c r="J454" s="71"/>
      <c r="K454" s="70"/>
      <c r="L454" s="72"/>
      <c r="M454" s="2">
        <v>8</v>
      </c>
      <c r="N454" s="71"/>
      <c r="O454" s="6">
        <v>8</v>
      </c>
      <c r="P454" s="74"/>
    </row>
    <row r="455" spans="1:16">
      <c r="A455" s="137"/>
      <c r="B455" s="71"/>
      <c r="C455" s="72"/>
      <c r="D455" s="2">
        <v>9</v>
      </c>
      <c r="E455" s="71"/>
      <c r="F455" s="3">
        <v>3</v>
      </c>
      <c r="G455" s="74"/>
      <c r="I455" s="121"/>
      <c r="J455" s="71"/>
      <c r="K455" s="70"/>
      <c r="L455" s="72"/>
      <c r="M455" s="2">
        <v>9</v>
      </c>
      <c r="N455" s="71"/>
      <c r="O455" s="6">
        <v>9</v>
      </c>
      <c r="P455" s="74"/>
    </row>
    <row r="456" spans="1:16">
      <c r="A456" s="137"/>
      <c r="B456" s="71"/>
      <c r="C456" s="72"/>
      <c r="D456" s="2">
        <v>10</v>
      </c>
      <c r="E456" s="71"/>
      <c r="F456" s="3">
        <v>4</v>
      </c>
      <c r="G456" s="74"/>
      <c r="I456" s="121"/>
      <c r="J456" s="71"/>
      <c r="K456" s="70"/>
      <c r="L456" s="72"/>
      <c r="M456" s="2">
        <v>10</v>
      </c>
      <c r="N456" s="71"/>
      <c r="O456" s="6">
        <v>10</v>
      </c>
      <c r="P456" s="74"/>
    </row>
    <row r="457" spans="1:16">
      <c r="A457" s="137"/>
      <c r="B457" s="71"/>
      <c r="C457" s="72"/>
      <c r="D457" s="2">
        <v>11</v>
      </c>
      <c r="E457" s="71"/>
      <c r="F457" s="3">
        <v>5</v>
      </c>
      <c r="G457" s="74"/>
      <c r="I457" s="121"/>
      <c r="J457" s="71"/>
      <c r="K457" s="70"/>
      <c r="L457" s="72"/>
      <c r="M457" s="2">
        <v>11</v>
      </c>
      <c r="N457" s="71"/>
      <c r="O457" s="6">
        <v>11</v>
      </c>
      <c r="P457" s="74"/>
    </row>
    <row r="458" spans="1:16">
      <c r="A458" s="137"/>
      <c r="B458" s="71"/>
      <c r="C458" s="72"/>
      <c r="D458" s="2">
        <v>12</v>
      </c>
      <c r="E458" s="71"/>
      <c r="F458" s="3">
        <v>6</v>
      </c>
      <c r="G458" s="75"/>
      <c r="I458" s="121"/>
      <c r="J458" s="71"/>
      <c r="K458" s="70"/>
      <c r="L458" s="72"/>
      <c r="M458" s="2">
        <v>12</v>
      </c>
      <c r="N458" s="71"/>
      <c r="O458" s="6">
        <v>12</v>
      </c>
      <c r="P458" s="75"/>
    </row>
    <row r="459" spans="1:16">
      <c r="A459" s="137"/>
      <c r="B459" s="70">
        <v>39</v>
      </c>
      <c r="C459" s="70">
        <v>1</v>
      </c>
      <c r="D459" s="1">
        <v>1</v>
      </c>
      <c r="E459" s="70">
        <v>36</v>
      </c>
      <c r="F459" s="1">
        <v>7</v>
      </c>
      <c r="G459" s="70">
        <v>37</v>
      </c>
      <c r="I459" s="121"/>
      <c r="J459" s="71">
        <v>68</v>
      </c>
      <c r="K459" s="70" t="s">
        <v>23</v>
      </c>
      <c r="L459" s="72">
        <v>1</v>
      </c>
      <c r="M459" s="2">
        <v>1</v>
      </c>
      <c r="N459" s="71">
        <v>63</v>
      </c>
      <c r="O459" s="3">
        <v>1</v>
      </c>
      <c r="P459" s="73">
        <v>63</v>
      </c>
    </row>
    <row r="460" spans="1:16">
      <c r="A460" s="137"/>
      <c r="B460" s="70"/>
      <c r="C460" s="70"/>
      <c r="D460" s="1">
        <v>2</v>
      </c>
      <c r="E460" s="70"/>
      <c r="F460" s="1">
        <v>8</v>
      </c>
      <c r="G460" s="70"/>
      <c r="I460" s="121"/>
      <c r="J460" s="71"/>
      <c r="K460" s="70"/>
      <c r="L460" s="72"/>
      <c r="M460" s="2">
        <v>2</v>
      </c>
      <c r="N460" s="71"/>
      <c r="O460" s="3">
        <v>2</v>
      </c>
      <c r="P460" s="74"/>
    </row>
    <row r="461" spans="1:16">
      <c r="A461" s="137"/>
      <c r="B461" s="70"/>
      <c r="C461" s="70"/>
      <c r="D461" s="1">
        <v>3</v>
      </c>
      <c r="E461" s="70"/>
      <c r="F461" s="1">
        <v>9</v>
      </c>
      <c r="G461" s="70"/>
      <c r="I461" s="121"/>
      <c r="J461" s="71"/>
      <c r="K461" s="70"/>
      <c r="L461" s="72"/>
      <c r="M461" s="2">
        <v>3</v>
      </c>
      <c r="N461" s="71"/>
      <c r="O461" s="3">
        <v>3</v>
      </c>
      <c r="P461" s="74"/>
    </row>
    <row r="462" spans="1:16">
      <c r="A462" s="137"/>
      <c r="B462" s="70"/>
      <c r="C462" s="70"/>
      <c r="D462" s="1">
        <v>4</v>
      </c>
      <c r="E462" s="70"/>
      <c r="F462" s="1">
        <v>10</v>
      </c>
      <c r="G462" s="70"/>
      <c r="I462" s="121"/>
      <c r="J462" s="71"/>
      <c r="K462" s="70"/>
      <c r="L462" s="72"/>
      <c r="M462" s="2">
        <v>4</v>
      </c>
      <c r="N462" s="71"/>
      <c r="O462" s="3">
        <v>4</v>
      </c>
      <c r="P462" s="74"/>
    </row>
    <row r="463" spans="1:16">
      <c r="A463" s="137"/>
      <c r="B463" s="70"/>
      <c r="C463" s="70"/>
      <c r="D463" s="1">
        <v>5</v>
      </c>
      <c r="E463" s="70"/>
      <c r="F463" s="1">
        <v>11</v>
      </c>
      <c r="G463" s="70"/>
      <c r="I463" s="121"/>
      <c r="J463" s="71"/>
      <c r="K463" s="70"/>
      <c r="L463" s="72"/>
      <c r="M463" s="2">
        <v>5</v>
      </c>
      <c r="N463" s="71"/>
      <c r="O463" s="3">
        <v>5</v>
      </c>
      <c r="P463" s="74"/>
    </row>
    <row r="464" spans="1:16">
      <c r="A464" s="137"/>
      <c r="B464" s="70"/>
      <c r="C464" s="70"/>
      <c r="D464" s="1">
        <v>6</v>
      </c>
      <c r="E464" s="70"/>
      <c r="F464" s="1">
        <v>12</v>
      </c>
      <c r="G464" s="70"/>
      <c r="I464" s="121"/>
      <c r="J464" s="71"/>
      <c r="K464" s="70"/>
      <c r="L464" s="72"/>
      <c r="M464" s="2">
        <v>6</v>
      </c>
      <c r="N464" s="71"/>
      <c r="O464" s="3">
        <v>6</v>
      </c>
      <c r="P464" s="74"/>
    </row>
    <row r="465" spans="1:16">
      <c r="A465" s="137"/>
      <c r="B465" s="70"/>
      <c r="C465" s="70">
        <v>2</v>
      </c>
      <c r="D465" s="1">
        <v>7</v>
      </c>
      <c r="E465" s="70">
        <v>37</v>
      </c>
      <c r="F465" s="1">
        <v>7</v>
      </c>
      <c r="G465" s="70"/>
      <c r="I465" s="121"/>
      <c r="J465" s="71"/>
      <c r="K465" s="70"/>
      <c r="L465" s="72">
        <v>2</v>
      </c>
      <c r="M465" s="2">
        <v>7</v>
      </c>
      <c r="N465" s="71">
        <v>71</v>
      </c>
      <c r="O465" s="3">
        <v>1</v>
      </c>
      <c r="P465" s="74"/>
    </row>
    <row r="466" spans="1:16">
      <c r="A466" s="137"/>
      <c r="B466" s="70"/>
      <c r="C466" s="70"/>
      <c r="D466" s="1">
        <v>8</v>
      </c>
      <c r="E466" s="70"/>
      <c r="F466" s="1">
        <v>8</v>
      </c>
      <c r="G466" s="70"/>
      <c r="I466" s="121"/>
      <c r="J466" s="71"/>
      <c r="K466" s="70"/>
      <c r="L466" s="72"/>
      <c r="M466" s="2">
        <v>8</v>
      </c>
      <c r="N466" s="71"/>
      <c r="O466" s="3">
        <v>2</v>
      </c>
      <c r="P466" s="74"/>
    </row>
    <row r="467" spans="1:16">
      <c r="A467" s="137"/>
      <c r="B467" s="70"/>
      <c r="C467" s="70"/>
      <c r="D467" s="1">
        <v>9</v>
      </c>
      <c r="E467" s="70"/>
      <c r="F467" s="1">
        <v>9</v>
      </c>
      <c r="G467" s="70"/>
      <c r="I467" s="121"/>
      <c r="J467" s="71"/>
      <c r="K467" s="70"/>
      <c r="L467" s="72"/>
      <c r="M467" s="2">
        <v>9</v>
      </c>
      <c r="N467" s="71"/>
      <c r="O467" s="3">
        <v>3</v>
      </c>
      <c r="P467" s="74"/>
    </row>
    <row r="468" spans="1:16">
      <c r="A468" s="137"/>
      <c r="B468" s="70"/>
      <c r="C468" s="70"/>
      <c r="D468" s="1">
        <v>10</v>
      </c>
      <c r="E468" s="70"/>
      <c r="F468" s="1">
        <v>10</v>
      </c>
      <c r="G468" s="70"/>
      <c r="I468" s="121"/>
      <c r="J468" s="71"/>
      <c r="K468" s="70"/>
      <c r="L468" s="72"/>
      <c r="M468" s="2">
        <v>10</v>
      </c>
      <c r="N468" s="71"/>
      <c r="O468" s="3">
        <v>4</v>
      </c>
      <c r="P468" s="74"/>
    </row>
    <row r="469" spans="1:16">
      <c r="A469" s="137"/>
      <c r="B469" s="70"/>
      <c r="C469" s="70"/>
      <c r="D469" s="1">
        <v>11</v>
      </c>
      <c r="E469" s="70"/>
      <c r="F469" s="1">
        <v>11</v>
      </c>
      <c r="G469" s="70"/>
      <c r="I469" s="121"/>
      <c r="J469" s="71"/>
      <c r="K469" s="70"/>
      <c r="L469" s="72"/>
      <c r="M469" s="2">
        <v>11</v>
      </c>
      <c r="N469" s="71"/>
      <c r="O469" s="3">
        <v>5</v>
      </c>
      <c r="P469" s="74"/>
    </row>
    <row r="470" spans="1:16">
      <c r="A470" s="137"/>
      <c r="B470" s="70"/>
      <c r="C470" s="70"/>
      <c r="D470" s="1">
        <v>12</v>
      </c>
      <c r="E470" s="70"/>
      <c r="F470" s="1">
        <v>12</v>
      </c>
      <c r="G470" s="70"/>
      <c r="I470" s="121"/>
      <c r="J470" s="71"/>
      <c r="K470" s="70"/>
      <c r="L470" s="72"/>
      <c r="M470" s="2">
        <v>12</v>
      </c>
      <c r="N470" s="71"/>
      <c r="O470" s="3">
        <v>6</v>
      </c>
      <c r="P470" s="75"/>
    </row>
    <row r="471" spans="1:16">
      <c r="A471" s="137"/>
      <c r="B471" s="71">
        <v>40</v>
      </c>
      <c r="C471" s="72">
        <v>1</v>
      </c>
      <c r="D471" s="2">
        <v>1</v>
      </c>
      <c r="E471" s="71">
        <v>36</v>
      </c>
      <c r="F471" s="3">
        <v>1</v>
      </c>
      <c r="G471" s="73">
        <v>36</v>
      </c>
      <c r="I471" s="121"/>
      <c r="J471" s="71">
        <v>76</v>
      </c>
      <c r="K471" s="70" t="s">
        <v>24</v>
      </c>
      <c r="L471" s="72">
        <v>1</v>
      </c>
      <c r="M471" s="2">
        <v>1</v>
      </c>
      <c r="N471" s="71">
        <v>74</v>
      </c>
      <c r="O471" s="6">
        <v>7</v>
      </c>
      <c r="P471" s="73">
        <v>71</v>
      </c>
    </row>
    <row r="472" spans="1:16">
      <c r="A472" s="137"/>
      <c r="B472" s="71"/>
      <c r="C472" s="72"/>
      <c r="D472" s="2">
        <v>2</v>
      </c>
      <c r="E472" s="71"/>
      <c r="F472" s="3">
        <v>2</v>
      </c>
      <c r="G472" s="74"/>
      <c r="I472" s="121"/>
      <c r="J472" s="71"/>
      <c r="K472" s="70"/>
      <c r="L472" s="72"/>
      <c r="M472" s="2">
        <v>2</v>
      </c>
      <c r="N472" s="71"/>
      <c r="O472" s="6">
        <v>8</v>
      </c>
      <c r="P472" s="74"/>
    </row>
    <row r="473" spans="1:16">
      <c r="A473" s="137"/>
      <c r="B473" s="71"/>
      <c r="C473" s="72"/>
      <c r="D473" s="2">
        <v>3</v>
      </c>
      <c r="E473" s="71"/>
      <c r="F473" s="3">
        <v>3</v>
      </c>
      <c r="G473" s="74"/>
      <c r="I473" s="121"/>
      <c r="J473" s="71"/>
      <c r="K473" s="70"/>
      <c r="L473" s="72"/>
      <c r="M473" s="2">
        <v>3</v>
      </c>
      <c r="N473" s="71"/>
      <c r="O473" s="6">
        <v>9</v>
      </c>
      <c r="P473" s="74"/>
    </row>
    <row r="474" spans="1:16">
      <c r="A474" s="137"/>
      <c r="B474" s="71"/>
      <c r="C474" s="72"/>
      <c r="D474" s="2">
        <v>4</v>
      </c>
      <c r="E474" s="71"/>
      <c r="F474" s="3">
        <v>4</v>
      </c>
      <c r="G474" s="74"/>
      <c r="I474" s="121"/>
      <c r="J474" s="71"/>
      <c r="K474" s="70"/>
      <c r="L474" s="72"/>
      <c r="M474" s="2">
        <v>4</v>
      </c>
      <c r="N474" s="71"/>
      <c r="O474" s="6">
        <v>10</v>
      </c>
      <c r="P474" s="74"/>
    </row>
    <row r="475" spans="1:16">
      <c r="A475" s="137"/>
      <c r="B475" s="71"/>
      <c r="C475" s="72"/>
      <c r="D475" s="2">
        <v>5</v>
      </c>
      <c r="E475" s="71"/>
      <c r="F475" s="3">
        <v>5</v>
      </c>
      <c r="G475" s="74"/>
      <c r="I475" s="121"/>
      <c r="J475" s="71"/>
      <c r="K475" s="70"/>
      <c r="L475" s="72"/>
      <c r="M475" s="2">
        <v>5</v>
      </c>
      <c r="N475" s="71"/>
      <c r="O475" s="6">
        <v>11</v>
      </c>
      <c r="P475" s="74"/>
    </row>
    <row r="476" spans="1:16">
      <c r="A476" s="137"/>
      <c r="B476" s="71"/>
      <c r="C476" s="72"/>
      <c r="D476" s="2">
        <v>6</v>
      </c>
      <c r="E476" s="71"/>
      <c r="F476" s="3">
        <v>6</v>
      </c>
      <c r="G476" s="74"/>
      <c r="I476" s="121"/>
      <c r="J476" s="71"/>
      <c r="K476" s="70"/>
      <c r="L476" s="72"/>
      <c r="M476" s="2">
        <v>6</v>
      </c>
      <c r="N476" s="71"/>
      <c r="O476" s="6">
        <v>12</v>
      </c>
      <c r="P476" s="74"/>
    </row>
    <row r="477" spans="1:16">
      <c r="A477" s="137"/>
      <c r="B477" s="71"/>
      <c r="C477" s="72">
        <v>2</v>
      </c>
      <c r="D477" s="2">
        <v>7</v>
      </c>
      <c r="E477" s="71">
        <v>37</v>
      </c>
      <c r="F477" s="3">
        <v>1</v>
      </c>
      <c r="G477" s="74"/>
      <c r="I477" s="121"/>
      <c r="J477" s="71"/>
      <c r="K477" s="70"/>
      <c r="L477" s="72">
        <v>2</v>
      </c>
      <c r="M477" s="2">
        <v>7</v>
      </c>
      <c r="N477" s="71">
        <v>79</v>
      </c>
      <c r="O477" s="6">
        <v>7</v>
      </c>
      <c r="P477" s="74"/>
    </row>
    <row r="478" spans="1:16">
      <c r="A478" s="137"/>
      <c r="B478" s="71"/>
      <c r="C478" s="72"/>
      <c r="D478" s="2">
        <v>8</v>
      </c>
      <c r="E478" s="71"/>
      <c r="F478" s="3">
        <v>2</v>
      </c>
      <c r="G478" s="74"/>
      <c r="I478" s="121"/>
      <c r="J478" s="71"/>
      <c r="K478" s="70"/>
      <c r="L478" s="72"/>
      <c r="M478" s="2">
        <v>8</v>
      </c>
      <c r="N478" s="71"/>
      <c r="O478" s="6">
        <v>8</v>
      </c>
      <c r="P478" s="74"/>
    </row>
    <row r="479" spans="1:16">
      <c r="A479" s="137"/>
      <c r="B479" s="71"/>
      <c r="C479" s="72"/>
      <c r="D479" s="2">
        <v>9</v>
      </c>
      <c r="E479" s="71"/>
      <c r="F479" s="3">
        <v>3</v>
      </c>
      <c r="G479" s="74"/>
      <c r="I479" s="121"/>
      <c r="J479" s="71"/>
      <c r="K479" s="70"/>
      <c r="L479" s="72"/>
      <c r="M479" s="2">
        <v>9</v>
      </c>
      <c r="N479" s="71"/>
      <c r="O479" s="6">
        <v>9</v>
      </c>
      <c r="P479" s="74"/>
    </row>
    <row r="480" spans="1:16">
      <c r="A480" s="137"/>
      <c r="B480" s="71"/>
      <c r="C480" s="72"/>
      <c r="D480" s="2">
        <v>10</v>
      </c>
      <c r="E480" s="71"/>
      <c r="F480" s="3">
        <v>4</v>
      </c>
      <c r="G480" s="74"/>
      <c r="I480" s="121"/>
      <c r="J480" s="71"/>
      <c r="K480" s="70"/>
      <c r="L480" s="72"/>
      <c r="M480" s="2">
        <v>10</v>
      </c>
      <c r="N480" s="71"/>
      <c r="O480" s="6">
        <v>10</v>
      </c>
      <c r="P480" s="74"/>
    </row>
    <row r="481" spans="1:16">
      <c r="A481" s="137"/>
      <c r="B481" s="71"/>
      <c r="C481" s="72"/>
      <c r="D481" s="2">
        <v>11</v>
      </c>
      <c r="E481" s="71"/>
      <c r="F481" s="3">
        <v>5</v>
      </c>
      <c r="G481" s="74"/>
      <c r="I481" s="121"/>
      <c r="J481" s="71"/>
      <c r="K481" s="70"/>
      <c r="L481" s="72"/>
      <c r="M481" s="2">
        <v>11</v>
      </c>
      <c r="N481" s="71"/>
      <c r="O481" s="6">
        <v>11</v>
      </c>
      <c r="P481" s="74"/>
    </row>
    <row r="482" spans="1:16" ht="15.75" thickBot="1">
      <c r="A482" s="138"/>
      <c r="B482" s="71"/>
      <c r="C482" s="72"/>
      <c r="D482" s="2">
        <v>12</v>
      </c>
      <c r="E482" s="71"/>
      <c r="F482" s="3">
        <v>6</v>
      </c>
      <c r="G482" s="75"/>
      <c r="I482" s="122"/>
      <c r="J482" s="92"/>
      <c r="K482" s="70"/>
      <c r="L482" s="94"/>
      <c r="M482" s="15">
        <v>12</v>
      </c>
      <c r="N482" s="92"/>
      <c r="O482" s="16">
        <v>12</v>
      </c>
      <c r="P482" s="93"/>
    </row>
    <row r="483" spans="1:16" ht="15" customHeight="1" thickTop="1">
      <c r="A483" s="145" t="s">
        <v>10</v>
      </c>
      <c r="B483" s="131">
        <v>41</v>
      </c>
      <c r="C483" s="70">
        <v>1</v>
      </c>
      <c r="D483" s="1">
        <v>1</v>
      </c>
      <c r="E483" s="70">
        <v>41</v>
      </c>
      <c r="F483" s="5">
        <v>1</v>
      </c>
      <c r="G483" s="70">
        <v>49</v>
      </c>
      <c r="I483" s="123">
        <v>9</v>
      </c>
      <c r="J483" s="95">
        <v>5</v>
      </c>
      <c r="K483" s="70" t="s">
        <v>20</v>
      </c>
      <c r="L483" s="96">
        <v>1</v>
      </c>
      <c r="M483" s="19">
        <v>1</v>
      </c>
      <c r="N483" s="96">
        <v>3</v>
      </c>
      <c r="O483" s="19">
        <v>7</v>
      </c>
      <c r="P483" s="96">
        <v>6</v>
      </c>
    </row>
    <row r="484" spans="1:16" ht="15" customHeight="1">
      <c r="A484" s="146"/>
      <c r="B484" s="88"/>
      <c r="C484" s="70"/>
      <c r="D484" s="1">
        <v>2</v>
      </c>
      <c r="E484" s="70"/>
      <c r="F484" s="5">
        <v>2</v>
      </c>
      <c r="G484" s="70"/>
      <c r="I484" s="116"/>
      <c r="J484" s="91"/>
      <c r="K484" s="70"/>
      <c r="L484" s="70"/>
      <c r="M484" s="1">
        <v>2</v>
      </c>
      <c r="N484" s="70"/>
      <c r="O484" s="1">
        <v>8</v>
      </c>
      <c r="P484" s="70"/>
    </row>
    <row r="485" spans="1:16" ht="15" customHeight="1">
      <c r="A485" s="146"/>
      <c r="B485" s="88"/>
      <c r="C485" s="70"/>
      <c r="D485" s="1">
        <v>3</v>
      </c>
      <c r="E485" s="70"/>
      <c r="F485" s="5">
        <v>3</v>
      </c>
      <c r="G485" s="70"/>
      <c r="I485" s="116"/>
      <c r="J485" s="91"/>
      <c r="K485" s="70"/>
      <c r="L485" s="70"/>
      <c r="M485" s="1">
        <v>3</v>
      </c>
      <c r="N485" s="70"/>
      <c r="O485" s="1">
        <v>9</v>
      </c>
      <c r="P485" s="70"/>
    </row>
    <row r="486" spans="1:16" ht="15" customHeight="1">
      <c r="A486" s="146"/>
      <c r="B486" s="88"/>
      <c r="C486" s="70"/>
      <c r="D486" s="1">
        <v>4</v>
      </c>
      <c r="E486" s="70"/>
      <c r="F486" s="5">
        <v>4</v>
      </c>
      <c r="G486" s="70"/>
      <c r="I486" s="116"/>
      <c r="J486" s="91"/>
      <c r="K486" s="70"/>
      <c r="L486" s="70"/>
      <c r="M486" s="1">
        <v>4</v>
      </c>
      <c r="N486" s="70"/>
      <c r="O486" s="1">
        <v>10</v>
      </c>
      <c r="P486" s="70"/>
    </row>
    <row r="487" spans="1:16" ht="15" customHeight="1">
      <c r="A487" s="146"/>
      <c r="B487" s="88"/>
      <c r="C487" s="70"/>
      <c r="D487" s="1">
        <v>5</v>
      </c>
      <c r="E487" s="70"/>
      <c r="F487" s="5">
        <v>5</v>
      </c>
      <c r="G487" s="70"/>
      <c r="I487" s="116"/>
      <c r="J487" s="91"/>
      <c r="K487" s="70"/>
      <c r="L487" s="70"/>
      <c r="M487" s="1">
        <v>5</v>
      </c>
      <c r="N487" s="70"/>
      <c r="O487" s="1">
        <v>11</v>
      </c>
      <c r="P487" s="70"/>
    </row>
    <row r="488" spans="1:16" ht="15" customHeight="1">
      <c r="A488" s="146"/>
      <c r="B488" s="88"/>
      <c r="C488" s="70"/>
      <c r="D488" s="1">
        <v>6</v>
      </c>
      <c r="E488" s="70"/>
      <c r="F488" s="5">
        <v>6</v>
      </c>
      <c r="G488" s="70"/>
      <c r="I488" s="116"/>
      <c r="J488" s="91"/>
      <c r="K488" s="70"/>
      <c r="L488" s="70"/>
      <c r="M488" s="1">
        <v>6</v>
      </c>
      <c r="N488" s="70"/>
      <c r="O488" s="1">
        <v>12</v>
      </c>
      <c r="P488" s="70"/>
    </row>
    <row r="489" spans="1:16" ht="15" customHeight="1">
      <c r="A489" s="146"/>
      <c r="B489" s="88"/>
      <c r="C489" s="70">
        <v>2</v>
      </c>
      <c r="D489" s="1">
        <v>7</v>
      </c>
      <c r="E489" s="70">
        <v>49</v>
      </c>
      <c r="F489" s="5">
        <v>1</v>
      </c>
      <c r="G489" s="70"/>
      <c r="I489" s="116"/>
      <c r="J489" s="91"/>
      <c r="K489" s="70"/>
      <c r="L489" s="70">
        <v>2</v>
      </c>
      <c r="M489" s="1">
        <v>7</v>
      </c>
      <c r="N489" s="70">
        <v>11</v>
      </c>
      <c r="O489" s="1">
        <v>7</v>
      </c>
      <c r="P489" s="70"/>
    </row>
    <row r="490" spans="1:16" ht="15" customHeight="1">
      <c r="A490" s="146"/>
      <c r="B490" s="88"/>
      <c r="C490" s="70"/>
      <c r="D490" s="1">
        <v>8</v>
      </c>
      <c r="E490" s="70"/>
      <c r="F490" s="5">
        <v>2</v>
      </c>
      <c r="G490" s="70"/>
      <c r="I490" s="116"/>
      <c r="J490" s="91"/>
      <c r="K490" s="70"/>
      <c r="L490" s="70"/>
      <c r="M490" s="1">
        <v>8</v>
      </c>
      <c r="N490" s="70"/>
      <c r="O490" s="1">
        <v>8</v>
      </c>
      <c r="P490" s="70"/>
    </row>
    <row r="491" spans="1:16" ht="15" customHeight="1">
      <c r="A491" s="146"/>
      <c r="B491" s="88"/>
      <c r="C491" s="70"/>
      <c r="D491" s="1">
        <v>9</v>
      </c>
      <c r="E491" s="70"/>
      <c r="F491" s="5">
        <v>3</v>
      </c>
      <c r="G491" s="70"/>
      <c r="I491" s="116"/>
      <c r="J491" s="91"/>
      <c r="K491" s="70"/>
      <c r="L491" s="70"/>
      <c r="M491" s="1">
        <v>9</v>
      </c>
      <c r="N491" s="70"/>
      <c r="O491" s="1">
        <v>9</v>
      </c>
      <c r="P491" s="70"/>
    </row>
    <row r="492" spans="1:16" ht="15" customHeight="1">
      <c r="A492" s="146"/>
      <c r="B492" s="88"/>
      <c r="C492" s="70"/>
      <c r="D492" s="1">
        <v>10</v>
      </c>
      <c r="E492" s="70"/>
      <c r="F492" s="5">
        <v>4</v>
      </c>
      <c r="G492" s="70"/>
      <c r="I492" s="116"/>
      <c r="J492" s="91"/>
      <c r="K492" s="70"/>
      <c r="L492" s="70"/>
      <c r="M492" s="1">
        <v>10</v>
      </c>
      <c r="N492" s="70"/>
      <c r="O492" s="1">
        <v>10</v>
      </c>
      <c r="P492" s="70"/>
    </row>
    <row r="493" spans="1:16" ht="15" customHeight="1">
      <c r="A493" s="146"/>
      <c r="B493" s="88"/>
      <c r="C493" s="70"/>
      <c r="D493" s="1">
        <v>11</v>
      </c>
      <c r="E493" s="70"/>
      <c r="F493" s="5">
        <v>5</v>
      </c>
      <c r="G493" s="70"/>
      <c r="I493" s="116"/>
      <c r="J493" s="91"/>
      <c r="K493" s="70"/>
      <c r="L493" s="70"/>
      <c r="M493" s="1">
        <v>11</v>
      </c>
      <c r="N493" s="70"/>
      <c r="O493" s="1">
        <v>11</v>
      </c>
      <c r="P493" s="70"/>
    </row>
    <row r="494" spans="1:16" ht="15" customHeight="1">
      <c r="A494" s="146"/>
      <c r="B494" s="89"/>
      <c r="C494" s="70"/>
      <c r="D494" s="1">
        <v>12</v>
      </c>
      <c r="E494" s="70"/>
      <c r="F494" s="5">
        <v>6</v>
      </c>
      <c r="G494" s="70"/>
      <c r="I494" s="116"/>
      <c r="J494" s="91"/>
      <c r="K494" s="70"/>
      <c r="L494" s="70"/>
      <c r="M494" s="1">
        <v>12</v>
      </c>
      <c r="N494" s="70"/>
      <c r="O494" s="1">
        <v>12</v>
      </c>
      <c r="P494" s="70"/>
    </row>
    <row r="495" spans="1:16" ht="15" customHeight="1">
      <c r="A495" s="146"/>
      <c r="B495" s="104">
        <v>42</v>
      </c>
      <c r="C495" s="72">
        <v>1</v>
      </c>
      <c r="D495" s="2">
        <v>1</v>
      </c>
      <c r="E495" s="71">
        <v>41</v>
      </c>
      <c r="F495" s="6">
        <v>7</v>
      </c>
      <c r="G495" s="73">
        <v>41</v>
      </c>
      <c r="I495" s="116"/>
      <c r="J495" s="91">
        <v>13</v>
      </c>
      <c r="K495" s="70" t="s">
        <v>21</v>
      </c>
      <c r="L495" s="70">
        <v>1</v>
      </c>
      <c r="M495" s="1">
        <v>1</v>
      </c>
      <c r="N495" s="70">
        <v>6</v>
      </c>
      <c r="O495" s="5">
        <v>1</v>
      </c>
      <c r="P495" s="70">
        <v>14</v>
      </c>
    </row>
    <row r="496" spans="1:16" ht="15" customHeight="1">
      <c r="A496" s="146"/>
      <c r="B496" s="76"/>
      <c r="C496" s="72"/>
      <c r="D496" s="2">
        <v>2</v>
      </c>
      <c r="E496" s="71"/>
      <c r="F496" s="6">
        <v>8</v>
      </c>
      <c r="G496" s="74"/>
      <c r="I496" s="116"/>
      <c r="J496" s="91"/>
      <c r="K496" s="70"/>
      <c r="L496" s="70"/>
      <c r="M496" s="1">
        <v>2</v>
      </c>
      <c r="N496" s="70"/>
      <c r="O496" s="5">
        <v>2</v>
      </c>
      <c r="P496" s="70"/>
    </row>
    <row r="497" spans="1:16" ht="15" customHeight="1">
      <c r="A497" s="146"/>
      <c r="B497" s="76"/>
      <c r="C497" s="72"/>
      <c r="D497" s="2">
        <v>3</v>
      </c>
      <c r="E497" s="71"/>
      <c r="F497" s="6">
        <v>9</v>
      </c>
      <c r="G497" s="74"/>
      <c r="I497" s="116"/>
      <c r="J497" s="91"/>
      <c r="K497" s="70"/>
      <c r="L497" s="70"/>
      <c r="M497" s="1">
        <v>3</v>
      </c>
      <c r="N497" s="70"/>
      <c r="O497" s="5">
        <v>3</v>
      </c>
      <c r="P497" s="70"/>
    </row>
    <row r="498" spans="1:16" ht="15" customHeight="1">
      <c r="A498" s="146"/>
      <c r="B498" s="76"/>
      <c r="C498" s="72"/>
      <c r="D498" s="2">
        <v>4</v>
      </c>
      <c r="E498" s="71"/>
      <c r="F498" s="6">
        <v>10</v>
      </c>
      <c r="G498" s="74"/>
      <c r="I498" s="116"/>
      <c r="J498" s="91"/>
      <c r="K498" s="70"/>
      <c r="L498" s="70"/>
      <c r="M498" s="1">
        <v>4</v>
      </c>
      <c r="N498" s="70"/>
      <c r="O498" s="5">
        <v>4</v>
      </c>
      <c r="P498" s="70"/>
    </row>
    <row r="499" spans="1:16" ht="15" customHeight="1">
      <c r="A499" s="146"/>
      <c r="B499" s="76"/>
      <c r="C499" s="72"/>
      <c r="D499" s="2">
        <v>5</v>
      </c>
      <c r="E499" s="71"/>
      <c r="F499" s="6">
        <v>11</v>
      </c>
      <c r="G499" s="74"/>
      <c r="I499" s="116"/>
      <c r="J499" s="91"/>
      <c r="K499" s="70"/>
      <c r="L499" s="70"/>
      <c r="M499" s="1">
        <v>5</v>
      </c>
      <c r="N499" s="70"/>
      <c r="O499" s="5">
        <v>5</v>
      </c>
      <c r="P499" s="70"/>
    </row>
    <row r="500" spans="1:16" ht="15" customHeight="1">
      <c r="A500" s="146"/>
      <c r="B500" s="76"/>
      <c r="C500" s="72"/>
      <c r="D500" s="2">
        <v>6</v>
      </c>
      <c r="E500" s="71"/>
      <c r="F500" s="6">
        <v>12</v>
      </c>
      <c r="G500" s="74"/>
      <c r="I500" s="116"/>
      <c r="J500" s="91"/>
      <c r="K500" s="70"/>
      <c r="L500" s="70"/>
      <c r="M500" s="1">
        <v>6</v>
      </c>
      <c r="N500" s="70"/>
      <c r="O500" s="5">
        <v>6</v>
      </c>
      <c r="P500" s="70"/>
    </row>
    <row r="501" spans="1:16" ht="15" customHeight="1">
      <c r="A501" s="146"/>
      <c r="B501" s="76"/>
      <c r="C501" s="72">
        <v>2</v>
      </c>
      <c r="D501" s="2">
        <v>7</v>
      </c>
      <c r="E501" s="71">
        <v>49</v>
      </c>
      <c r="F501" s="6">
        <v>7</v>
      </c>
      <c r="G501" s="74"/>
      <c r="I501" s="116"/>
      <c r="J501" s="91"/>
      <c r="K501" s="70"/>
      <c r="L501" s="70">
        <v>2</v>
      </c>
      <c r="M501" s="1">
        <v>7</v>
      </c>
      <c r="N501" s="70">
        <v>14</v>
      </c>
      <c r="O501" s="5">
        <v>1</v>
      </c>
      <c r="P501" s="70"/>
    </row>
    <row r="502" spans="1:16" ht="15" customHeight="1">
      <c r="A502" s="146"/>
      <c r="B502" s="76"/>
      <c r="C502" s="72"/>
      <c r="D502" s="2">
        <v>8</v>
      </c>
      <c r="E502" s="71"/>
      <c r="F502" s="6">
        <v>8</v>
      </c>
      <c r="G502" s="74"/>
      <c r="I502" s="116"/>
      <c r="J502" s="91"/>
      <c r="K502" s="70"/>
      <c r="L502" s="70"/>
      <c r="M502" s="1">
        <v>8</v>
      </c>
      <c r="N502" s="70"/>
      <c r="O502" s="5">
        <v>2</v>
      </c>
      <c r="P502" s="70"/>
    </row>
    <row r="503" spans="1:16" ht="15" customHeight="1">
      <c r="A503" s="146"/>
      <c r="B503" s="76"/>
      <c r="C503" s="72"/>
      <c r="D503" s="2">
        <v>9</v>
      </c>
      <c r="E503" s="71"/>
      <c r="F503" s="6">
        <v>9</v>
      </c>
      <c r="G503" s="74"/>
      <c r="I503" s="116"/>
      <c r="J503" s="91"/>
      <c r="K503" s="70"/>
      <c r="L503" s="70"/>
      <c r="M503" s="1">
        <v>9</v>
      </c>
      <c r="N503" s="70"/>
      <c r="O503" s="5">
        <v>3</v>
      </c>
      <c r="P503" s="70"/>
    </row>
    <row r="504" spans="1:16" ht="15" customHeight="1">
      <c r="A504" s="146"/>
      <c r="B504" s="76"/>
      <c r="C504" s="72"/>
      <c r="D504" s="2">
        <v>10</v>
      </c>
      <c r="E504" s="71"/>
      <c r="F504" s="6">
        <v>10</v>
      </c>
      <c r="G504" s="74"/>
      <c r="I504" s="116"/>
      <c r="J504" s="91"/>
      <c r="K504" s="70"/>
      <c r="L504" s="70"/>
      <c r="M504" s="1">
        <v>10</v>
      </c>
      <c r="N504" s="70"/>
      <c r="O504" s="5">
        <v>4</v>
      </c>
      <c r="P504" s="70"/>
    </row>
    <row r="505" spans="1:16" ht="15" customHeight="1">
      <c r="A505" s="146"/>
      <c r="B505" s="76"/>
      <c r="C505" s="72"/>
      <c r="D505" s="2">
        <v>11</v>
      </c>
      <c r="E505" s="71"/>
      <c r="F505" s="6">
        <v>11</v>
      </c>
      <c r="G505" s="74"/>
      <c r="I505" s="116"/>
      <c r="J505" s="91"/>
      <c r="K505" s="70"/>
      <c r="L505" s="70"/>
      <c r="M505" s="1">
        <v>11</v>
      </c>
      <c r="N505" s="70"/>
      <c r="O505" s="5">
        <v>5</v>
      </c>
      <c r="P505" s="70"/>
    </row>
    <row r="506" spans="1:16" ht="15" customHeight="1">
      <c r="A506" s="146"/>
      <c r="B506" s="77"/>
      <c r="C506" s="72"/>
      <c r="D506" s="2">
        <v>12</v>
      </c>
      <c r="E506" s="71"/>
      <c r="F506" s="6">
        <v>12</v>
      </c>
      <c r="G506" s="75"/>
      <c r="I506" s="116"/>
      <c r="J506" s="91"/>
      <c r="K506" s="70"/>
      <c r="L506" s="70"/>
      <c r="M506" s="1">
        <v>12</v>
      </c>
      <c r="N506" s="70"/>
      <c r="O506" s="5">
        <v>6</v>
      </c>
      <c r="P506" s="70"/>
    </row>
    <row r="507" spans="1:16" ht="15" customHeight="1">
      <c r="A507" s="146"/>
      <c r="B507" s="131">
        <v>43</v>
      </c>
      <c r="C507" s="70">
        <v>1</v>
      </c>
      <c r="D507" s="1">
        <v>1</v>
      </c>
      <c r="E507" s="70">
        <v>42</v>
      </c>
      <c r="F507" s="5">
        <v>1</v>
      </c>
      <c r="G507" s="70">
        <v>50</v>
      </c>
      <c r="I507" s="116"/>
      <c r="J507" s="91">
        <v>21</v>
      </c>
      <c r="K507" s="70" t="s">
        <v>22</v>
      </c>
      <c r="L507" s="70">
        <v>1</v>
      </c>
      <c r="M507" s="1">
        <v>1</v>
      </c>
      <c r="N507" s="70">
        <v>19</v>
      </c>
      <c r="O507" s="1">
        <v>7</v>
      </c>
      <c r="P507" s="70">
        <v>22</v>
      </c>
    </row>
    <row r="508" spans="1:16" ht="15" customHeight="1">
      <c r="A508" s="146"/>
      <c r="B508" s="88"/>
      <c r="C508" s="70"/>
      <c r="D508" s="1">
        <v>2</v>
      </c>
      <c r="E508" s="70"/>
      <c r="F508" s="5">
        <v>2</v>
      </c>
      <c r="G508" s="70"/>
      <c r="I508" s="116"/>
      <c r="J508" s="91"/>
      <c r="K508" s="70"/>
      <c r="L508" s="70"/>
      <c r="M508" s="1">
        <v>2</v>
      </c>
      <c r="N508" s="70"/>
      <c r="O508" s="1">
        <v>8</v>
      </c>
      <c r="P508" s="70"/>
    </row>
    <row r="509" spans="1:16" ht="15" customHeight="1">
      <c r="A509" s="146"/>
      <c r="B509" s="88"/>
      <c r="C509" s="70"/>
      <c r="D509" s="1">
        <v>3</v>
      </c>
      <c r="E509" s="70"/>
      <c r="F509" s="5">
        <v>3</v>
      </c>
      <c r="G509" s="70"/>
      <c r="I509" s="116"/>
      <c r="J509" s="91"/>
      <c r="K509" s="70"/>
      <c r="L509" s="70"/>
      <c r="M509" s="1">
        <v>3</v>
      </c>
      <c r="N509" s="70"/>
      <c r="O509" s="1">
        <v>9</v>
      </c>
      <c r="P509" s="70"/>
    </row>
    <row r="510" spans="1:16" ht="15" customHeight="1">
      <c r="A510" s="146"/>
      <c r="B510" s="88"/>
      <c r="C510" s="70"/>
      <c r="D510" s="1">
        <v>4</v>
      </c>
      <c r="E510" s="70"/>
      <c r="F510" s="5">
        <v>4</v>
      </c>
      <c r="G510" s="70"/>
      <c r="I510" s="116"/>
      <c r="J510" s="91"/>
      <c r="K510" s="70"/>
      <c r="L510" s="70"/>
      <c r="M510" s="1">
        <v>4</v>
      </c>
      <c r="N510" s="70"/>
      <c r="O510" s="1">
        <v>10</v>
      </c>
      <c r="P510" s="70"/>
    </row>
    <row r="511" spans="1:16" ht="15" customHeight="1">
      <c r="A511" s="146"/>
      <c r="B511" s="88"/>
      <c r="C511" s="70"/>
      <c r="D511" s="1">
        <v>5</v>
      </c>
      <c r="E511" s="70"/>
      <c r="F511" s="5">
        <v>5</v>
      </c>
      <c r="G511" s="70"/>
      <c r="I511" s="116"/>
      <c r="J511" s="91"/>
      <c r="K511" s="70"/>
      <c r="L511" s="70"/>
      <c r="M511" s="1">
        <v>5</v>
      </c>
      <c r="N511" s="70"/>
      <c r="O511" s="1">
        <v>11</v>
      </c>
      <c r="P511" s="70"/>
    </row>
    <row r="512" spans="1:16" ht="15" customHeight="1">
      <c r="A512" s="146"/>
      <c r="B512" s="88"/>
      <c r="C512" s="70"/>
      <c r="D512" s="1">
        <v>6</v>
      </c>
      <c r="E512" s="70"/>
      <c r="F512" s="5">
        <v>6</v>
      </c>
      <c r="G512" s="70"/>
      <c r="I512" s="116"/>
      <c r="J512" s="91"/>
      <c r="K512" s="70"/>
      <c r="L512" s="70"/>
      <c r="M512" s="1">
        <v>6</v>
      </c>
      <c r="N512" s="70"/>
      <c r="O512" s="1">
        <v>12</v>
      </c>
      <c r="P512" s="70"/>
    </row>
    <row r="513" spans="1:16" ht="15" customHeight="1">
      <c r="A513" s="146"/>
      <c r="B513" s="88"/>
      <c r="C513" s="70">
        <v>2</v>
      </c>
      <c r="D513" s="1">
        <v>7</v>
      </c>
      <c r="E513" s="70">
        <v>50</v>
      </c>
      <c r="F513" s="5">
        <v>1</v>
      </c>
      <c r="G513" s="70"/>
      <c r="I513" s="116"/>
      <c r="J513" s="91"/>
      <c r="K513" s="70"/>
      <c r="L513" s="70">
        <v>2</v>
      </c>
      <c r="M513" s="1">
        <v>7</v>
      </c>
      <c r="N513" s="70">
        <v>27</v>
      </c>
      <c r="O513" s="1">
        <v>7</v>
      </c>
      <c r="P513" s="70"/>
    </row>
    <row r="514" spans="1:16" ht="15" customHeight="1">
      <c r="A514" s="146"/>
      <c r="B514" s="88"/>
      <c r="C514" s="70"/>
      <c r="D514" s="1">
        <v>8</v>
      </c>
      <c r="E514" s="70"/>
      <c r="F514" s="5">
        <v>2</v>
      </c>
      <c r="G514" s="70"/>
      <c r="I514" s="116"/>
      <c r="J514" s="91"/>
      <c r="K514" s="70"/>
      <c r="L514" s="70"/>
      <c r="M514" s="1">
        <v>8</v>
      </c>
      <c r="N514" s="70"/>
      <c r="O514" s="1">
        <v>8</v>
      </c>
      <c r="P514" s="70"/>
    </row>
    <row r="515" spans="1:16" ht="15" customHeight="1">
      <c r="A515" s="146"/>
      <c r="B515" s="88"/>
      <c r="C515" s="70"/>
      <c r="D515" s="1">
        <v>9</v>
      </c>
      <c r="E515" s="70"/>
      <c r="F515" s="5">
        <v>3</v>
      </c>
      <c r="G515" s="70"/>
      <c r="I515" s="116"/>
      <c r="J515" s="91"/>
      <c r="K515" s="70"/>
      <c r="L515" s="70"/>
      <c r="M515" s="1">
        <v>9</v>
      </c>
      <c r="N515" s="70"/>
      <c r="O515" s="1">
        <v>9</v>
      </c>
      <c r="P515" s="70"/>
    </row>
    <row r="516" spans="1:16" ht="15" customHeight="1">
      <c r="A516" s="146"/>
      <c r="B516" s="88"/>
      <c r="C516" s="70"/>
      <c r="D516" s="1">
        <v>10</v>
      </c>
      <c r="E516" s="70"/>
      <c r="F516" s="5">
        <v>4</v>
      </c>
      <c r="G516" s="70"/>
      <c r="I516" s="116"/>
      <c r="J516" s="91"/>
      <c r="K516" s="70"/>
      <c r="L516" s="70"/>
      <c r="M516" s="1">
        <v>10</v>
      </c>
      <c r="N516" s="70"/>
      <c r="O516" s="1">
        <v>10</v>
      </c>
      <c r="P516" s="70"/>
    </row>
    <row r="517" spans="1:16" ht="15" customHeight="1">
      <c r="A517" s="146"/>
      <c r="B517" s="88"/>
      <c r="C517" s="70"/>
      <c r="D517" s="1">
        <v>11</v>
      </c>
      <c r="E517" s="70"/>
      <c r="F517" s="5">
        <v>5</v>
      </c>
      <c r="G517" s="70"/>
      <c r="I517" s="116"/>
      <c r="J517" s="91"/>
      <c r="K517" s="70"/>
      <c r="L517" s="70"/>
      <c r="M517" s="1">
        <v>11</v>
      </c>
      <c r="N517" s="70"/>
      <c r="O517" s="1">
        <v>11</v>
      </c>
      <c r="P517" s="70"/>
    </row>
    <row r="518" spans="1:16" ht="15" customHeight="1">
      <c r="A518" s="146"/>
      <c r="B518" s="89"/>
      <c r="C518" s="70"/>
      <c r="D518" s="1">
        <v>12</v>
      </c>
      <c r="E518" s="70"/>
      <c r="F518" s="5">
        <v>6</v>
      </c>
      <c r="G518" s="70"/>
      <c r="I518" s="116"/>
      <c r="J518" s="91"/>
      <c r="K518" s="70"/>
      <c r="L518" s="70"/>
      <c r="M518" s="1">
        <v>12</v>
      </c>
      <c r="N518" s="70"/>
      <c r="O518" s="1">
        <v>12</v>
      </c>
      <c r="P518" s="70"/>
    </row>
    <row r="519" spans="1:16" ht="15" customHeight="1">
      <c r="A519" s="146"/>
      <c r="B519" s="104">
        <v>44</v>
      </c>
      <c r="C519" s="72">
        <v>1</v>
      </c>
      <c r="D519" s="2">
        <v>1</v>
      </c>
      <c r="E519" s="71">
        <v>42</v>
      </c>
      <c r="F519" s="6">
        <v>7</v>
      </c>
      <c r="G519" s="73">
        <v>42</v>
      </c>
      <c r="I519" s="116"/>
      <c r="J519" s="70">
        <v>29</v>
      </c>
      <c r="K519" s="70" t="s">
        <v>23</v>
      </c>
      <c r="L519" s="70">
        <v>1</v>
      </c>
      <c r="M519" s="1">
        <v>1</v>
      </c>
      <c r="N519" s="70">
        <v>22</v>
      </c>
      <c r="O519" s="5">
        <v>1</v>
      </c>
      <c r="P519" s="70">
        <v>30</v>
      </c>
    </row>
    <row r="520" spans="1:16" ht="15" customHeight="1">
      <c r="A520" s="146"/>
      <c r="B520" s="76"/>
      <c r="C520" s="72"/>
      <c r="D520" s="2">
        <v>2</v>
      </c>
      <c r="E520" s="71"/>
      <c r="F520" s="6">
        <v>8</v>
      </c>
      <c r="G520" s="74"/>
      <c r="I520" s="116"/>
      <c r="J520" s="70"/>
      <c r="K520" s="70"/>
      <c r="L520" s="70"/>
      <c r="M520" s="1">
        <v>2</v>
      </c>
      <c r="N520" s="70"/>
      <c r="O520" s="5">
        <v>2</v>
      </c>
      <c r="P520" s="70"/>
    </row>
    <row r="521" spans="1:16" ht="15" customHeight="1">
      <c r="A521" s="146"/>
      <c r="B521" s="76"/>
      <c r="C521" s="72"/>
      <c r="D521" s="2">
        <v>3</v>
      </c>
      <c r="E521" s="71"/>
      <c r="F521" s="6">
        <v>9</v>
      </c>
      <c r="G521" s="74"/>
      <c r="I521" s="116"/>
      <c r="J521" s="70"/>
      <c r="K521" s="70"/>
      <c r="L521" s="70"/>
      <c r="M521" s="1">
        <v>3</v>
      </c>
      <c r="N521" s="70"/>
      <c r="O521" s="5">
        <v>3</v>
      </c>
      <c r="P521" s="70"/>
    </row>
    <row r="522" spans="1:16" ht="15" customHeight="1">
      <c r="A522" s="146"/>
      <c r="B522" s="76"/>
      <c r="C522" s="72"/>
      <c r="D522" s="2">
        <v>4</v>
      </c>
      <c r="E522" s="71"/>
      <c r="F522" s="6">
        <v>10</v>
      </c>
      <c r="G522" s="74"/>
      <c r="I522" s="116"/>
      <c r="J522" s="70"/>
      <c r="K522" s="70"/>
      <c r="L522" s="70"/>
      <c r="M522" s="1">
        <v>4</v>
      </c>
      <c r="N522" s="70"/>
      <c r="O522" s="5">
        <v>4</v>
      </c>
      <c r="P522" s="70"/>
    </row>
    <row r="523" spans="1:16" ht="15" customHeight="1">
      <c r="A523" s="146"/>
      <c r="B523" s="76"/>
      <c r="C523" s="72"/>
      <c r="D523" s="2">
        <v>5</v>
      </c>
      <c r="E523" s="71"/>
      <c r="F523" s="6">
        <v>11</v>
      </c>
      <c r="G523" s="74"/>
      <c r="I523" s="116"/>
      <c r="J523" s="70"/>
      <c r="K523" s="70"/>
      <c r="L523" s="70"/>
      <c r="M523" s="1">
        <v>5</v>
      </c>
      <c r="N523" s="70"/>
      <c r="O523" s="5">
        <v>5</v>
      </c>
      <c r="P523" s="70"/>
    </row>
    <row r="524" spans="1:16" ht="15" customHeight="1">
      <c r="A524" s="146"/>
      <c r="B524" s="76"/>
      <c r="C524" s="72"/>
      <c r="D524" s="2">
        <v>6</v>
      </c>
      <c r="E524" s="71"/>
      <c r="F524" s="6">
        <v>12</v>
      </c>
      <c r="G524" s="74"/>
      <c r="I524" s="116"/>
      <c r="J524" s="70"/>
      <c r="K524" s="70"/>
      <c r="L524" s="70"/>
      <c r="M524" s="1">
        <v>6</v>
      </c>
      <c r="N524" s="70"/>
      <c r="O524" s="5">
        <v>6</v>
      </c>
      <c r="P524" s="70"/>
    </row>
    <row r="525" spans="1:16" ht="15" customHeight="1">
      <c r="A525" s="146"/>
      <c r="B525" s="76"/>
      <c r="C525" s="72">
        <v>2</v>
      </c>
      <c r="D525" s="2">
        <v>7</v>
      </c>
      <c r="E525" s="71">
        <v>50</v>
      </c>
      <c r="F525" s="6">
        <v>7</v>
      </c>
      <c r="G525" s="74"/>
      <c r="I525" s="116"/>
      <c r="J525" s="70"/>
      <c r="K525" s="70"/>
      <c r="L525" s="70">
        <v>2</v>
      </c>
      <c r="M525" s="1">
        <v>7</v>
      </c>
      <c r="N525" s="70">
        <v>30</v>
      </c>
      <c r="O525" s="5">
        <v>1</v>
      </c>
      <c r="P525" s="70"/>
    </row>
    <row r="526" spans="1:16" ht="15" customHeight="1">
      <c r="A526" s="146"/>
      <c r="B526" s="76"/>
      <c r="C526" s="72"/>
      <c r="D526" s="2">
        <v>8</v>
      </c>
      <c r="E526" s="71"/>
      <c r="F526" s="6">
        <v>8</v>
      </c>
      <c r="G526" s="74"/>
      <c r="I526" s="116"/>
      <c r="J526" s="70"/>
      <c r="K526" s="70"/>
      <c r="L526" s="70"/>
      <c r="M526" s="1">
        <v>8</v>
      </c>
      <c r="N526" s="70"/>
      <c r="O526" s="5">
        <v>2</v>
      </c>
      <c r="P526" s="70"/>
    </row>
    <row r="527" spans="1:16" ht="15" customHeight="1">
      <c r="A527" s="146"/>
      <c r="B527" s="76"/>
      <c r="C527" s="72"/>
      <c r="D527" s="2">
        <v>9</v>
      </c>
      <c r="E527" s="71"/>
      <c r="F527" s="6">
        <v>9</v>
      </c>
      <c r="G527" s="74"/>
      <c r="I527" s="116"/>
      <c r="J527" s="70"/>
      <c r="K527" s="70"/>
      <c r="L527" s="70"/>
      <c r="M527" s="1">
        <v>9</v>
      </c>
      <c r="N527" s="70"/>
      <c r="O527" s="5">
        <v>3</v>
      </c>
      <c r="P527" s="70"/>
    </row>
    <row r="528" spans="1:16" ht="15" customHeight="1">
      <c r="A528" s="146"/>
      <c r="B528" s="76"/>
      <c r="C528" s="72"/>
      <c r="D528" s="2">
        <v>10</v>
      </c>
      <c r="E528" s="71"/>
      <c r="F528" s="6">
        <v>10</v>
      </c>
      <c r="G528" s="74"/>
      <c r="I528" s="116"/>
      <c r="J528" s="70"/>
      <c r="K528" s="70"/>
      <c r="L528" s="70"/>
      <c r="M528" s="1">
        <v>10</v>
      </c>
      <c r="N528" s="70"/>
      <c r="O528" s="5">
        <v>4</v>
      </c>
      <c r="P528" s="70"/>
    </row>
    <row r="529" spans="1:16" ht="15" customHeight="1">
      <c r="A529" s="146"/>
      <c r="B529" s="76"/>
      <c r="C529" s="72"/>
      <c r="D529" s="2">
        <v>11</v>
      </c>
      <c r="E529" s="71"/>
      <c r="F529" s="6">
        <v>11</v>
      </c>
      <c r="G529" s="74"/>
      <c r="I529" s="116"/>
      <c r="J529" s="70"/>
      <c r="K529" s="70"/>
      <c r="L529" s="70"/>
      <c r="M529" s="1">
        <v>11</v>
      </c>
      <c r="N529" s="70"/>
      <c r="O529" s="5">
        <v>5</v>
      </c>
      <c r="P529" s="70"/>
    </row>
    <row r="530" spans="1:16" ht="15" customHeight="1">
      <c r="A530" s="146"/>
      <c r="B530" s="77"/>
      <c r="C530" s="72"/>
      <c r="D530" s="2">
        <v>12</v>
      </c>
      <c r="E530" s="71"/>
      <c r="F530" s="6">
        <v>12</v>
      </c>
      <c r="G530" s="75"/>
      <c r="I530" s="116"/>
      <c r="J530" s="70"/>
      <c r="K530" s="70"/>
      <c r="L530" s="70"/>
      <c r="M530" s="1">
        <v>12</v>
      </c>
      <c r="N530" s="70"/>
      <c r="O530" s="5">
        <v>6</v>
      </c>
      <c r="P530" s="70"/>
    </row>
    <row r="531" spans="1:16" ht="15" customHeight="1">
      <c r="A531" s="146"/>
      <c r="B531" s="131">
        <v>45</v>
      </c>
      <c r="C531" s="70">
        <v>1</v>
      </c>
      <c r="D531" s="1">
        <v>1</v>
      </c>
      <c r="E531" s="70">
        <v>43</v>
      </c>
      <c r="F531" s="5">
        <v>1</v>
      </c>
      <c r="G531" s="70">
        <v>51</v>
      </c>
      <c r="I531" s="116"/>
      <c r="J531" s="70">
        <v>37</v>
      </c>
      <c r="K531" s="70" t="s">
        <v>24</v>
      </c>
      <c r="L531" s="70">
        <v>1</v>
      </c>
      <c r="M531" s="1">
        <v>1</v>
      </c>
      <c r="N531" s="70">
        <v>35</v>
      </c>
      <c r="O531" s="1">
        <v>7</v>
      </c>
      <c r="P531" s="70">
        <v>38</v>
      </c>
    </row>
    <row r="532" spans="1:16" ht="15" customHeight="1">
      <c r="A532" s="146"/>
      <c r="B532" s="88"/>
      <c r="C532" s="70"/>
      <c r="D532" s="1">
        <v>2</v>
      </c>
      <c r="E532" s="70"/>
      <c r="F532" s="5">
        <v>2</v>
      </c>
      <c r="G532" s="70"/>
      <c r="I532" s="116"/>
      <c r="J532" s="70"/>
      <c r="K532" s="70"/>
      <c r="L532" s="70"/>
      <c r="M532" s="1">
        <v>2</v>
      </c>
      <c r="N532" s="70"/>
      <c r="O532" s="1">
        <v>8</v>
      </c>
      <c r="P532" s="70"/>
    </row>
    <row r="533" spans="1:16" ht="15" customHeight="1">
      <c r="A533" s="146"/>
      <c r="B533" s="88"/>
      <c r="C533" s="70"/>
      <c r="D533" s="1">
        <v>3</v>
      </c>
      <c r="E533" s="70"/>
      <c r="F533" s="5">
        <v>3</v>
      </c>
      <c r="G533" s="70"/>
      <c r="I533" s="116"/>
      <c r="J533" s="70"/>
      <c r="K533" s="70"/>
      <c r="L533" s="70"/>
      <c r="M533" s="1">
        <v>3</v>
      </c>
      <c r="N533" s="70"/>
      <c r="O533" s="1">
        <v>9</v>
      </c>
      <c r="P533" s="70"/>
    </row>
    <row r="534" spans="1:16" ht="15" customHeight="1">
      <c r="A534" s="146"/>
      <c r="B534" s="88"/>
      <c r="C534" s="70"/>
      <c r="D534" s="1">
        <v>4</v>
      </c>
      <c r="E534" s="70"/>
      <c r="F534" s="5">
        <v>4</v>
      </c>
      <c r="G534" s="70"/>
      <c r="I534" s="116"/>
      <c r="J534" s="70"/>
      <c r="K534" s="70"/>
      <c r="L534" s="70"/>
      <c r="M534" s="1">
        <v>4</v>
      </c>
      <c r="N534" s="70"/>
      <c r="O534" s="1">
        <v>10</v>
      </c>
      <c r="P534" s="70"/>
    </row>
    <row r="535" spans="1:16" ht="15" customHeight="1">
      <c r="A535" s="146"/>
      <c r="B535" s="88"/>
      <c r="C535" s="70"/>
      <c r="D535" s="1">
        <v>5</v>
      </c>
      <c r="E535" s="70"/>
      <c r="F535" s="5">
        <v>5</v>
      </c>
      <c r="G535" s="70"/>
      <c r="I535" s="116"/>
      <c r="J535" s="70"/>
      <c r="K535" s="70"/>
      <c r="L535" s="70"/>
      <c r="M535" s="1">
        <v>5</v>
      </c>
      <c r="N535" s="70"/>
      <c r="O535" s="1">
        <v>11</v>
      </c>
      <c r="P535" s="70"/>
    </row>
    <row r="536" spans="1:16" ht="15" customHeight="1">
      <c r="A536" s="146"/>
      <c r="B536" s="88"/>
      <c r="C536" s="70"/>
      <c r="D536" s="1">
        <v>6</v>
      </c>
      <c r="E536" s="70"/>
      <c r="F536" s="5">
        <v>6</v>
      </c>
      <c r="G536" s="70"/>
      <c r="I536" s="116"/>
      <c r="J536" s="70"/>
      <c r="K536" s="70"/>
      <c r="L536" s="70"/>
      <c r="M536" s="1">
        <v>6</v>
      </c>
      <c r="N536" s="70"/>
      <c r="O536" s="1">
        <v>12</v>
      </c>
      <c r="P536" s="70"/>
    </row>
    <row r="537" spans="1:16" ht="15" customHeight="1">
      <c r="A537" s="146"/>
      <c r="B537" s="88"/>
      <c r="C537" s="70">
        <v>2</v>
      </c>
      <c r="D537" s="1">
        <v>7</v>
      </c>
      <c r="E537" s="70">
        <v>51</v>
      </c>
      <c r="F537" s="5">
        <v>1</v>
      </c>
      <c r="G537" s="70"/>
      <c r="I537" s="116"/>
      <c r="J537" s="70"/>
      <c r="K537" s="70"/>
      <c r="L537" s="70">
        <v>2</v>
      </c>
      <c r="M537" s="1">
        <v>7</v>
      </c>
      <c r="N537" s="70">
        <v>38</v>
      </c>
      <c r="O537" s="1">
        <v>7</v>
      </c>
      <c r="P537" s="70"/>
    </row>
    <row r="538" spans="1:16" ht="15" customHeight="1">
      <c r="A538" s="146"/>
      <c r="B538" s="88"/>
      <c r="C538" s="70"/>
      <c r="D538" s="1">
        <v>8</v>
      </c>
      <c r="E538" s="70"/>
      <c r="F538" s="5">
        <v>2</v>
      </c>
      <c r="G538" s="70"/>
      <c r="I538" s="116"/>
      <c r="J538" s="70"/>
      <c r="K538" s="70"/>
      <c r="L538" s="70"/>
      <c r="M538" s="1">
        <v>8</v>
      </c>
      <c r="N538" s="70"/>
      <c r="O538" s="1">
        <v>8</v>
      </c>
      <c r="P538" s="70"/>
    </row>
    <row r="539" spans="1:16" ht="15" customHeight="1">
      <c r="A539" s="146"/>
      <c r="B539" s="88"/>
      <c r="C539" s="70"/>
      <c r="D539" s="1">
        <v>9</v>
      </c>
      <c r="E539" s="70"/>
      <c r="F539" s="5">
        <v>3</v>
      </c>
      <c r="G539" s="70"/>
      <c r="I539" s="116"/>
      <c r="J539" s="70"/>
      <c r="K539" s="70"/>
      <c r="L539" s="70"/>
      <c r="M539" s="1">
        <v>9</v>
      </c>
      <c r="N539" s="70"/>
      <c r="O539" s="1">
        <v>9</v>
      </c>
      <c r="P539" s="70"/>
    </row>
    <row r="540" spans="1:16" ht="15" customHeight="1">
      <c r="A540" s="146"/>
      <c r="B540" s="88"/>
      <c r="C540" s="70"/>
      <c r="D540" s="1">
        <v>10</v>
      </c>
      <c r="E540" s="70"/>
      <c r="F540" s="5">
        <v>4</v>
      </c>
      <c r="G540" s="70"/>
      <c r="I540" s="116"/>
      <c r="J540" s="70"/>
      <c r="K540" s="70"/>
      <c r="L540" s="70"/>
      <c r="M540" s="1">
        <v>10</v>
      </c>
      <c r="N540" s="70"/>
      <c r="O540" s="1">
        <v>10</v>
      </c>
      <c r="P540" s="70"/>
    </row>
    <row r="541" spans="1:16" ht="15" customHeight="1">
      <c r="A541" s="146"/>
      <c r="B541" s="88"/>
      <c r="C541" s="70"/>
      <c r="D541" s="1">
        <v>11</v>
      </c>
      <c r="E541" s="70"/>
      <c r="F541" s="5">
        <v>5</v>
      </c>
      <c r="G541" s="70"/>
      <c r="I541" s="116"/>
      <c r="J541" s="70"/>
      <c r="K541" s="70"/>
      <c r="L541" s="70"/>
      <c r="M541" s="1">
        <v>11</v>
      </c>
      <c r="N541" s="70"/>
      <c r="O541" s="1">
        <v>11</v>
      </c>
      <c r="P541" s="70"/>
    </row>
    <row r="542" spans="1:16" ht="15" customHeight="1" thickBot="1">
      <c r="A542" s="146"/>
      <c r="B542" s="89"/>
      <c r="C542" s="70"/>
      <c r="D542" s="1">
        <v>12</v>
      </c>
      <c r="E542" s="70"/>
      <c r="F542" s="5">
        <v>6</v>
      </c>
      <c r="G542" s="70"/>
      <c r="I542" s="124"/>
      <c r="J542" s="101"/>
      <c r="K542" s="70"/>
      <c r="L542" s="101"/>
      <c r="M542" s="21">
        <v>12</v>
      </c>
      <c r="N542" s="101"/>
      <c r="O542" s="21">
        <v>12</v>
      </c>
      <c r="P542" s="101"/>
    </row>
    <row r="543" spans="1:16" ht="15" customHeight="1" thickTop="1">
      <c r="A543" s="146"/>
      <c r="B543" s="104">
        <v>46</v>
      </c>
      <c r="C543" s="72">
        <v>1</v>
      </c>
      <c r="D543" s="2">
        <v>1</v>
      </c>
      <c r="E543" s="71">
        <v>43</v>
      </c>
      <c r="F543" s="6">
        <v>7</v>
      </c>
      <c r="G543" s="73">
        <v>43</v>
      </c>
      <c r="I543" s="125">
        <v>10</v>
      </c>
      <c r="J543" s="103">
        <v>45</v>
      </c>
      <c r="K543" s="70" t="s">
        <v>20</v>
      </c>
      <c r="L543" s="96">
        <v>1</v>
      </c>
      <c r="M543" s="19">
        <v>1</v>
      </c>
      <c r="N543" s="96">
        <v>43</v>
      </c>
      <c r="O543" s="20">
        <v>1</v>
      </c>
      <c r="P543" s="96">
        <v>51</v>
      </c>
    </row>
    <row r="544" spans="1:16" ht="15" customHeight="1">
      <c r="A544" s="146"/>
      <c r="B544" s="76"/>
      <c r="C544" s="72"/>
      <c r="D544" s="2">
        <v>2</v>
      </c>
      <c r="E544" s="71"/>
      <c r="F544" s="6">
        <v>8</v>
      </c>
      <c r="G544" s="74"/>
      <c r="I544" s="107"/>
      <c r="J544" s="88"/>
      <c r="K544" s="70"/>
      <c r="L544" s="70"/>
      <c r="M544" s="1">
        <v>2</v>
      </c>
      <c r="N544" s="70"/>
      <c r="O544" s="5">
        <v>2</v>
      </c>
      <c r="P544" s="70"/>
    </row>
    <row r="545" spans="1:16" ht="15" customHeight="1">
      <c r="A545" s="146"/>
      <c r="B545" s="76"/>
      <c r="C545" s="72"/>
      <c r="D545" s="2">
        <v>3</v>
      </c>
      <c r="E545" s="71"/>
      <c r="F545" s="6">
        <v>9</v>
      </c>
      <c r="G545" s="74"/>
      <c r="I545" s="107"/>
      <c r="J545" s="88"/>
      <c r="K545" s="70"/>
      <c r="L545" s="70"/>
      <c r="M545" s="1">
        <v>3</v>
      </c>
      <c r="N545" s="70"/>
      <c r="O545" s="5">
        <v>3</v>
      </c>
      <c r="P545" s="70"/>
    </row>
    <row r="546" spans="1:16" ht="15" customHeight="1">
      <c r="A546" s="146"/>
      <c r="B546" s="76"/>
      <c r="C546" s="72"/>
      <c r="D546" s="2">
        <v>4</v>
      </c>
      <c r="E546" s="71"/>
      <c r="F546" s="6">
        <v>10</v>
      </c>
      <c r="G546" s="74"/>
      <c r="I546" s="107"/>
      <c r="J546" s="88"/>
      <c r="K546" s="70"/>
      <c r="L546" s="70"/>
      <c r="M546" s="1">
        <v>4</v>
      </c>
      <c r="N546" s="70"/>
      <c r="O546" s="5">
        <v>4</v>
      </c>
      <c r="P546" s="70"/>
    </row>
    <row r="547" spans="1:16" ht="15" customHeight="1">
      <c r="A547" s="146"/>
      <c r="B547" s="76"/>
      <c r="C547" s="72"/>
      <c r="D547" s="2">
        <v>5</v>
      </c>
      <c r="E547" s="71"/>
      <c r="F547" s="6">
        <v>11</v>
      </c>
      <c r="G547" s="74"/>
      <c r="I547" s="107"/>
      <c r="J547" s="88"/>
      <c r="K547" s="70"/>
      <c r="L547" s="70"/>
      <c r="M547" s="1">
        <v>5</v>
      </c>
      <c r="N547" s="70"/>
      <c r="O547" s="5">
        <v>5</v>
      </c>
      <c r="P547" s="70"/>
    </row>
    <row r="548" spans="1:16" ht="15" customHeight="1">
      <c r="A548" s="146"/>
      <c r="B548" s="76"/>
      <c r="C548" s="72"/>
      <c r="D548" s="2">
        <v>6</v>
      </c>
      <c r="E548" s="71"/>
      <c r="F548" s="6">
        <v>12</v>
      </c>
      <c r="G548" s="74"/>
      <c r="I548" s="107"/>
      <c r="J548" s="88"/>
      <c r="K548" s="70"/>
      <c r="L548" s="70"/>
      <c r="M548" s="1">
        <v>6</v>
      </c>
      <c r="N548" s="70"/>
      <c r="O548" s="5">
        <v>6</v>
      </c>
      <c r="P548" s="70"/>
    </row>
    <row r="549" spans="1:16" ht="15" customHeight="1">
      <c r="A549" s="146"/>
      <c r="B549" s="76"/>
      <c r="C549" s="72">
        <v>2</v>
      </c>
      <c r="D549" s="2">
        <v>7</v>
      </c>
      <c r="E549" s="71">
        <v>51</v>
      </c>
      <c r="F549" s="6">
        <v>7</v>
      </c>
      <c r="G549" s="74"/>
      <c r="I549" s="107"/>
      <c r="J549" s="88"/>
      <c r="K549" s="70"/>
      <c r="L549" s="70">
        <v>2</v>
      </c>
      <c r="M549" s="1">
        <v>7</v>
      </c>
      <c r="N549" s="70">
        <v>51</v>
      </c>
      <c r="O549" s="5">
        <v>1</v>
      </c>
      <c r="P549" s="70"/>
    </row>
    <row r="550" spans="1:16" ht="15" customHeight="1">
      <c r="A550" s="146"/>
      <c r="B550" s="76"/>
      <c r="C550" s="72"/>
      <c r="D550" s="2">
        <v>8</v>
      </c>
      <c r="E550" s="71"/>
      <c r="F550" s="6">
        <v>8</v>
      </c>
      <c r="G550" s="74"/>
      <c r="I550" s="107"/>
      <c r="J550" s="88"/>
      <c r="K550" s="70"/>
      <c r="L550" s="70"/>
      <c r="M550" s="1">
        <v>8</v>
      </c>
      <c r="N550" s="70"/>
      <c r="O550" s="5">
        <v>2</v>
      </c>
      <c r="P550" s="70"/>
    </row>
    <row r="551" spans="1:16" ht="15" customHeight="1">
      <c r="A551" s="146"/>
      <c r="B551" s="76"/>
      <c r="C551" s="72"/>
      <c r="D551" s="2">
        <v>9</v>
      </c>
      <c r="E551" s="71"/>
      <c r="F551" s="6">
        <v>9</v>
      </c>
      <c r="G551" s="74"/>
      <c r="I551" s="107"/>
      <c r="J551" s="88"/>
      <c r="K551" s="70"/>
      <c r="L551" s="70"/>
      <c r="M551" s="1">
        <v>9</v>
      </c>
      <c r="N551" s="70"/>
      <c r="O551" s="5">
        <v>3</v>
      </c>
      <c r="P551" s="70"/>
    </row>
    <row r="552" spans="1:16" ht="15" customHeight="1">
      <c r="A552" s="146"/>
      <c r="B552" s="76"/>
      <c r="C552" s="72"/>
      <c r="D552" s="2">
        <v>10</v>
      </c>
      <c r="E552" s="71"/>
      <c r="F552" s="6">
        <v>10</v>
      </c>
      <c r="G552" s="74"/>
      <c r="I552" s="107"/>
      <c r="J552" s="88"/>
      <c r="K552" s="70"/>
      <c r="L552" s="70"/>
      <c r="M552" s="1">
        <v>10</v>
      </c>
      <c r="N552" s="70"/>
      <c r="O552" s="5">
        <v>4</v>
      </c>
      <c r="P552" s="70"/>
    </row>
    <row r="553" spans="1:16" ht="15" customHeight="1">
      <c r="A553" s="146"/>
      <c r="B553" s="76"/>
      <c r="C553" s="72"/>
      <c r="D553" s="2">
        <v>11</v>
      </c>
      <c r="E553" s="71"/>
      <c r="F553" s="6">
        <v>11</v>
      </c>
      <c r="G553" s="74"/>
      <c r="I553" s="107"/>
      <c r="J553" s="88"/>
      <c r="K553" s="70"/>
      <c r="L553" s="70"/>
      <c r="M553" s="1">
        <v>11</v>
      </c>
      <c r="N553" s="70"/>
      <c r="O553" s="5">
        <v>5</v>
      </c>
      <c r="P553" s="70"/>
    </row>
    <row r="554" spans="1:16" ht="15" customHeight="1">
      <c r="A554" s="146"/>
      <c r="B554" s="77"/>
      <c r="C554" s="72"/>
      <c r="D554" s="2">
        <v>12</v>
      </c>
      <c r="E554" s="71"/>
      <c r="F554" s="6">
        <v>12</v>
      </c>
      <c r="G554" s="75"/>
      <c r="I554" s="107"/>
      <c r="J554" s="89"/>
      <c r="K554" s="70"/>
      <c r="L554" s="70"/>
      <c r="M554" s="1">
        <v>12</v>
      </c>
      <c r="N554" s="70"/>
      <c r="O554" s="5">
        <v>6</v>
      </c>
      <c r="P554" s="70"/>
    </row>
    <row r="555" spans="1:16" ht="15" customHeight="1">
      <c r="A555" s="146"/>
      <c r="B555" s="131">
        <v>47</v>
      </c>
      <c r="C555" s="70">
        <v>1</v>
      </c>
      <c r="D555" s="1">
        <v>1</v>
      </c>
      <c r="E555" s="70">
        <v>44</v>
      </c>
      <c r="F555" s="5">
        <v>1</v>
      </c>
      <c r="G555" s="70">
        <v>52</v>
      </c>
      <c r="I555" s="107"/>
      <c r="J555" s="70">
        <v>53</v>
      </c>
      <c r="K555" s="70" t="s">
        <v>21</v>
      </c>
      <c r="L555" s="70">
        <v>1</v>
      </c>
      <c r="M555" s="1">
        <v>1</v>
      </c>
      <c r="N555" s="70">
        <v>46</v>
      </c>
      <c r="O555" s="1">
        <v>7</v>
      </c>
      <c r="P555" s="70">
        <v>59</v>
      </c>
    </row>
    <row r="556" spans="1:16" ht="15" customHeight="1">
      <c r="A556" s="146"/>
      <c r="B556" s="88"/>
      <c r="C556" s="70"/>
      <c r="D556" s="1">
        <v>2</v>
      </c>
      <c r="E556" s="70"/>
      <c r="F556" s="5">
        <v>2</v>
      </c>
      <c r="G556" s="70"/>
      <c r="I556" s="107"/>
      <c r="J556" s="70"/>
      <c r="K556" s="70"/>
      <c r="L556" s="70"/>
      <c r="M556" s="1">
        <v>2</v>
      </c>
      <c r="N556" s="70"/>
      <c r="O556" s="1">
        <v>8</v>
      </c>
      <c r="P556" s="70"/>
    </row>
    <row r="557" spans="1:16" ht="15" customHeight="1">
      <c r="A557" s="146"/>
      <c r="B557" s="88"/>
      <c r="C557" s="70"/>
      <c r="D557" s="1">
        <v>3</v>
      </c>
      <c r="E557" s="70"/>
      <c r="F557" s="5">
        <v>3</v>
      </c>
      <c r="G557" s="70"/>
      <c r="I557" s="107"/>
      <c r="J557" s="70"/>
      <c r="K557" s="70"/>
      <c r="L557" s="70"/>
      <c r="M557" s="1">
        <v>3</v>
      </c>
      <c r="N557" s="70"/>
      <c r="O557" s="1">
        <v>9</v>
      </c>
      <c r="P557" s="70"/>
    </row>
    <row r="558" spans="1:16" ht="15" customHeight="1">
      <c r="A558" s="146"/>
      <c r="B558" s="88"/>
      <c r="C558" s="70"/>
      <c r="D558" s="1">
        <v>4</v>
      </c>
      <c r="E558" s="70"/>
      <c r="F558" s="5">
        <v>4</v>
      </c>
      <c r="G558" s="70"/>
      <c r="I558" s="107"/>
      <c r="J558" s="70"/>
      <c r="K558" s="70"/>
      <c r="L558" s="70"/>
      <c r="M558" s="1">
        <v>4</v>
      </c>
      <c r="N558" s="70"/>
      <c r="O558" s="1">
        <v>10</v>
      </c>
      <c r="P558" s="70"/>
    </row>
    <row r="559" spans="1:16" ht="15" customHeight="1">
      <c r="A559" s="146"/>
      <c r="B559" s="88"/>
      <c r="C559" s="70"/>
      <c r="D559" s="1">
        <v>5</v>
      </c>
      <c r="E559" s="70"/>
      <c r="F559" s="5">
        <v>5</v>
      </c>
      <c r="G559" s="70"/>
      <c r="I559" s="107"/>
      <c r="J559" s="70"/>
      <c r="K559" s="70"/>
      <c r="L559" s="70"/>
      <c r="M559" s="1">
        <v>5</v>
      </c>
      <c r="N559" s="70"/>
      <c r="O559" s="1">
        <v>11</v>
      </c>
      <c r="P559" s="70"/>
    </row>
    <row r="560" spans="1:16" ht="15" customHeight="1">
      <c r="A560" s="146"/>
      <c r="B560" s="88"/>
      <c r="C560" s="70"/>
      <c r="D560" s="1">
        <v>6</v>
      </c>
      <c r="E560" s="70"/>
      <c r="F560" s="5">
        <v>6</v>
      </c>
      <c r="G560" s="70"/>
      <c r="I560" s="107"/>
      <c r="J560" s="70"/>
      <c r="K560" s="70"/>
      <c r="L560" s="70"/>
      <c r="M560" s="1">
        <v>6</v>
      </c>
      <c r="N560" s="70"/>
      <c r="O560" s="1">
        <v>12</v>
      </c>
      <c r="P560" s="70"/>
    </row>
    <row r="561" spans="1:16" ht="15" customHeight="1">
      <c r="A561" s="146"/>
      <c r="B561" s="88"/>
      <c r="C561" s="70">
        <v>2</v>
      </c>
      <c r="D561" s="1">
        <v>7</v>
      </c>
      <c r="E561" s="70">
        <v>52</v>
      </c>
      <c r="F561" s="5">
        <v>1</v>
      </c>
      <c r="G561" s="70"/>
      <c r="I561" s="107"/>
      <c r="J561" s="70"/>
      <c r="K561" s="70"/>
      <c r="L561" s="70">
        <v>2</v>
      </c>
      <c r="M561" s="1">
        <v>7</v>
      </c>
      <c r="N561" s="70">
        <v>54</v>
      </c>
      <c r="O561" s="1">
        <v>7</v>
      </c>
      <c r="P561" s="70"/>
    </row>
    <row r="562" spans="1:16" ht="15" customHeight="1">
      <c r="A562" s="146"/>
      <c r="B562" s="88"/>
      <c r="C562" s="70"/>
      <c r="D562" s="1">
        <v>8</v>
      </c>
      <c r="E562" s="70"/>
      <c r="F562" s="5">
        <v>2</v>
      </c>
      <c r="G562" s="70"/>
      <c r="I562" s="107"/>
      <c r="J562" s="70"/>
      <c r="K562" s="70"/>
      <c r="L562" s="70"/>
      <c r="M562" s="1">
        <v>8</v>
      </c>
      <c r="N562" s="70"/>
      <c r="O562" s="1">
        <v>8</v>
      </c>
      <c r="P562" s="70"/>
    </row>
    <row r="563" spans="1:16" ht="15" customHeight="1">
      <c r="A563" s="146"/>
      <c r="B563" s="88"/>
      <c r="C563" s="70"/>
      <c r="D563" s="1">
        <v>9</v>
      </c>
      <c r="E563" s="70"/>
      <c r="F563" s="5">
        <v>3</v>
      </c>
      <c r="G563" s="70"/>
      <c r="I563" s="107"/>
      <c r="J563" s="70"/>
      <c r="K563" s="70"/>
      <c r="L563" s="70"/>
      <c r="M563" s="1">
        <v>9</v>
      </c>
      <c r="N563" s="70"/>
      <c r="O563" s="1">
        <v>9</v>
      </c>
      <c r="P563" s="70"/>
    </row>
    <row r="564" spans="1:16" ht="15" customHeight="1">
      <c r="A564" s="146"/>
      <c r="B564" s="88"/>
      <c r="C564" s="70"/>
      <c r="D564" s="1">
        <v>10</v>
      </c>
      <c r="E564" s="70"/>
      <c r="F564" s="5">
        <v>4</v>
      </c>
      <c r="G564" s="70"/>
      <c r="I564" s="107"/>
      <c r="J564" s="70"/>
      <c r="K564" s="70"/>
      <c r="L564" s="70"/>
      <c r="M564" s="1">
        <v>10</v>
      </c>
      <c r="N564" s="70"/>
      <c r="O564" s="1">
        <v>10</v>
      </c>
      <c r="P564" s="70"/>
    </row>
    <row r="565" spans="1:16" ht="15" customHeight="1">
      <c r="A565" s="146"/>
      <c r="B565" s="88"/>
      <c r="C565" s="70"/>
      <c r="D565" s="1">
        <v>11</v>
      </c>
      <c r="E565" s="70"/>
      <c r="F565" s="5">
        <v>5</v>
      </c>
      <c r="G565" s="70"/>
      <c r="I565" s="107"/>
      <c r="J565" s="70"/>
      <c r="K565" s="70"/>
      <c r="L565" s="70"/>
      <c r="M565" s="1">
        <v>11</v>
      </c>
      <c r="N565" s="70"/>
      <c r="O565" s="1">
        <v>11</v>
      </c>
      <c r="P565" s="70"/>
    </row>
    <row r="566" spans="1:16" ht="15" customHeight="1">
      <c r="A566" s="146"/>
      <c r="B566" s="89"/>
      <c r="C566" s="70"/>
      <c r="D566" s="1">
        <v>12</v>
      </c>
      <c r="E566" s="70"/>
      <c r="F566" s="5">
        <v>6</v>
      </c>
      <c r="G566" s="70"/>
      <c r="I566" s="107"/>
      <c r="J566" s="70"/>
      <c r="K566" s="70"/>
      <c r="L566" s="70"/>
      <c r="M566" s="1">
        <v>12</v>
      </c>
      <c r="N566" s="70"/>
      <c r="O566" s="1">
        <v>12</v>
      </c>
      <c r="P566" s="70"/>
    </row>
    <row r="567" spans="1:16" ht="15" customHeight="1">
      <c r="A567" s="146"/>
      <c r="B567" s="104">
        <v>48</v>
      </c>
      <c r="C567" s="72">
        <v>1</v>
      </c>
      <c r="D567" s="2">
        <v>1</v>
      </c>
      <c r="E567" s="71">
        <v>44</v>
      </c>
      <c r="F567" s="6">
        <v>7</v>
      </c>
      <c r="G567" s="73">
        <v>44</v>
      </c>
      <c r="I567" s="107"/>
      <c r="J567" s="70">
        <v>61</v>
      </c>
      <c r="K567" s="70" t="s">
        <v>22</v>
      </c>
      <c r="L567" s="70">
        <v>1</v>
      </c>
      <c r="M567" s="1">
        <v>1</v>
      </c>
      <c r="N567" s="70">
        <v>59</v>
      </c>
      <c r="O567" s="5">
        <v>1</v>
      </c>
      <c r="P567" s="70">
        <v>67</v>
      </c>
    </row>
    <row r="568" spans="1:16" ht="15" customHeight="1">
      <c r="A568" s="146"/>
      <c r="B568" s="76"/>
      <c r="C568" s="72"/>
      <c r="D568" s="2">
        <v>2</v>
      </c>
      <c r="E568" s="71"/>
      <c r="F568" s="6">
        <v>8</v>
      </c>
      <c r="G568" s="74"/>
      <c r="I568" s="107"/>
      <c r="J568" s="70"/>
      <c r="K568" s="70"/>
      <c r="L568" s="70"/>
      <c r="M568" s="1">
        <v>2</v>
      </c>
      <c r="N568" s="70"/>
      <c r="O568" s="5">
        <v>2</v>
      </c>
      <c r="P568" s="70"/>
    </row>
    <row r="569" spans="1:16" ht="15" customHeight="1">
      <c r="A569" s="146"/>
      <c r="B569" s="76"/>
      <c r="C569" s="72"/>
      <c r="D569" s="2">
        <v>3</v>
      </c>
      <c r="E569" s="71"/>
      <c r="F569" s="6">
        <v>9</v>
      </c>
      <c r="G569" s="74"/>
      <c r="I569" s="107"/>
      <c r="J569" s="70"/>
      <c r="K569" s="70"/>
      <c r="L569" s="70"/>
      <c r="M569" s="1">
        <v>3</v>
      </c>
      <c r="N569" s="70"/>
      <c r="O569" s="5">
        <v>3</v>
      </c>
      <c r="P569" s="70"/>
    </row>
    <row r="570" spans="1:16" ht="15" customHeight="1">
      <c r="A570" s="146"/>
      <c r="B570" s="76"/>
      <c r="C570" s="72"/>
      <c r="D570" s="2">
        <v>4</v>
      </c>
      <c r="E570" s="71"/>
      <c r="F570" s="6">
        <v>10</v>
      </c>
      <c r="G570" s="74"/>
      <c r="I570" s="107"/>
      <c r="J570" s="70"/>
      <c r="K570" s="70"/>
      <c r="L570" s="70"/>
      <c r="M570" s="1">
        <v>4</v>
      </c>
      <c r="N570" s="70"/>
      <c r="O570" s="5">
        <v>4</v>
      </c>
      <c r="P570" s="70"/>
    </row>
    <row r="571" spans="1:16" ht="15" customHeight="1">
      <c r="A571" s="146"/>
      <c r="B571" s="76"/>
      <c r="C571" s="72"/>
      <c r="D571" s="2">
        <v>5</v>
      </c>
      <c r="E571" s="71"/>
      <c r="F571" s="6">
        <v>11</v>
      </c>
      <c r="G571" s="74"/>
      <c r="I571" s="107"/>
      <c r="J571" s="70"/>
      <c r="K571" s="70"/>
      <c r="L571" s="70"/>
      <c r="M571" s="1">
        <v>5</v>
      </c>
      <c r="N571" s="70"/>
      <c r="O571" s="5">
        <v>5</v>
      </c>
      <c r="P571" s="70"/>
    </row>
    <row r="572" spans="1:16" ht="15" customHeight="1">
      <c r="A572" s="146"/>
      <c r="B572" s="76"/>
      <c r="C572" s="72"/>
      <c r="D572" s="2">
        <v>6</v>
      </c>
      <c r="E572" s="71"/>
      <c r="F572" s="6">
        <v>12</v>
      </c>
      <c r="G572" s="74"/>
      <c r="I572" s="107"/>
      <c r="J572" s="70"/>
      <c r="K572" s="70"/>
      <c r="L572" s="70"/>
      <c r="M572" s="1">
        <v>6</v>
      </c>
      <c r="N572" s="70"/>
      <c r="O572" s="5">
        <v>6</v>
      </c>
      <c r="P572" s="70"/>
    </row>
    <row r="573" spans="1:16" ht="15" customHeight="1">
      <c r="A573" s="146"/>
      <c r="B573" s="76"/>
      <c r="C573" s="72">
        <v>2</v>
      </c>
      <c r="D573" s="2">
        <v>7</v>
      </c>
      <c r="E573" s="71">
        <v>52</v>
      </c>
      <c r="F573" s="6">
        <v>7</v>
      </c>
      <c r="G573" s="74"/>
      <c r="I573" s="107"/>
      <c r="J573" s="70"/>
      <c r="K573" s="70"/>
      <c r="L573" s="70">
        <v>2</v>
      </c>
      <c r="M573" s="1">
        <v>7</v>
      </c>
      <c r="N573" s="70">
        <v>67</v>
      </c>
      <c r="O573" s="5">
        <v>1</v>
      </c>
      <c r="P573" s="70"/>
    </row>
    <row r="574" spans="1:16" ht="15" customHeight="1">
      <c r="A574" s="146"/>
      <c r="B574" s="76"/>
      <c r="C574" s="72"/>
      <c r="D574" s="2">
        <v>8</v>
      </c>
      <c r="E574" s="71"/>
      <c r="F574" s="6">
        <v>8</v>
      </c>
      <c r="G574" s="74"/>
      <c r="I574" s="107"/>
      <c r="J574" s="70"/>
      <c r="K574" s="70"/>
      <c r="L574" s="70"/>
      <c r="M574" s="1">
        <v>8</v>
      </c>
      <c r="N574" s="70"/>
      <c r="O574" s="5">
        <v>2</v>
      </c>
      <c r="P574" s="70"/>
    </row>
    <row r="575" spans="1:16" ht="15" customHeight="1">
      <c r="A575" s="146"/>
      <c r="B575" s="76"/>
      <c r="C575" s="72"/>
      <c r="D575" s="2">
        <v>9</v>
      </c>
      <c r="E575" s="71"/>
      <c r="F575" s="6">
        <v>9</v>
      </c>
      <c r="G575" s="74"/>
      <c r="I575" s="107"/>
      <c r="J575" s="70"/>
      <c r="K575" s="70"/>
      <c r="L575" s="70"/>
      <c r="M575" s="1">
        <v>9</v>
      </c>
      <c r="N575" s="70"/>
      <c r="O575" s="5">
        <v>3</v>
      </c>
      <c r="P575" s="70"/>
    </row>
    <row r="576" spans="1:16" ht="15" customHeight="1">
      <c r="A576" s="146"/>
      <c r="B576" s="76"/>
      <c r="C576" s="72"/>
      <c r="D576" s="2">
        <v>10</v>
      </c>
      <c r="E576" s="71"/>
      <c r="F576" s="6">
        <v>10</v>
      </c>
      <c r="G576" s="74"/>
      <c r="I576" s="107"/>
      <c r="J576" s="70"/>
      <c r="K576" s="70"/>
      <c r="L576" s="70"/>
      <c r="M576" s="1">
        <v>10</v>
      </c>
      <c r="N576" s="70"/>
      <c r="O576" s="5">
        <v>4</v>
      </c>
      <c r="P576" s="70"/>
    </row>
    <row r="577" spans="1:16" ht="15" customHeight="1">
      <c r="A577" s="146"/>
      <c r="B577" s="76"/>
      <c r="C577" s="72"/>
      <c r="D577" s="2">
        <v>11</v>
      </c>
      <c r="E577" s="71"/>
      <c r="F577" s="6">
        <v>11</v>
      </c>
      <c r="G577" s="74"/>
      <c r="I577" s="107"/>
      <c r="J577" s="70"/>
      <c r="K577" s="70"/>
      <c r="L577" s="70"/>
      <c r="M577" s="1">
        <v>11</v>
      </c>
      <c r="N577" s="70"/>
      <c r="O577" s="5">
        <v>5</v>
      </c>
      <c r="P577" s="70"/>
    </row>
    <row r="578" spans="1:16" ht="15" customHeight="1" thickBot="1">
      <c r="A578" s="147"/>
      <c r="B578" s="77"/>
      <c r="C578" s="72"/>
      <c r="D578" s="2">
        <v>12</v>
      </c>
      <c r="E578" s="71"/>
      <c r="F578" s="6">
        <v>12</v>
      </c>
      <c r="G578" s="75"/>
      <c r="I578" s="107"/>
      <c r="J578" s="70"/>
      <c r="K578" s="70"/>
      <c r="L578" s="70"/>
      <c r="M578" s="1">
        <v>12</v>
      </c>
      <c r="N578" s="70"/>
      <c r="O578" s="5">
        <v>6</v>
      </c>
      <c r="P578" s="70"/>
    </row>
    <row r="579" spans="1:16">
      <c r="A579" s="139" t="s">
        <v>11</v>
      </c>
      <c r="B579" s="70">
        <v>49</v>
      </c>
      <c r="C579" s="70">
        <v>1</v>
      </c>
      <c r="D579" s="1">
        <v>1</v>
      </c>
      <c r="E579" s="70">
        <v>48</v>
      </c>
      <c r="F579" s="1">
        <v>7</v>
      </c>
      <c r="G579" s="70">
        <v>57</v>
      </c>
      <c r="I579" s="107"/>
      <c r="J579" s="70">
        <v>69</v>
      </c>
      <c r="K579" s="70" t="s">
        <v>23</v>
      </c>
      <c r="L579" s="70">
        <v>1</v>
      </c>
      <c r="M579" s="1">
        <v>1</v>
      </c>
      <c r="N579" s="70">
        <v>62</v>
      </c>
      <c r="O579" s="1">
        <v>7</v>
      </c>
      <c r="P579" s="70">
        <v>75</v>
      </c>
    </row>
    <row r="580" spans="1:16">
      <c r="A580" s="140"/>
      <c r="B580" s="70"/>
      <c r="C580" s="70"/>
      <c r="D580" s="1">
        <v>2</v>
      </c>
      <c r="E580" s="70"/>
      <c r="F580" s="1">
        <v>8</v>
      </c>
      <c r="G580" s="70"/>
      <c r="I580" s="107"/>
      <c r="J580" s="70"/>
      <c r="K580" s="70"/>
      <c r="L580" s="70"/>
      <c r="M580" s="1">
        <v>2</v>
      </c>
      <c r="N580" s="70"/>
      <c r="O580" s="1">
        <v>8</v>
      </c>
      <c r="P580" s="70"/>
    </row>
    <row r="581" spans="1:16">
      <c r="A581" s="140"/>
      <c r="B581" s="70"/>
      <c r="C581" s="70"/>
      <c r="D581" s="1">
        <v>3</v>
      </c>
      <c r="E581" s="70"/>
      <c r="F581" s="1">
        <v>9</v>
      </c>
      <c r="G581" s="70"/>
      <c r="I581" s="107"/>
      <c r="J581" s="70"/>
      <c r="K581" s="70"/>
      <c r="L581" s="70"/>
      <c r="M581" s="1">
        <v>3</v>
      </c>
      <c r="N581" s="70"/>
      <c r="O581" s="1">
        <v>9</v>
      </c>
      <c r="P581" s="70"/>
    </row>
    <row r="582" spans="1:16">
      <c r="A582" s="140"/>
      <c r="B582" s="70"/>
      <c r="C582" s="70"/>
      <c r="D582" s="1">
        <v>4</v>
      </c>
      <c r="E582" s="70"/>
      <c r="F582" s="1">
        <v>10</v>
      </c>
      <c r="G582" s="70"/>
      <c r="I582" s="107"/>
      <c r="J582" s="70"/>
      <c r="K582" s="70"/>
      <c r="L582" s="70"/>
      <c r="M582" s="1">
        <v>4</v>
      </c>
      <c r="N582" s="70"/>
      <c r="O582" s="1">
        <v>10</v>
      </c>
      <c r="P582" s="70"/>
    </row>
    <row r="583" spans="1:16">
      <c r="A583" s="140"/>
      <c r="B583" s="70"/>
      <c r="C583" s="70"/>
      <c r="D583" s="1">
        <v>5</v>
      </c>
      <c r="E583" s="70"/>
      <c r="F583" s="1">
        <v>11</v>
      </c>
      <c r="G583" s="70"/>
      <c r="I583" s="107"/>
      <c r="J583" s="70"/>
      <c r="K583" s="70"/>
      <c r="L583" s="70"/>
      <c r="M583" s="1">
        <v>5</v>
      </c>
      <c r="N583" s="70"/>
      <c r="O583" s="1">
        <v>11</v>
      </c>
      <c r="P583" s="70"/>
    </row>
    <row r="584" spans="1:16">
      <c r="A584" s="140"/>
      <c r="B584" s="70"/>
      <c r="C584" s="70"/>
      <c r="D584" s="1">
        <v>6</v>
      </c>
      <c r="E584" s="70"/>
      <c r="F584" s="1">
        <v>12</v>
      </c>
      <c r="G584" s="70"/>
      <c r="I584" s="107"/>
      <c r="J584" s="70"/>
      <c r="K584" s="70"/>
      <c r="L584" s="70"/>
      <c r="M584" s="1">
        <v>6</v>
      </c>
      <c r="N584" s="70"/>
      <c r="O584" s="1">
        <v>12</v>
      </c>
      <c r="P584" s="70"/>
    </row>
    <row r="585" spans="1:16">
      <c r="A585" s="140"/>
      <c r="B585" s="70"/>
      <c r="C585" s="70">
        <v>2</v>
      </c>
      <c r="D585" s="1">
        <v>7</v>
      </c>
      <c r="E585" s="70">
        <v>56</v>
      </c>
      <c r="F585" s="1">
        <v>7</v>
      </c>
      <c r="G585" s="70"/>
      <c r="I585" s="107"/>
      <c r="J585" s="70"/>
      <c r="K585" s="70"/>
      <c r="L585" s="70">
        <v>2</v>
      </c>
      <c r="M585" s="1">
        <v>7</v>
      </c>
      <c r="N585" s="70">
        <v>70</v>
      </c>
      <c r="O585" s="1">
        <v>7</v>
      </c>
      <c r="P585" s="70"/>
    </row>
    <row r="586" spans="1:16">
      <c r="A586" s="140"/>
      <c r="B586" s="70"/>
      <c r="C586" s="70"/>
      <c r="D586" s="1">
        <v>8</v>
      </c>
      <c r="E586" s="70"/>
      <c r="F586" s="1">
        <v>8</v>
      </c>
      <c r="G586" s="70"/>
      <c r="I586" s="107"/>
      <c r="J586" s="70"/>
      <c r="K586" s="70"/>
      <c r="L586" s="70"/>
      <c r="M586" s="1">
        <v>8</v>
      </c>
      <c r="N586" s="70"/>
      <c r="O586" s="1">
        <v>8</v>
      </c>
      <c r="P586" s="70"/>
    </row>
    <row r="587" spans="1:16">
      <c r="A587" s="140"/>
      <c r="B587" s="70"/>
      <c r="C587" s="70"/>
      <c r="D587" s="1">
        <v>9</v>
      </c>
      <c r="E587" s="70"/>
      <c r="F587" s="1">
        <v>9</v>
      </c>
      <c r="G587" s="70"/>
      <c r="I587" s="107"/>
      <c r="J587" s="70"/>
      <c r="K587" s="70"/>
      <c r="L587" s="70"/>
      <c r="M587" s="1">
        <v>9</v>
      </c>
      <c r="N587" s="70"/>
      <c r="O587" s="1">
        <v>9</v>
      </c>
      <c r="P587" s="70"/>
    </row>
    <row r="588" spans="1:16">
      <c r="A588" s="140"/>
      <c r="B588" s="70"/>
      <c r="C588" s="70"/>
      <c r="D588" s="1">
        <v>10</v>
      </c>
      <c r="E588" s="70"/>
      <c r="F588" s="1">
        <v>10</v>
      </c>
      <c r="G588" s="70"/>
      <c r="I588" s="107"/>
      <c r="J588" s="70"/>
      <c r="K588" s="70"/>
      <c r="L588" s="70"/>
      <c r="M588" s="1">
        <v>10</v>
      </c>
      <c r="N588" s="70"/>
      <c r="O588" s="1">
        <v>10</v>
      </c>
      <c r="P588" s="70"/>
    </row>
    <row r="589" spans="1:16">
      <c r="A589" s="140"/>
      <c r="B589" s="70"/>
      <c r="C589" s="70"/>
      <c r="D589" s="1">
        <v>11</v>
      </c>
      <c r="E589" s="70"/>
      <c r="F589" s="1">
        <v>11</v>
      </c>
      <c r="G589" s="70"/>
      <c r="I589" s="107"/>
      <c r="J589" s="70"/>
      <c r="K589" s="70"/>
      <c r="L589" s="70"/>
      <c r="M589" s="1">
        <v>11</v>
      </c>
      <c r="N589" s="70"/>
      <c r="O589" s="1">
        <v>11</v>
      </c>
      <c r="P589" s="70"/>
    </row>
    <row r="590" spans="1:16">
      <c r="A590" s="140"/>
      <c r="B590" s="70"/>
      <c r="C590" s="70"/>
      <c r="D590" s="1">
        <v>12</v>
      </c>
      <c r="E590" s="70"/>
      <c r="F590" s="1">
        <v>12</v>
      </c>
      <c r="G590" s="70"/>
      <c r="I590" s="107"/>
      <c r="J590" s="70"/>
      <c r="K590" s="70"/>
      <c r="L590" s="70"/>
      <c r="M590" s="1">
        <v>12</v>
      </c>
      <c r="N590" s="70"/>
      <c r="O590" s="1">
        <v>12</v>
      </c>
      <c r="P590" s="70"/>
    </row>
    <row r="591" spans="1:16">
      <c r="A591" s="140"/>
      <c r="B591" s="71">
        <v>50</v>
      </c>
      <c r="C591" s="72">
        <v>1</v>
      </c>
      <c r="D591" s="2">
        <v>1</v>
      </c>
      <c r="E591" s="71">
        <v>48</v>
      </c>
      <c r="F591" s="3">
        <v>1</v>
      </c>
      <c r="G591" s="73">
        <v>48</v>
      </c>
      <c r="I591" s="107"/>
      <c r="J591" s="70">
        <v>77</v>
      </c>
      <c r="K591" s="70" t="s">
        <v>24</v>
      </c>
      <c r="L591" s="70">
        <v>1</v>
      </c>
      <c r="M591" s="1">
        <v>1</v>
      </c>
      <c r="N591" s="70">
        <v>75</v>
      </c>
      <c r="O591" s="5">
        <v>1</v>
      </c>
      <c r="P591" s="70">
        <v>78</v>
      </c>
    </row>
    <row r="592" spans="1:16">
      <c r="A592" s="140"/>
      <c r="B592" s="71"/>
      <c r="C592" s="72"/>
      <c r="D592" s="2">
        <v>2</v>
      </c>
      <c r="E592" s="71"/>
      <c r="F592" s="3">
        <v>2</v>
      </c>
      <c r="G592" s="74"/>
      <c r="I592" s="107"/>
      <c r="J592" s="70"/>
      <c r="K592" s="70"/>
      <c r="L592" s="70"/>
      <c r="M592" s="1">
        <v>2</v>
      </c>
      <c r="N592" s="70"/>
      <c r="O592" s="5">
        <v>2</v>
      </c>
      <c r="P592" s="70"/>
    </row>
    <row r="593" spans="1:16">
      <c r="A593" s="140"/>
      <c r="B593" s="71"/>
      <c r="C593" s="72"/>
      <c r="D593" s="2">
        <v>3</v>
      </c>
      <c r="E593" s="71"/>
      <c r="F593" s="3">
        <v>3</v>
      </c>
      <c r="G593" s="74"/>
      <c r="I593" s="107"/>
      <c r="J593" s="70"/>
      <c r="K593" s="70"/>
      <c r="L593" s="70"/>
      <c r="M593" s="1">
        <v>3</v>
      </c>
      <c r="N593" s="70"/>
      <c r="O593" s="5">
        <v>3</v>
      </c>
      <c r="P593" s="70"/>
    </row>
    <row r="594" spans="1:16">
      <c r="A594" s="140"/>
      <c r="B594" s="71"/>
      <c r="C594" s="72"/>
      <c r="D594" s="2">
        <v>4</v>
      </c>
      <c r="E594" s="71"/>
      <c r="F594" s="3">
        <v>4</v>
      </c>
      <c r="G594" s="74"/>
      <c r="I594" s="107"/>
      <c r="J594" s="70"/>
      <c r="K594" s="70"/>
      <c r="L594" s="70"/>
      <c r="M594" s="1">
        <v>4</v>
      </c>
      <c r="N594" s="70"/>
      <c r="O594" s="5">
        <v>4</v>
      </c>
      <c r="P594" s="70"/>
    </row>
    <row r="595" spans="1:16">
      <c r="A595" s="140"/>
      <c r="B595" s="71"/>
      <c r="C595" s="72"/>
      <c r="D595" s="2">
        <v>5</v>
      </c>
      <c r="E595" s="71"/>
      <c r="F595" s="3">
        <v>5</v>
      </c>
      <c r="G595" s="74"/>
      <c r="I595" s="107"/>
      <c r="J595" s="70"/>
      <c r="K595" s="70"/>
      <c r="L595" s="70"/>
      <c r="M595" s="1">
        <v>5</v>
      </c>
      <c r="N595" s="70"/>
      <c r="O595" s="5">
        <v>5</v>
      </c>
      <c r="P595" s="70"/>
    </row>
    <row r="596" spans="1:16">
      <c r="A596" s="140"/>
      <c r="B596" s="71"/>
      <c r="C596" s="72"/>
      <c r="D596" s="2">
        <v>6</v>
      </c>
      <c r="E596" s="71"/>
      <c r="F596" s="3">
        <v>6</v>
      </c>
      <c r="G596" s="74"/>
      <c r="I596" s="107"/>
      <c r="J596" s="70"/>
      <c r="K596" s="70"/>
      <c r="L596" s="70"/>
      <c r="M596" s="1">
        <v>6</v>
      </c>
      <c r="N596" s="70"/>
      <c r="O596" s="5">
        <v>6</v>
      </c>
      <c r="P596" s="70"/>
    </row>
    <row r="597" spans="1:16">
      <c r="A597" s="140"/>
      <c r="B597" s="71"/>
      <c r="C597" s="72">
        <v>2</v>
      </c>
      <c r="D597" s="2">
        <v>7</v>
      </c>
      <c r="E597" s="71">
        <v>56</v>
      </c>
      <c r="F597" s="3">
        <v>1</v>
      </c>
      <c r="G597" s="74"/>
      <c r="I597" s="107"/>
      <c r="J597" s="70"/>
      <c r="K597" s="70"/>
      <c r="L597" s="70">
        <v>2</v>
      </c>
      <c r="M597" s="1">
        <v>7</v>
      </c>
      <c r="N597" s="70">
        <v>78</v>
      </c>
      <c r="O597" s="5">
        <v>1</v>
      </c>
      <c r="P597" s="70"/>
    </row>
    <row r="598" spans="1:16">
      <c r="A598" s="140"/>
      <c r="B598" s="71"/>
      <c r="C598" s="72"/>
      <c r="D598" s="2">
        <v>8</v>
      </c>
      <c r="E598" s="71"/>
      <c r="F598" s="3">
        <v>2</v>
      </c>
      <c r="G598" s="74"/>
      <c r="I598" s="107"/>
      <c r="J598" s="70"/>
      <c r="K598" s="70"/>
      <c r="L598" s="70"/>
      <c r="M598" s="1">
        <v>8</v>
      </c>
      <c r="N598" s="70"/>
      <c r="O598" s="5">
        <v>2</v>
      </c>
      <c r="P598" s="70"/>
    </row>
    <row r="599" spans="1:16">
      <c r="A599" s="140"/>
      <c r="B599" s="71"/>
      <c r="C599" s="72"/>
      <c r="D599" s="2">
        <v>9</v>
      </c>
      <c r="E599" s="71"/>
      <c r="F599" s="3">
        <v>3</v>
      </c>
      <c r="G599" s="74"/>
      <c r="I599" s="107"/>
      <c r="J599" s="70"/>
      <c r="K599" s="70"/>
      <c r="L599" s="70"/>
      <c r="M599" s="1">
        <v>9</v>
      </c>
      <c r="N599" s="70"/>
      <c r="O599" s="5">
        <v>3</v>
      </c>
      <c r="P599" s="70"/>
    </row>
    <row r="600" spans="1:16">
      <c r="A600" s="140"/>
      <c r="B600" s="71"/>
      <c r="C600" s="72"/>
      <c r="D600" s="2">
        <v>10</v>
      </c>
      <c r="E600" s="71"/>
      <c r="F600" s="3">
        <v>4</v>
      </c>
      <c r="G600" s="74"/>
      <c r="I600" s="107"/>
      <c r="J600" s="70"/>
      <c r="K600" s="70"/>
      <c r="L600" s="70"/>
      <c r="M600" s="1">
        <v>10</v>
      </c>
      <c r="N600" s="70"/>
      <c r="O600" s="5">
        <v>4</v>
      </c>
      <c r="P600" s="70"/>
    </row>
    <row r="601" spans="1:16">
      <c r="A601" s="140"/>
      <c r="B601" s="71"/>
      <c r="C601" s="72"/>
      <c r="D601" s="2">
        <v>11</v>
      </c>
      <c r="E601" s="71"/>
      <c r="F601" s="3">
        <v>5</v>
      </c>
      <c r="G601" s="74"/>
      <c r="I601" s="107"/>
      <c r="J601" s="70"/>
      <c r="K601" s="70"/>
      <c r="L601" s="70"/>
      <c r="M601" s="1">
        <v>11</v>
      </c>
      <c r="N601" s="70"/>
      <c r="O601" s="5">
        <v>5</v>
      </c>
      <c r="P601" s="70"/>
    </row>
    <row r="602" spans="1:16" ht="15.75" thickBot="1">
      <c r="A602" s="140"/>
      <c r="B602" s="71"/>
      <c r="C602" s="72"/>
      <c r="D602" s="2">
        <v>12</v>
      </c>
      <c r="E602" s="71"/>
      <c r="F602" s="3">
        <v>6</v>
      </c>
      <c r="G602" s="75"/>
      <c r="I602" s="126"/>
      <c r="J602" s="101"/>
      <c r="K602" s="70"/>
      <c r="L602" s="101"/>
      <c r="M602" s="21">
        <v>12</v>
      </c>
      <c r="N602" s="101"/>
      <c r="O602" s="22">
        <v>6</v>
      </c>
      <c r="P602" s="101"/>
    </row>
    <row r="603" spans="1:16" ht="15.75" thickTop="1">
      <c r="A603" s="140"/>
      <c r="B603" s="70">
        <v>51</v>
      </c>
      <c r="C603" s="70">
        <v>1</v>
      </c>
      <c r="D603" s="1">
        <v>1</v>
      </c>
      <c r="E603" s="70">
        <v>47</v>
      </c>
      <c r="F603" s="1">
        <v>7</v>
      </c>
      <c r="G603" s="70">
        <v>58</v>
      </c>
      <c r="I603" s="127">
        <v>11</v>
      </c>
      <c r="J603" s="102">
        <v>6</v>
      </c>
      <c r="K603" s="70" t="s">
        <v>20</v>
      </c>
      <c r="L603" s="98">
        <v>1</v>
      </c>
      <c r="M603" s="13">
        <v>1</v>
      </c>
      <c r="N603" s="99">
        <v>3</v>
      </c>
      <c r="O603" s="17">
        <v>1</v>
      </c>
      <c r="P603" s="100">
        <v>3</v>
      </c>
    </row>
    <row r="604" spans="1:16">
      <c r="A604" s="140"/>
      <c r="B604" s="70"/>
      <c r="C604" s="70"/>
      <c r="D604" s="1">
        <v>2</v>
      </c>
      <c r="E604" s="70"/>
      <c r="F604" s="1">
        <v>8</v>
      </c>
      <c r="G604" s="70"/>
      <c r="I604" s="110"/>
      <c r="J604" s="81"/>
      <c r="K604" s="70"/>
      <c r="L604" s="72"/>
      <c r="M604" s="2">
        <v>2</v>
      </c>
      <c r="N604" s="71"/>
      <c r="O604" s="3">
        <v>2</v>
      </c>
      <c r="P604" s="74"/>
    </row>
    <row r="605" spans="1:16">
      <c r="A605" s="140"/>
      <c r="B605" s="70"/>
      <c r="C605" s="70"/>
      <c r="D605" s="1">
        <v>3</v>
      </c>
      <c r="E605" s="70"/>
      <c r="F605" s="1">
        <v>9</v>
      </c>
      <c r="G605" s="70"/>
      <c r="I605" s="110"/>
      <c r="J605" s="81"/>
      <c r="K605" s="70"/>
      <c r="L605" s="72"/>
      <c r="M605" s="2">
        <v>3</v>
      </c>
      <c r="N605" s="71"/>
      <c r="O605" s="3">
        <v>3</v>
      </c>
      <c r="P605" s="74"/>
    </row>
    <row r="606" spans="1:16">
      <c r="A606" s="140"/>
      <c r="B606" s="70"/>
      <c r="C606" s="70"/>
      <c r="D606" s="1">
        <v>4</v>
      </c>
      <c r="E606" s="70"/>
      <c r="F606" s="1">
        <v>10</v>
      </c>
      <c r="G606" s="70"/>
      <c r="I606" s="110"/>
      <c r="J606" s="81"/>
      <c r="K606" s="70"/>
      <c r="L606" s="72"/>
      <c r="M606" s="2">
        <v>4</v>
      </c>
      <c r="N606" s="71"/>
      <c r="O606" s="3">
        <v>4</v>
      </c>
      <c r="P606" s="74"/>
    </row>
    <row r="607" spans="1:16">
      <c r="A607" s="140"/>
      <c r="B607" s="70"/>
      <c r="C607" s="70"/>
      <c r="D607" s="1">
        <v>5</v>
      </c>
      <c r="E607" s="70"/>
      <c r="F607" s="1">
        <v>11</v>
      </c>
      <c r="G607" s="70"/>
      <c r="I607" s="110"/>
      <c r="J607" s="81"/>
      <c r="K607" s="70"/>
      <c r="L607" s="72"/>
      <c r="M607" s="2">
        <v>5</v>
      </c>
      <c r="N607" s="71"/>
      <c r="O607" s="3">
        <v>5</v>
      </c>
      <c r="P607" s="74"/>
    </row>
    <row r="608" spans="1:16">
      <c r="A608" s="140"/>
      <c r="B608" s="70"/>
      <c r="C608" s="70"/>
      <c r="D608" s="1">
        <v>6</v>
      </c>
      <c r="E608" s="70"/>
      <c r="F608" s="1">
        <v>12</v>
      </c>
      <c r="G608" s="70"/>
      <c r="I608" s="110"/>
      <c r="J608" s="81"/>
      <c r="K608" s="70"/>
      <c r="L608" s="72"/>
      <c r="M608" s="2">
        <v>6</v>
      </c>
      <c r="N608" s="71"/>
      <c r="O608" s="3">
        <v>6</v>
      </c>
      <c r="P608" s="74"/>
    </row>
    <row r="609" spans="1:16">
      <c r="A609" s="140"/>
      <c r="B609" s="70"/>
      <c r="C609" s="70">
        <v>2</v>
      </c>
      <c r="D609" s="1">
        <v>7</v>
      </c>
      <c r="E609" s="70">
        <v>55</v>
      </c>
      <c r="F609" s="1">
        <v>7</v>
      </c>
      <c r="G609" s="70"/>
      <c r="I609" s="110"/>
      <c r="J609" s="81"/>
      <c r="K609" s="70"/>
      <c r="L609" s="72">
        <v>2</v>
      </c>
      <c r="M609" s="2">
        <v>7</v>
      </c>
      <c r="N609" s="71">
        <v>11</v>
      </c>
      <c r="O609" s="3">
        <v>1</v>
      </c>
      <c r="P609" s="74"/>
    </row>
    <row r="610" spans="1:16">
      <c r="A610" s="140"/>
      <c r="B610" s="70"/>
      <c r="C610" s="70"/>
      <c r="D610" s="1">
        <v>8</v>
      </c>
      <c r="E610" s="70"/>
      <c r="F610" s="1">
        <v>8</v>
      </c>
      <c r="G610" s="70"/>
      <c r="I610" s="110"/>
      <c r="J610" s="81"/>
      <c r="K610" s="70"/>
      <c r="L610" s="72"/>
      <c r="M610" s="2">
        <v>8</v>
      </c>
      <c r="N610" s="71"/>
      <c r="O610" s="3">
        <v>2</v>
      </c>
      <c r="P610" s="74"/>
    </row>
    <row r="611" spans="1:16">
      <c r="A611" s="140"/>
      <c r="B611" s="70"/>
      <c r="C611" s="70"/>
      <c r="D611" s="1">
        <v>9</v>
      </c>
      <c r="E611" s="70"/>
      <c r="F611" s="1">
        <v>9</v>
      </c>
      <c r="G611" s="70"/>
      <c r="I611" s="110"/>
      <c r="J611" s="81"/>
      <c r="K611" s="70"/>
      <c r="L611" s="72"/>
      <c r="M611" s="2">
        <v>9</v>
      </c>
      <c r="N611" s="71"/>
      <c r="O611" s="3">
        <v>3</v>
      </c>
      <c r="P611" s="74"/>
    </row>
    <row r="612" spans="1:16">
      <c r="A612" s="140"/>
      <c r="B612" s="70"/>
      <c r="C612" s="70"/>
      <c r="D612" s="1">
        <v>10</v>
      </c>
      <c r="E612" s="70"/>
      <c r="F612" s="1">
        <v>10</v>
      </c>
      <c r="G612" s="70"/>
      <c r="I612" s="110"/>
      <c r="J612" s="81"/>
      <c r="K612" s="70"/>
      <c r="L612" s="72"/>
      <c r="M612" s="2">
        <v>10</v>
      </c>
      <c r="N612" s="71"/>
      <c r="O612" s="3">
        <v>4</v>
      </c>
      <c r="P612" s="74"/>
    </row>
    <row r="613" spans="1:16">
      <c r="A613" s="140"/>
      <c r="B613" s="70"/>
      <c r="C613" s="70"/>
      <c r="D613" s="1">
        <v>11</v>
      </c>
      <c r="E613" s="70"/>
      <c r="F613" s="1">
        <v>11</v>
      </c>
      <c r="G613" s="70"/>
      <c r="I613" s="110"/>
      <c r="J613" s="81"/>
      <c r="K613" s="70"/>
      <c r="L613" s="72"/>
      <c r="M613" s="2">
        <v>11</v>
      </c>
      <c r="N613" s="71"/>
      <c r="O613" s="3">
        <v>5</v>
      </c>
      <c r="P613" s="74"/>
    </row>
    <row r="614" spans="1:16">
      <c r="A614" s="140"/>
      <c r="B614" s="70"/>
      <c r="C614" s="70"/>
      <c r="D614" s="1">
        <v>12</v>
      </c>
      <c r="E614" s="70"/>
      <c r="F614" s="1">
        <v>12</v>
      </c>
      <c r="G614" s="70"/>
      <c r="I614" s="110"/>
      <c r="J614" s="81"/>
      <c r="K614" s="70"/>
      <c r="L614" s="72"/>
      <c r="M614" s="2">
        <v>12</v>
      </c>
      <c r="N614" s="71"/>
      <c r="O614" s="3">
        <v>6</v>
      </c>
      <c r="P614" s="75"/>
    </row>
    <row r="615" spans="1:16">
      <c r="A615" s="140"/>
      <c r="B615" s="71">
        <v>52</v>
      </c>
      <c r="C615" s="72">
        <v>1</v>
      </c>
      <c r="D615" s="2">
        <v>1</v>
      </c>
      <c r="E615" s="71">
        <v>47</v>
      </c>
      <c r="F615" s="3">
        <v>1</v>
      </c>
      <c r="G615" s="73">
        <v>47</v>
      </c>
      <c r="I615" s="110"/>
      <c r="J615" s="81">
        <v>14</v>
      </c>
      <c r="K615" s="70" t="s">
        <v>21</v>
      </c>
      <c r="L615" s="72">
        <v>1</v>
      </c>
      <c r="M615" s="2">
        <v>1</v>
      </c>
      <c r="N615" s="71">
        <v>6</v>
      </c>
      <c r="O615" s="6">
        <v>7</v>
      </c>
      <c r="P615" s="73">
        <v>11</v>
      </c>
    </row>
    <row r="616" spans="1:16">
      <c r="A616" s="140"/>
      <c r="B616" s="71"/>
      <c r="C616" s="72"/>
      <c r="D616" s="2">
        <v>2</v>
      </c>
      <c r="E616" s="71"/>
      <c r="F616" s="3">
        <v>2</v>
      </c>
      <c r="G616" s="74"/>
      <c r="I616" s="110"/>
      <c r="J616" s="81"/>
      <c r="K616" s="70"/>
      <c r="L616" s="72"/>
      <c r="M616" s="2">
        <v>2</v>
      </c>
      <c r="N616" s="71"/>
      <c r="O616" s="6">
        <v>8</v>
      </c>
      <c r="P616" s="74"/>
    </row>
    <row r="617" spans="1:16">
      <c r="A617" s="140"/>
      <c r="B617" s="71"/>
      <c r="C617" s="72"/>
      <c r="D617" s="2">
        <v>3</v>
      </c>
      <c r="E617" s="71"/>
      <c r="F617" s="3">
        <v>3</v>
      </c>
      <c r="G617" s="74"/>
      <c r="I617" s="110"/>
      <c r="J617" s="81"/>
      <c r="K617" s="70"/>
      <c r="L617" s="72"/>
      <c r="M617" s="2">
        <v>3</v>
      </c>
      <c r="N617" s="71"/>
      <c r="O617" s="6">
        <v>9</v>
      </c>
      <c r="P617" s="74"/>
    </row>
    <row r="618" spans="1:16">
      <c r="A618" s="140"/>
      <c r="B618" s="71"/>
      <c r="C618" s="72"/>
      <c r="D618" s="2">
        <v>4</v>
      </c>
      <c r="E618" s="71"/>
      <c r="F618" s="3">
        <v>4</v>
      </c>
      <c r="G618" s="74"/>
      <c r="I618" s="110"/>
      <c r="J618" s="81"/>
      <c r="K618" s="70"/>
      <c r="L618" s="72"/>
      <c r="M618" s="2">
        <v>4</v>
      </c>
      <c r="N618" s="71"/>
      <c r="O618" s="6">
        <v>10</v>
      </c>
      <c r="P618" s="74"/>
    </row>
    <row r="619" spans="1:16">
      <c r="A619" s="140"/>
      <c r="B619" s="71"/>
      <c r="C619" s="72"/>
      <c r="D619" s="2">
        <v>5</v>
      </c>
      <c r="E619" s="71"/>
      <c r="F619" s="3">
        <v>5</v>
      </c>
      <c r="G619" s="74"/>
      <c r="I619" s="110"/>
      <c r="J619" s="81"/>
      <c r="K619" s="70"/>
      <c r="L619" s="72"/>
      <c r="M619" s="2">
        <v>5</v>
      </c>
      <c r="N619" s="71"/>
      <c r="O619" s="6">
        <v>11</v>
      </c>
      <c r="P619" s="74"/>
    </row>
    <row r="620" spans="1:16">
      <c r="A620" s="140"/>
      <c r="B620" s="71"/>
      <c r="C620" s="72"/>
      <c r="D620" s="2">
        <v>6</v>
      </c>
      <c r="E620" s="71"/>
      <c r="F620" s="3">
        <v>6</v>
      </c>
      <c r="G620" s="74"/>
      <c r="I620" s="110"/>
      <c r="J620" s="81"/>
      <c r="K620" s="70"/>
      <c r="L620" s="72"/>
      <c r="M620" s="2">
        <v>6</v>
      </c>
      <c r="N620" s="71"/>
      <c r="O620" s="6">
        <v>12</v>
      </c>
      <c r="P620" s="74"/>
    </row>
    <row r="621" spans="1:16">
      <c r="A621" s="140"/>
      <c r="B621" s="71"/>
      <c r="C621" s="72">
        <v>2</v>
      </c>
      <c r="D621" s="2">
        <v>7</v>
      </c>
      <c r="E621" s="71">
        <v>55</v>
      </c>
      <c r="F621" s="3">
        <v>1</v>
      </c>
      <c r="G621" s="74"/>
      <c r="I621" s="110"/>
      <c r="J621" s="81"/>
      <c r="K621" s="70"/>
      <c r="L621" s="72">
        <v>2</v>
      </c>
      <c r="M621" s="2">
        <v>7</v>
      </c>
      <c r="N621" s="71">
        <v>14</v>
      </c>
      <c r="O621" s="6">
        <v>7</v>
      </c>
      <c r="P621" s="74"/>
    </row>
    <row r="622" spans="1:16">
      <c r="A622" s="140"/>
      <c r="B622" s="71"/>
      <c r="C622" s="72"/>
      <c r="D622" s="2">
        <v>8</v>
      </c>
      <c r="E622" s="71"/>
      <c r="F622" s="3">
        <v>2</v>
      </c>
      <c r="G622" s="74"/>
      <c r="I622" s="110"/>
      <c r="J622" s="81"/>
      <c r="K622" s="70"/>
      <c r="L622" s="72"/>
      <c r="M622" s="2">
        <v>8</v>
      </c>
      <c r="N622" s="71"/>
      <c r="O622" s="6">
        <v>8</v>
      </c>
      <c r="P622" s="74"/>
    </row>
    <row r="623" spans="1:16">
      <c r="A623" s="140"/>
      <c r="B623" s="71"/>
      <c r="C623" s="72"/>
      <c r="D623" s="2">
        <v>9</v>
      </c>
      <c r="E623" s="71"/>
      <c r="F623" s="3">
        <v>3</v>
      </c>
      <c r="G623" s="74"/>
      <c r="I623" s="110"/>
      <c r="J623" s="81"/>
      <c r="K623" s="70"/>
      <c r="L623" s="72"/>
      <c r="M623" s="2">
        <v>9</v>
      </c>
      <c r="N623" s="71"/>
      <c r="O623" s="6">
        <v>9</v>
      </c>
      <c r="P623" s="74"/>
    </row>
    <row r="624" spans="1:16">
      <c r="A624" s="140"/>
      <c r="B624" s="71"/>
      <c r="C624" s="72"/>
      <c r="D624" s="2">
        <v>10</v>
      </c>
      <c r="E624" s="71"/>
      <c r="F624" s="3">
        <v>4</v>
      </c>
      <c r="G624" s="74"/>
      <c r="I624" s="110"/>
      <c r="J624" s="81"/>
      <c r="K624" s="70"/>
      <c r="L624" s="72"/>
      <c r="M624" s="2">
        <v>10</v>
      </c>
      <c r="N624" s="71"/>
      <c r="O624" s="6">
        <v>10</v>
      </c>
      <c r="P624" s="74"/>
    </row>
    <row r="625" spans="1:16">
      <c r="A625" s="140"/>
      <c r="B625" s="71"/>
      <c r="C625" s="72"/>
      <c r="D625" s="2">
        <v>11</v>
      </c>
      <c r="E625" s="71"/>
      <c r="F625" s="3">
        <v>5</v>
      </c>
      <c r="G625" s="74"/>
      <c r="I625" s="110"/>
      <c r="J625" s="81"/>
      <c r="K625" s="70"/>
      <c r="L625" s="72"/>
      <c r="M625" s="2">
        <v>11</v>
      </c>
      <c r="N625" s="71"/>
      <c r="O625" s="6">
        <v>11</v>
      </c>
      <c r="P625" s="74"/>
    </row>
    <row r="626" spans="1:16">
      <c r="A626" s="140"/>
      <c r="B626" s="71"/>
      <c r="C626" s="72"/>
      <c r="D626" s="2">
        <v>12</v>
      </c>
      <c r="E626" s="71"/>
      <c r="F626" s="3">
        <v>6</v>
      </c>
      <c r="G626" s="75"/>
      <c r="I626" s="110"/>
      <c r="J626" s="81"/>
      <c r="K626" s="70"/>
      <c r="L626" s="72"/>
      <c r="M626" s="2">
        <v>12</v>
      </c>
      <c r="N626" s="71"/>
      <c r="O626" s="6">
        <v>12</v>
      </c>
      <c r="P626" s="75"/>
    </row>
    <row r="627" spans="1:16">
      <c r="A627" s="140"/>
      <c r="B627" s="70">
        <v>53</v>
      </c>
      <c r="C627" s="70">
        <v>1</v>
      </c>
      <c r="D627" s="1">
        <v>1</v>
      </c>
      <c r="E627" s="70">
        <v>46</v>
      </c>
      <c r="F627" s="1">
        <v>7</v>
      </c>
      <c r="G627" s="70">
        <v>59</v>
      </c>
      <c r="I627" s="110"/>
      <c r="J627" s="81">
        <v>22</v>
      </c>
      <c r="K627" s="70" t="s">
        <v>22</v>
      </c>
      <c r="L627" s="72">
        <v>1</v>
      </c>
      <c r="M627" s="2">
        <v>1</v>
      </c>
      <c r="N627" s="71">
        <v>19</v>
      </c>
      <c r="O627" s="3">
        <v>1</v>
      </c>
      <c r="P627" s="73">
        <v>19</v>
      </c>
    </row>
    <row r="628" spans="1:16">
      <c r="A628" s="140"/>
      <c r="B628" s="70"/>
      <c r="C628" s="70"/>
      <c r="D628" s="1">
        <v>2</v>
      </c>
      <c r="E628" s="70"/>
      <c r="F628" s="1">
        <v>8</v>
      </c>
      <c r="G628" s="70"/>
      <c r="I628" s="110"/>
      <c r="J628" s="81"/>
      <c r="K628" s="70"/>
      <c r="L628" s="72"/>
      <c r="M628" s="2">
        <v>2</v>
      </c>
      <c r="N628" s="71"/>
      <c r="O628" s="3">
        <v>2</v>
      </c>
      <c r="P628" s="74"/>
    </row>
    <row r="629" spans="1:16">
      <c r="A629" s="140"/>
      <c r="B629" s="70"/>
      <c r="C629" s="70"/>
      <c r="D629" s="1">
        <v>3</v>
      </c>
      <c r="E629" s="70"/>
      <c r="F629" s="1">
        <v>9</v>
      </c>
      <c r="G629" s="70"/>
      <c r="I629" s="110"/>
      <c r="J629" s="81"/>
      <c r="K629" s="70"/>
      <c r="L629" s="72"/>
      <c r="M629" s="2">
        <v>3</v>
      </c>
      <c r="N629" s="71"/>
      <c r="O629" s="3">
        <v>3</v>
      </c>
      <c r="P629" s="74"/>
    </row>
    <row r="630" spans="1:16">
      <c r="A630" s="140"/>
      <c r="B630" s="70"/>
      <c r="C630" s="70"/>
      <c r="D630" s="1">
        <v>4</v>
      </c>
      <c r="E630" s="70"/>
      <c r="F630" s="1">
        <v>10</v>
      </c>
      <c r="G630" s="70"/>
      <c r="I630" s="110"/>
      <c r="J630" s="81"/>
      <c r="K630" s="70"/>
      <c r="L630" s="72"/>
      <c r="M630" s="2">
        <v>4</v>
      </c>
      <c r="N630" s="71"/>
      <c r="O630" s="3">
        <v>4</v>
      </c>
      <c r="P630" s="74"/>
    </row>
    <row r="631" spans="1:16">
      <c r="A631" s="140"/>
      <c r="B631" s="70"/>
      <c r="C631" s="70"/>
      <c r="D631" s="1">
        <v>5</v>
      </c>
      <c r="E631" s="70"/>
      <c r="F631" s="1">
        <v>11</v>
      </c>
      <c r="G631" s="70"/>
      <c r="I631" s="110"/>
      <c r="J631" s="81"/>
      <c r="K631" s="70"/>
      <c r="L631" s="72"/>
      <c r="M631" s="2">
        <v>5</v>
      </c>
      <c r="N631" s="71"/>
      <c r="O631" s="3">
        <v>5</v>
      </c>
      <c r="P631" s="74"/>
    </row>
    <row r="632" spans="1:16">
      <c r="A632" s="140"/>
      <c r="B632" s="70"/>
      <c r="C632" s="70"/>
      <c r="D632" s="1">
        <v>6</v>
      </c>
      <c r="E632" s="70"/>
      <c r="F632" s="1">
        <v>12</v>
      </c>
      <c r="G632" s="70"/>
      <c r="I632" s="110"/>
      <c r="J632" s="81"/>
      <c r="K632" s="70"/>
      <c r="L632" s="72"/>
      <c r="M632" s="2">
        <v>6</v>
      </c>
      <c r="N632" s="71"/>
      <c r="O632" s="3">
        <v>6</v>
      </c>
      <c r="P632" s="74"/>
    </row>
    <row r="633" spans="1:16">
      <c r="A633" s="140"/>
      <c r="B633" s="70"/>
      <c r="C633" s="70">
        <v>2</v>
      </c>
      <c r="D633" s="1">
        <v>7</v>
      </c>
      <c r="E633" s="70">
        <v>54</v>
      </c>
      <c r="F633" s="1">
        <v>7</v>
      </c>
      <c r="G633" s="70"/>
      <c r="I633" s="110"/>
      <c r="J633" s="81"/>
      <c r="K633" s="70"/>
      <c r="L633" s="72">
        <v>2</v>
      </c>
      <c r="M633" s="2">
        <v>7</v>
      </c>
      <c r="N633" s="71">
        <v>27</v>
      </c>
      <c r="O633" s="3">
        <v>1</v>
      </c>
      <c r="P633" s="74"/>
    </row>
    <row r="634" spans="1:16">
      <c r="A634" s="140"/>
      <c r="B634" s="70"/>
      <c r="C634" s="70"/>
      <c r="D634" s="1">
        <v>8</v>
      </c>
      <c r="E634" s="70"/>
      <c r="F634" s="1">
        <v>8</v>
      </c>
      <c r="G634" s="70"/>
      <c r="I634" s="110"/>
      <c r="J634" s="81"/>
      <c r="K634" s="70"/>
      <c r="L634" s="72"/>
      <c r="M634" s="2">
        <v>8</v>
      </c>
      <c r="N634" s="71"/>
      <c r="O634" s="3">
        <v>2</v>
      </c>
      <c r="P634" s="74"/>
    </row>
    <row r="635" spans="1:16">
      <c r="A635" s="140"/>
      <c r="B635" s="70"/>
      <c r="C635" s="70"/>
      <c r="D635" s="1">
        <v>9</v>
      </c>
      <c r="E635" s="70"/>
      <c r="F635" s="1">
        <v>9</v>
      </c>
      <c r="G635" s="70"/>
      <c r="I635" s="110"/>
      <c r="J635" s="81"/>
      <c r="K635" s="70"/>
      <c r="L635" s="72"/>
      <c r="M635" s="2">
        <v>9</v>
      </c>
      <c r="N635" s="71"/>
      <c r="O635" s="3">
        <v>3</v>
      </c>
      <c r="P635" s="74"/>
    </row>
    <row r="636" spans="1:16">
      <c r="A636" s="140"/>
      <c r="B636" s="70"/>
      <c r="C636" s="70"/>
      <c r="D636" s="1">
        <v>10</v>
      </c>
      <c r="E636" s="70"/>
      <c r="F636" s="1">
        <v>10</v>
      </c>
      <c r="G636" s="70"/>
      <c r="I636" s="110"/>
      <c r="J636" s="81"/>
      <c r="K636" s="70"/>
      <c r="L636" s="72"/>
      <c r="M636" s="2">
        <v>10</v>
      </c>
      <c r="N636" s="71"/>
      <c r="O636" s="3">
        <v>4</v>
      </c>
      <c r="P636" s="74"/>
    </row>
    <row r="637" spans="1:16">
      <c r="A637" s="140"/>
      <c r="B637" s="70"/>
      <c r="C637" s="70"/>
      <c r="D637" s="1">
        <v>11</v>
      </c>
      <c r="E637" s="70"/>
      <c r="F637" s="1">
        <v>11</v>
      </c>
      <c r="G637" s="70"/>
      <c r="I637" s="110"/>
      <c r="J637" s="81"/>
      <c r="K637" s="70"/>
      <c r="L637" s="72"/>
      <c r="M637" s="2">
        <v>11</v>
      </c>
      <c r="N637" s="71"/>
      <c r="O637" s="3">
        <v>5</v>
      </c>
      <c r="P637" s="74"/>
    </row>
    <row r="638" spans="1:16">
      <c r="A638" s="140"/>
      <c r="B638" s="70"/>
      <c r="C638" s="70"/>
      <c r="D638" s="1">
        <v>12</v>
      </c>
      <c r="E638" s="70"/>
      <c r="F638" s="1">
        <v>12</v>
      </c>
      <c r="G638" s="70"/>
      <c r="I638" s="110"/>
      <c r="J638" s="81"/>
      <c r="K638" s="70"/>
      <c r="L638" s="72"/>
      <c r="M638" s="2">
        <v>12</v>
      </c>
      <c r="N638" s="71"/>
      <c r="O638" s="3">
        <v>6</v>
      </c>
      <c r="P638" s="75"/>
    </row>
    <row r="639" spans="1:16">
      <c r="A639" s="140"/>
      <c r="B639" s="71">
        <v>54</v>
      </c>
      <c r="C639" s="72">
        <v>1</v>
      </c>
      <c r="D639" s="2">
        <v>1</v>
      </c>
      <c r="E639" s="71">
        <v>46</v>
      </c>
      <c r="F639" s="3">
        <v>1</v>
      </c>
      <c r="G639" s="73">
        <v>46</v>
      </c>
      <c r="I639" s="110"/>
      <c r="J639" s="71">
        <v>30</v>
      </c>
      <c r="K639" s="70" t="s">
        <v>23</v>
      </c>
      <c r="L639" s="72">
        <v>1</v>
      </c>
      <c r="M639" s="2">
        <v>1</v>
      </c>
      <c r="N639" s="71">
        <v>22</v>
      </c>
      <c r="O639" s="6">
        <v>7</v>
      </c>
      <c r="P639" s="73">
        <v>27</v>
      </c>
    </row>
    <row r="640" spans="1:16">
      <c r="A640" s="140"/>
      <c r="B640" s="71"/>
      <c r="C640" s="72"/>
      <c r="D640" s="2">
        <v>2</v>
      </c>
      <c r="E640" s="71"/>
      <c r="F640" s="3">
        <v>2</v>
      </c>
      <c r="G640" s="74"/>
      <c r="I640" s="110"/>
      <c r="J640" s="71"/>
      <c r="K640" s="70"/>
      <c r="L640" s="72"/>
      <c r="M640" s="2">
        <v>2</v>
      </c>
      <c r="N640" s="71"/>
      <c r="O640" s="6">
        <v>8</v>
      </c>
      <c r="P640" s="74"/>
    </row>
    <row r="641" spans="1:16">
      <c r="A641" s="140"/>
      <c r="B641" s="71"/>
      <c r="C641" s="72"/>
      <c r="D641" s="2">
        <v>3</v>
      </c>
      <c r="E641" s="71"/>
      <c r="F641" s="3">
        <v>3</v>
      </c>
      <c r="G641" s="74"/>
      <c r="I641" s="110"/>
      <c r="J641" s="71"/>
      <c r="K641" s="70"/>
      <c r="L641" s="72"/>
      <c r="M641" s="2">
        <v>3</v>
      </c>
      <c r="N641" s="71"/>
      <c r="O641" s="6">
        <v>9</v>
      </c>
      <c r="P641" s="74"/>
    </row>
    <row r="642" spans="1:16">
      <c r="A642" s="140"/>
      <c r="B642" s="71"/>
      <c r="C642" s="72"/>
      <c r="D642" s="2">
        <v>4</v>
      </c>
      <c r="E642" s="71"/>
      <c r="F642" s="3">
        <v>4</v>
      </c>
      <c r="G642" s="74"/>
      <c r="I642" s="110"/>
      <c r="J642" s="71"/>
      <c r="K642" s="70"/>
      <c r="L642" s="72"/>
      <c r="M642" s="2">
        <v>4</v>
      </c>
      <c r="N642" s="71"/>
      <c r="O642" s="6">
        <v>10</v>
      </c>
      <c r="P642" s="74"/>
    </row>
    <row r="643" spans="1:16">
      <c r="A643" s="140"/>
      <c r="B643" s="71"/>
      <c r="C643" s="72"/>
      <c r="D643" s="2">
        <v>5</v>
      </c>
      <c r="E643" s="71"/>
      <c r="F643" s="3">
        <v>5</v>
      </c>
      <c r="G643" s="74"/>
      <c r="I643" s="110"/>
      <c r="J643" s="71"/>
      <c r="K643" s="70"/>
      <c r="L643" s="72"/>
      <c r="M643" s="2">
        <v>5</v>
      </c>
      <c r="N643" s="71"/>
      <c r="O643" s="6">
        <v>11</v>
      </c>
      <c r="P643" s="74"/>
    </row>
    <row r="644" spans="1:16">
      <c r="A644" s="140"/>
      <c r="B644" s="71"/>
      <c r="C644" s="72"/>
      <c r="D644" s="2">
        <v>6</v>
      </c>
      <c r="E644" s="71"/>
      <c r="F644" s="3">
        <v>6</v>
      </c>
      <c r="G644" s="74"/>
      <c r="I644" s="110"/>
      <c r="J644" s="71"/>
      <c r="K644" s="70"/>
      <c r="L644" s="72"/>
      <c r="M644" s="2">
        <v>6</v>
      </c>
      <c r="N644" s="71"/>
      <c r="O644" s="6">
        <v>12</v>
      </c>
      <c r="P644" s="74"/>
    </row>
    <row r="645" spans="1:16">
      <c r="A645" s="140"/>
      <c r="B645" s="71"/>
      <c r="C645" s="72">
        <v>2</v>
      </c>
      <c r="D645" s="2">
        <v>7</v>
      </c>
      <c r="E645" s="71">
        <v>54</v>
      </c>
      <c r="F645" s="3">
        <v>1</v>
      </c>
      <c r="G645" s="74"/>
      <c r="I645" s="110"/>
      <c r="J645" s="71"/>
      <c r="K645" s="70"/>
      <c r="L645" s="72">
        <v>2</v>
      </c>
      <c r="M645" s="2">
        <v>7</v>
      </c>
      <c r="N645" s="71">
        <v>30</v>
      </c>
      <c r="O645" s="6">
        <v>7</v>
      </c>
      <c r="P645" s="74"/>
    </row>
    <row r="646" spans="1:16">
      <c r="A646" s="140"/>
      <c r="B646" s="71"/>
      <c r="C646" s="72"/>
      <c r="D646" s="2">
        <v>8</v>
      </c>
      <c r="E646" s="71"/>
      <c r="F646" s="3">
        <v>2</v>
      </c>
      <c r="G646" s="74"/>
      <c r="I646" s="110"/>
      <c r="J646" s="71"/>
      <c r="K646" s="70"/>
      <c r="L646" s="72"/>
      <c r="M646" s="2">
        <v>8</v>
      </c>
      <c r="N646" s="71"/>
      <c r="O646" s="6">
        <v>8</v>
      </c>
      <c r="P646" s="74"/>
    </row>
    <row r="647" spans="1:16">
      <c r="A647" s="140"/>
      <c r="B647" s="71"/>
      <c r="C647" s="72"/>
      <c r="D647" s="2">
        <v>9</v>
      </c>
      <c r="E647" s="71"/>
      <c r="F647" s="3">
        <v>3</v>
      </c>
      <c r="G647" s="74"/>
      <c r="I647" s="110"/>
      <c r="J647" s="71"/>
      <c r="K647" s="70"/>
      <c r="L647" s="72"/>
      <c r="M647" s="2">
        <v>9</v>
      </c>
      <c r="N647" s="71"/>
      <c r="O647" s="6">
        <v>9</v>
      </c>
      <c r="P647" s="74"/>
    </row>
    <row r="648" spans="1:16">
      <c r="A648" s="140"/>
      <c r="B648" s="71"/>
      <c r="C648" s="72"/>
      <c r="D648" s="2">
        <v>10</v>
      </c>
      <c r="E648" s="71"/>
      <c r="F648" s="3">
        <v>4</v>
      </c>
      <c r="G648" s="74"/>
      <c r="I648" s="110"/>
      <c r="J648" s="71"/>
      <c r="K648" s="70"/>
      <c r="L648" s="72"/>
      <c r="M648" s="2">
        <v>10</v>
      </c>
      <c r="N648" s="71"/>
      <c r="O648" s="6">
        <v>10</v>
      </c>
      <c r="P648" s="74"/>
    </row>
    <row r="649" spans="1:16">
      <c r="A649" s="140"/>
      <c r="B649" s="71"/>
      <c r="C649" s="72"/>
      <c r="D649" s="2">
        <v>11</v>
      </c>
      <c r="E649" s="71"/>
      <c r="F649" s="3">
        <v>5</v>
      </c>
      <c r="G649" s="74"/>
      <c r="I649" s="110"/>
      <c r="J649" s="71"/>
      <c r="K649" s="70"/>
      <c r="L649" s="72"/>
      <c r="M649" s="2">
        <v>11</v>
      </c>
      <c r="N649" s="71"/>
      <c r="O649" s="6">
        <v>11</v>
      </c>
      <c r="P649" s="74"/>
    </row>
    <row r="650" spans="1:16">
      <c r="A650" s="140"/>
      <c r="B650" s="71"/>
      <c r="C650" s="72"/>
      <c r="D650" s="2">
        <v>12</v>
      </c>
      <c r="E650" s="71"/>
      <c r="F650" s="3">
        <v>6</v>
      </c>
      <c r="G650" s="75"/>
      <c r="I650" s="110"/>
      <c r="J650" s="71"/>
      <c r="K650" s="70"/>
      <c r="L650" s="72"/>
      <c r="M650" s="2">
        <v>12</v>
      </c>
      <c r="N650" s="71"/>
      <c r="O650" s="6">
        <v>12</v>
      </c>
      <c r="P650" s="75"/>
    </row>
    <row r="651" spans="1:16">
      <c r="A651" s="140"/>
      <c r="B651" s="70">
        <v>55</v>
      </c>
      <c r="C651" s="70">
        <v>1</v>
      </c>
      <c r="D651" s="1">
        <v>1</v>
      </c>
      <c r="E651" s="70">
        <v>45</v>
      </c>
      <c r="F651" s="1">
        <v>7</v>
      </c>
      <c r="G651" s="70">
        <v>60</v>
      </c>
      <c r="I651" s="110"/>
      <c r="J651" s="71">
        <v>38</v>
      </c>
      <c r="K651" s="70" t="s">
        <v>24</v>
      </c>
      <c r="L651" s="72">
        <v>1</v>
      </c>
      <c r="M651" s="2">
        <v>1</v>
      </c>
      <c r="N651" s="71">
        <v>35</v>
      </c>
      <c r="O651" s="3">
        <v>1</v>
      </c>
      <c r="P651" s="73">
        <v>35</v>
      </c>
    </row>
    <row r="652" spans="1:16">
      <c r="A652" s="140"/>
      <c r="B652" s="70"/>
      <c r="C652" s="70"/>
      <c r="D652" s="1">
        <v>2</v>
      </c>
      <c r="E652" s="70"/>
      <c r="F652" s="1">
        <v>8</v>
      </c>
      <c r="G652" s="70"/>
      <c r="I652" s="110"/>
      <c r="J652" s="71"/>
      <c r="K652" s="70"/>
      <c r="L652" s="72"/>
      <c r="M652" s="2">
        <v>2</v>
      </c>
      <c r="N652" s="71"/>
      <c r="O652" s="3">
        <v>2</v>
      </c>
      <c r="P652" s="74"/>
    </row>
    <row r="653" spans="1:16">
      <c r="A653" s="140"/>
      <c r="B653" s="70"/>
      <c r="C653" s="70"/>
      <c r="D653" s="1">
        <v>3</v>
      </c>
      <c r="E653" s="70"/>
      <c r="F653" s="1">
        <v>9</v>
      </c>
      <c r="G653" s="70"/>
      <c r="I653" s="110"/>
      <c r="J653" s="71"/>
      <c r="K653" s="70"/>
      <c r="L653" s="72"/>
      <c r="M653" s="2">
        <v>3</v>
      </c>
      <c r="N653" s="71"/>
      <c r="O653" s="3">
        <v>3</v>
      </c>
      <c r="P653" s="74"/>
    </row>
    <row r="654" spans="1:16">
      <c r="A654" s="140"/>
      <c r="B654" s="70"/>
      <c r="C654" s="70"/>
      <c r="D654" s="1">
        <v>4</v>
      </c>
      <c r="E654" s="70"/>
      <c r="F654" s="1">
        <v>10</v>
      </c>
      <c r="G654" s="70"/>
      <c r="I654" s="110"/>
      <c r="J654" s="71"/>
      <c r="K654" s="70"/>
      <c r="L654" s="72"/>
      <c r="M654" s="2">
        <v>4</v>
      </c>
      <c r="N654" s="71"/>
      <c r="O654" s="3">
        <v>4</v>
      </c>
      <c r="P654" s="74"/>
    </row>
    <row r="655" spans="1:16">
      <c r="A655" s="140"/>
      <c r="B655" s="70"/>
      <c r="C655" s="70"/>
      <c r="D655" s="1">
        <v>5</v>
      </c>
      <c r="E655" s="70"/>
      <c r="F655" s="1">
        <v>11</v>
      </c>
      <c r="G655" s="70"/>
      <c r="I655" s="110"/>
      <c r="J655" s="71"/>
      <c r="K655" s="70"/>
      <c r="L655" s="72"/>
      <c r="M655" s="2">
        <v>5</v>
      </c>
      <c r="N655" s="71"/>
      <c r="O655" s="3">
        <v>5</v>
      </c>
      <c r="P655" s="74"/>
    </row>
    <row r="656" spans="1:16">
      <c r="A656" s="140"/>
      <c r="B656" s="70"/>
      <c r="C656" s="70"/>
      <c r="D656" s="1">
        <v>6</v>
      </c>
      <c r="E656" s="70"/>
      <c r="F656" s="1">
        <v>12</v>
      </c>
      <c r="G656" s="70"/>
      <c r="I656" s="110"/>
      <c r="J656" s="71"/>
      <c r="K656" s="70"/>
      <c r="L656" s="72"/>
      <c r="M656" s="2">
        <v>6</v>
      </c>
      <c r="N656" s="71"/>
      <c r="O656" s="3">
        <v>6</v>
      </c>
      <c r="P656" s="74"/>
    </row>
    <row r="657" spans="1:16">
      <c r="A657" s="140"/>
      <c r="B657" s="70"/>
      <c r="C657" s="70">
        <v>2</v>
      </c>
      <c r="D657" s="1">
        <v>7</v>
      </c>
      <c r="E657" s="70">
        <v>53</v>
      </c>
      <c r="F657" s="1">
        <v>7</v>
      </c>
      <c r="G657" s="70"/>
      <c r="I657" s="110"/>
      <c r="J657" s="71"/>
      <c r="K657" s="70"/>
      <c r="L657" s="72">
        <v>2</v>
      </c>
      <c r="M657" s="2">
        <v>7</v>
      </c>
      <c r="N657" s="71">
        <v>38</v>
      </c>
      <c r="O657" s="3">
        <v>1</v>
      </c>
      <c r="P657" s="74"/>
    </row>
    <row r="658" spans="1:16">
      <c r="A658" s="140"/>
      <c r="B658" s="70"/>
      <c r="C658" s="70"/>
      <c r="D658" s="1">
        <v>8</v>
      </c>
      <c r="E658" s="70"/>
      <c r="F658" s="1">
        <v>8</v>
      </c>
      <c r="G658" s="70"/>
      <c r="I658" s="110"/>
      <c r="J658" s="71"/>
      <c r="K658" s="70"/>
      <c r="L658" s="72"/>
      <c r="M658" s="2">
        <v>8</v>
      </c>
      <c r="N658" s="71"/>
      <c r="O658" s="3">
        <v>2</v>
      </c>
      <c r="P658" s="74"/>
    </row>
    <row r="659" spans="1:16">
      <c r="A659" s="140"/>
      <c r="B659" s="70"/>
      <c r="C659" s="70"/>
      <c r="D659" s="1">
        <v>9</v>
      </c>
      <c r="E659" s="70"/>
      <c r="F659" s="1">
        <v>9</v>
      </c>
      <c r="G659" s="70"/>
      <c r="I659" s="110"/>
      <c r="J659" s="71"/>
      <c r="K659" s="70"/>
      <c r="L659" s="72"/>
      <c r="M659" s="2">
        <v>9</v>
      </c>
      <c r="N659" s="71"/>
      <c r="O659" s="3">
        <v>3</v>
      </c>
      <c r="P659" s="74"/>
    </row>
    <row r="660" spans="1:16">
      <c r="A660" s="140"/>
      <c r="B660" s="70"/>
      <c r="C660" s="70"/>
      <c r="D660" s="1">
        <v>10</v>
      </c>
      <c r="E660" s="70"/>
      <c r="F660" s="1">
        <v>10</v>
      </c>
      <c r="G660" s="70"/>
      <c r="I660" s="110"/>
      <c r="J660" s="71"/>
      <c r="K660" s="70"/>
      <c r="L660" s="72"/>
      <c r="M660" s="2">
        <v>10</v>
      </c>
      <c r="N660" s="71"/>
      <c r="O660" s="3">
        <v>4</v>
      </c>
      <c r="P660" s="74"/>
    </row>
    <row r="661" spans="1:16">
      <c r="A661" s="140"/>
      <c r="B661" s="70"/>
      <c r="C661" s="70"/>
      <c r="D661" s="1">
        <v>11</v>
      </c>
      <c r="E661" s="70"/>
      <c r="F661" s="1">
        <v>11</v>
      </c>
      <c r="G661" s="70"/>
      <c r="I661" s="110"/>
      <c r="J661" s="71"/>
      <c r="K661" s="70"/>
      <c r="L661" s="72"/>
      <c r="M661" s="2">
        <v>11</v>
      </c>
      <c r="N661" s="71"/>
      <c r="O661" s="3">
        <v>5</v>
      </c>
      <c r="P661" s="74"/>
    </row>
    <row r="662" spans="1:16" ht="15.75" thickBot="1">
      <c r="A662" s="140"/>
      <c r="B662" s="70"/>
      <c r="C662" s="70"/>
      <c r="D662" s="1">
        <v>12</v>
      </c>
      <c r="E662" s="70"/>
      <c r="F662" s="1">
        <v>12</v>
      </c>
      <c r="G662" s="70"/>
      <c r="I662" s="128"/>
      <c r="J662" s="92"/>
      <c r="K662" s="70"/>
      <c r="L662" s="94"/>
      <c r="M662" s="15">
        <v>12</v>
      </c>
      <c r="N662" s="92"/>
      <c r="O662" s="18">
        <v>6</v>
      </c>
      <c r="P662" s="93"/>
    </row>
    <row r="663" spans="1:16" ht="15.75" thickTop="1">
      <c r="A663" s="140"/>
      <c r="B663" s="71">
        <v>56</v>
      </c>
      <c r="C663" s="72">
        <v>1</v>
      </c>
      <c r="D663" s="2">
        <v>1</v>
      </c>
      <c r="E663" s="71">
        <v>45</v>
      </c>
      <c r="F663" s="3">
        <v>1</v>
      </c>
      <c r="G663" s="73">
        <v>45</v>
      </c>
      <c r="I663" s="120">
        <v>12</v>
      </c>
      <c r="J663" s="97">
        <v>46</v>
      </c>
      <c r="K663" s="70" t="s">
        <v>20</v>
      </c>
      <c r="L663" s="98">
        <v>1</v>
      </c>
      <c r="M663" s="13">
        <v>1</v>
      </c>
      <c r="N663" s="99">
        <v>43</v>
      </c>
      <c r="O663" s="14">
        <v>7</v>
      </c>
      <c r="P663" s="100">
        <v>43</v>
      </c>
    </row>
    <row r="664" spans="1:16">
      <c r="A664" s="140"/>
      <c r="B664" s="71"/>
      <c r="C664" s="72"/>
      <c r="D664" s="2">
        <v>2</v>
      </c>
      <c r="E664" s="71"/>
      <c r="F664" s="3">
        <v>2</v>
      </c>
      <c r="G664" s="74"/>
      <c r="I664" s="121"/>
      <c r="J664" s="76"/>
      <c r="K664" s="70"/>
      <c r="L664" s="72"/>
      <c r="M664" s="2">
        <v>2</v>
      </c>
      <c r="N664" s="71"/>
      <c r="O664" s="6">
        <v>8</v>
      </c>
      <c r="P664" s="74"/>
    </row>
    <row r="665" spans="1:16">
      <c r="A665" s="140"/>
      <c r="B665" s="71"/>
      <c r="C665" s="72"/>
      <c r="D665" s="2">
        <v>3</v>
      </c>
      <c r="E665" s="71"/>
      <c r="F665" s="3">
        <v>3</v>
      </c>
      <c r="G665" s="74"/>
      <c r="I665" s="121"/>
      <c r="J665" s="76"/>
      <c r="K665" s="70"/>
      <c r="L665" s="72"/>
      <c r="M665" s="2">
        <v>3</v>
      </c>
      <c r="N665" s="71"/>
      <c r="O665" s="6">
        <v>9</v>
      </c>
      <c r="P665" s="74"/>
    </row>
    <row r="666" spans="1:16">
      <c r="A666" s="140"/>
      <c r="B666" s="71"/>
      <c r="C666" s="72"/>
      <c r="D666" s="2">
        <v>4</v>
      </c>
      <c r="E666" s="71"/>
      <c r="F666" s="3">
        <v>4</v>
      </c>
      <c r="G666" s="74"/>
      <c r="I666" s="121"/>
      <c r="J666" s="76"/>
      <c r="K666" s="70"/>
      <c r="L666" s="72"/>
      <c r="M666" s="2">
        <v>4</v>
      </c>
      <c r="N666" s="71"/>
      <c r="O666" s="6">
        <v>10</v>
      </c>
      <c r="P666" s="74"/>
    </row>
    <row r="667" spans="1:16">
      <c r="A667" s="140"/>
      <c r="B667" s="71"/>
      <c r="C667" s="72"/>
      <c r="D667" s="2">
        <v>5</v>
      </c>
      <c r="E667" s="71"/>
      <c r="F667" s="3">
        <v>5</v>
      </c>
      <c r="G667" s="74"/>
      <c r="I667" s="121"/>
      <c r="J667" s="76"/>
      <c r="K667" s="70"/>
      <c r="L667" s="72"/>
      <c r="M667" s="2">
        <v>5</v>
      </c>
      <c r="N667" s="71"/>
      <c r="O667" s="6">
        <v>11</v>
      </c>
      <c r="P667" s="74"/>
    </row>
    <row r="668" spans="1:16">
      <c r="A668" s="140"/>
      <c r="B668" s="71"/>
      <c r="C668" s="72"/>
      <c r="D668" s="2">
        <v>6</v>
      </c>
      <c r="E668" s="71"/>
      <c r="F668" s="3">
        <v>6</v>
      </c>
      <c r="G668" s="74"/>
      <c r="I668" s="121"/>
      <c r="J668" s="76"/>
      <c r="K668" s="70"/>
      <c r="L668" s="72"/>
      <c r="M668" s="2">
        <v>6</v>
      </c>
      <c r="N668" s="71"/>
      <c r="O668" s="6">
        <v>12</v>
      </c>
      <c r="P668" s="74"/>
    </row>
    <row r="669" spans="1:16">
      <c r="A669" s="140"/>
      <c r="B669" s="71"/>
      <c r="C669" s="72">
        <v>2</v>
      </c>
      <c r="D669" s="2">
        <v>7</v>
      </c>
      <c r="E669" s="71">
        <v>53</v>
      </c>
      <c r="F669" s="3">
        <v>1</v>
      </c>
      <c r="G669" s="74"/>
      <c r="I669" s="121"/>
      <c r="J669" s="76"/>
      <c r="K669" s="70"/>
      <c r="L669" s="72">
        <v>2</v>
      </c>
      <c r="M669" s="2">
        <v>7</v>
      </c>
      <c r="N669" s="71">
        <v>51</v>
      </c>
      <c r="O669" s="6">
        <v>7</v>
      </c>
      <c r="P669" s="74"/>
    </row>
    <row r="670" spans="1:16">
      <c r="A670" s="140"/>
      <c r="B670" s="71"/>
      <c r="C670" s="72"/>
      <c r="D670" s="2">
        <v>8</v>
      </c>
      <c r="E670" s="71"/>
      <c r="F670" s="3">
        <v>2</v>
      </c>
      <c r="G670" s="74"/>
      <c r="I670" s="121"/>
      <c r="J670" s="76"/>
      <c r="K670" s="70"/>
      <c r="L670" s="72"/>
      <c r="M670" s="2">
        <v>8</v>
      </c>
      <c r="N670" s="71"/>
      <c r="O670" s="6">
        <v>8</v>
      </c>
      <c r="P670" s="74"/>
    </row>
    <row r="671" spans="1:16">
      <c r="A671" s="140"/>
      <c r="B671" s="71"/>
      <c r="C671" s="72"/>
      <c r="D671" s="2">
        <v>9</v>
      </c>
      <c r="E671" s="71"/>
      <c r="F671" s="3">
        <v>3</v>
      </c>
      <c r="G671" s="74"/>
      <c r="I671" s="121"/>
      <c r="J671" s="76"/>
      <c r="K671" s="70"/>
      <c r="L671" s="72"/>
      <c r="M671" s="2">
        <v>9</v>
      </c>
      <c r="N671" s="71"/>
      <c r="O671" s="6">
        <v>9</v>
      </c>
      <c r="P671" s="74"/>
    </row>
    <row r="672" spans="1:16">
      <c r="A672" s="140"/>
      <c r="B672" s="71"/>
      <c r="C672" s="72"/>
      <c r="D672" s="2">
        <v>10</v>
      </c>
      <c r="E672" s="71"/>
      <c r="F672" s="3">
        <v>4</v>
      </c>
      <c r="G672" s="74"/>
      <c r="I672" s="121"/>
      <c r="J672" s="76"/>
      <c r="K672" s="70"/>
      <c r="L672" s="72"/>
      <c r="M672" s="2">
        <v>10</v>
      </c>
      <c r="N672" s="71"/>
      <c r="O672" s="6">
        <v>10</v>
      </c>
      <c r="P672" s="74"/>
    </row>
    <row r="673" spans="1:16">
      <c r="A673" s="140"/>
      <c r="B673" s="71"/>
      <c r="C673" s="72"/>
      <c r="D673" s="2">
        <v>11</v>
      </c>
      <c r="E673" s="71"/>
      <c r="F673" s="3">
        <v>5</v>
      </c>
      <c r="G673" s="74"/>
      <c r="I673" s="121"/>
      <c r="J673" s="76"/>
      <c r="K673" s="70"/>
      <c r="L673" s="72"/>
      <c r="M673" s="2">
        <v>11</v>
      </c>
      <c r="N673" s="71"/>
      <c r="O673" s="6">
        <v>11</v>
      </c>
      <c r="P673" s="74"/>
    </row>
    <row r="674" spans="1:16" ht="15.75" thickBot="1">
      <c r="A674" s="141"/>
      <c r="B674" s="71"/>
      <c r="C674" s="72"/>
      <c r="D674" s="2">
        <v>12</v>
      </c>
      <c r="E674" s="71"/>
      <c r="F674" s="3">
        <v>6</v>
      </c>
      <c r="G674" s="75"/>
      <c r="H674" s="4" t="s">
        <v>15</v>
      </c>
      <c r="I674" s="121"/>
      <c r="J674" s="77"/>
      <c r="K674" s="70"/>
      <c r="L674" s="72"/>
      <c r="M674" s="2">
        <v>12</v>
      </c>
      <c r="N674" s="71"/>
      <c r="O674" s="6">
        <v>12</v>
      </c>
      <c r="P674" s="75"/>
    </row>
    <row r="675" spans="1:16">
      <c r="A675" s="142" t="s">
        <v>12</v>
      </c>
      <c r="B675" s="70">
        <v>57</v>
      </c>
      <c r="C675" s="70">
        <v>1</v>
      </c>
      <c r="D675" s="1">
        <v>1</v>
      </c>
      <c r="E675" s="70">
        <v>57</v>
      </c>
      <c r="F675" s="5">
        <v>1</v>
      </c>
      <c r="G675" s="70">
        <v>65</v>
      </c>
      <c r="I675" s="121"/>
      <c r="J675" s="71">
        <v>54</v>
      </c>
      <c r="K675" s="70" t="s">
        <v>21</v>
      </c>
      <c r="L675" s="72">
        <v>1</v>
      </c>
      <c r="M675" s="2">
        <v>1</v>
      </c>
      <c r="N675" s="71">
        <v>46</v>
      </c>
      <c r="O675" s="3">
        <v>1</v>
      </c>
      <c r="P675" s="73">
        <v>46</v>
      </c>
    </row>
    <row r="676" spans="1:16">
      <c r="A676" s="143"/>
      <c r="B676" s="70"/>
      <c r="C676" s="70"/>
      <c r="D676" s="1">
        <v>2</v>
      </c>
      <c r="E676" s="70"/>
      <c r="F676" s="5">
        <v>2</v>
      </c>
      <c r="G676" s="70"/>
      <c r="I676" s="121"/>
      <c r="J676" s="71"/>
      <c r="K676" s="70"/>
      <c r="L676" s="72"/>
      <c r="M676" s="2">
        <v>2</v>
      </c>
      <c r="N676" s="71"/>
      <c r="O676" s="3">
        <v>2</v>
      </c>
      <c r="P676" s="74"/>
    </row>
    <row r="677" spans="1:16">
      <c r="A677" s="143"/>
      <c r="B677" s="70"/>
      <c r="C677" s="70"/>
      <c r="D677" s="1">
        <v>3</v>
      </c>
      <c r="E677" s="70"/>
      <c r="F677" s="5">
        <v>3</v>
      </c>
      <c r="G677" s="70"/>
      <c r="I677" s="121"/>
      <c r="J677" s="71"/>
      <c r="K677" s="70"/>
      <c r="L677" s="72"/>
      <c r="M677" s="2">
        <v>3</v>
      </c>
      <c r="N677" s="71"/>
      <c r="O677" s="3">
        <v>3</v>
      </c>
      <c r="P677" s="74"/>
    </row>
    <row r="678" spans="1:16">
      <c r="A678" s="143"/>
      <c r="B678" s="70"/>
      <c r="C678" s="70"/>
      <c r="D678" s="1">
        <v>4</v>
      </c>
      <c r="E678" s="70"/>
      <c r="F678" s="5">
        <v>4</v>
      </c>
      <c r="G678" s="70"/>
      <c r="I678" s="121"/>
      <c r="J678" s="71"/>
      <c r="K678" s="70"/>
      <c r="L678" s="72"/>
      <c r="M678" s="2">
        <v>4</v>
      </c>
      <c r="N678" s="71"/>
      <c r="O678" s="3">
        <v>4</v>
      </c>
      <c r="P678" s="74"/>
    </row>
    <row r="679" spans="1:16">
      <c r="A679" s="143"/>
      <c r="B679" s="70"/>
      <c r="C679" s="70"/>
      <c r="D679" s="1">
        <v>5</v>
      </c>
      <c r="E679" s="70"/>
      <c r="F679" s="5">
        <v>5</v>
      </c>
      <c r="G679" s="70"/>
      <c r="I679" s="121"/>
      <c r="J679" s="71"/>
      <c r="K679" s="70"/>
      <c r="L679" s="72"/>
      <c r="M679" s="2">
        <v>5</v>
      </c>
      <c r="N679" s="71"/>
      <c r="O679" s="3">
        <v>5</v>
      </c>
      <c r="P679" s="74"/>
    </row>
    <row r="680" spans="1:16">
      <c r="A680" s="143"/>
      <c r="B680" s="70"/>
      <c r="C680" s="70"/>
      <c r="D680" s="1">
        <v>6</v>
      </c>
      <c r="E680" s="70"/>
      <c r="F680" s="5">
        <v>6</v>
      </c>
      <c r="G680" s="70"/>
      <c r="I680" s="121"/>
      <c r="J680" s="71"/>
      <c r="K680" s="70"/>
      <c r="L680" s="72"/>
      <c r="M680" s="2">
        <v>6</v>
      </c>
      <c r="N680" s="71"/>
      <c r="O680" s="3">
        <v>6</v>
      </c>
      <c r="P680" s="74"/>
    </row>
    <row r="681" spans="1:16">
      <c r="A681" s="143"/>
      <c r="B681" s="70"/>
      <c r="C681" s="70">
        <v>2</v>
      </c>
      <c r="D681" s="1">
        <v>7</v>
      </c>
      <c r="E681" s="70">
        <v>65</v>
      </c>
      <c r="F681" s="5">
        <v>1</v>
      </c>
      <c r="G681" s="70"/>
      <c r="I681" s="121"/>
      <c r="J681" s="71"/>
      <c r="K681" s="70"/>
      <c r="L681" s="72">
        <v>2</v>
      </c>
      <c r="M681" s="2">
        <v>7</v>
      </c>
      <c r="N681" s="71">
        <v>54</v>
      </c>
      <c r="O681" s="3">
        <v>1</v>
      </c>
      <c r="P681" s="74"/>
    </row>
    <row r="682" spans="1:16">
      <c r="A682" s="143"/>
      <c r="B682" s="70"/>
      <c r="C682" s="70"/>
      <c r="D682" s="1">
        <v>8</v>
      </c>
      <c r="E682" s="70"/>
      <c r="F682" s="5">
        <v>2</v>
      </c>
      <c r="G682" s="70"/>
      <c r="I682" s="121"/>
      <c r="J682" s="71"/>
      <c r="K682" s="70"/>
      <c r="L682" s="72"/>
      <c r="M682" s="2">
        <v>8</v>
      </c>
      <c r="N682" s="71"/>
      <c r="O682" s="3">
        <v>2</v>
      </c>
      <c r="P682" s="74"/>
    </row>
    <row r="683" spans="1:16">
      <c r="A683" s="143"/>
      <c r="B683" s="70"/>
      <c r="C683" s="70"/>
      <c r="D683" s="1">
        <v>9</v>
      </c>
      <c r="E683" s="70"/>
      <c r="F683" s="5">
        <v>3</v>
      </c>
      <c r="G683" s="70"/>
      <c r="I683" s="121"/>
      <c r="J683" s="71"/>
      <c r="K683" s="70"/>
      <c r="L683" s="72"/>
      <c r="M683" s="2">
        <v>9</v>
      </c>
      <c r="N683" s="71"/>
      <c r="O683" s="3">
        <v>3</v>
      </c>
      <c r="P683" s="74"/>
    </row>
    <row r="684" spans="1:16">
      <c r="A684" s="143"/>
      <c r="B684" s="70"/>
      <c r="C684" s="70"/>
      <c r="D684" s="1">
        <v>10</v>
      </c>
      <c r="E684" s="70"/>
      <c r="F684" s="5">
        <v>4</v>
      </c>
      <c r="G684" s="70"/>
      <c r="I684" s="121"/>
      <c r="J684" s="71"/>
      <c r="K684" s="70"/>
      <c r="L684" s="72"/>
      <c r="M684" s="2">
        <v>10</v>
      </c>
      <c r="N684" s="71"/>
      <c r="O684" s="3">
        <v>4</v>
      </c>
      <c r="P684" s="74"/>
    </row>
    <row r="685" spans="1:16">
      <c r="A685" s="143"/>
      <c r="B685" s="70"/>
      <c r="C685" s="70"/>
      <c r="D685" s="1">
        <v>11</v>
      </c>
      <c r="E685" s="70"/>
      <c r="F685" s="5">
        <v>5</v>
      </c>
      <c r="G685" s="70"/>
      <c r="I685" s="121"/>
      <c r="J685" s="71"/>
      <c r="K685" s="70"/>
      <c r="L685" s="72"/>
      <c r="M685" s="2">
        <v>11</v>
      </c>
      <c r="N685" s="71"/>
      <c r="O685" s="3">
        <v>5</v>
      </c>
      <c r="P685" s="74"/>
    </row>
    <row r="686" spans="1:16">
      <c r="A686" s="143"/>
      <c r="B686" s="70"/>
      <c r="C686" s="70"/>
      <c r="D686" s="1">
        <v>12</v>
      </c>
      <c r="E686" s="70"/>
      <c r="F686" s="5">
        <v>6</v>
      </c>
      <c r="G686" s="70"/>
      <c r="I686" s="121"/>
      <c r="J686" s="71"/>
      <c r="K686" s="70"/>
      <c r="L686" s="72"/>
      <c r="M686" s="2">
        <v>12</v>
      </c>
      <c r="N686" s="71"/>
      <c r="O686" s="3">
        <v>6</v>
      </c>
      <c r="P686" s="75"/>
    </row>
    <row r="687" spans="1:16">
      <c r="A687" s="143"/>
      <c r="B687" s="71">
        <v>58</v>
      </c>
      <c r="C687" s="72">
        <v>1</v>
      </c>
      <c r="D687" s="2">
        <v>1</v>
      </c>
      <c r="E687" s="71">
        <v>57</v>
      </c>
      <c r="F687" s="6">
        <v>7</v>
      </c>
      <c r="G687" s="73">
        <v>56</v>
      </c>
      <c r="I687" s="121"/>
      <c r="J687" s="71">
        <v>62</v>
      </c>
      <c r="K687" s="70" t="s">
        <v>22</v>
      </c>
      <c r="L687" s="72">
        <v>1</v>
      </c>
      <c r="M687" s="2">
        <v>1</v>
      </c>
      <c r="N687" s="71">
        <v>59</v>
      </c>
      <c r="O687" s="6">
        <v>7</v>
      </c>
      <c r="P687" s="73">
        <v>54</v>
      </c>
    </row>
    <row r="688" spans="1:16">
      <c r="A688" s="143"/>
      <c r="B688" s="71"/>
      <c r="C688" s="72"/>
      <c r="D688" s="2">
        <v>2</v>
      </c>
      <c r="E688" s="71"/>
      <c r="F688" s="6">
        <v>8</v>
      </c>
      <c r="G688" s="74"/>
      <c r="I688" s="121"/>
      <c r="J688" s="71"/>
      <c r="K688" s="70"/>
      <c r="L688" s="72"/>
      <c r="M688" s="2">
        <v>2</v>
      </c>
      <c r="N688" s="71"/>
      <c r="O688" s="6">
        <v>8</v>
      </c>
      <c r="P688" s="74"/>
    </row>
    <row r="689" spans="1:16">
      <c r="A689" s="143"/>
      <c r="B689" s="71"/>
      <c r="C689" s="72"/>
      <c r="D689" s="2">
        <v>3</v>
      </c>
      <c r="E689" s="71"/>
      <c r="F689" s="6">
        <v>9</v>
      </c>
      <c r="G689" s="74"/>
      <c r="I689" s="121"/>
      <c r="J689" s="71"/>
      <c r="K689" s="70"/>
      <c r="L689" s="72"/>
      <c r="M689" s="2">
        <v>3</v>
      </c>
      <c r="N689" s="71"/>
      <c r="O689" s="6">
        <v>9</v>
      </c>
      <c r="P689" s="74"/>
    </row>
    <row r="690" spans="1:16">
      <c r="A690" s="143"/>
      <c r="B690" s="71"/>
      <c r="C690" s="72"/>
      <c r="D690" s="2">
        <v>4</v>
      </c>
      <c r="E690" s="71"/>
      <c r="F690" s="6">
        <v>10</v>
      </c>
      <c r="G690" s="74"/>
      <c r="I690" s="121"/>
      <c r="J690" s="71"/>
      <c r="K690" s="70"/>
      <c r="L690" s="72"/>
      <c r="M690" s="2">
        <v>4</v>
      </c>
      <c r="N690" s="71"/>
      <c r="O690" s="6">
        <v>10</v>
      </c>
      <c r="P690" s="74"/>
    </row>
    <row r="691" spans="1:16">
      <c r="A691" s="143"/>
      <c r="B691" s="71"/>
      <c r="C691" s="72"/>
      <c r="D691" s="2">
        <v>5</v>
      </c>
      <c r="E691" s="71"/>
      <c r="F691" s="6">
        <v>11</v>
      </c>
      <c r="G691" s="74"/>
      <c r="I691" s="121"/>
      <c r="J691" s="71"/>
      <c r="K691" s="70"/>
      <c r="L691" s="72"/>
      <c r="M691" s="2">
        <v>5</v>
      </c>
      <c r="N691" s="71"/>
      <c r="O691" s="6">
        <v>11</v>
      </c>
      <c r="P691" s="74"/>
    </row>
    <row r="692" spans="1:16">
      <c r="A692" s="143"/>
      <c r="B692" s="71"/>
      <c r="C692" s="72"/>
      <c r="D692" s="2">
        <v>6</v>
      </c>
      <c r="E692" s="71"/>
      <c r="F692" s="6">
        <v>12</v>
      </c>
      <c r="G692" s="74"/>
      <c r="I692" s="121"/>
      <c r="J692" s="71"/>
      <c r="K692" s="70"/>
      <c r="L692" s="72"/>
      <c r="M692" s="2">
        <v>6</v>
      </c>
      <c r="N692" s="71"/>
      <c r="O692" s="6">
        <v>12</v>
      </c>
      <c r="P692" s="74"/>
    </row>
    <row r="693" spans="1:16">
      <c r="A693" s="143"/>
      <c r="B693" s="71"/>
      <c r="C693" s="72">
        <v>2</v>
      </c>
      <c r="D693" s="2">
        <v>7</v>
      </c>
      <c r="E693" s="71">
        <v>65</v>
      </c>
      <c r="F693" s="6">
        <v>7</v>
      </c>
      <c r="G693" s="74"/>
      <c r="I693" s="121"/>
      <c r="J693" s="71"/>
      <c r="K693" s="70"/>
      <c r="L693" s="72">
        <v>2</v>
      </c>
      <c r="M693" s="2">
        <v>7</v>
      </c>
      <c r="N693" s="71">
        <v>67</v>
      </c>
      <c r="O693" s="6">
        <v>7</v>
      </c>
      <c r="P693" s="74"/>
    </row>
    <row r="694" spans="1:16">
      <c r="A694" s="143"/>
      <c r="B694" s="71"/>
      <c r="C694" s="72"/>
      <c r="D694" s="2">
        <v>8</v>
      </c>
      <c r="E694" s="71"/>
      <c r="F694" s="6">
        <v>8</v>
      </c>
      <c r="G694" s="74"/>
      <c r="I694" s="121"/>
      <c r="J694" s="71"/>
      <c r="K694" s="70"/>
      <c r="L694" s="72"/>
      <c r="M694" s="2">
        <v>8</v>
      </c>
      <c r="N694" s="71"/>
      <c r="O694" s="6">
        <v>8</v>
      </c>
      <c r="P694" s="74"/>
    </row>
    <row r="695" spans="1:16">
      <c r="A695" s="143"/>
      <c r="B695" s="71"/>
      <c r="C695" s="72"/>
      <c r="D695" s="2">
        <v>9</v>
      </c>
      <c r="E695" s="71"/>
      <c r="F695" s="6">
        <v>9</v>
      </c>
      <c r="G695" s="74"/>
      <c r="I695" s="121"/>
      <c r="J695" s="71"/>
      <c r="K695" s="70"/>
      <c r="L695" s="72"/>
      <c r="M695" s="2">
        <v>9</v>
      </c>
      <c r="N695" s="71"/>
      <c r="O695" s="6">
        <v>9</v>
      </c>
      <c r="P695" s="74"/>
    </row>
    <row r="696" spans="1:16">
      <c r="A696" s="143"/>
      <c r="B696" s="71"/>
      <c r="C696" s="72"/>
      <c r="D696" s="2">
        <v>10</v>
      </c>
      <c r="E696" s="71"/>
      <c r="F696" s="6">
        <v>10</v>
      </c>
      <c r="G696" s="74"/>
      <c r="I696" s="121"/>
      <c r="J696" s="71"/>
      <c r="K696" s="70"/>
      <c r="L696" s="72"/>
      <c r="M696" s="2">
        <v>10</v>
      </c>
      <c r="N696" s="71"/>
      <c r="O696" s="6">
        <v>10</v>
      </c>
      <c r="P696" s="74"/>
    </row>
    <row r="697" spans="1:16">
      <c r="A697" s="143"/>
      <c r="B697" s="71"/>
      <c r="C697" s="72"/>
      <c r="D697" s="2">
        <v>11</v>
      </c>
      <c r="E697" s="71"/>
      <c r="F697" s="6">
        <v>11</v>
      </c>
      <c r="G697" s="74"/>
      <c r="I697" s="121"/>
      <c r="J697" s="71"/>
      <c r="K697" s="70"/>
      <c r="L697" s="72"/>
      <c r="M697" s="2">
        <v>11</v>
      </c>
      <c r="N697" s="71"/>
      <c r="O697" s="6">
        <v>11</v>
      </c>
      <c r="P697" s="74"/>
    </row>
    <row r="698" spans="1:16">
      <c r="A698" s="143"/>
      <c r="B698" s="71"/>
      <c r="C698" s="72"/>
      <c r="D698" s="2">
        <v>12</v>
      </c>
      <c r="E698" s="71"/>
      <c r="F698" s="6">
        <v>12</v>
      </c>
      <c r="G698" s="75"/>
      <c r="I698" s="121"/>
      <c r="J698" s="71"/>
      <c r="K698" s="70"/>
      <c r="L698" s="72"/>
      <c r="M698" s="2">
        <v>12</v>
      </c>
      <c r="N698" s="71"/>
      <c r="O698" s="6">
        <v>12</v>
      </c>
      <c r="P698" s="75"/>
    </row>
    <row r="699" spans="1:16">
      <c r="A699" s="143"/>
      <c r="B699" s="70">
        <v>59</v>
      </c>
      <c r="C699" s="70">
        <v>1</v>
      </c>
      <c r="D699" s="1">
        <v>1</v>
      </c>
      <c r="E699" s="70">
        <v>58</v>
      </c>
      <c r="F699" s="5">
        <v>1</v>
      </c>
      <c r="G699" s="70">
        <v>66</v>
      </c>
      <c r="I699" s="121"/>
      <c r="J699" s="71">
        <v>70</v>
      </c>
      <c r="K699" s="70" t="s">
        <v>23</v>
      </c>
      <c r="L699" s="72">
        <v>1</v>
      </c>
      <c r="M699" s="2">
        <v>1</v>
      </c>
      <c r="N699" s="71">
        <v>62</v>
      </c>
      <c r="O699" s="3">
        <v>1</v>
      </c>
      <c r="P699" s="73">
        <v>62</v>
      </c>
    </row>
    <row r="700" spans="1:16">
      <c r="A700" s="143"/>
      <c r="B700" s="70"/>
      <c r="C700" s="70"/>
      <c r="D700" s="1">
        <v>2</v>
      </c>
      <c r="E700" s="70"/>
      <c r="F700" s="5">
        <v>2</v>
      </c>
      <c r="G700" s="70"/>
      <c r="I700" s="121"/>
      <c r="J700" s="71"/>
      <c r="K700" s="70"/>
      <c r="L700" s="72"/>
      <c r="M700" s="2">
        <v>2</v>
      </c>
      <c r="N700" s="71"/>
      <c r="O700" s="3">
        <v>2</v>
      </c>
      <c r="P700" s="74"/>
    </row>
    <row r="701" spans="1:16">
      <c r="A701" s="143"/>
      <c r="B701" s="70"/>
      <c r="C701" s="70"/>
      <c r="D701" s="1">
        <v>3</v>
      </c>
      <c r="E701" s="70"/>
      <c r="F701" s="5">
        <v>3</v>
      </c>
      <c r="G701" s="70"/>
      <c r="I701" s="121"/>
      <c r="J701" s="71"/>
      <c r="K701" s="70"/>
      <c r="L701" s="72"/>
      <c r="M701" s="2">
        <v>3</v>
      </c>
      <c r="N701" s="71"/>
      <c r="O701" s="3">
        <v>3</v>
      </c>
      <c r="P701" s="74"/>
    </row>
    <row r="702" spans="1:16">
      <c r="A702" s="143"/>
      <c r="B702" s="70"/>
      <c r="C702" s="70"/>
      <c r="D702" s="1">
        <v>4</v>
      </c>
      <c r="E702" s="70"/>
      <c r="F702" s="5">
        <v>4</v>
      </c>
      <c r="G702" s="70"/>
      <c r="I702" s="121"/>
      <c r="J702" s="71"/>
      <c r="K702" s="70"/>
      <c r="L702" s="72"/>
      <c r="M702" s="2">
        <v>4</v>
      </c>
      <c r="N702" s="71"/>
      <c r="O702" s="3">
        <v>4</v>
      </c>
      <c r="P702" s="74"/>
    </row>
    <row r="703" spans="1:16">
      <c r="A703" s="143"/>
      <c r="B703" s="70"/>
      <c r="C703" s="70"/>
      <c r="D703" s="1">
        <v>5</v>
      </c>
      <c r="E703" s="70"/>
      <c r="F703" s="5">
        <v>5</v>
      </c>
      <c r="G703" s="70"/>
      <c r="I703" s="121"/>
      <c r="J703" s="71"/>
      <c r="K703" s="70"/>
      <c r="L703" s="72"/>
      <c r="M703" s="2">
        <v>5</v>
      </c>
      <c r="N703" s="71"/>
      <c r="O703" s="3">
        <v>5</v>
      </c>
      <c r="P703" s="74"/>
    </row>
    <row r="704" spans="1:16">
      <c r="A704" s="143"/>
      <c r="B704" s="70"/>
      <c r="C704" s="70"/>
      <c r="D704" s="1">
        <v>6</v>
      </c>
      <c r="E704" s="70"/>
      <c r="F704" s="5">
        <v>6</v>
      </c>
      <c r="G704" s="70"/>
      <c r="I704" s="121"/>
      <c r="J704" s="71"/>
      <c r="K704" s="70"/>
      <c r="L704" s="72"/>
      <c r="M704" s="2">
        <v>6</v>
      </c>
      <c r="N704" s="71"/>
      <c r="O704" s="3">
        <v>6</v>
      </c>
      <c r="P704" s="74"/>
    </row>
    <row r="705" spans="1:16">
      <c r="A705" s="143"/>
      <c r="B705" s="70"/>
      <c r="C705" s="70">
        <v>2</v>
      </c>
      <c r="D705" s="1">
        <v>7</v>
      </c>
      <c r="E705" s="70">
        <v>66</v>
      </c>
      <c r="F705" s="5">
        <v>1</v>
      </c>
      <c r="G705" s="70"/>
      <c r="I705" s="121"/>
      <c r="J705" s="71"/>
      <c r="K705" s="70"/>
      <c r="L705" s="72">
        <v>2</v>
      </c>
      <c r="M705" s="2">
        <v>7</v>
      </c>
      <c r="N705" s="71">
        <v>70</v>
      </c>
      <c r="O705" s="3">
        <v>1</v>
      </c>
      <c r="P705" s="74"/>
    </row>
    <row r="706" spans="1:16">
      <c r="A706" s="143"/>
      <c r="B706" s="70"/>
      <c r="C706" s="70"/>
      <c r="D706" s="1">
        <v>8</v>
      </c>
      <c r="E706" s="70"/>
      <c r="F706" s="5">
        <v>2</v>
      </c>
      <c r="G706" s="70"/>
      <c r="I706" s="121"/>
      <c r="J706" s="71"/>
      <c r="K706" s="70"/>
      <c r="L706" s="72"/>
      <c r="M706" s="2">
        <v>8</v>
      </c>
      <c r="N706" s="71"/>
      <c r="O706" s="3">
        <v>2</v>
      </c>
      <c r="P706" s="74"/>
    </row>
    <row r="707" spans="1:16">
      <c r="A707" s="143"/>
      <c r="B707" s="70"/>
      <c r="C707" s="70"/>
      <c r="D707" s="1">
        <v>9</v>
      </c>
      <c r="E707" s="70"/>
      <c r="F707" s="5">
        <v>3</v>
      </c>
      <c r="G707" s="70"/>
      <c r="I707" s="121"/>
      <c r="J707" s="71"/>
      <c r="K707" s="70"/>
      <c r="L707" s="72"/>
      <c r="M707" s="2">
        <v>9</v>
      </c>
      <c r="N707" s="71"/>
      <c r="O707" s="3">
        <v>3</v>
      </c>
      <c r="P707" s="74"/>
    </row>
    <row r="708" spans="1:16">
      <c r="A708" s="143"/>
      <c r="B708" s="70"/>
      <c r="C708" s="70"/>
      <c r="D708" s="1">
        <v>10</v>
      </c>
      <c r="E708" s="70"/>
      <c r="F708" s="5">
        <v>4</v>
      </c>
      <c r="G708" s="70"/>
      <c r="I708" s="121"/>
      <c r="J708" s="71"/>
      <c r="K708" s="70"/>
      <c r="L708" s="72"/>
      <c r="M708" s="2">
        <v>10</v>
      </c>
      <c r="N708" s="71"/>
      <c r="O708" s="3">
        <v>4</v>
      </c>
      <c r="P708" s="74"/>
    </row>
    <row r="709" spans="1:16">
      <c r="A709" s="143"/>
      <c r="B709" s="70"/>
      <c r="C709" s="70"/>
      <c r="D709" s="1">
        <v>11</v>
      </c>
      <c r="E709" s="70"/>
      <c r="F709" s="5">
        <v>5</v>
      </c>
      <c r="G709" s="70"/>
      <c r="I709" s="121"/>
      <c r="J709" s="71"/>
      <c r="K709" s="70"/>
      <c r="L709" s="72"/>
      <c r="M709" s="2">
        <v>11</v>
      </c>
      <c r="N709" s="71"/>
      <c r="O709" s="3">
        <v>5</v>
      </c>
      <c r="P709" s="74"/>
    </row>
    <row r="710" spans="1:16">
      <c r="A710" s="143"/>
      <c r="B710" s="70"/>
      <c r="C710" s="70"/>
      <c r="D710" s="1">
        <v>12</v>
      </c>
      <c r="E710" s="70"/>
      <c r="F710" s="5">
        <v>6</v>
      </c>
      <c r="G710" s="70"/>
      <c r="I710" s="121"/>
      <c r="J710" s="71"/>
      <c r="K710" s="70"/>
      <c r="L710" s="72"/>
      <c r="M710" s="2">
        <v>12</v>
      </c>
      <c r="N710" s="71"/>
      <c r="O710" s="3">
        <v>6</v>
      </c>
      <c r="P710" s="75"/>
    </row>
    <row r="711" spans="1:16">
      <c r="A711" s="143"/>
      <c r="B711" s="71">
        <v>60</v>
      </c>
      <c r="C711" s="72">
        <v>1</v>
      </c>
      <c r="D711" s="2">
        <v>1</v>
      </c>
      <c r="E711" s="71">
        <v>58</v>
      </c>
      <c r="F711" s="6">
        <v>7</v>
      </c>
      <c r="G711" s="73">
        <v>55</v>
      </c>
      <c r="I711" s="121"/>
      <c r="J711" s="71">
        <v>78</v>
      </c>
      <c r="K711" s="70" t="s">
        <v>24</v>
      </c>
      <c r="L711" s="72">
        <v>1</v>
      </c>
      <c r="M711" s="2">
        <v>1</v>
      </c>
      <c r="N711" s="71">
        <v>75</v>
      </c>
      <c r="O711" s="6">
        <v>7</v>
      </c>
      <c r="P711" s="73">
        <v>70</v>
      </c>
    </row>
    <row r="712" spans="1:16">
      <c r="A712" s="143"/>
      <c r="B712" s="71"/>
      <c r="C712" s="72"/>
      <c r="D712" s="2">
        <v>2</v>
      </c>
      <c r="E712" s="71"/>
      <c r="F712" s="6">
        <v>8</v>
      </c>
      <c r="G712" s="74"/>
      <c r="I712" s="121"/>
      <c r="J712" s="71"/>
      <c r="K712" s="70"/>
      <c r="L712" s="72"/>
      <c r="M712" s="2">
        <v>2</v>
      </c>
      <c r="N712" s="71"/>
      <c r="O712" s="6">
        <v>8</v>
      </c>
      <c r="P712" s="74"/>
    </row>
    <row r="713" spans="1:16">
      <c r="A713" s="143"/>
      <c r="B713" s="71"/>
      <c r="C713" s="72"/>
      <c r="D713" s="2">
        <v>3</v>
      </c>
      <c r="E713" s="71"/>
      <c r="F713" s="6">
        <v>9</v>
      </c>
      <c r="G713" s="74"/>
      <c r="I713" s="121"/>
      <c r="J713" s="71"/>
      <c r="K713" s="70"/>
      <c r="L713" s="72"/>
      <c r="M713" s="2">
        <v>3</v>
      </c>
      <c r="N713" s="71"/>
      <c r="O713" s="6">
        <v>9</v>
      </c>
      <c r="P713" s="74"/>
    </row>
    <row r="714" spans="1:16">
      <c r="A714" s="143"/>
      <c r="B714" s="71"/>
      <c r="C714" s="72"/>
      <c r="D714" s="2">
        <v>4</v>
      </c>
      <c r="E714" s="71"/>
      <c r="F714" s="6">
        <v>10</v>
      </c>
      <c r="G714" s="74"/>
      <c r="I714" s="121"/>
      <c r="J714" s="71"/>
      <c r="K714" s="70"/>
      <c r="L714" s="72"/>
      <c r="M714" s="2">
        <v>4</v>
      </c>
      <c r="N714" s="71"/>
      <c r="O714" s="6">
        <v>10</v>
      </c>
      <c r="P714" s="74"/>
    </row>
    <row r="715" spans="1:16">
      <c r="A715" s="143"/>
      <c r="B715" s="71"/>
      <c r="C715" s="72"/>
      <c r="D715" s="2">
        <v>5</v>
      </c>
      <c r="E715" s="71"/>
      <c r="F715" s="6">
        <v>11</v>
      </c>
      <c r="G715" s="74"/>
      <c r="I715" s="121"/>
      <c r="J715" s="71"/>
      <c r="K715" s="70"/>
      <c r="L715" s="72"/>
      <c r="M715" s="2">
        <v>5</v>
      </c>
      <c r="N715" s="71"/>
      <c r="O715" s="6">
        <v>11</v>
      </c>
      <c r="P715" s="74"/>
    </row>
    <row r="716" spans="1:16">
      <c r="A716" s="143"/>
      <c r="B716" s="71"/>
      <c r="C716" s="72"/>
      <c r="D716" s="2">
        <v>6</v>
      </c>
      <c r="E716" s="71"/>
      <c r="F716" s="6">
        <v>12</v>
      </c>
      <c r="G716" s="74"/>
      <c r="I716" s="121"/>
      <c r="J716" s="71"/>
      <c r="K716" s="70"/>
      <c r="L716" s="72"/>
      <c r="M716" s="2">
        <v>6</v>
      </c>
      <c r="N716" s="71"/>
      <c r="O716" s="6">
        <v>12</v>
      </c>
      <c r="P716" s="74"/>
    </row>
    <row r="717" spans="1:16">
      <c r="A717" s="143"/>
      <c r="B717" s="71"/>
      <c r="C717" s="72">
        <v>2</v>
      </c>
      <c r="D717" s="2">
        <v>7</v>
      </c>
      <c r="E717" s="71">
        <v>66</v>
      </c>
      <c r="F717" s="6">
        <v>7</v>
      </c>
      <c r="G717" s="74"/>
      <c r="I717" s="121"/>
      <c r="J717" s="71"/>
      <c r="K717" s="70"/>
      <c r="L717" s="72">
        <v>2</v>
      </c>
      <c r="M717" s="2">
        <v>7</v>
      </c>
      <c r="N717" s="71">
        <v>78</v>
      </c>
      <c r="O717" s="6">
        <v>7</v>
      </c>
      <c r="P717" s="74"/>
    </row>
    <row r="718" spans="1:16">
      <c r="A718" s="143"/>
      <c r="B718" s="71"/>
      <c r="C718" s="72"/>
      <c r="D718" s="2">
        <v>8</v>
      </c>
      <c r="E718" s="71"/>
      <c r="F718" s="6">
        <v>8</v>
      </c>
      <c r="G718" s="74"/>
      <c r="I718" s="121"/>
      <c r="J718" s="71"/>
      <c r="K718" s="70"/>
      <c r="L718" s="72"/>
      <c r="M718" s="2">
        <v>8</v>
      </c>
      <c r="N718" s="71"/>
      <c r="O718" s="6">
        <v>8</v>
      </c>
      <c r="P718" s="74"/>
    </row>
    <row r="719" spans="1:16">
      <c r="A719" s="143"/>
      <c r="B719" s="71"/>
      <c r="C719" s="72"/>
      <c r="D719" s="2">
        <v>9</v>
      </c>
      <c r="E719" s="71"/>
      <c r="F719" s="6">
        <v>9</v>
      </c>
      <c r="G719" s="74"/>
      <c r="I719" s="121"/>
      <c r="J719" s="71"/>
      <c r="K719" s="70"/>
      <c r="L719" s="72"/>
      <c r="M719" s="2">
        <v>9</v>
      </c>
      <c r="N719" s="71"/>
      <c r="O719" s="6">
        <v>9</v>
      </c>
      <c r="P719" s="74"/>
    </row>
    <row r="720" spans="1:16">
      <c r="A720" s="143"/>
      <c r="B720" s="71"/>
      <c r="C720" s="72"/>
      <c r="D720" s="2">
        <v>10</v>
      </c>
      <c r="E720" s="71"/>
      <c r="F720" s="6">
        <v>10</v>
      </c>
      <c r="G720" s="74"/>
      <c r="I720" s="121"/>
      <c r="J720" s="71"/>
      <c r="K720" s="70"/>
      <c r="L720" s="72"/>
      <c r="M720" s="2">
        <v>10</v>
      </c>
      <c r="N720" s="71"/>
      <c r="O720" s="6">
        <v>10</v>
      </c>
      <c r="P720" s="74"/>
    </row>
    <row r="721" spans="1:16">
      <c r="A721" s="143"/>
      <c r="B721" s="71"/>
      <c r="C721" s="72"/>
      <c r="D721" s="2">
        <v>11</v>
      </c>
      <c r="E721" s="71"/>
      <c r="F721" s="6">
        <v>11</v>
      </c>
      <c r="G721" s="74"/>
      <c r="I721" s="121"/>
      <c r="J721" s="71"/>
      <c r="K721" s="70"/>
      <c r="L721" s="72"/>
      <c r="M721" s="2">
        <v>11</v>
      </c>
      <c r="N721" s="71"/>
      <c r="O721" s="6">
        <v>11</v>
      </c>
      <c r="P721" s="74"/>
    </row>
    <row r="722" spans="1:16" ht="15.75" thickBot="1">
      <c r="A722" s="143"/>
      <c r="B722" s="71"/>
      <c r="C722" s="72"/>
      <c r="D722" s="2">
        <v>12</v>
      </c>
      <c r="E722" s="71"/>
      <c r="F722" s="6">
        <v>12</v>
      </c>
      <c r="G722" s="75"/>
      <c r="I722" s="122"/>
      <c r="J722" s="92"/>
      <c r="K722" s="70"/>
      <c r="L722" s="94"/>
      <c r="M722" s="15">
        <v>12</v>
      </c>
      <c r="N722" s="92"/>
      <c r="O722" s="16">
        <v>12</v>
      </c>
      <c r="P722" s="93"/>
    </row>
    <row r="723" spans="1:16" ht="15.75" thickTop="1">
      <c r="A723" s="143"/>
      <c r="B723" s="70">
        <v>61</v>
      </c>
      <c r="C723" s="70">
        <v>1</v>
      </c>
      <c r="D723" s="1">
        <v>1</v>
      </c>
      <c r="E723" s="70">
        <v>59</v>
      </c>
      <c r="F723" s="5">
        <v>1</v>
      </c>
      <c r="G723" s="70">
        <v>67</v>
      </c>
      <c r="I723" s="123">
        <v>13</v>
      </c>
      <c r="J723" s="95">
        <v>7</v>
      </c>
      <c r="K723" s="70" t="s">
        <v>20</v>
      </c>
      <c r="L723" s="96">
        <v>1</v>
      </c>
      <c r="M723" s="19">
        <v>1</v>
      </c>
      <c r="N723" s="96">
        <v>4</v>
      </c>
      <c r="O723" s="19">
        <v>7</v>
      </c>
      <c r="P723" s="96">
        <v>5</v>
      </c>
    </row>
    <row r="724" spans="1:16">
      <c r="A724" s="143"/>
      <c r="B724" s="70"/>
      <c r="C724" s="70"/>
      <c r="D724" s="1">
        <v>2</v>
      </c>
      <c r="E724" s="70"/>
      <c r="F724" s="5">
        <v>2</v>
      </c>
      <c r="G724" s="70"/>
      <c r="I724" s="116"/>
      <c r="J724" s="91"/>
      <c r="K724" s="70"/>
      <c r="L724" s="70"/>
      <c r="M724" s="1">
        <v>2</v>
      </c>
      <c r="N724" s="70"/>
      <c r="O724" s="1">
        <v>8</v>
      </c>
      <c r="P724" s="70"/>
    </row>
    <row r="725" spans="1:16">
      <c r="A725" s="143"/>
      <c r="B725" s="70"/>
      <c r="C725" s="70"/>
      <c r="D725" s="1">
        <v>3</v>
      </c>
      <c r="E725" s="70"/>
      <c r="F725" s="5">
        <v>3</v>
      </c>
      <c r="G725" s="70"/>
      <c r="I725" s="116"/>
      <c r="J725" s="91"/>
      <c r="K725" s="70"/>
      <c r="L725" s="70"/>
      <c r="M725" s="1">
        <v>3</v>
      </c>
      <c r="N725" s="70"/>
      <c r="O725" s="1">
        <v>9</v>
      </c>
      <c r="P725" s="70"/>
    </row>
    <row r="726" spans="1:16">
      <c r="A726" s="143"/>
      <c r="B726" s="70"/>
      <c r="C726" s="70"/>
      <c r="D726" s="1">
        <v>4</v>
      </c>
      <c r="E726" s="70"/>
      <c r="F726" s="5">
        <v>4</v>
      </c>
      <c r="G726" s="70"/>
      <c r="I726" s="116"/>
      <c r="J726" s="91"/>
      <c r="K726" s="70"/>
      <c r="L726" s="70"/>
      <c r="M726" s="1">
        <v>4</v>
      </c>
      <c r="N726" s="70"/>
      <c r="O726" s="1">
        <v>10</v>
      </c>
      <c r="P726" s="70"/>
    </row>
    <row r="727" spans="1:16">
      <c r="A727" s="143"/>
      <c r="B727" s="70"/>
      <c r="C727" s="70"/>
      <c r="D727" s="1">
        <v>5</v>
      </c>
      <c r="E727" s="70"/>
      <c r="F727" s="5">
        <v>5</v>
      </c>
      <c r="G727" s="70"/>
      <c r="I727" s="116"/>
      <c r="J727" s="91"/>
      <c r="K727" s="70"/>
      <c r="L727" s="70"/>
      <c r="M727" s="1">
        <v>5</v>
      </c>
      <c r="N727" s="70"/>
      <c r="O727" s="1">
        <v>11</v>
      </c>
      <c r="P727" s="70"/>
    </row>
    <row r="728" spans="1:16">
      <c r="A728" s="143"/>
      <c r="B728" s="70"/>
      <c r="C728" s="70"/>
      <c r="D728" s="1">
        <v>6</v>
      </c>
      <c r="E728" s="70"/>
      <c r="F728" s="5">
        <v>6</v>
      </c>
      <c r="G728" s="70"/>
      <c r="I728" s="116"/>
      <c r="J728" s="91"/>
      <c r="K728" s="70"/>
      <c r="L728" s="70"/>
      <c r="M728" s="1">
        <v>6</v>
      </c>
      <c r="N728" s="70"/>
      <c r="O728" s="1">
        <v>12</v>
      </c>
      <c r="P728" s="70"/>
    </row>
    <row r="729" spans="1:16">
      <c r="A729" s="143"/>
      <c r="B729" s="70"/>
      <c r="C729" s="70">
        <v>2</v>
      </c>
      <c r="D729" s="1">
        <v>7</v>
      </c>
      <c r="E729" s="70">
        <v>67</v>
      </c>
      <c r="F729" s="5">
        <v>1</v>
      </c>
      <c r="G729" s="70"/>
      <c r="I729" s="116"/>
      <c r="J729" s="91"/>
      <c r="K729" s="70"/>
      <c r="L729" s="70">
        <v>2</v>
      </c>
      <c r="M729" s="1">
        <v>7</v>
      </c>
      <c r="N729" s="70">
        <v>12</v>
      </c>
      <c r="O729" s="1">
        <v>7</v>
      </c>
      <c r="P729" s="70"/>
    </row>
    <row r="730" spans="1:16">
      <c r="A730" s="143"/>
      <c r="B730" s="70"/>
      <c r="C730" s="70"/>
      <c r="D730" s="1">
        <v>8</v>
      </c>
      <c r="E730" s="70"/>
      <c r="F730" s="5">
        <v>2</v>
      </c>
      <c r="G730" s="70"/>
      <c r="I730" s="116"/>
      <c r="J730" s="91"/>
      <c r="K730" s="70"/>
      <c r="L730" s="70"/>
      <c r="M730" s="1">
        <v>8</v>
      </c>
      <c r="N730" s="70"/>
      <c r="O730" s="1">
        <v>8</v>
      </c>
      <c r="P730" s="70"/>
    </row>
    <row r="731" spans="1:16">
      <c r="A731" s="143"/>
      <c r="B731" s="70"/>
      <c r="C731" s="70"/>
      <c r="D731" s="1">
        <v>9</v>
      </c>
      <c r="E731" s="70"/>
      <c r="F731" s="5">
        <v>3</v>
      </c>
      <c r="G731" s="70"/>
      <c r="I731" s="116"/>
      <c r="J731" s="91"/>
      <c r="K731" s="70"/>
      <c r="L731" s="70"/>
      <c r="M731" s="1">
        <v>9</v>
      </c>
      <c r="N731" s="70"/>
      <c r="O731" s="1">
        <v>9</v>
      </c>
      <c r="P731" s="70"/>
    </row>
    <row r="732" spans="1:16">
      <c r="A732" s="143"/>
      <c r="B732" s="70"/>
      <c r="C732" s="70"/>
      <c r="D732" s="1">
        <v>10</v>
      </c>
      <c r="E732" s="70"/>
      <c r="F732" s="5">
        <v>4</v>
      </c>
      <c r="G732" s="70"/>
      <c r="I732" s="116"/>
      <c r="J732" s="91"/>
      <c r="K732" s="70"/>
      <c r="L732" s="70"/>
      <c r="M732" s="1">
        <v>10</v>
      </c>
      <c r="N732" s="70"/>
      <c r="O732" s="1">
        <v>10</v>
      </c>
      <c r="P732" s="70"/>
    </row>
    <row r="733" spans="1:16">
      <c r="A733" s="143"/>
      <c r="B733" s="70"/>
      <c r="C733" s="70"/>
      <c r="D733" s="1">
        <v>11</v>
      </c>
      <c r="E733" s="70"/>
      <c r="F733" s="5">
        <v>5</v>
      </c>
      <c r="G733" s="70"/>
      <c r="I733" s="116"/>
      <c r="J733" s="91"/>
      <c r="K733" s="70"/>
      <c r="L733" s="70"/>
      <c r="M733" s="1">
        <v>11</v>
      </c>
      <c r="N733" s="70"/>
      <c r="O733" s="1">
        <v>11</v>
      </c>
      <c r="P733" s="70"/>
    </row>
    <row r="734" spans="1:16">
      <c r="A734" s="143"/>
      <c r="B734" s="70"/>
      <c r="C734" s="70"/>
      <c r="D734" s="1">
        <v>12</v>
      </c>
      <c r="E734" s="70"/>
      <c r="F734" s="5">
        <v>6</v>
      </c>
      <c r="G734" s="70"/>
      <c r="I734" s="116"/>
      <c r="J734" s="91"/>
      <c r="K734" s="70"/>
      <c r="L734" s="70"/>
      <c r="M734" s="1">
        <v>12</v>
      </c>
      <c r="N734" s="70"/>
      <c r="O734" s="1">
        <v>12</v>
      </c>
      <c r="P734" s="70"/>
    </row>
    <row r="735" spans="1:16">
      <c r="A735" s="143"/>
      <c r="B735" s="71">
        <v>62</v>
      </c>
      <c r="C735" s="72">
        <v>1</v>
      </c>
      <c r="D735" s="2">
        <v>1</v>
      </c>
      <c r="E735" s="71">
        <v>59</v>
      </c>
      <c r="F735" s="6">
        <v>7</v>
      </c>
      <c r="G735" s="73">
        <v>54</v>
      </c>
      <c r="I735" s="116"/>
      <c r="J735" s="91">
        <v>15</v>
      </c>
      <c r="K735" s="70" t="s">
        <v>21</v>
      </c>
      <c r="L735" s="70">
        <v>1</v>
      </c>
      <c r="M735" s="1">
        <v>1</v>
      </c>
      <c r="N735" s="70">
        <v>5</v>
      </c>
      <c r="O735" s="5">
        <v>1</v>
      </c>
      <c r="P735" s="70">
        <v>13</v>
      </c>
    </row>
    <row r="736" spans="1:16">
      <c r="A736" s="143"/>
      <c r="B736" s="71"/>
      <c r="C736" s="72"/>
      <c r="D736" s="2">
        <v>2</v>
      </c>
      <c r="E736" s="71"/>
      <c r="F736" s="6">
        <v>8</v>
      </c>
      <c r="G736" s="74"/>
      <c r="I736" s="116"/>
      <c r="J736" s="91"/>
      <c r="K736" s="70"/>
      <c r="L736" s="70"/>
      <c r="M736" s="1">
        <v>2</v>
      </c>
      <c r="N736" s="70"/>
      <c r="O736" s="5">
        <v>2</v>
      </c>
      <c r="P736" s="70"/>
    </row>
    <row r="737" spans="1:16">
      <c r="A737" s="143"/>
      <c r="B737" s="71"/>
      <c r="C737" s="72"/>
      <c r="D737" s="2">
        <v>3</v>
      </c>
      <c r="E737" s="71"/>
      <c r="F737" s="6">
        <v>9</v>
      </c>
      <c r="G737" s="74"/>
      <c r="I737" s="116"/>
      <c r="J737" s="91"/>
      <c r="K737" s="70"/>
      <c r="L737" s="70"/>
      <c r="M737" s="1">
        <v>3</v>
      </c>
      <c r="N737" s="70"/>
      <c r="O737" s="5">
        <v>3</v>
      </c>
      <c r="P737" s="70"/>
    </row>
    <row r="738" spans="1:16">
      <c r="A738" s="143"/>
      <c r="B738" s="71"/>
      <c r="C738" s="72"/>
      <c r="D738" s="2">
        <v>4</v>
      </c>
      <c r="E738" s="71"/>
      <c r="F738" s="6">
        <v>10</v>
      </c>
      <c r="G738" s="74"/>
      <c r="I738" s="116"/>
      <c r="J738" s="91"/>
      <c r="K738" s="70"/>
      <c r="L738" s="70"/>
      <c r="M738" s="1">
        <v>4</v>
      </c>
      <c r="N738" s="70"/>
      <c r="O738" s="5">
        <v>4</v>
      </c>
      <c r="P738" s="70"/>
    </row>
    <row r="739" spans="1:16">
      <c r="A739" s="143"/>
      <c r="B739" s="71"/>
      <c r="C739" s="72"/>
      <c r="D739" s="2">
        <v>5</v>
      </c>
      <c r="E739" s="71"/>
      <c r="F739" s="6">
        <v>11</v>
      </c>
      <c r="G739" s="74"/>
      <c r="I739" s="116"/>
      <c r="J739" s="91"/>
      <c r="K739" s="70"/>
      <c r="L739" s="70"/>
      <c r="M739" s="1">
        <v>5</v>
      </c>
      <c r="N739" s="70"/>
      <c r="O739" s="5">
        <v>5</v>
      </c>
      <c r="P739" s="70"/>
    </row>
    <row r="740" spans="1:16">
      <c r="A740" s="143"/>
      <c r="B740" s="71"/>
      <c r="C740" s="72"/>
      <c r="D740" s="2">
        <v>6</v>
      </c>
      <c r="E740" s="71"/>
      <c r="F740" s="6">
        <v>12</v>
      </c>
      <c r="G740" s="74"/>
      <c r="I740" s="116"/>
      <c r="J740" s="91"/>
      <c r="K740" s="70"/>
      <c r="L740" s="70"/>
      <c r="M740" s="1">
        <v>6</v>
      </c>
      <c r="N740" s="70"/>
      <c r="O740" s="5">
        <v>6</v>
      </c>
      <c r="P740" s="70"/>
    </row>
    <row r="741" spans="1:16">
      <c r="A741" s="143"/>
      <c r="B741" s="71"/>
      <c r="C741" s="72">
        <v>2</v>
      </c>
      <c r="D741" s="2">
        <v>7</v>
      </c>
      <c r="E741" s="71">
        <v>67</v>
      </c>
      <c r="F741" s="6">
        <v>7</v>
      </c>
      <c r="G741" s="74"/>
      <c r="I741" s="116"/>
      <c r="J741" s="91"/>
      <c r="K741" s="70"/>
      <c r="L741" s="70">
        <v>2</v>
      </c>
      <c r="M741" s="1">
        <v>7</v>
      </c>
      <c r="N741" s="70">
        <v>13</v>
      </c>
      <c r="O741" s="5">
        <v>1</v>
      </c>
      <c r="P741" s="70"/>
    </row>
    <row r="742" spans="1:16">
      <c r="A742" s="143"/>
      <c r="B742" s="71"/>
      <c r="C742" s="72"/>
      <c r="D742" s="2">
        <v>8</v>
      </c>
      <c r="E742" s="71"/>
      <c r="F742" s="6">
        <v>8</v>
      </c>
      <c r="G742" s="74"/>
      <c r="I742" s="116"/>
      <c r="J742" s="91"/>
      <c r="K742" s="70"/>
      <c r="L742" s="70"/>
      <c r="M742" s="1">
        <v>8</v>
      </c>
      <c r="N742" s="70"/>
      <c r="O742" s="5">
        <v>2</v>
      </c>
      <c r="P742" s="70"/>
    </row>
    <row r="743" spans="1:16">
      <c r="A743" s="143"/>
      <c r="B743" s="71"/>
      <c r="C743" s="72"/>
      <c r="D743" s="2">
        <v>9</v>
      </c>
      <c r="E743" s="71"/>
      <c r="F743" s="6">
        <v>9</v>
      </c>
      <c r="G743" s="74"/>
      <c r="I743" s="116"/>
      <c r="J743" s="91"/>
      <c r="K743" s="70"/>
      <c r="L743" s="70"/>
      <c r="M743" s="1">
        <v>9</v>
      </c>
      <c r="N743" s="70"/>
      <c r="O743" s="5">
        <v>3</v>
      </c>
      <c r="P743" s="70"/>
    </row>
    <row r="744" spans="1:16">
      <c r="A744" s="143"/>
      <c r="B744" s="71"/>
      <c r="C744" s="72"/>
      <c r="D744" s="2">
        <v>10</v>
      </c>
      <c r="E744" s="71"/>
      <c r="F744" s="6">
        <v>10</v>
      </c>
      <c r="G744" s="74"/>
      <c r="I744" s="116"/>
      <c r="J744" s="91"/>
      <c r="K744" s="70"/>
      <c r="L744" s="70"/>
      <c r="M744" s="1">
        <v>10</v>
      </c>
      <c r="N744" s="70"/>
      <c r="O744" s="5">
        <v>4</v>
      </c>
      <c r="P744" s="70"/>
    </row>
    <row r="745" spans="1:16">
      <c r="A745" s="143"/>
      <c r="B745" s="71"/>
      <c r="C745" s="72"/>
      <c r="D745" s="2">
        <v>11</v>
      </c>
      <c r="E745" s="71"/>
      <c r="F745" s="6">
        <v>11</v>
      </c>
      <c r="G745" s="74"/>
      <c r="I745" s="116"/>
      <c r="J745" s="91"/>
      <c r="K745" s="70"/>
      <c r="L745" s="70"/>
      <c r="M745" s="1">
        <v>11</v>
      </c>
      <c r="N745" s="70"/>
      <c r="O745" s="5">
        <v>5</v>
      </c>
      <c r="P745" s="70"/>
    </row>
    <row r="746" spans="1:16">
      <c r="A746" s="143"/>
      <c r="B746" s="71"/>
      <c r="C746" s="72"/>
      <c r="D746" s="2">
        <v>12</v>
      </c>
      <c r="E746" s="71"/>
      <c r="F746" s="6">
        <v>12</v>
      </c>
      <c r="G746" s="75"/>
      <c r="I746" s="116"/>
      <c r="J746" s="91"/>
      <c r="K746" s="70"/>
      <c r="L746" s="70"/>
      <c r="M746" s="1">
        <v>12</v>
      </c>
      <c r="N746" s="70"/>
      <c r="O746" s="5">
        <v>6</v>
      </c>
      <c r="P746" s="70"/>
    </row>
    <row r="747" spans="1:16">
      <c r="A747" s="143"/>
      <c r="B747" s="70">
        <v>63</v>
      </c>
      <c r="C747" s="70">
        <v>1</v>
      </c>
      <c r="D747" s="1">
        <v>1</v>
      </c>
      <c r="E747" s="70">
        <v>60</v>
      </c>
      <c r="F747" s="5">
        <v>1</v>
      </c>
      <c r="G747" s="70">
        <v>68</v>
      </c>
      <c r="I747" s="116"/>
      <c r="J747" s="91">
        <v>23</v>
      </c>
      <c r="K747" s="70" t="s">
        <v>22</v>
      </c>
      <c r="L747" s="70">
        <v>1</v>
      </c>
      <c r="M747" s="1">
        <v>1</v>
      </c>
      <c r="N747" s="70">
        <v>20</v>
      </c>
      <c r="O747" s="1">
        <v>7</v>
      </c>
      <c r="P747" s="70">
        <v>21</v>
      </c>
    </row>
    <row r="748" spans="1:16">
      <c r="A748" s="143"/>
      <c r="B748" s="70"/>
      <c r="C748" s="70"/>
      <c r="D748" s="1">
        <v>2</v>
      </c>
      <c r="E748" s="70"/>
      <c r="F748" s="5">
        <v>2</v>
      </c>
      <c r="G748" s="70"/>
      <c r="I748" s="116"/>
      <c r="J748" s="91"/>
      <c r="K748" s="70"/>
      <c r="L748" s="70"/>
      <c r="M748" s="1">
        <v>2</v>
      </c>
      <c r="N748" s="70"/>
      <c r="O748" s="1">
        <v>8</v>
      </c>
      <c r="P748" s="70"/>
    </row>
    <row r="749" spans="1:16">
      <c r="A749" s="143"/>
      <c r="B749" s="70"/>
      <c r="C749" s="70"/>
      <c r="D749" s="1">
        <v>3</v>
      </c>
      <c r="E749" s="70"/>
      <c r="F749" s="5">
        <v>3</v>
      </c>
      <c r="G749" s="70"/>
      <c r="I749" s="116"/>
      <c r="J749" s="91"/>
      <c r="K749" s="70"/>
      <c r="L749" s="70"/>
      <c r="M749" s="1">
        <v>3</v>
      </c>
      <c r="N749" s="70"/>
      <c r="O749" s="1">
        <v>9</v>
      </c>
      <c r="P749" s="70"/>
    </row>
    <row r="750" spans="1:16">
      <c r="A750" s="143"/>
      <c r="B750" s="70"/>
      <c r="C750" s="70"/>
      <c r="D750" s="1">
        <v>4</v>
      </c>
      <c r="E750" s="70"/>
      <c r="F750" s="5">
        <v>4</v>
      </c>
      <c r="G750" s="70"/>
      <c r="I750" s="116"/>
      <c r="J750" s="91"/>
      <c r="K750" s="70"/>
      <c r="L750" s="70"/>
      <c r="M750" s="1">
        <v>4</v>
      </c>
      <c r="N750" s="70"/>
      <c r="O750" s="1">
        <v>10</v>
      </c>
      <c r="P750" s="70"/>
    </row>
    <row r="751" spans="1:16">
      <c r="A751" s="143"/>
      <c r="B751" s="70"/>
      <c r="C751" s="70"/>
      <c r="D751" s="1">
        <v>5</v>
      </c>
      <c r="E751" s="70"/>
      <c r="F751" s="5">
        <v>5</v>
      </c>
      <c r="G751" s="70"/>
      <c r="I751" s="116"/>
      <c r="J751" s="91"/>
      <c r="K751" s="70"/>
      <c r="L751" s="70"/>
      <c r="M751" s="1">
        <v>5</v>
      </c>
      <c r="N751" s="70"/>
      <c r="O751" s="1">
        <v>11</v>
      </c>
      <c r="P751" s="70"/>
    </row>
    <row r="752" spans="1:16">
      <c r="A752" s="143"/>
      <c r="B752" s="70"/>
      <c r="C752" s="70"/>
      <c r="D752" s="1">
        <v>6</v>
      </c>
      <c r="E752" s="70"/>
      <c r="F752" s="5">
        <v>6</v>
      </c>
      <c r="G752" s="70"/>
      <c r="I752" s="116"/>
      <c r="J752" s="91"/>
      <c r="K752" s="70"/>
      <c r="L752" s="70"/>
      <c r="M752" s="1">
        <v>6</v>
      </c>
      <c r="N752" s="70"/>
      <c r="O752" s="1">
        <v>12</v>
      </c>
      <c r="P752" s="70"/>
    </row>
    <row r="753" spans="1:16">
      <c r="A753" s="143"/>
      <c r="B753" s="70"/>
      <c r="C753" s="70">
        <v>2</v>
      </c>
      <c r="D753" s="1">
        <v>7</v>
      </c>
      <c r="E753" s="70">
        <v>68</v>
      </c>
      <c r="F753" s="5">
        <v>1</v>
      </c>
      <c r="G753" s="70"/>
      <c r="I753" s="116"/>
      <c r="J753" s="91"/>
      <c r="K753" s="70"/>
      <c r="L753" s="70">
        <v>2</v>
      </c>
      <c r="M753" s="1">
        <v>7</v>
      </c>
      <c r="N753" s="70">
        <v>28</v>
      </c>
      <c r="O753" s="1">
        <v>7</v>
      </c>
      <c r="P753" s="70"/>
    </row>
    <row r="754" spans="1:16">
      <c r="A754" s="143"/>
      <c r="B754" s="70"/>
      <c r="C754" s="70"/>
      <c r="D754" s="1">
        <v>8</v>
      </c>
      <c r="E754" s="70"/>
      <c r="F754" s="5">
        <v>2</v>
      </c>
      <c r="G754" s="70"/>
      <c r="I754" s="116"/>
      <c r="J754" s="91"/>
      <c r="K754" s="70"/>
      <c r="L754" s="70"/>
      <c r="M754" s="1">
        <v>8</v>
      </c>
      <c r="N754" s="70"/>
      <c r="O754" s="1">
        <v>8</v>
      </c>
      <c r="P754" s="70"/>
    </row>
    <row r="755" spans="1:16">
      <c r="A755" s="143"/>
      <c r="B755" s="70"/>
      <c r="C755" s="70"/>
      <c r="D755" s="1">
        <v>9</v>
      </c>
      <c r="E755" s="70"/>
      <c r="F755" s="5">
        <v>3</v>
      </c>
      <c r="G755" s="70"/>
      <c r="I755" s="116"/>
      <c r="J755" s="91"/>
      <c r="K755" s="70"/>
      <c r="L755" s="70"/>
      <c r="M755" s="1">
        <v>9</v>
      </c>
      <c r="N755" s="70"/>
      <c r="O755" s="1">
        <v>9</v>
      </c>
      <c r="P755" s="70"/>
    </row>
    <row r="756" spans="1:16">
      <c r="A756" s="143"/>
      <c r="B756" s="70"/>
      <c r="C756" s="70"/>
      <c r="D756" s="1">
        <v>10</v>
      </c>
      <c r="E756" s="70"/>
      <c r="F756" s="5">
        <v>4</v>
      </c>
      <c r="G756" s="70"/>
      <c r="I756" s="116"/>
      <c r="J756" s="91"/>
      <c r="K756" s="70"/>
      <c r="L756" s="70"/>
      <c r="M756" s="1">
        <v>10</v>
      </c>
      <c r="N756" s="70"/>
      <c r="O756" s="1">
        <v>10</v>
      </c>
      <c r="P756" s="70"/>
    </row>
    <row r="757" spans="1:16">
      <c r="A757" s="143"/>
      <c r="B757" s="70"/>
      <c r="C757" s="70"/>
      <c r="D757" s="1">
        <v>11</v>
      </c>
      <c r="E757" s="70"/>
      <c r="F757" s="5">
        <v>5</v>
      </c>
      <c r="G757" s="70"/>
      <c r="I757" s="116"/>
      <c r="J757" s="91"/>
      <c r="K757" s="70"/>
      <c r="L757" s="70"/>
      <c r="M757" s="1">
        <v>11</v>
      </c>
      <c r="N757" s="70"/>
      <c r="O757" s="1">
        <v>11</v>
      </c>
      <c r="P757" s="70"/>
    </row>
    <row r="758" spans="1:16">
      <c r="A758" s="143"/>
      <c r="B758" s="70"/>
      <c r="C758" s="70"/>
      <c r="D758" s="1">
        <v>12</v>
      </c>
      <c r="E758" s="70"/>
      <c r="F758" s="5">
        <v>6</v>
      </c>
      <c r="G758" s="70"/>
      <c r="I758" s="116"/>
      <c r="J758" s="91"/>
      <c r="K758" s="70"/>
      <c r="L758" s="70"/>
      <c r="M758" s="1">
        <v>12</v>
      </c>
      <c r="N758" s="70"/>
      <c r="O758" s="1">
        <v>12</v>
      </c>
      <c r="P758" s="70"/>
    </row>
    <row r="759" spans="1:16">
      <c r="A759" s="143"/>
      <c r="B759" s="71">
        <v>64</v>
      </c>
      <c r="C759" s="72">
        <v>1</v>
      </c>
      <c r="D759" s="2">
        <v>1</v>
      </c>
      <c r="E759" s="71">
        <v>60</v>
      </c>
      <c r="F759" s="6">
        <v>7</v>
      </c>
      <c r="G759" s="73">
        <v>53</v>
      </c>
      <c r="I759" s="116"/>
      <c r="J759" s="70">
        <v>31</v>
      </c>
      <c r="K759" s="70" t="s">
        <v>23</v>
      </c>
      <c r="L759" s="70">
        <v>1</v>
      </c>
      <c r="M759" s="1">
        <v>1</v>
      </c>
      <c r="N759" s="70">
        <v>21</v>
      </c>
      <c r="O759" s="5">
        <v>1</v>
      </c>
      <c r="P759" s="70">
        <v>29</v>
      </c>
    </row>
    <row r="760" spans="1:16">
      <c r="A760" s="143"/>
      <c r="B760" s="71"/>
      <c r="C760" s="72"/>
      <c r="D760" s="2">
        <v>2</v>
      </c>
      <c r="E760" s="71"/>
      <c r="F760" s="6">
        <v>8</v>
      </c>
      <c r="G760" s="74"/>
      <c r="I760" s="116"/>
      <c r="J760" s="70"/>
      <c r="K760" s="70"/>
      <c r="L760" s="70"/>
      <c r="M760" s="1">
        <v>2</v>
      </c>
      <c r="N760" s="70"/>
      <c r="O760" s="5">
        <v>2</v>
      </c>
      <c r="P760" s="70"/>
    </row>
    <row r="761" spans="1:16">
      <c r="A761" s="143"/>
      <c r="B761" s="71"/>
      <c r="C761" s="72"/>
      <c r="D761" s="2">
        <v>3</v>
      </c>
      <c r="E761" s="71"/>
      <c r="F761" s="6">
        <v>9</v>
      </c>
      <c r="G761" s="74"/>
      <c r="I761" s="116"/>
      <c r="J761" s="70"/>
      <c r="K761" s="70"/>
      <c r="L761" s="70"/>
      <c r="M761" s="1">
        <v>3</v>
      </c>
      <c r="N761" s="70"/>
      <c r="O761" s="5">
        <v>3</v>
      </c>
      <c r="P761" s="70"/>
    </row>
    <row r="762" spans="1:16">
      <c r="A762" s="143"/>
      <c r="B762" s="71"/>
      <c r="C762" s="72"/>
      <c r="D762" s="2">
        <v>4</v>
      </c>
      <c r="E762" s="71"/>
      <c r="F762" s="6">
        <v>10</v>
      </c>
      <c r="G762" s="74"/>
      <c r="I762" s="116"/>
      <c r="J762" s="70"/>
      <c r="K762" s="70"/>
      <c r="L762" s="70"/>
      <c r="M762" s="1">
        <v>4</v>
      </c>
      <c r="N762" s="70"/>
      <c r="O762" s="5">
        <v>4</v>
      </c>
      <c r="P762" s="70"/>
    </row>
    <row r="763" spans="1:16">
      <c r="A763" s="143"/>
      <c r="B763" s="71"/>
      <c r="C763" s="72"/>
      <c r="D763" s="2">
        <v>5</v>
      </c>
      <c r="E763" s="71"/>
      <c r="F763" s="6">
        <v>11</v>
      </c>
      <c r="G763" s="74"/>
      <c r="I763" s="116"/>
      <c r="J763" s="70"/>
      <c r="K763" s="70"/>
      <c r="L763" s="70"/>
      <c r="M763" s="1">
        <v>5</v>
      </c>
      <c r="N763" s="70"/>
      <c r="O763" s="5">
        <v>5</v>
      </c>
      <c r="P763" s="70"/>
    </row>
    <row r="764" spans="1:16">
      <c r="A764" s="143"/>
      <c r="B764" s="71"/>
      <c r="C764" s="72"/>
      <c r="D764" s="2">
        <v>6</v>
      </c>
      <c r="E764" s="71"/>
      <c r="F764" s="6">
        <v>12</v>
      </c>
      <c r="G764" s="74"/>
      <c r="I764" s="116"/>
      <c r="J764" s="70"/>
      <c r="K764" s="70"/>
      <c r="L764" s="70"/>
      <c r="M764" s="1">
        <v>6</v>
      </c>
      <c r="N764" s="70"/>
      <c r="O764" s="5">
        <v>6</v>
      </c>
      <c r="P764" s="70"/>
    </row>
    <row r="765" spans="1:16">
      <c r="A765" s="143"/>
      <c r="B765" s="71"/>
      <c r="C765" s="72">
        <v>2</v>
      </c>
      <c r="D765" s="2">
        <v>7</v>
      </c>
      <c r="E765" s="71">
        <v>68</v>
      </c>
      <c r="F765" s="6">
        <v>7</v>
      </c>
      <c r="G765" s="74"/>
      <c r="I765" s="116"/>
      <c r="J765" s="70"/>
      <c r="K765" s="70"/>
      <c r="L765" s="70">
        <v>2</v>
      </c>
      <c r="M765" s="1">
        <v>7</v>
      </c>
      <c r="N765" s="70">
        <v>29</v>
      </c>
      <c r="O765" s="5">
        <v>1</v>
      </c>
      <c r="P765" s="70"/>
    </row>
    <row r="766" spans="1:16">
      <c r="A766" s="143"/>
      <c r="B766" s="71"/>
      <c r="C766" s="72"/>
      <c r="D766" s="2">
        <v>8</v>
      </c>
      <c r="E766" s="71"/>
      <c r="F766" s="6">
        <v>8</v>
      </c>
      <c r="G766" s="74"/>
      <c r="I766" s="116"/>
      <c r="J766" s="70"/>
      <c r="K766" s="70"/>
      <c r="L766" s="70"/>
      <c r="M766" s="1">
        <v>8</v>
      </c>
      <c r="N766" s="70"/>
      <c r="O766" s="5">
        <v>2</v>
      </c>
      <c r="P766" s="70"/>
    </row>
    <row r="767" spans="1:16">
      <c r="A767" s="143"/>
      <c r="B767" s="71"/>
      <c r="C767" s="72"/>
      <c r="D767" s="2">
        <v>9</v>
      </c>
      <c r="E767" s="71"/>
      <c r="F767" s="6">
        <v>9</v>
      </c>
      <c r="G767" s="74"/>
      <c r="I767" s="116"/>
      <c r="J767" s="70"/>
      <c r="K767" s="70"/>
      <c r="L767" s="70"/>
      <c r="M767" s="1">
        <v>9</v>
      </c>
      <c r="N767" s="70"/>
      <c r="O767" s="5">
        <v>3</v>
      </c>
      <c r="P767" s="70"/>
    </row>
    <row r="768" spans="1:16">
      <c r="A768" s="143"/>
      <c r="B768" s="71"/>
      <c r="C768" s="72"/>
      <c r="D768" s="2">
        <v>10</v>
      </c>
      <c r="E768" s="71"/>
      <c r="F768" s="6">
        <v>10</v>
      </c>
      <c r="G768" s="74"/>
      <c r="I768" s="116"/>
      <c r="J768" s="70"/>
      <c r="K768" s="70"/>
      <c r="L768" s="70"/>
      <c r="M768" s="1">
        <v>10</v>
      </c>
      <c r="N768" s="70"/>
      <c r="O768" s="5">
        <v>4</v>
      </c>
      <c r="P768" s="70"/>
    </row>
    <row r="769" spans="1:16">
      <c r="A769" s="143"/>
      <c r="B769" s="71"/>
      <c r="C769" s="72"/>
      <c r="D769" s="2">
        <v>11</v>
      </c>
      <c r="E769" s="71"/>
      <c r="F769" s="6">
        <v>11</v>
      </c>
      <c r="G769" s="74"/>
      <c r="I769" s="116"/>
      <c r="J769" s="70"/>
      <c r="K769" s="70"/>
      <c r="L769" s="70"/>
      <c r="M769" s="1">
        <v>11</v>
      </c>
      <c r="N769" s="70"/>
      <c r="O769" s="5">
        <v>5</v>
      </c>
      <c r="P769" s="70"/>
    </row>
    <row r="770" spans="1:16" ht="15.75" thickBot="1">
      <c r="A770" s="144"/>
      <c r="B770" s="71"/>
      <c r="C770" s="72"/>
      <c r="D770" s="2">
        <v>12</v>
      </c>
      <c r="E770" s="71"/>
      <c r="F770" s="6">
        <v>12</v>
      </c>
      <c r="G770" s="75"/>
      <c r="H770" s="4" t="s">
        <v>15</v>
      </c>
      <c r="I770" s="116"/>
      <c r="J770" s="70"/>
      <c r="K770" s="70"/>
      <c r="L770" s="70"/>
      <c r="M770" s="1">
        <v>12</v>
      </c>
      <c r="N770" s="70"/>
      <c r="O770" s="5">
        <v>6</v>
      </c>
      <c r="P770" s="70"/>
    </row>
    <row r="771" spans="1:16">
      <c r="A771" s="133" t="s">
        <v>13</v>
      </c>
      <c r="B771" s="70">
        <v>65</v>
      </c>
      <c r="C771" s="70">
        <v>1</v>
      </c>
      <c r="D771" s="1">
        <v>1</v>
      </c>
      <c r="E771" s="70">
        <v>64</v>
      </c>
      <c r="F771" s="1">
        <v>7</v>
      </c>
      <c r="G771" s="70">
        <v>73</v>
      </c>
      <c r="I771" s="116"/>
      <c r="J771" s="70">
        <v>39</v>
      </c>
      <c r="K771" s="70" t="s">
        <v>24</v>
      </c>
      <c r="L771" s="70">
        <v>1</v>
      </c>
      <c r="M771" s="1">
        <v>1</v>
      </c>
      <c r="N771" s="70">
        <v>36</v>
      </c>
      <c r="O771" s="1">
        <v>7</v>
      </c>
      <c r="P771" s="70">
        <v>37</v>
      </c>
    </row>
    <row r="772" spans="1:16">
      <c r="A772" s="134"/>
      <c r="B772" s="70"/>
      <c r="C772" s="70"/>
      <c r="D772" s="1">
        <v>2</v>
      </c>
      <c r="E772" s="70"/>
      <c r="F772" s="1">
        <v>8</v>
      </c>
      <c r="G772" s="70"/>
      <c r="I772" s="116"/>
      <c r="J772" s="70"/>
      <c r="K772" s="70"/>
      <c r="L772" s="70"/>
      <c r="M772" s="1">
        <v>2</v>
      </c>
      <c r="N772" s="70"/>
      <c r="O772" s="1">
        <v>8</v>
      </c>
      <c r="P772" s="70"/>
    </row>
    <row r="773" spans="1:16">
      <c r="A773" s="134"/>
      <c r="B773" s="70"/>
      <c r="C773" s="70"/>
      <c r="D773" s="1">
        <v>3</v>
      </c>
      <c r="E773" s="70"/>
      <c r="F773" s="1">
        <v>9</v>
      </c>
      <c r="G773" s="70"/>
      <c r="I773" s="116"/>
      <c r="J773" s="70"/>
      <c r="K773" s="70"/>
      <c r="L773" s="70"/>
      <c r="M773" s="1">
        <v>3</v>
      </c>
      <c r="N773" s="70"/>
      <c r="O773" s="1">
        <v>9</v>
      </c>
      <c r="P773" s="70"/>
    </row>
    <row r="774" spans="1:16">
      <c r="A774" s="134"/>
      <c r="B774" s="70"/>
      <c r="C774" s="70"/>
      <c r="D774" s="1">
        <v>4</v>
      </c>
      <c r="E774" s="70"/>
      <c r="F774" s="1">
        <v>10</v>
      </c>
      <c r="G774" s="70"/>
      <c r="I774" s="116"/>
      <c r="J774" s="70"/>
      <c r="K774" s="70"/>
      <c r="L774" s="70"/>
      <c r="M774" s="1">
        <v>4</v>
      </c>
      <c r="N774" s="70"/>
      <c r="O774" s="1">
        <v>10</v>
      </c>
      <c r="P774" s="70"/>
    </row>
    <row r="775" spans="1:16">
      <c r="A775" s="134"/>
      <c r="B775" s="70"/>
      <c r="C775" s="70"/>
      <c r="D775" s="1">
        <v>5</v>
      </c>
      <c r="E775" s="70"/>
      <c r="F775" s="1">
        <v>11</v>
      </c>
      <c r="G775" s="70"/>
      <c r="I775" s="116"/>
      <c r="J775" s="70"/>
      <c r="K775" s="70"/>
      <c r="L775" s="70"/>
      <c r="M775" s="1">
        <v>5</v>
      </c>
      <c r="N775" s="70"/>
      <c r="O775" s="1">
        <v>11</v>
      </c>
      <c r="P775" s="70"/>
    </row>
    <row r="776" spans="1:16">
      <c r="A776" s="134"/>
      <c r="B776" s="70"/>
      <c r="C776" s="70"/>
      <c r="D776" s="1">
        <v>6</v>
      </c>
      <c r="E776" s="70"/>
      <c r="F776" s="1">
        <v>12</v>
      </c>
      <c r="G776" s="70"/>
      <c r="I776" s="116"/>
      <c r="J776" s="70"/>
      <c r="K776" s="70"/>
      <c r="L776" s="70"/>
      <c r="M776" s="1">
        <v>6</v>
      </c>
      <c r="N776" s="70"/>
      <c r="O776" s="1">
        <v>12</v>
      </c>
      <c r="P776" s="70"/>
    </row>
    <row r="777" spans="1:16">
      <c r="A777" s="134"/>
      <c r="B777" s="70"/>
      <c r="C777" s="70">
        <v>2</v>
      </c>
      <c r="D777" s="1">
        <v>7</v>
      </c>
      <c r="E777" s="70">
        <v>72</v>
      </c>
      <c r="F777" s="1">
        <v>7</v>
      </c>
      <c r="G777" s="70"/>
      <c r="I777" s="116"/>
      <c r="J777" s="70"/>
      <c r="K777" s="70"/>
      <c r="L777" s="70">
        <v>2</v>
      </c>
      <c r="M777" s="1">
        <v>7</v>
      </c>
      <c r="N777" s="70">
        <v>37</v>
      </c>
      <c r="O777" s="1">
        <v>7</v>
      </c>
      <c r="P777" s="70"/>
    </row>
    <row r="778" spans="1:16">
      <c r="A778" s="134"/>
      <c r="B778" s="70"/>
      <c r="C778" s="70"/>
      <c r="D778" s="1">
        <v>8</v>
      </c>
      <c r="E778" s="70"/>
      <c r="F778" s="1">
        <v>8</v>
      </c>
      <c r="G778" s="70"/>
      <c r="I778" s="116"/>
      <c r="J778" s="70"/>
      <c r="K778" s="70"/>
      <c r="L778" s="70"/>
      <c r="M778" s="1">
        <v>8</v>
      </c>
      <c r="N778" s="70"/>
      <c r="O778" s="1">
        <v>8</v>
      </c>
      <c r="P778" s="70"/>
    </row>
    <row r="779" spans="1:16">
      <c r="A779" s="134"/>
      <c r="B779" s="70"/>
      <c r="C779" s="70"/>
      <c r="D779" s="1">
        <v>9</v>
      </c>
      <c r="E779" s="70"/>
      <c r="F779" s="1">
        <v>9</v>
      </c>
      <c r="G779" s="70"/>
      <c r="I779" s="116"/>
      <c r="J779" s="70"/>
      <c r="K779" s="70"/>
      <c r="L779" s="70"/>
      <c r="M779" s="1">
        <v>9</v>
      </c>
      <c r="N779" s="70"/>
      <c r="O779" s="1">
        <v>9</v>
      </c>
      <c r="P779" s="70"/>
    </row>
    <row r="780" spans="1:16">
      <c r="A780" s="134"/>
      <c r="B780" s="70"/>
      <c r="C780" s="70"/>
      <c r="D780" s="1">
        <v>10</v>
      </c>
      <c r="E780" s="70"/>
      <c r="F780" s="1">
        <v>10</v>
      </c>
      <c r="G780" s="70"/>
      <c r="I780" s="116"/>
      <c r="J780" s="70"/>
      <c r="K780" s="70"/>
      <c r="L780" s="70"/>
      <c r="M780" s="1">
        <v>10</v>
      </c>
      <c r="N780" s="70"/>
      <c r="O780" s="1">
        <v>10</v>
      </c>
      <c r="P780" s="70"/>
    </row>
    <row r="781" spans="1:16">
      <c r="A781" s="134"/>
      <c r="B781" s="70"/>
      <c r="C781" s="70"/>
      <c r="D781" s="1">
        <v>11</v>
      </c>
      <c r="E781" s="70"/>
      <c r="F781" s="1">
        <v>11</v>
      </c>
      <c r="G781" s="70"/>
      <c r="I781" s="116"/>
      <c r="J781" s="70"/>
      <c r="K781" s="70"/>
      <c r="L781" s="70"/>
      <c r="M781" s="1">
        <v>11</v>
      </c>
      <c r="N781" s="70"/>
      <c r="O781" s="1">
        <v>11</v>
      </c>
      <c r="P781" s="70"/>
    </row>
    <row r="782" spans="1:16" ht="15.75" thickBot="1">
      <c r="A782" s="134"/>
      <c r="B782" s="70"/>
      <c r="C782" s="70"/>
      <c r="D782" s="1">
        <v>12</v>
      </c>
      <c r="E782" s="70"/>
      <c r="F782" s="1">
        <v>12</v>
      </c>
      <c r="G782" s="70"/>
      <c r="I782" s="117"/>
      <c r="J782" s="82"/>
      <c r="K782" s="70"/>
      <c r="L782" s="82"/>
      <c r="M782" s="29">
        <v>12</v>
      </c>
      <c r="N782" s="82"/>
      <c r="O782" s="29">
        <v>12</v>
      </c>
      <c r="P782" s="82"/>
    </row>
    <row r="783" spans="1:16">
      <c r="A783" s="134"/>
      <c r="B783" s="71">
        <v>66</v>
      </c>
      <c r="C783" s="72">
        <v>1</v>
      </c>
      <c r="D783" s="2">
        <v>1</v>
      </c>
      <c r="E783" s="71">
        <v>64</v>
      </c>
      <c r="F783" s="3">
        <v>1</v>
      </c>
      <c r="G783" s="73">
        <v>64</v>
      </c>
      <c r="I783" s="106">
        <v>14</v>
      </c>
      <c r="J783" s="87">
        <v>47</v>
      </c>
      <c r="K783" s="70" t="s">
        <v>20</v>
      </c>
      <c r="L783" s="90">
        <v>1</v>
      </c>
      <c r="M783" s="8">
        <v>1</v>
      </c>
      <c r="N783" s="90">
        <v>44</v>
      </c>
      <c r="O783" s="9">
        <v>1</v>
      </c>
      <c r="P783" s="90">
        <v>52</v>
      </c>
    </row>
    <row r="784" spans="1:16">
      <c r="A784" s="134"/>
      <c r="B784" s="71"/>
      <c r="C784" s="72"/>
      <c r="D784" s="2">
        <v>2</v>
      </c>
      <c r="E784" s="71"/>
      <c r="F784" s="3">
        <v>2</v>
      </c>
      <c r="G784" s="74"/>
      <c r="I784" s="107"/>
      <c r="J784" s="88"/>
      <c r="K784" s="70"/>
      <c r="L784" s="70"/>
      <c r="M784" s="1">
        <v>2</v>
      </c>
      <c r="N784" s="70"/>
      <c r="O784" s="5">
        <v>2</v>
      </c>
      <c r="P784" s="70"/>
    </row>
    <row r="785" spans="1:16">
      <c r="A785" s="134"/>
      <c r="B785" s="71"/>
      <c r="C785" s="72"/>
      <c r="D785" s="2">
        <v>3</v>
      </c>
      <c r="E785" s="71"/>
      <c r="F785" s="3">
        <v>3</v>
      </c>
      <c r="G785" s="74"/>
      <c r="I785" s="107"/>
      <c r="J785" s="88"/>
      <c r="K785" s="70"/>
      <c r="L785" s="70"/>
      <c r="M785" s="1">
        <v>3</v>
      </c>
      <c r="N785" s="70"/>
      <c r="O785" s="5">
        <v>3</v>
      </c>
      <c r="P785" s="70"/>
    </row>
    <row r="786" spans="1:16">
      <c r="A786" s="134"/>
      <c r="B786" s="71"/>
      <c r="C786" s="72"/>
      <c r="D786" s="2">
        <v>4</v>
      </c>
      <c r="E786" s="71"/>
      <c r="F786" s="3">
        <v>4</v>
      </c>
      <c r="G786" s="74"/>
      <c r="I786" s="107"/>
      <c r="J786" s="88"/>
      <c r="K786" s="70"/>
      <c r="L786" s="70"/>
      <c r="M786" s="1">
        <v>4</v>
      </c>
      <c r="N786" s="70"/>
      <c r="O786" s="5">
        <v>4</v>
      </c>
      <c r="P786" s="70"/>
    </row>
    <row r="787" spans="1:16">
      <c r="A787" s="134"/>
      <c r="B787" s="71"/>
      <c r="C787" s="72"/>
      <c r="D787" s="2">
        <v>5</v>
      </c>
      <c r="E787" s="71"/>
      <c r="F787" s="3">
        <v>5</v>
      </c>
      <c r="G787" s="74"/>
      <c r="I787" s="107"/>
      <c r="J787" s="88"/>
      <c r="K787" s="70"/>
      <c r="L787" s="70"/>
      <c r="M787" s="1">
        <v>5</v>
      </c>
      <c r="N787" s="70"/>
      <c r="O787" s="5">
        <v>5</v>
      </c>
      <c r="P787" s="70"/>
    </row>
    <row r="788" spans="1:16">
      <c r="A788" s="134"/>
      <c r="B788" s="71"/>
      <c r="C788" s="72"/>
      <c r="D788" s="2">
        <v>6</v>
      </c>
      <c r="E788" s="71"/>
      <c r="F788" s="3">
        <v>6</v>
      </c>
      <c r="G788" s="74"/>
      <c r="I788" s="107"/>
      <c r="J788" s="88"/>
      <c r="K788" s="70"/>
      <c r="L788" s="70"/>
      <c r="M788" s="1">
        <v>6</v>
      </c>
      <c r="N788" s="70"/>
      <c r="O788" s="5">
        <v>6</v>
      </c>
      <c r="P788" s="70"/>
    </row>
    <row r="789" spans="1:16">
      <c r="A789" s="134"/>
      <c r="B789" s="71"/>
      <c r="C789" s="72">
        <v>2</v>
      </c>
      <c r="D789" s="2">
        <v>7</v>
      </c>
      <c r="E789" s="71">
        <v>72</v>
      </c>
      <c r="F789" s="3">
        <v>1</v>
      </c>
      <c r="G789" s="74"/>
      <c r="I789" s="107"/>
      <c r="J789" s="88"/>
      <c r="K789" s="70"/>
      <c r="L789" s="70">
        <v>2</v>
      </c>
      <c r="M789" s="1">
        <v>7</v>
      </c>
      <c r="N789" s="70">
        <v>52</v>
      </c>
      <c r="O789" s="5">
        <v>1</v>
      </c>
      <c r="P789" s="70"/>
    </row>
    <row r="790" spans="1:16">
      <c r="A790" s="134"/>
      <c r="B790" s="71"/>
      <c r="C790" s="72"/>
      <c r="D790" s="2">
        <v>8</v>
      </c>
      <c r="E790" s="71"/>
      <c r="F790" s="3">
        <v>2</v>
      </c>
      <c r="G790" s="74"/>
      <c r="I790" s="107"/>
      <c r="J790" s="88"/>
      <c r="K790" s="70"/>
      <c r="L790" s="70"/>
      <c r="M790" s="1">
        <v>8</v>
      </c>
      <c r="N790" s="70"/>
      <c r="O790" s="5">
        <v>2</v>
      </c>
      <c r="P790" s="70"/>
    </row>
    <row r="791" spans="1:16">
      <c r="A791" s="134"/>
      <c r="B791" s="71"/>
      <c r="C791" s="72"/>
      <c r="D791" s="2">
        <v>9</v>
      </c>
      <c r="E791" s="71"/>
      <c r="F791" s="3">
        <v>3</v>
      </c>
      <c r="G791" s="74"/>
      <c r="I791" s="107"/>
      <c r="J791" s="88"/>
      <c r="K791" s="70"/>
      <c r="L791" s="70"/>
      <c r="M791" s="1">
        <v>9</v>
      </c>
      <c r="N791" s="70"/>
      <c r="O791" s="5">
        <v>3</v>
      </c>
      <c r="P791" s="70"/>
    </row>
    <row r="792" spans="1:16">
      <c r="A792" s="134"/>
      <c r="B792" s="71"/>
      <c r="C792" s="72"/>
      <c r="D792" s="2">
        <v>10</v>
      </c>
      <c r="E792" s="71"/>
      <c r="F792" s="3">
        <v>4</v>
      </c>
      <c r="G792" s="74"/>
      <c r="I792" s="107"/>
      <c r="J792" s="88"/>
      <c r="K792" s="70"/>
      <c r="L792" s="70"/>
      <c r="M792" s="1">
        <v>10</v>
      </c>
      <c r="N792" s="70"/>
      <c r="O792" s="5">
        <v>4</v>
      </c>
      <c r="P792" s="70"/>
    </row>
    <row r="793" spans="1:16">
      <c r="A793" s="134"/>
      <c r="B793" s="71"/>
      <c r="C793" s="72"/>
      <c r="D793" s="2">
        <v>11</v>
      </c>
      <c r="E793" s="71"/>
      <c r="F793" s="3">
        <v>5</v>
      </c>
      <c r="G793" s="74"/>
      <c r="I793" s="107"/>
      <c r="J793" s="88"/>
      <c r="K793" s="70"/>
      <c r="L793" s="70"/>
      <c r="M793" s="1">
        <v>11</v>
      </c>
      <c r="N793" s="70"/>
      <c r="O793" s="5">
        <v>5</v>
      </c>
      <c r="P793" s="70"/>
    </row>
    <row r="794" spans="1:16">
      <c r="A794" s="134"/>
      <c r="B794" s="71"/>
      <c r="C794" s="72"/>
      <c r="D794" s="2">
        <v>12</v>
      </c>
      <c r="E794" s="71"/>
      <c r="F794" s="3">
        <v>6</v>
      </c>
      <c r="G794" s="75"/>
      <c r="I794" s="107"/>
      <c r="J794" s="89"/>
      <c r="K794" s="70"/>
      <c r="L794" s="70"/>
      <c r="M794" s="1">
        <v>12</v>
      </c>
      <c r="N794" s="70"/>
      <c r="O794" s="5">
        <v>6</v>
      </c>
      <c r="P794" s="70"/>
    </row>
    <row r="795" spans="1:16">
      <c r="A795" s="134"/>
      <c r="B795" s="70">
        <v>67</v>
      </c>
      <c r="C795" s="70">
        <v>1</v>
      </c>
      <c r="D795" s="1">
        <v>1</v>
      </c>
      <c r="E795" s="70">
        <v>63</v>
      </c>
      <c r="F795" s="1">
        <v>7</v>
      </c>
      <c r="G795" s="70">
        <v>74</v>
      </c>
      <c r="I795" s="107"/>
      <c r="J795" s="70">
        <v>55</v>
      </c>
      <c r="K795" s="70" t="s">
        <v>21</v>
      </c>
      <c r="L795" s="70">
        <v>1</v>
      </c>
      <c r="M795" s="1">
        <v>1</v>
      </c>
      <c r="N795" s="70">
        <v>45</v>
      </c>
      <c r="O795" s="1">
        <v>7</v>
      </c>
      <c r="P795" s="70">
        <v>60</v>
      </c>
    </row>
    <row r="796" spans="1:16">
      <c r="A796" s="134"/>
      <c r="B796" s="70"/>
      <c r="C796" s="70"/>
      <c r="D796" s="1">
        <v>2</v>
      </c>
      <c r="E796" s="70"/>
      <c r="F796" s="1">
        <v>8</v>
      </c>
      <c r="G796" s="70"/>
      <c r="I796" s="107"/>
      <c r="J796" s="70"/>
      <c r="K796" s="70"/>
      <c r="L796" s="70"/>
      <c r="M796" s="1">
        <v>2</v>
      </c>
      <c r="N796" s="70"/>
      <c r="O796" s="1">
        <v>8</v>
      </c>
      <c r="P796" s="70"/>
    </row>
    <row r="797" spans="1:16">
      <c r="A797" s="134"/>
      <c r="B797" s="70"/>
      <c r="C797" s="70"/>
      <c r="D797" s="1">
        <v>3</v>
      </c>
      <c r="E797" s="70"/>
      <c r="F797" s="1">
        <v>9</v>
      </c>
      <c r="G797" s="70"/>
      <c r="I797" s="107"/>
      <c r="J797" s="70"/>
      <c r="K797" s="70"/>
      <c r="L797" s="70"/>
      <c r="M797" s="1">
        <v>3</v>
      </c>
      <c r="N797" s="70"/>
      <c r="O797" s="1">
        <v>9</v>
      </c>
      <c r="P797" s="70"/>
    </row>
    <row r="798" spans="1:16">
      <c r="A798" s="134"/>
      <c r="B798" s="70"/>
      <c r="C798" s="70"/>
      <c r="D798" s="1">
        <v>4</v>
      </c>
      <c r="E798" s="70"/>
      <c r="F798" s="1">
        <v>10</v>
      </c>
      <c r="G798" s="70"/>
      <c r="I798" s="107"/>
      <c r="J798" s="70"/>
      <c r="K798" s="70"/>
      <c r="L798" s="70"/>
      <c r="M798" s="1">
        <v>4</v>
      </c>
      <c r="N798" s="70"/>
      <c r="O798" s="1">
        <v>10</v>
      </c>
      <c r="P798" s="70"/>
    </row>
    <row r="799" spans="1:16">
      <c r="A799" s="134"/>
      <c r="B799" s="70"/>
      <c r="C799" s="70"/>
      <c r="D799" s="1">
        <v>5</v>
      </c>
      <c r="E799" s="70"/>
      <c r="F799" s="1">
        <v>11</v>
      </c>
      <c r="G799" s="70"/>
      <c r="I799" s="107"/>
      <c r="J799" s="70"/>
      <c r="K799" s="70"/>
      <c r="L799" s="70"/>
      <c r="M799" s="1">
        <v>5</v>
      </c>
      <c r="N799" s="70"/>
      <c r="O799" s="1">
        <v>11</v>
      </c>
      <c r="P799" s="70"/>
    </row>
    <row r="800" spans="1:16">
      <c r="A800" s="134"/>
      <c r="B800" s="70"/>
      <c r="C800" s="70"/>
      <c r="D800" s="1">
        <v>6</v>
      </c>
      <c r="E800" s="70"/>
      <c r="F800" s="1">
        <v>12</v>
      </c>
      <c r="G800" s="70"/>
      <c r="I800" s="107"/>
      <c r="J800" s="70"/>
      <c r="K800" s="70"/>
      <c r="L800" s="70"/>
      <c r="M800" s="1">
        <v>6</v>
      </c>
      <c r="N800" s="70"/>
      <c r="O800" s="1">
        <v>12</v>
      </c>
      <c r="P800" s="70"/>
    </row>
    <row r="801" spans="1:16">
      <c r="A801" s="134"/>
      <c r="B801" s="70"/>
      <c r="C801" s="70">
        <v>2</v>
      </c>
      <c r="D801" s="1">
        <v>7</v>
      </c>
      <c r="E801" s="70">
        <v>71</v>
      </c>
      <c r="F801" s="1">
        <v>7</v>
      </c>
      <c r="G801" s="70"/>
      <c r="I801" s="107"/>
      <c r="J801" s="70"/>
      <c r="K801" s="70"/>
      <c r="L801" s="70">
        <v>2</v>
      </c>
      <c r="M801" s="1">
        <v>7</v>
      </c>
      <c r="N801" s="70">
        <v>53</v>
      </c>
      <c r="O801" s="1">
        <v>7</v>
      </c>
      <c r="P801" s="70"/>
    </row>
    <row r="802" spans="1:16">
      <c r="A802" s="134"/>
      <c r="B802" s="70"/>
      <c r="C802" s="70"/>
      <c r="D802" s="1">
        <v>8</v>
      </c>
      <c r="E802" s="70"/>
      <c r="F802" s="1">
        <v>8</v>
      </c>
      <c r="G802" s="70"/>
      <c r="I802" s="107"/>
      <c r="J802" s="70"/>
      <c r="K802" s="70"/>
      <c r="L802" s="70"/>
      <c r="M802" s="1">
        <v>8</v>
      </c>
      <c r="N802" s="70"/>
      <c r="O802" s="1">
        <v>8</v>
      </c>
      <c r="P802" s="70"/>
    </row>
    <row r="803" spans="1:16">
      <c r="A803" s="134"/>
      <c r="B803" s="70"/>
      <c r="C803" s="70"/>
      <c r="D803" s="1">
        <v>9</v>
      </c>
      <c r="E803" s="70"/>
      <c r="F803" s="1">
        <v>9</v>
      </c>
      <c r="G803" s="70"/>
      <c r="I803" s="107"/>
      <c r="J803" s="70"/>
      <c r="K803" s="70"/>
      <c r="L803" s="70"/>
      <c r="M803" s="1">
        <v>9</v>
      </c>
      <c r="N803" s="70"/>
      <c r="O803" s="1">
        <v>9</v>
      </c>
      <c r="P803" s="70"/>
    </row>
    <row r="804" spans="1:16">
      <c r="A804" s="134"/>
      <c r="B804" s="70"/>
      <c r="C804" s="70"/>
      <c r="D804" s="1">
        <v>10</v>
      </c>
      <c r="E804" s="70"/>
      <c r="F804" s="1">
        <v>10</v>
      </c>
      <c r="G804" s="70"/>
      <c r="I804" s="107"/>
      <c r="J804" s="70"/>
      <c r="K804" s="70"/>
      <c r="L804" s="70"/>
      <c r="M804" s="1">
        <v>10</v>
      </c>
      <c r="N804" s="70"/>
      <c r="O804" s="1">
        <v>10</v>
      </c>
      <c r="P804" s="70"/>
    </row>
    <row r="805" spans="1:16">
      <c r="A805" s="134"/>
      <c r="B805" s="70"/>
      <c r="C805" s="70"/>
      <c r="D805" s="1">
        <v>11</v>
      </c>
      <c r="E805" s="70"/>
      <c r="F805" s="1">
        <v>11</v>
      </c>
      <c r="G805" s="70"/>
      <c r="I805" s="107"/>
      <c r="J805" s="70"/>
      <c r="K805" s="70"/>
      <c r="L805" s="70"/>
      <c r="M805" s="1">
        <v>11</v>
      </c>
      <c r="N805" s="70"/>
      <c r="O805" s="1">
        <v>11</v>
      </c>
      <c r="P805" s="70"/>
    </row>
    <row r="806" spans="1:16">
      <c r="A806" s="134"/>
      <c r="B806" s="70"/>
      <c r="C806" s="70"/>
      <c r="D806" s="1">
        <v>12</v>
      </c>
      <c r="E806" s="70"/>
      <c r="F806" s="1">
        <v>12</v>
      </c>
      <c r="G806" s="70"/>
      <c r="I806" s="107"/>
      <c r="J806" s="70"/>
      <c r="K806" s="70"/>
      <c r="L806" s="70"/>
      <c r="M806" s="1">
        <v>12</v>
      </c>
      <c r="N806" s="70"/>
      <c r="O806" s="1">
        <v>12</v>
      </c>
      <c r="P806" s="70"/>
    </row>
    <row r="807" spans="1:16">
      <c r="A807" s="134"/>
      <c r="B807" s="71">
        <v>68</v>
      </c>
      <c r="C807" s="72">
        <v>1</v>
      </c>
      <c r="D807" s="2">
        <v>1</v>
      </c>
      <c r="E807" s="71">
        <v>63</v>
      </c>
      <c r="F807" s="3">
        <v>1</v>
      </c>
      <c r="G807" s="73">
        <v>63</v>
      </c>
      <c r="I807" s="107"/>
      <c r="J807" s="70">
        <v>63</v>
      </c>
      <c r="K807" s="70" t="s">
        <v>22</v>
      </c>
      <c r="L807" s="70">
        <v>1</v>
      </c>
      <c r="M807" s="1">
        <v>1</v>
      </c>
      <c r="N807" s="70">
        <v>60</v>
      </c>
      <c r="O807" s="5">
        <v>1</v>
      </c>
      <c r="P807" s="70">
        <v>68</v>
      </c>
    </row>
    <row r="808" spans="1:16">
      <c r="A808" s="134"/>
      <c r="B808" s="71"/>
      <c r="C808" s="72"/>
      <c r="D808" s="2">
        <v>2</v>
      </c>
      <c r="E808" s="71"/>
      <c r="F808" s="3">
        <v>2</v>
      </c>
      <c r="G808" s="74"/>
      <c r="I808" s="107"/>
      <c r="J808" s="70"/>
      <c r="K808" s="70"/>
      <c r="L808" s="70"/>
      <c r="M808" s="1">
        <v>2</v>
      </c>
      <c r="N808" s="70"/>
      <c r="O808" s="5">
        <v>2</v>
      </c>
      <c r="P808" s="70"/>
    </row>
    <row r="809" spans="1:16">
      <c r="A809" s="134"/>
      <c r="B809" s="71"/>
      <c r="C809" s="72"/>
      <c r="D809" s="2">
        <v>3</v>
      </c>
      <c r="E809" s="71"/>
      <c r="F809" s="3">
        <v>3</v>
      </c>
      <c r="G809" s="74"/>
      <c r="I809" s="107"/>
      <c r="J809" s="70"/>
      <c r="K809" s="70"/>
      <c r="L809" s="70"/>
      <c r="M809" s="1">
        <v>3</v>
      </c>
      <c r="N809" s="70"/>
      <c r="O809" s="5">
        <v>3</v>
      </c>
      <c r="P809" s="70"/>
    </row>
    <row r="810" spans="1:16">
      <c r="A810" s="134"/>
      <c r="B810" s="71"/>
      <c r="C810" s="72"/>
      <c r="D810" s="2">
        <v>4</v>
      </c>
      <c r="E810" s="71"/>
      <c r="F810" s="3">
        <v>4</v>
      </c>
      <c r="G810" s="74"/>
      <c r="I810" s="107"/>
      <c r="J810" s="70"/>
      <c r="K810" s="70"/>
      <c r="L810" s="70"/>
      <c r="M810" s="1">
        <v>4</v>
      </c>
      <c r="N810" s="70"/>
      <c r="O810" s="5">
        <v>4</v>
      </c>
      <c r="P810" s="70"/>
    </row>
    <row r="811" spans="1:16">
      <c r="A811" s="134"/>
      <c r="B811" s="71"/>
      <c r="C811" s="72"/>
      <c r="D811" s="2">
        <v>5</v>
      </c>
      <c r="E811" s="71"/>
      <c r="F811" s="3">
        <v>5</v>
      </c>
      <c r="G811" s="74"/>
      <c r="I811" s="107"/>
      <c r="J811" s="70"/>
      <c r="K811" s="70"/>
      <c r="L811" s="70"/>
      <c r="M811" s="1">
        <v>5</v>
      </c>
      <c r="N811" s="70"/>
      <c r="O811" s="5">
        <v>5</v>
      </c>
      <c r="P811" s="70"/>
    </row>
    <row r="812" spans="1:16">
      <c r="A812" s="134"/>
      <c r="B812" s="71"/>
      <c r="C812" s="72"/>
      <c r="D812" s="2">
        <v>6</v>
      </c>
      <c r="E812" s="71"/>
      <c r="F812" s="3">
        <v>6</v>
      </c>
      <c r="G812" s="74"/>
      <c r="I812" s="107"/>
      <c r="J812" s="70"/>
      <c r="K812" s="70"/>
      <c r="L812" s="70"/>
      <c r="M812" s="1">
        <v>6</v>
      </c>
      <c r="N812" s="70"/>
      <c r="O812" s="5">
        <v>6</v>
      </c>
      <c r="P812" s="70"/>
    </row>
    <row r="813" spans="1:16">
      <c r="A813" s="134"/>
      <c r="B813" s="71"/>
      <c r="C813" s="72">
        <v>2</v>
      </c>
      <c r="D813" s="2">
        <v>7</v>
      </c>
      <c r="E813" s="71">
        <v>71</v>
      </c>
      <c r="F813" s="3">
        <v>1</v>
      </c>
      <c r="G813" s="74"/>
      <c r="I813" s="107"/>
      <c r="J813" s="70"/>
      <c r="K813" s="70"/>
      <c r="L813" s="70">
        <v>2</v>
      </c>
      <c r="M813" s="1">
        <v>7</v>
      </c>
      <c r="N813" s="70">
        <v>68</v>
      </c>
      <c r="O813" s="5">
        <v>1</v>
      </c>
      <c r="P813" s="70"/>
    </row>
    <row r="814" spans="1:16">
      <c r="A814" s="134"/>
      <c r="B814" s="71"/>
      <c r="C814" s="72"/>
      <c r="D814" s="2">
        <v>8</v>
      </c>
      <c r="E814" s="71"/>
      <c r="F814" s="3">
        <v>2</v>
      </c>
      <c r="G814" s="74"/>
      <c r="I814" s="107"/>
      <c r="J814" s="70"/>
      <c r="K814" s="70"/>
      <c r="L814" s="70"/>
      <c r="M814" s="1">
        <v>8</v>
      </c>
      <c r="N814" s="70"/>
      <c r="O814" s="5">
        <v>2</v>
      </c>
      <c r="P814" s="70"/>
    </row>
    <row r="815" spans="1:16">
      <c r="A815" s="134"/>
      <c r="B815" s="71"/>
      <c r="C815" s="72"/>
      <c r="D815" s="2">
        <v>9</v>
      </c>
      <c r="E815" s="71"/>
      <c r="F815" s="3">
        <v>3</v>
      </c>
      <c r="G815" s="74"/>
      <c r="I815" s="107"/>
      <c r="J815" s="70"/>
      <c r="K815" s="70"/>
      <c r="L815" s="70"/>
      <c r="M815" s="1">
        <v>9</v>
      </c>
      <c r="N815" s="70"/>
      <c r="O815" s="5">
        <v>3</v>
      </c>
      <c r="P815" s="70"/>
    </row>
    <row r="816" spans="1:16">
      <c r="A816" s="134"/>
      <c r="B816" s="71"/>
      <c r="C816" s="72"/>
      <c r="D816" s="2">
        <v>10</v>
      </c>
      <c r="E816" s="71"/>
      <c r="F816" s="3">
        <v>4</v>
      </c>
      <c r="G816" s="74"/>
      <c r="I816" s="107"/>
      <c r="J816" s="70"/>
      <c r="K816" s="70"/>
      <c r="L816" s="70"/>
      <c r="M816" s="1">
        <v>10</v>
      </c>
      <c r="N816" s="70"/>
      <c r="O816" s="5">
        <v>4</v>
      </c>
      <c r="P816" s="70"/>
    </row>
    <row r="817" spans="1:16">
      <c r="A817" s="134"/>
      <c r="B817" s="71"/>
      <c r="C817" s="72"/>
      <c r="D817" s="2">
        <v>11</v>
      </c>
      <c r="E817" s="71"/>
      <c r="F817" s="3">
        <v>5</v>
      </c>
      <c r="G817" s="74"/>
      <c r="I817" s="107"/>
      <c r="J817" s="70"/>
      <c r="K817" s="70"/>
      <c r="L817" s="70"/>
      <c r="M817" s="1">
        <v>11</v>
      </c>
      <c r="N817" s="70"/>
      <c r="O817" s="5">
        <v>5</v>
      </c>
      <c r="P817" s="70"/>
    </row>
    <row r="818" spans="1:16">
      <c r="A818" s="134"/>
      <c r="B818" s="71"/>
      <c r="C818" s="72"/>
      <c r="D818" s="2">
        <v>12</v>
      </c>
      <c r="E818" s="71"/>
      <c r="F818" s="3">
        <v>6</v>
      </c>
      <c r="G818" s="75"/>
      <c r="I818" s="107"/>
      <c r="J818" s="70"/>
      <c r="K818" s="70"/>
      <c r="L818" s="70"/>
      <c r="M818" s="1">
        <v>12</v>
      </c>
      <c r="N818" s="70"/>
      <c r="O818" s="5">
        <v>6</v>
      </c>
      <c r="P818" s="70"/>
    </row>
    <row r="819" spans="1:16">
      <c r="A819" s="134"/>
      <c r="B819" s="70">
        <v>69</v>
      </c>
      <c r="C819" s="70">
        <v>1</v>
      </c>
      <c r="D819" s="1">
        <v>1</v>
      </c>
      <c r="E819" s="70">
        <v>62</v>
      </c>
      <c r="F819" s="1">
        <v>7</v>
      </c>
      <c r="G819" s="70">
        <v>75</v>
      </c>
      <c r="I819" s="107"/>
      <c r="J819" s="70">
        <v>71</v>
      </c>
      <c r="K819" s="70" t="s">
        <v>23</v>
      </c>
      <c r="L819" s="70">
        <v>1</v>
      </c>
      <c r="M819" s="1">
        <v>1</v>
      </c>
      <c r="N819" s="70">
        <v>61</v>
      </c>
      <c r="O819" s="1">
        <v>7</v>
      </c>
      <c r="P819" s="70">
        <v>76</v>
      </c>
    </row>
    <row r="820" spans="1:16">
      <c r="A820" s="134"/>
      <c r="B820" s="70"/>
      <c r="C820" s="70"/>
      <c r="D820" s="1">
        <v>2</v>
      </c>
      <c r="E820" s="70"/>
      <c r="F820" s="1">
        <v>8</v>
      </c>
      <c r="G820" s="70"/>
      <c r="I820" s="107"/>
      <c r="J820" s="70"/>
      <c r="K820" s="70"/>
      <c r="L820" s="70"/>
      <c r="M820" s="1">
        <v>2</v>
      </c>
      <c r="N820" s="70"/>
      <c r="O820" s="1">
        <v>8</v>
      </c>
      <c r="P820" s="70"/>
    </row>
    <row r="821" spans="1:16">
      <c r="A821" s="134"/>
      <c r="B821" s="70"/>
      <c r="C821" s="70"/>
      <c r="D821" s="1">
        <v>3</v>
      </c>
      <c r="E821" s="70"/>
      <c r="F821" s="1">
        <v>9</v>
      </c>
      <c r="G821" s="70"/>
      <c r="I821" s="107"/>
      <c r="J821" s="70"/>
      <c r="K821" s="70"/>
      <c r="L821" s="70"/>
      <c r="M821" s="1">
        <v>3</v>
      </c>
      <c r="N821" s="70"/>
      <c r="O821" s="1">
        <v>9</v>
      </c>
      <c r="P821" s="70"/>
    </row>
    <row r="822" spans="1:16">
      <c r="A822" s="134"/>
      <c r="B822" s="70"/>
      <c r="C822" s="70"/>
      <c r="D822" s="1">
        <v>4</v>
      </c>
      <c r="E822" s="70"/>
      <c r="F822" s="1">
        <v>10</v>
      </c>
      <c r="G822" s="70"/>
      <c r="I822" s="107"/>
      <c r="J822" s="70"/>
      <c r="K822" s="70"/>
      <c r="L822" s="70"/>
      <c r="M822" s="1">
        <v>4</v>
      </c>
      <c r="N822" s="70"/>
      <c r="O822" s="1">
        <v>10</v>
      </c>
      <c r="P822" s="70"/>
    </row>
    <row r="823" spans="1:16">
      <c r="A823" s="134"/>
      <c r="B823" s="70"/>
      <c r="C823" s="70"/>
      <c r="D823" s="1">
        <v>5</v>
      </c>
      <c r="E823" s="70"/>
      <c r="F823" s="1">
        <v>11</v>
      </c>
      <c r="G823" s="70"/>
      <c r="I823" s="107"/>
      <c r="J823" s="70"/>
      <c r="K823" s="70"/>
      <c r="L823" s="70"/>
      <c r="M823" s="1">
        <v>5</v>
      </c>
      <c r="N823" s="70"/>
      <c r="O823" s="1">
        <v>11</v>
      </c>
      <c r="P823" s="70"/>
    </row>
    <row r="824" spans="1:16">
      <c r="A824" s="134"/>
      <c r="B824" s="70"/>
      <c r="C824" s="70"/>
      <c r="D824" s="1">
        <v>6</v>
      </c>
      <c r="E824" s="70"/>
      <c r="F824" s="1">
        <v>12</v>
      </c>
      <c r="G824" s="70"/>
      <c r="I824" s="107"/>
      <c r="J824" s="70"/>
      <c r="K824" s="70"/>
      <c r="L824" s="70"/>
      <c r="M824" s="1">
        <v>6</v>
      </c>
      <c r="N824" s="70"/>
      <c r="O824" s="1">
        <v>12</v>
      </c>
      <c r="P824" s="70"/>
    </row>
    <row r="825" spans="1:16">
      <c r="A825" s="134"/>
      <c r="B825" s="70"/>
      <c r="C825" s="70">
        <v>2</v>
      </c>
      <c r="D825" s="1">
        <v>7</v>
      </c>
      <c r="E825" s="70">
        <v>70</v>
      </c>
      <c r="F825" s="1">
        <v>7</v>
      </c>
      <c r="G825" s="70"/>
      <c r="I825" s="107"/>
      <c r="J825" s="70"/>
      <c r="K825" s="70"/>
      <c r="L825" s="70">
        <v>2</v>
      </c>
      <c r="M825" s="1">
        <v>7</v>
      </c>
      <c r="N825" s="70">
        <v>69</v>
      </c>
      <c r="O825" s="1">
        <v>7</v>
      </c>
      <c r="P825" s="70"/>
    </row>
    <row r="826" spans="1:16">
      <c r="A826" s="134"/>
      <c r="B826" s="70"/>
      <c r="C826" s="70"/>
      <c r="D826" s="1">
        <v>8</v>
      </c>
      <c r="E826" s="70"/>
      <c r="F826" s="1">
        <v>8</v>
      </c>
      <c r="G826" s="70"/>
      <c r="I826" s="107"/>
      <c r="J826" s="70"/>
      <c r="K826" s="70"/>
      <c r="L826" s="70"/>
      <c r="M826" s="1">
        <v>8</v>
      </c>
      <c r="N826" s="70"/>
      <c r="O826" s="1">
        <v>8</v>
      </c>
      <c r="P826" s="70"/>
    </row>
    <row r="827" spans="1:16">
      <c r="A827" s="134"/>
      <c r="B827" s="70"/>
      <c r="C827" s="70"/>
      <c r="D827" s="1">
        <v>9</v>
      </c>
      <c r="E827" s="70"/>
      <c r="F827" s="1">
        <v>9</v>
      </c>
      <c r="G827" s="70"/>
      <c r="I827" s="107"/>
      <c r="J827" s="70"/>
      <c r="K827" s="70"/>
      <c r="L827" s="70"/>
      <c r="M827" s="1">
        <v>9</v>
      </c>
      <c r="N827" s="70"/>
      <c r="O827" s="1">
        <v>9</v>
      </c>
      <c r="P827" s="70"/>
    </row>
    <row r="828" spans="1:16">
      <c r="A828" s="134"/>
      <c r="B828" s="70"/>
      <c r="C828" s="70"/>
      <c r="D828" s="1">
        <v>10</v>
      </c>
      <c r="E828" s="70"/>
      <c r="F828" s="1">
        <v>10</v>
      </c>
      <c r="G828" s="70"/>
      <c r="I828" s="107"/>
      <c r="J828" s="70"/>
      <c r="K828" s="70"/>
      <c r="L828" s="70"/>
      <c r="M828" s="1">
        <v>10</v>
      </c>
      <c r="N828" s="70"/>
      <c r="O828" s="1">
        <v>10</v>
      </c>
      <c r="P828" s="70"/>
    </row>
    <row r="829" spans="1:16">
      <c r="A829" s="134"/>
      <c r="B829" s="70"/>
      <c r="C829" s="70"/>
      <c r="D829" s="1">
        <v>11</v>
      </c>
      <c r="E829" s="70"/>
      <c r="F829" s="1">
        <v>11</v>
      </c>
      <c r="G829" s="70"/>
      <c r="I829" s="107"/>
      <c r="J829" s="70"/>
      <c r="K829" s="70"/>
      <c r="L829" s="70"/>
      <c r="M829" s="1">
        <v>11</v>
      </c>
      <c r="N829" s="70"/>
      <c r="O829" s="1">
        <v>11</v>
      </c>
      <c r="P829" s="70"/>
    </row>
    <row r="830" spans="1:16">
      <c r="A830" s="134"/>
      <c r="B830" s="70"/>
      <c r="C830" s="70"/>
      <c r="D830" s="1">
        <v>12</v>
      </c>
      <c r="E830" s="70"/>
      <c r="F830" s="1">
        <v>12</v>
      </c>
      <c r="G830" s="70"/>
      <c r="I830" s="107"/>
      <c r="J830" s="70"/>
      <c r="K830" s="70"/>
      <c r="L830" s="70"/>
      <c r="M830" s="1">
        <v>12</v>
      </c>
      <c r="N830" s="70"/>
      <c r="O830" s="1">
        <v>12</v>
      </c>
      <c r="P830" s="70"/>
    </row>
    <row r="831" spans="1:16">
      <c r="A831" s="134"/>
      <c r="B831" s="71">
        <v>70</v>
      </c>
      <c r="C831" s="72">
        <v>1</v>
      </c>
      <c r="D831" s="2">
        <v>1</v>
      </c>
      <c r="E831" s="71">
        <v>62</v>
      </c>
      <c r="F831" s="3">
        <v>1</v>
      </c>
      <c r="G831" s="73">
        <v>62</v>
      </c>
      <c r="I831" s="107"/>
      <c r="J831" s="70">
        <v>79</v>
      </c>
      <c r="K831" s="70" t="s">
        <v>24</v>
      </c>
      <c r="L831" s="70">
        <v>1</v>
      </c>
      <c r="M831" s="1">
        <v>1</v>
      </c>
      <c r="N831" s="70">
        <v>76</v>
      </c>
      <c r="O831" s="5">
        <v>1</v>
      </c>
      <c r="P831" s="70">
        <v>77</v>
      </c>
    </row>
    <row r="832" spans="1:16">
      <c r="A832" s="134"/>
      <c r="B832" s="71"/>
      <c r="C832" s="72"/>
      <c r="D832" s="2">
        <v>2</v>
      </c>
      <c r="E832" s="71"/>
      <c r="F832" s="3">
        <v>2</v>
      </c>
      <c r="G832" s="74"/>
      <c r="I832" s="107"/>
      <c r="J832" s="70"/>
      <c r="K832" s="70"/>
      <c r="L832" s="70"/>
      <c r="M832" s="1">
        <v>2</v>
      </c>
      <c r="N832" s="70"/>
      <c r="O832" s="5">
        <v>2</v>
      </c>
      <c r="P832" s="70"/>
    </row>
    <row r="833" spans="1:16">
      <c r="A833" s="134"/>
      <c r="B833" s="71"/>
      <c r="C833" s="72"/>
      <c r="D833" s="2">
        <v>3</v>
      </c>
      <c r="E833" s="71"/>
      <c r="F833" s="3">
        <v>3</v>
      </c>
      <c r="G833" s="74"/>
      <c r="I833" s="107"/>
      <c r="J833" s="70"/>
      <c r="K833" s="70"/>
      <c r="L833" s="70"/>
      <c r="M833" s="1">
        <v>3</v>
      </c>
      <c r="N833" s="70"/>
      <c r="O833" s="5">
        <v>3</v>
      </c>
      <c r="P833" s="70"/>
    </row>
    <row r="834" spans="1:16">
      <c r="A834" s="134"/>
      <c r="B834" s="71"/>
      <c r="C834" s="72"/>
      <c r="D834" s="2">
        <v>4</v>
      </c>
      <c r="E834" s="71"/>
      <c r="F834" s="3">
        <v>4</v>
      </c>
      <c r="G834" s="74"/>
      <c r="I834" s="107"/>
      <c r="J834" s="70"/>
      <c r="K834" s="70"/>
      <c r="L834" s="70"/>
      <c r="M834" s="1">
        <v>4</v>
      </c>
      <c r="N834" s="70"/>
      <c r="O834" s="5">
        <v>4</v>
      </c>
      <c r="P834" s="70"/>
    </row>
    <row r="835" spans="1:16">
      <c r="A835" s="134"/>
      <c r="B835" s="71"/>
      <c r="C835" s="72"/>
      <c r="D835" s="2">
        <v>5</v>
      </c>
      <c r="E835" s="71"/>
      <c r="F835" s="3">
        <v>5</v>
      </c>
      <c r="G835" s="74"/>
      <c r="I835" s="107"/>
      <c r="J835" s="70"/>
      <c r="K835" s="70"/>
      <c r="L835" s="70"/>
      <c r="M835" s="1">
        <v>5</v>
      </c>
      <c r="N835" s="70"/>
      <c r="O835" s="5">
        <v>5</v>
      </c>
      <c r="P835" s="70"/>
    </row>
    <row r="836" spans="1:16">
      <c r="A836" s="134"/>
      <c r="B836" s="71"/>
      <c r="C836" s="72"/>
      <c r="D836" s="2">
        <v>6</v>
      </c>
      <c r="E836" s="71"/>
      <c r="F836" s="3">
        <v>6</v>
      </c>
      <c r="G836" s="74"/>
      <c r="I836" s="107"/>
      <c r="J836" s="70"/>
      <c r="K836" s="70"/>
      <c r="L836" s="70"/>
      <c r="M836" s="1">
        <v>6</v>
      </c>
      <c r="N836" s="70"/>
      <c r="O836" s="5">
        <v>6</v>
      </c>
      <c r="P836" s="70"/>
    </row>
    <row r="837" spans="1:16">
      <c r="A837" s="134"/>
      <c r="B837" s="71"/>
      <c r="C837" s="72">
        <v>2</v>
      </c>
      <c r="D837" s="2">
        <v>7</v>
      </c>
      <c r="E837" s="71">
        <v>70</v>
      </c>
      <c r="F837" s="3">
        <v>1</v>
      </c>
      <c r="G837" s="74"/>
      <c r="I837" s="107"/>
      <c r="J837" s="70"/>
      <c r="K837" s="70"/>
      <c r="L837" s="70">
        <v>2</v>
      </c>
      <c r="M837" s="1">
        <v>7</v>
      </c>
      <c r="N837" s="70">
        <v>77</v>
      </c>
      <c r="O837" s="5">
        <v>1</v>
      </c>
      <c r="P837" s="70"/>
    </row>
    <row r="838" spans="1:16">
      <c r="A838" s="134"/>
      <c r="B838" s="71"/>
      <c r="C838" s="72"/>
      <c r="D838" s="2">
        <v>8</v>
      </c>
      <c r="E838" s="71"/>
      <c r="F838" s="3">
        <v>2</v>
      </c>
      <c r="G838" s="74"/>
      <c r="I838" s="107"/>
      <c r="J838" s="70"/>
      <c r="K838" s="70"/>
      <c r="L838" s="70"/>
      <c r="M838" s="1">
        <v>8</v>
      </c>
      <c r="N838" s="70"/>
      <c r="O838" s="5">
        <v>2</v>
      </c>
      <c r="P838" s="70"/>
    </row>
    <row r="839" spans="1:16">
      <c r="A839" s="134"/>
      <c r="B839" s="71"/>
      <c r="C839" s="72"/>
      <c r="D839" s="2">
        <v>9</v>
      </c>
      <c r="E839" s="71"/>
      <c r="F839" s="3">
        <v>3</v>
      </c>
      <c r="G839" s="74"/>
      <c r="I839" s="107"/>
      <c r="J839" s="70"/>
      <c r="K839" s="70"/>
      <c r="L839" s="70"/>
      <c r="M839" s="1">
        <v>9</v>
      </c>
      <c r="N839" s="70"/>
      <c r="O839" s="5">
        <v>3</v>
      </c>
      <c r="P839" s="70"/>
    </row>
    <row r="840" spans="1:16">
      <c r="A840" s="134"/>
      <c r="B840" s="71"/>
      <c r="C840" s="72"/>
      <c r="D840" s="2">
        <v>10</v>
      </c>
      <c r="E840" s="71"/>
      <c r="F840" s="3">
        <v>4</v>
      </c>
      <c r="G840" s="74"/>
      <c r="I840" s="107"/>
      <c r="J840" s="70"/>
      <c r="K840" s="70"/>
      <c r="L840" s="70"/>
      <c r="M840" s="1">
        <v>10</v>
      </c>
      <c r="N840" s="70"/>
      <c r="O840" s="5">
        <v>4</v>
      </c>
      <c r="P840" s="70"/>
    </row>
    <row r="841" spans="1:16">
      <c r="A841" s="134"/>
      <c r="B841" s="71"/>
      <c r="C841" s="72"/>
      <c r="D841" s="2">
        <v>11</v>
      </c>
      <c r="E841" s="71"/>
      <c r="F841" s="3">
        <v>5</v>
      </c>
      <c r="G841" s="74"/>
      <c r="I841" s="107"/>
      <c r="J841" s="70"/>
      <c r="K841" s="70"/>
      <c r="L841" s="70"/>
      <c r="M841" s="1">
        <v>11</v>
      </c>
      <c r="N841" s="70"/>
      <c r="O841" s="5">
        <v>5</v>
      </c>
      <c r="P841" s="70"/>
    </row>
    <row r="842" spans="1:16" ht="15.75" thickBot="1">
      <c r="A842" s="134"/>
      <c r="B842" s="71"/>
      <c r="C842" s="72"/>
      <c r="D842" s="2">
        <v>12</v>
      </c>
      <c r="E842" s="71"/>
      <c r="F842" s="3">
        <v>6</v>
      </c>
      <c r="G842" s="75"/>
      <c r="I842" s="108"/>
      <c r="J842" s="82"/>
      <c r="K842" s="70"/>
      <c r="L842" s="82"/>
      <c r="M842" s="29">
        <v>12</v>
      </c>
      <c r="N842" s="82"/>
      <c r="O842" s="32">
        <v>6</v>
      </c>
      <c r="P842" s="82"/>
    </row>
    <row r="843" spans="1:16">
      <c r="A843" s="134"/>
      <c r="B843" s="70">
        <v>71</v>
      </c>
      <c r="C843" s="70">
        <v>1</v>
      </c>
      <c r="D843" s="1">
        <v>1</v>
      </c>
      <c r="E843" s="70">
        <v>61</v>
      </c>
      <c r="F843" s="1">
        <v>7</v>
      </c>
      <c r="G843" s="70">
        <v>76</v>
      </c>
      <c r="I843" s="109">
        <v>15</v>
      </c>
      <c r="J843" s="83">
        <v>8</v>
      </c>
      <c r="K843" s="70" t="s">
        <v>20</v>
      </c>
      <c r="L843" s="84">
        <v>1</v>
      </c>
      <c r="M843" s="34">
        <v>1</v>
      </c>
      <c r="N843" s="85">
        <v>4</v>
      </c>
      <c r="O843" s="35">
        <v>1</v>
      </c>
      <c r="P843" s="86">
        <v>4</v>
      </c>
    </row>
    <row r="844" spans="1:16">
      <c r="A844" s="134"/>
      <c r="B844" s="70"/>
      <c r="C844" s="70"/>
      <c r="D844" s="1">
        <v>2</v>
      </c>
      <c r="E844" s="70"/>
      <c r="F844" s="1">
        <v>8</v>
      </c>
      <c r="G844" s="70"/>
      <c r="I844" s="110"/>
      <c r="J844" s="81"/>
      <c r="K844" s="70"/>
      <c r="L844" s="72"/>
      <c r="M844" s="2">
        <v>2</v>
      </c>
      <c r="N844" s="71"/>
      <c r="O844" s="3">
        <v>2</v>
      </c>
      <c r="P844" s="74"/>
    </row>
    <row r="845" spans="1:16">
      <c r="A845" s="134"/>
      <c r="B845" s="70"/>
      <c r="C845" s="70"/>
      <c r="D845" s="1">
        <v>3</v>
      </c>
      <c r="E845" s="70"/>
      <c r="F845" s="1">
        <v>9</v>
      </c>
      <c r="G845" s="70"/>
      <c r="I845" s="110"/>
      <c r="J845" s="81"/>
      <c r="K845" s="70"/>
      <c r="L845" s="72"/>
      <c r="M845" s="2">
        <v>3</v>
      </c>
      <c r="N845" s="71"/>
      <c r="O845" s="3">
        <v>3</v>
      </c>
      <c r="P845" s="74"/>
    </row>
    <row r="846" spans="1:16">
      <c r="A846" s="134"/>
      <c r="B846" s="70"/>
      <c r="C846" s="70"/>
      <c r="D846" s="1">
        <v>4</v>
      </c>
      <c r="E846" s="70"/>
      <c r="F846" s="1">
        <v>10</v>
      </c>
      <c r="G846" s="70"/>
      <c r="I846" s="110"/>
      <c r="J846" s="81"/>
      <c r="K846" s="70"/>
      <c r="L846" s="72"/>
      <c r="M846" s="2">
        <v>4</v>
      </c>
      <c r="N846" s="71"/>
      <c r="O846" s="3">
        <v>4</v>
      </c>
      <c r="P846" s="74"/>
    </row>
    <row r="847" spans="1:16">
      <c r="A847" s="134"/>
      <c r="B847" s="70"/>
      <c r="C847" s="70"/>
      <c r="D847" s="1">
        <v>5</v>
      </c>
      <c r="E847" s="70"/>
      <c r="F847" s="1">
        <v>11</v>
      </c>
      <c r="G847" s="70"/>
      <c r="I847" s="110"/>
      <c r="J847" s="81"/>
      <c r="K847" s="70"/>
      <c r="L847" s="72"/>
      <c r="M847" s="2">
        <v>5</v>
      </c>
      <c r="N847" s="71"/>
      <c r="O847" s="3">
        <v>5</v>
      </c>
      <c r="P847" s="74"/>
    </row>
    <row r="848" spans="1:16">
      <c r="A848" s="134"/>
      <c r="B848" s="70"/>
      <c r="C848" s="70"/>
      <c r="D848" s="1">
        <v>6</v>
      </c>
      <c r="E848" s="70"/>
      <c r="F848" s="1">
        <v>12</v>
      </c>
      <c r="G848" s="70"/>
      <c r="I848" s="110"/>
      <c r="J848" s="81"/>
      <c r="K848" s="70"/>
      <c r="L848" s="72"/>
      <c r="M848" s="2">
        <v>6</v>
      </c>
      <c r="N848" s="71"/>
      <c r="O848" s="3">
        <v>6</v>
      </c>
      <c r="P848" s="74"/>
    </row>
    <row r="849" spans="1:16">
      <c r="A849" s="134"/>
      <c r="B849" s="70"/>
      <c r="C849" s="70">
        <v>2</v>
      </c>
      <c r="D849" s="1">
        <v>7</v>
      </c>
      <c r="E849" s="70">
        <v>69</v>
      </c>
      <c r="F849" s="1">
        <v>7</v>
      </c>
      <c r="G849" s="70"/>
      <c r="I849" s="110"/>
      <c r="J849" s="81"/>
      <c r="K849" s="70"/>
      <c r="L849" s="72">
        <v>2</v>
      </c>
      <c r="M849" s="2">
        <v>7</v>
      </c>
      <c r="N849" s="71">
        <v>12</v>
      </c>
      <c r="O849" s="3">
        <v>1</v>
      </c>
      <c r="P849" s="74"/>
    </row>
    <row r="850" spans="1:16">
      <c r="A850" s="134"/>
      <c r="B850" s="70"/>
      <c r="C850" s="70"/>
      <c r="D850" s="1">
        <v>8</v>
      </c>
      <c r="E850" s="70"/>
      <c r="F850" s="1">
        <v>8</v>
      </c>
      <c r="G850" s="70"/>
      <c r="I850" s="110"/>
      <c r="J850" s="81"/>
      <c r="K850" s="70"/>
      <c r="L850" s="72"/>
      <c r="M850" s="2">
        <v>8</v>
      </c>
      <c r="N850" s="71"/>
      <c r="O850" s="3">
        <v>2</v>
      </c>
      <c r="P850" s="74"/>
    </row>
    <row r="851" spans="1:16">
      <c r="A851" s="134"/>
      <c r="B851" s="70"/>
      <c r="C851" s="70"/>
      <c r="D851" s="1">
        <v>9</v>
      </c>
      <c r="E851" s="70"/>
      <c r="F851" s="1">
        <v>9</v>
      </c>
      <c r="G851" s="70"/>
      <c r="I851" s="110"/>
      <c r="J851" s="81"/>
      <c r="K851" s="70"/>
      <c r="L851" s="72"/>
      <c r="M851" s="2">
        <v>9</v>
      </c>
      <c r="N851" s="71"/>
      <c r="O851" s="3">
        <v>3</v>
      </c>
      <c r="P851" s="74"/>
    </row>
    <row r="852" spans="1:16">
      <c r="A852" s="134"/>
      <c r="B852" s="70"/>
      <c r="C852" s="70"/>
      <c r="D852" s="1">
        <v>10</v>
      </c>
      <c r="E852" s="70"/>
      <c r="F852" s="1">
        <v>10</v>
      </c>
      <c r="G852" s="70"/>
      <c r="I852" s="110"/>
      <c r="J852" s="81"/>
      <c r="K852" s="70"/>
      <c r="L852" s="72"/>
      <c r="M852" s="2">
        <v>10</v>
      </c>
      <c r="N852" s="71"/>
      <c r="O852" s="3">
        <v>4</v>
      </c>
      <c r="P852" s="74"/>
    </row>
    <row r="853" spans="1:16">
      <c r="A853" s="134"/>
      <c r="B853" s="70"/>
      <c r="C853" s="70"/>
      <c r="D853" s="1">
        <v>11</v>
      </c>
      <c r="E853" s="70"/>
      <c r="F853" s="1">
        <v>11</v>
      </c>
      <c r="G853" s="70"/>
      <c r="I853" s="110"/>
      <c r="J853" s="81"/>
      <c r="K853" s="70"/>
      <c r="L853" s="72"/>
      <c r="M853" s="2">
        <v>11</v>
      </c>
      <c r="N853" s="71"/>
      <c r="O853" s="3">
        <v>5</v>
      </c>
      <c r="P853" s="74"/>
    </row>
    <row r="854" spans="1:16">
      <c r="A854" s="134"/>
      <c r="B854" s="70"/>
      <c r="C854" s="70"/>
      <c r="D854" s="1">
        <v>12</v>
      </c>
      <c r="E854" s="70"/>
      <c r="F854" s="1">
        <v>12</v>
      </c>
      <c r="G854" s="70"/>
      <c r="I854" s="110"/>
      <c r="J854" s="81"/>
      <c r="K854" s="70"/>
      <c r="L854" s="72"/>
      <c r="M854" s="2">
        <v>12</v>
      </c>
      <c r="N854" s="71"/>
      <c r="O854" s="3">
        <v>6</v>
      </c>
      <c r="P854" s="75"/>
    </row>
    <row r="855" spans="1:16">
      <c r="A855" s="134"/>
      <c r="B855" s="71">
        <v>72</v>
      </c>
      <c r="C855" s="72">
        <v>1</v>
      </c>
      <c r="D855" s="2">
        <v>1</v>
      </c>
      <c r="E855" s="71">
        <v>61</v>
      </c>
      <c r="F855" s="3">
        <v>1</v>
      </c>
      <c r="G855" s="73">
        <v>61</v>
      </c>
      <c r="I855" s="110"/>
      <c r="J855" s="81">
        <v>16</v>
      </c>
      <c r="K855" s="70" t="s">
        <v>21</v>
      </c>
      <c r="L855" s="72">
        <v>1</v>
      </c>
      <c r="M855" s="2">
        <v>1</v>
      </c>
      <c r="N855" s="71">
        <v>5</v>
      </c>
      <c r="O855" s="6">
        <v>7</v>
      </c>
      <c r="P855" s="73">
        <v>12</v>
      </c>
    </row>
    <row r="856" spans="1:16">
      <c r="A856" s="134"/>
      <c r="B856" s="71"/>
      <c r="C856" s="72"/>
      <c r="D856" s="2">
        <v>2</v>
      </c>
      <c r="E856" s="71"/>
      <c r="F856" s="3">
        <v>2</v>
      </c>
      <c r="G856" s="74"/>
      <c r="I856" s="110"/>
      <c r="J856" s="81"/>
      <c r="K856" s="70"/>
      <c r="L856" s="72"/>
      <c r="M856" s="2">
        <v>2</v>
      </c>
      <c r="N856" s="71"/>
      <c r="O856" s="6">
        <v>8</v>
      </c>
      <c r="P856" s="74"/>
    </row>
    <row r="857" spans="1:16">
      <c r="A857" s="134"/>
      <c r="B857" s="71"/>
      <c r="C857" s="72"/>
      <c r="D857" s="2">
        <v>3</v>
      </c>
      <c r="E857" s="71"/>
      <c r="F857" s="3">
        <v>3</v>
      </c>
      <c r="G857" s="74"/>
      <c r="I857" s="110"/>
      <c r="J857" s="81"/>
      <c r="K857" s="70"/>
      <c r="L857" s="72"/>
      <c r="M857" s="2">
        <v>3</v>
      </c>
      <c r="N857" s="71"/>
      <c r="O857" s="6">
        <v>9</v>
      </c>
      <c r="P857" s="74"/>
    </row>
    <row r="858" spans="1:16">
      <c r="A858" s="134"/>
      <c r="B858" s="71"/>
      <c r="C858" s="72"/>
      <c r="D858" s="2">
        <v>4</v>
      </c>
      <c r="E858" s="71"/>
      <c r="F858" s="3">
        <v>4</v>
      </c>
      <c r="G858" s="74"/>
      <c r="I858" s="110"/>
      <c r="J858" s="81"/>
      <c r="K858" s="70"/>
      <c r="L858" s="72"/>
      <c r="M858" s="2">
        <v>4</v>
      </c>
      <c r="N858" s="71"/>
      <c r="O858" s="6">
        <v>10</v>
      </c>
      <c r="P858" s="74"/>
    </row>
    <row r="859" spans="1:16">
      <c r="A859" s="134"/>
      <c r="B859" s="71"/>
      <c r="C859" s="72"/>
      <c r="D859" s="2">
        <v>5</v>
      </c>
      <c r="E859" s="71"/>
      <c r="F859" s="3">
        <v>5</v>
      </c>
      <c r="G859" s="74"/>
      <c r="I859" s="110"/>
      <c r="J859" s="81"/>
      <c r="K859" s="70"/>
      <c r="L859" s="72"/>
      <c r="M859" s="2">
        <v>5</v>
      </c>
      <c r="N859" s="71"/>
      <c r="O859" s="6">
        <v>11</v>
      </c>
      <c r="P859" s="74"/>
    </row>
    <row r="860" spans="1:16">
      <c r="A860" s="134"/>
      <c r="B860" s="71"/>
      <c r="C860" s="72"/>
      <c r="D860" s="2">
        <v>6</v>
      </c>
      <c r="E860" s="71"/>
      <c r="F860" s="3">
        <v>6</v>
      </c>
      <c r="G860" s="74"/>
      <c r="I860" s="110"/>
      <c r="J860" s="81"/>
      <c r="K860" s="70"/>
      <c r="L860" s="72"/>
      <c r="M860" s="2">
        <v>6</v>
      </c>
      <c r="N860" s="71"/>
      <c r="O860" s="6">
        <v>12</v>
      </c>
      <c r="P860" s="74"/>
    </row>
    <row r="861" spans="1:16">
      <c r="A861" s="134"/>
      <c r="B861" s="71"/>
      <c r="C861" s="72">
        <v>2</v>
      </c>
      <c r="D861" s="2">
        <v>7</v>
      </c>
      <c r="E861" s="71">
        <v>69</v>
      </c>
      <c r="F861" s="3">
        <v>1</v>
      </c>
      <c r="G861" s="74"/>
      <c r="I861" s="110"/>
      <c r="J861" s="81"/>
      <c r="K861" s="70"/>
      <c r="L861" s="72">
        <v>2</v>
      </c>
      <c r="M861" s="2">
        <v>7</v>
      </c>
      <c r="N861" s="71">
        <v>13</v>
      </c>
      <c r="O861" s="6">
        <v>7</v>
      </c>
      <c r="P861" s="74"/>
    </row>
    <row r="862" spans="1:16">
      <c r="A862" s="134"/>
      <c r="B862" s="71"/>
      <c r="C862" s="72"/>
      <c r="D862" s="2">
        <v>8</v>
      </c>
      <c r="E862" s="71"/>
      <c r="F862" s="3">
        <v>2</v>
      </c>
      <c r="G862" s="74"/>
      <c r="I862" s="110"/>
      <c r="J862" s="81"/>
      <c r="K862" s="70"/>
      <c r="L862" s="72"/>
      <c r="M862" s="2">
        <v>8</v>
      </c>
      <c r="N862" s="71"/>
      <c r="O862" s="6">
        <v>8</v>
      </c>
      <c r="P862" s="74"/>
    </row>
    <row r="863" spans="1:16">
      <c r="A863" s="134"/>
      <c r="B863" s="71"/>
      <c r="C863" s="72"/>
      <c r="D863" s="2">
        <v>9</v>
      </c>
      <c r="E863" s="71"/>
      <c r="F863" s="3">
        <v>3</v>
      </c>
      <c r="G863" s="74"/>
      <c r="I863" s="110"/>
      <c r="J863" s="81"/>
      <c r="K863" s="70"/>
      <c r="L863" s="72"/>
      <c r="M863" s="2">
        <v>9</v>
      </c>
      <c r="N863" s="71"/>
      <c r="O863" s="6">
        <v>9</v>
      </c>
      <c r="P863" s="74"/>
    </row>
    <row r="864" spans="1:16">
      <c r="A864" s="134"/>
      <c r="B864" s="71"/>
      <c r="C864" s="72"/>
      <c r="D864" s="2">
        <v>10</v>
      </c>
      <c r="E864" s="71"/>
      <c r="F864" s="3">
        <v>4</v>
      </c>
      <c r="G864" s="74"/>
      <c r="I864" s="110"/>
      <c r="J864" s="81"/>
      <c r="K864" s="70"/>
      <c r="L864" s="72"/>
      <c r="M864" s="2">
        <v>10</v>
      </c>
      <c r="N864" s="71"/>
      <c r="O864" s="6">
        <v>10</v>
      </c>
      <c r="P864" s="74"/>
    </row>
    <row r="865" spans="1:16">
      <c r="A865" s="134"/>
      <c r="B865" s="71"/>
      <c r="C865" s="72"/>
      <c r="D865" s="2">
        <v>11</v>
      </c>
      <c r="E865" s="71"/>
      <c r="F865" s="3">
        <v>5</v>
      </c>
      <c r="G865" s="74"/>
      <c r="I865" s="110"/>
      <c r="J865" s="81"/>
      <c r="K865" s="70"/>
      <c r="L865" s="72"/>
      <c r="M865" s="2">
        <v>11</v>
      </c>
      <c r="N865" s="71"/>
      <c r="O865" s="6">
        <v>11</v>
      </c>
      <c r="P865" s="74"/>
    </row>
    <row r="866" spans="1:16" ht="15.75" thickBot="1">
      <c r="A866" s="135"/>
      <c r="B866" s="71"/>
      <c r="C866" s="72"/>
      <c r="D866" s="2">
        <v>12</v>
      </c>
      <c r="E866" s="71"/>
      <c r="F866" s="3">
        <v>6</v>
      </c>
      <c r="G866" s="75"/>
      <c r="I866" s="110"/>
      <c r="J866" s="81"/>
      <c r="K866" s="70"/>
      <c r="L866" s="72"/>
      <c r="M866" s="2">
        <v>12</v>
      </c>
      <c r="N866" s="71"/>
      <c r="O866" s="6">
        <v>12</v>
      </c>
      <c r="P866" s="75"/>
    </row>
    <row r="867" spans="1:16">
      <c r="A867" s="136" t="s">
        <v>14</v>
      </c>
      <c r="B867" s="70">
        <v>73</v>
      </c>
      <c r="C867" s="70">
        <v>1</v>
      </c>
      <c r="D867" s="1">
        <v>1</v>
      </c>
      <c r="E867" s="70">
        <v>73</v>
      </c>
      <c r="F867" s="5">
        <v>1</v>
      </c>
      <c r="G867" s="70">
        <v>80</v>
      </c>
      <c r="I867" s="110"/>
      <c r="J867" s="81">
        <v>24</v>
      </c>
      <c r="K867" s="70" t="s">
        <v>22</v>
      </c>
      <c r="L867" s="72">
        <v>1</v>
      </c>
      <c r="M867" s="2">
        <v>1</v>
      </c>
      <c r="N867" s="71">
        <v>20</v>
      </c>
      <c r="O867" s="3">
        <v>1</v>
      </c>
      <c r="P867" s="73">
        <v>20</v>
      </c>
    </row>
    <row r="868" spans="1:16">
      <c r="A868" s="137"/>
      <c r="B868" s="70"/>
      <c r="C868" s="70"/>
      <c r="D868" s="1">
        <v>2</v>
      </c>
      <c r="E868" s="70"/>
      <c r="F868" s="5">
        <v>2</v>
      </c>
      <c r="G868" s="70"/>
      <c r="I868" s="110"/>
      <c r="J868" s="81"/>
      <c r="K868" s="70"/>
      <c r="L868" s="72"/>
      <c r="M868" s="2">
        <v>2</v>
      </c>
      <c r="N868" s="71"/>
      <c r="O868" s="3">
        <v>2</v>
      </c>
      <c r="P868" s="74"/>
    </row>
    <row r="869" spans="1:16">
      <c r="A869" s="137"/>
      <c r="B869" s="70"/>
      <c r="C869" s="70"/>
      <c r="D869" s="1">
        <v>3</v>
      </c>
      <c r="E869" s="70"/>
      <c r="F869" s="5">
        <v>3</v>
      </c>
      <c r="G869" s="70"/>
      <c r="I869" s="110"/>
      <c r="J869" s="81"/>
      <c r="K869" s="70"/>
      <c r="L869" s="72"/>
      <c r="M869" s="2">
        <v>3</v>
      </c>
      <c r="N869" s="71"/>
      <c r="O869" s="3">
        <v>3</v>
      </c>
      <c r="P869" s="74"/>
    </row>
    <row r="870" spans="1:16">
      <c r="A870" s="137"/>
      <c r="B870" s="70"/>
      <c r="C870" s="70"/>
      <c r="D870" s="1">
        <v>4</v>
      </c>
      <c r="E870" s="70"/>
      <c r="F870" s="5">
        <v>4</v>
      </c>
      <c r="G870" s="70"/>
      <c r="I870" s="110"/>
      <c r="J870" s="81"/>
      <c r="K870" s="70"/>
      <c r="L870" s="72"/>
      <c r="M870" s="2">
        <v>4</v>
      </c>
      <c r="N870" s="71"/>
      <c r="O870" s="3">
        <v>4</v>
      </c>
      <c r="P870" s="74"/>
    </row>
    <row r="871" spans="1:16">
      <c r="A871" s="137"/>
      <c r="B871" s="70"/>
      <c r="C871" s="70"/>
      <c r="D871" s="1">
        <v>5</v>
      </c>
      <c r="E871" s="70"/>
      <c r="F871" s="5">
        <v>5</v>
      </c>
      <c r="G871" s="70"/>
      <c r="I871" s="110"/>
      <c r="J871" s="81"/>
      <c r="K871" s="70"/>
      <c r="L871" s="72"/>
      <c r="M871" s="2">
        <v>5</v>
      </c>
      <c r="N871" s="71"/>
      <c r="O871" s="3">
        <v>5</v>
      </c>
      <c r="P871" s="74"/>
    </row>
    <row r="872" spans="1:16">
      <c r="A872" s="137"/>
      <c r="B872" s="70"/>
      <c r="C872" s="70"/>
      <c r="D872" s="1">
        <v>6</v>
      </c>
      <c r="E872" s="70"/>
      <c r="F872" s="5">
        <v>6</v>
      </c>
      <c r="G872" s="70"/>
      <c r="I872" s="110"/>
      <c r="J872" s="81"/>
      <c r="K872" s="70"/>
      <c r="L872" s="72"/>
      <c r="M872" s="2">
        <v>6</v>
      </c>
      <c r="N872" s="71"/>
      <c r="O872" s="3">
        <v>6</v>
      </c>
      <c r="P872" s="74"/>
    </row>
    <row r="873" spans="1:16">
      <c r="A873" s="137"/>
      <c r="B873" s="70"/>
      <c r="C873" s="70">
        <v>2</v>
      </c>
      <c r="D873" s="1">
        <v>7</v>
      </c>
      <c r="E873" s="70">
        <v>80</v>
      </c>
      <c r="F873" s="5">
        <v>1</v>
      </c>
      <c r="G873" s="70"/>
      <c r="I873" s="110"/>
      <c r="J873" s="81"/>
      <c r="K873" s="70"/>
      <c r="L873" s="72">
        <v>2</v>
      </c>
      <c r="M873" s="2">
        <v>7</v>
      </c>
      <c r="N873" s="71">
        <v>28</v>
      </c>
      <c r="O873" s="3">
        <v>1</v>
      </c>
      <c r="P873" s="74"/>
    </row>
    <row r="874" spans="1:16">
      <c r="A874" s="137"/>
      <c r="B874" s="70"/>
      <c r="C874" s="70"/>
      <c r="D874" s="1">
        <v>8</v>
      </c>
      <c r="E874" s="70"/>
      <c r="F874" s="5">
        <v>2</v>
      </c>
      <c r="G874" s="70"/>
      <c r="I874" s="110"/>
      <c r="J874" s="81"/>
      <c r="K874" s="70"/>
      <c r="L874" s="72"/>
      <c r="M874" s="2">
        <v>8</v>
      </c>
      <c r="N874" s="71"/>
      <c r="O874" s="3">
        <v>2</v>
      </c>
      <c r="P874" s="74"/>
    </row>
    <row r="875" spans="1:16">
      <c r="A875" s="137"/>
      <c r="B875" s="70"/>
      <c r="C875" s="70"/>
      <c r="D875" s="1">
        <v>9</v>
      </c>
      <c r="E875" s="70"/>
      <c r="F875" s="5">
        <v>3</v>
      </c>
      <c r="G875" s="70"/>
      <c r="I875" s="110"/>
      <c r="J875" s="81"/>
      <c r="K875" s="70"/>
      <c r="L875" s="72"/>
      <c r="M875" s="2">
        <v>9</v>
      </c>
      <c r="N875" s="71"/>
      <c r="O875" s="3">
        <v>3</v>
      </c>
      <c r="P875" s="74"/>
    </row>
    <row r="876" spans="1:16">
      <c r="A876" s="137"/>
      <c r="B876" s="70"/>
      <c r="C876" s="70"/>
      <c r="D876" s="1">
        <v>10</v>
      </c>
      <c r="E876" s="70"/>
      <c r="F876" s="5">
        <v>4</v>
      </c>
      <c r="G876" s="70"/>
      <c r="I876" s="110"/>
      <c r="J876" s="81"/>
      <c r="K876" s="70"/>
      <c r="L876" s="72"/>
      <c r="M876" s="2">
        <v>10</v>
      </c>
      <c r="N876" s="71"/>
      <c r="O876" s="3">
        <v>4</v>
      </c>
      <c r="P876" s="74"/>
    </row>
    <row r="877" spans="1:16">
      <c r="A877" s="137"/>
      <c r="B877" s="70"/>
      <c r="C877" s="70"/>
      <c r="D877" s="1">
        <v>11</v>
      </c>
      <c r="E877" s="70"/>
      <c r="F877" s="5">
        <v>5</v>
      </c>
      <c r="G877" s="70"/>
      <c r="I877" s="110"/>
      <c r="J877" s="81"/>
      <c r="K877" s="70"/>
      <c r="L877" s="72"/>
      <c r="M877" s="2">
        <v>11</v>
      </c>
      <c r="N877" s="71"/>
      <c r="O877" s="3">
        <v>5</v>
      </c>
      <c r="P877" s="74"/>
    </row>
    <row r="878" spans="1:16">
      <c r="A878" s="137"/>
      <c r="B878" s="70"/>
      <c r="C878" s="70"/>
      <c r="D878" s="1">
        <v>12</v>
      </c>
      <c r="E878" s="70"/>
      <c r="F878" s="5">
        <v>6</v>
      </c>
      <c r="G878" s="70"/>
      <c r="I878" s="110"/>
      <c r="J878" s="81"/>
      <c r="K878" s="70"/>
      <c r="L878" s="72"/>
      <c r="M878" s="2">
        <v>12</v>
      </c>
      <c r="N878" s="71"/>
      <c r="O878" s="3">
        <v>6</v>
      </c>
      <c r="P878" s="75"/>
    </row>
    <row r="879" spans="1:16">
      <c r="A879" s="137"/>
      <c r="B879" s="71">
        <v>74</v>
      </c>
      <c r="C879" s="72">
        <v>1</v>
      </c>
      <c r="D879" s="2">
        <v>1</v>
      </c>
      <c r="E879" s="71">
        <v>73</v>
      </c>
      <c r="F879" s="6">
        <v>7</v>
      </c>
      <c r="G879" s="73">
        <v>72</v>
      </c>
      <c r="I879" s="110"/>
      <c r="J879" s="71">
        <v>32</v>
      </c>
      <c r="K879" s="70" t="s">
        <v>23</v>
      </c>
      <c r="L879" s="72">
        <v>1</v>
      </c>
      <c r="M879" s="2">
        <v>1</v>
      </c>
      <c r="N879" s="71">
        <v>21</v>
      </c>
      <c r="O879" s="6">
        <v>7</v>
      </c>
      <c r="P879" s="73">
        <v>28</v>
      </c>
    </row>
    <row r="880" spans="1:16">
      <c r="A880" s="137"/>
      <c r="B880" s="71"/>
      <c r="C880" s="72"/>
      <c r="D880" s="2">
        <v>2</v>
      </c>
      <c r="E880" s="71"/>
      <c r="F880" s="6">
        <v>8</v>
      </c>
      <c r="G880" s="74"/>
      <c r="I880" s="110"/>
      <c r="J880" s="71"/>
      <c r="K880" s="70"/>
      <c r="L880" s="72"/>
      <c r="M880" s="2">
        <v>2</v>
      </c>
      <c r="N880" s="71"/>
      <c r="O880" s="6">
        <v>8</v>
      </c>
      <c r="P880" s="74"/>
    </row>
    <row r="881" spans="1:16">
      <c r="A881" s="137"/>
      <c r="B881" s="71"/>
      <c r="C881" s="72"/>
      <c r="D881" s="2">
        <v>3</v>
      </c>
      <c r="E881" s="71"/>
      <c r="F881" s="6">
        <v>9</v>
      </c>
      <c r="G881" s="74"/>
      <c r="I881" s="110"/>
      <c r="J881" s="71"/>
      <c r="K881" s="70"/>
      <c r="L881" s="72"/>
      <c r="M881" s="2">
        <v>3</v>
      </c>
      <c r="N881" s="71"/>
      <c r="O881" s="6">
        <v>9</v>
      </c>
      <c r="P881" s="74"/>
    </row>
    <row r="882" spans="1:16">
      <c r="A882" s="137"/>
      <c r="B882" s="71"/>
      <c r="C882" s="72"/>
      <c r="D882" s="2">
        <v>4</v>
      </c>
      <c r="E882" s="71"/>
      <c r="F882" s="6">
        <v>10</v>
      </c>
      <c r="G882" s="74"/>
      <c r="I882" s="110"/>
      <c r="J882" s="71"/>
      <c r="K882" s="70"/>
      <c r="L882" s="72"/>
      <c r="M882" s="2">
        <v>4</v>
      </c>
      <c r="N882" s="71"/>
      <c r="O882" s="6">
        <v>10</v>
      </c>
      <c r="P882" s="74"/>
    </row>
    <row r="883" spans="1:16">
      <c r="A883" s="137"/>
      <c r="B883" s="71"/>
      <c r="C883" s="72"/>
      <c r="D883" s="2">
        <v>5</v>
      </c>
      <c r="E883" s="71"/>
      <c r="F883" s="6">
        <v>11</v>
      </c>
      <c r="G883" s="74"/>
      <c r="I883" s="110"/>
      <c r="J883" s="71"/>
      <c r="K883" s="70"/>
      <c r="L883" s="72"/>
      <c r="M883" s="2">
        <v>5</v>
      </c>
      <c r="N883" s="71"/>
      <c r="O883" s="6">
        <v>11</v>
      </c>
      <c r="P883" s="74"/>
    </row>
    <row r="884" spans="1:16">
      <c r="A884" s="137"/>
      <c r="B884" s="71"/>
      <c r="C884" s="72"/>
      <c r="D884" s="2">
        <v>6</v>
      </c>
      <c r="E884" s="71"/>
      <c r="F884" s="6">
        <v>12</v>
      </c>
      <c r="G884" s="74"/>
      <c r="I884" s="110"/>
      <c r="J884" s="71"/>
      <c r="K884" s="70"/>
      <c r="L884" s="72"/>
      <c r="M884" s="2">
        <v>6</v>
      </c>
      <c r="N884" s="71"/>
      <c r="O884" s="6">
        <v>12</v>
      </c>
      <c r="P884" s="74"/>
    </row>
    <row r="885" spans="1:16">
      <c r="A885" s="137"/>
      <c r="B885" s="71"/>
      <c r="C885" s="72">
        <v>2</v>
      </c>
      <c r="D885" s="2">
        <v>7</v>
      </c>
      <c r="E885" s="71">
        <v>80</v>
      </c>
      <c r="F885" s="6">
        <v>7</v>
      </c>
      <c r="G885" s="74"/>
      <c r="I885" s="110"/>
      <c r="J885" s="71"/>
      <c r="K885" s="70"/>
      <c r="L885" s="72">
        <v>2</v>
      </c>
      <c r="M885" s="2">
        <v>7</v>
      </c>
      <c r="N885" s="71">
        <v>29</v>
      </c>
      <c r="O885" s="6">
        <v>7</v>
      </c>
      <c r="P885" s="74"/>
    </row>
    <row r="886" spans="1:16">
      <c r="A886" s="137"/>
      <c r="B886" s="71"/>
      <c r="C886" s="72"/>
      <c r="D886" s="2">
        <v>8</v>
      </c>
      <c r="E886" s="71"/>
      <c r="F886" s="6">
        <v>8</v>
      </c>
      <c r="G886" s="74"/>
      <c r="I886" s="110"/>
      <c r="J886" s="71"/>
      <c r="K886" s="70"/>
      <c r="L886" s="72"/>
      <c r="M886" s="2">
        <v>8</v>
      </c>
      <c r="N886" s="71"/>
      <c r="O886" s="6">
        <v>8</v>
      </c>
      <c r="P886" s="74"/>
    </row>
    <row r="887" spans="1:16">
      <c r="A887" s="137"/>
      <c r="B887" s="71"/>
      <c r="C887" s="72"/>
      <c r="D887" s="2">
        <v>9</v>
      </c>
      <c r="E887" s="71"/>
      <c r="F887" s="6">
        <v>9</v>
      </c>
      <c r="G887" s="74"/>
      <c r="I887" s="110"/>
      <c r="J887" s="71"/>
      <c r="K887" s="70"/>
      <c r="L887" s="72"/>
      <c r="M887" s="2">
        <v>9</v>
      </c>
      <c r="N887" s="71"/>
      <c r="O887" s="6">
        <v>9</v>
      </c>
      <c r="P887" s="74"/>
    </row>
    <row r="888" spans="1:16">
      <c r="A888" s="137"/>
      <c r="B888" s="71"/>
      <c r="C888" s="72"/>
      <c r="D888" s="2">
        <v>10</v>
      </c>
      <c r="E888" s="71"/>
      <c r="F888" s="6">
        <v>10</v>
      </c>
      <c r="G888" s="74"/>
      <c r="I888" s="110"/>
      <c r="J888" s="71"/>
      <c r="K888" s="70"/>
      <c r="L888" s="72"/>
      <c r="M888" s="2">
        <v>10</v>
      </c>
      <c r="N888" s="71"/>
      <c r="O888" s="6">
        <v>10</v>
      </c>
      <c r="P888" s="74"/>
    </row>
    <row r="889" spans="1:16">
      <c r="A889" s="137"/>
      <c r="B889" s="71"/>
      <c r="C889" s="72"/>
      <c r="D889" s="2">
        <v>11</v>
      </c>
      <c r="E889" s="71"/>
      <c r="F889" s="6">
        <v>11</v>
      </c>
      <c r="G889" s="74"/>
      <c r="I889" s="110"/>
      <c r="J889" s="71"/>
      <c r="K889" s="70"/>
      <c r="L889" s="72"/>
      <c r="M889" s="2">
        <v>11</v>
      </c>
      <c r="N889" s="71"/>
      <c r="O889" s="6">
        <v>11</v>
      </c>
      <c r="P889" s="74"/>
    </row>
    <row r="890" spans="1:16">
      <c r="A890" s="137"/>
      <c r="B890" s="71"/>
      <c r="C890" s="72"/>
      <c r="D890" s="2">
        <v>12</v>
      </c>
      <c r="E890" s="71"/>
      <c r="F890" s="6">
        <v>12</v>
      </c>
      <c r="G890" s="75"/>
      <c r="I890" s="110"/>
      <c r="J890" s="71"/>
      <c r="K890" s="70"/>
      <c r="L890" s="72"/>
      <c r="M890" s="2">
        <v>12</v>
      </c>
      <c r="N890" s="71"/>
      <c r="O890" s="6">
        <v>12</v>
      </c>
      <c r="P890" s="75"/>
    </row>
    <row r="891" spans="1:16">
      <c r="A891" s="137"/>
      <c r="B891" s="70">
        <v>75</v>
      </c>
      <c r="C891" s="70">
        <v>1</v>
      </c>
      <c r="D891" s="1">
        <v>1</v>
      </c>
      <c r="E891" s="70">
        <v>74</v>
      </c>
      <c r="F891" s="5">
        <v>1</v>
      </c>
      <c r="G891" s="70">
        <v>79</v>
      </c>
      <c r="I891" s="110"/>
      <c r="J891" s="71">
        <v>40</v>
      </c>
      <c r="K891" s="70" t="s">
        <v>24</v>
      </c>
      <c r="L891" s="72">
        <v>1</v>
      </c>
      <c r="M891" s="2">
        <v>1</v>
      </c>
      <c r="N891" s="71">
        <v>36</v>
      </c>
      <c r="O891" s="3">
        <v>1</v>
      </c>
      <c r="P891" s="73">
        <v>36</v>
      </c>
    </row>
    <row r="892" spans="1:16">
      <c r="A892" s="137"/>
      <c r="B892" s="70"/>
      <c r="C892" s="70"/>
      <c r="D892" s="1">
        <v>2</v>
      </c>
      <c r="E892" s="70"/>
      <c r="F892" s="5">
        <v>2</v>
      </c>
      <c r="G892" s="70"/>
      <c r="I892" s="110"/>
      <c r="J892" s="71"/>
      <c r="K892" s="70"/>
      <c r="L892" s="72"/>
      <c r="M892" s="2">
        <v>2</v>
      </c>
      <c r="N892" s="71"/>
      <c r="O892" s="3">
        <v>2</v>
      </c>
      <c r="P892" s="74"/>
    </row>
    <row r="893" spans="1:16">
      <c r="A893" s="137"/>
      <c r="B893" s="70"/>
      <c r="C893" s="70"/>
      <c r="D893" s="1">
        <v>3</v>
      </c>
      <c r="E893" s="70"/>
      <c r="F893" s="5">
        <v>3</v>
      </c>
      <c r="G893" s="70"/>
      <c r="I893" s="110"/>
      <c r="J893" s="71"/>
      <c r="K893" s="70"/>
      <c r="L893" s="72"/>
      <c r="M893" s="2">
        <v>3</v>
      </c>
      <c r="N893" s="71"/>
      <c r="O893" s="3">
        <v>3</v>
      </c>
      <c r="P893" s="74"/>
    </row>
    <row r="894" spans="1:16">
      <c r="A894" s="137"/>
      <c r="B894" s="70"/>
      <c r="C894" s="70"/>
      <c r="D894" s="1">
        <v>4</v>
      </c>
      <c r="E894" s="70"/>
      <c r="F894" s="5">
        <v>4</v>
      </c>
      <c r="G894" s="70"/>
      <c r="I894" s="110"/>
      <c r="J894" s="71"/>
      <c r="K894" s="70"/>
      <c r="L894" s="72"/>
      <c r="M894" s="2">
        <v>4</v>
      </c>
      <c r="N894" s="71"/>
      <c r="O894" s="3">
        <v>4</v>
      </c>
      <c r="P894" s="74"/>
    </row>
    <row r="895" spans="1:16">
      <c r="A895" s="137"/>
      <c r="B895" s="70"/>
      <c r="C895" s="70"/>
      <c r="D895" s="1">
        <v>5</v>
      </c>
      <c r="E895" s="70"/>
      <c r="F895" s="5">
        <v>5</v>
      </c>
      <c r="G895" s="70"/>
      <c r="I895" s="110"/>
      <c r="J895" s="71"/>
      <c r="K895" s="70"/>
      <c r="L895" s="72"/>
      <c r="M895" s="2">
        <v>5</v>
      </c>
      <c r="N895" s="71"/>
      <c r="O895" s="3">
        <v>5</v>
      </c>
      <c r="P895" s="74"/>
    </row>
    <row r="896" spans="1:16">
      <c r="A896" s="137"/>
      <c r="B896" s="70"/>
      <c r="C896" s="70"/>
      <c r="D896" s="1">
        <v>6</v>
      </c>
      <c r="E896" s="70"/>
      <c r="F896" s="5">
        <v>6</v>
      </c>
      <c r="G896" s="70"/>
      <c r="I896" s="110"/>
      <c r="J896" s="71"/>
      <c r="K896" s="70"/>
      <c r="L896" s="72"/>
      <c r="M896" s="2">
        <v>6</v>
      </c>
      <c r="N896" s="71"/>
      <c r="O896" s="3">
        <v>6</v>
      </c>
      <c r="P896" s="74"/>
    </row>
    <row r="897" spans="1:16">
      <c r="A897" s="137"/>
      <c r="B897" s="70"/>
      <c r="C897" s="70">
        <v>2</v>
      </c>
      <c r="D897" s="1">
        <v>7</v>
      </c>
      <c r="E897" s="70">
        <v>79</v>
      </c>
      <c r="F897" s="5">
        <v>1</v>
      </c>
      <c r="G897" s="70"/>
      <c r="I897" s="110"/>
      <c r="J897" s="71"/>
      <c r="K897" s="70"/>
      <c r="L897" s="72">
        <v>2</v>
      </c>
      <c r="M897" s="2">
        <v>7</v>
      </c>
      <c r="N897" s="71">
        <v>37</v>
      </c>
      <c r="O897" s="3">
        <v>1</v>
      </c>
      <c r="P897" s="74"/>
    </row>
    <row r="898" spans="1:16">
      <c r="A898" s="137"/>
      <c r="B898" s="70"/>
      <c r="C898" s="70"/>
      <c r="D898" s="1">
        <v>8</v>
      </c>
      <c r="E898" s="70"/>
      <c r="F898" s="5">
        <v>2</v>
      </c>
      <c r="G898" s="70"/>
      <c r="I898" s="110"/>
      <c r="J898" s="71"/>
      <c r="K898" s="70"/>
      <c r="L898" s="72"/>
      <c r="M898" s="2">
        <v>8</v>
      </c>
      <c r="N898" s="71"/>
      <c r="O898" s="3">
        <v>2</v>
      </c>
      <c r="P898" s="74"/>
    </row>
    <row r="899" spans="1:16">
      <c r="A899" s="137"/>
      <c r="B899" s="70"/>
      <c r="C899" s="70"/>
      <c r="D899" s="1">
        <v>9</v>
      </c>
      <c r="E899" s="70"/>
      <c r="F899" s="5">
        <v>3</v>
      </c>
      <c r="G899" s="70"/>
      <c r="I899" s="110"/>
      <c r="J899" s="71"/>
      <c r="K899" s="70"/>
      <c r="L899" s="72"/>
      <c r="M899" s="2">
        <v>9</v>
      </c>
      <c r="N899" s="71"/>
      <c r="O899" s="3">
        <v>3</v>
      </c>
      <c r="P899" s="74"/>
    </row>
    <row r="900" spans="1:16">
      <c r="A900" s="137"/>
      <c r="B900" s="70"/>
      <c r="C900" s="70"/>
      <c r="D900" s="1">
        <v>10</v>
      </c>
      <c r="E900" s="70"/>
      <c r="F900" s="5">
        <v>4</v>
      </c>
      <c r="G900" s="70"/>
      <c r="I900" s="110"/>
      <c r="J900" s="71"/>
      <c r="K900" s="70"/>
      <c r="L900" s="72"/>
      <c r="M900" s="2">
        <v>10</v>
      </c>
      <c r="N900" s="71"/>
      <c r="O900" s="3">
        <v>4</v>
      </c>
      <c r="P900" s="74"/>
    </row>
    <row r="901" spans="1:16">
      <c r="A901" s="137"/>
      <c r="B901" s="70"/>
      <c r="C901" s="70"/>
      <c r="D901" s="1">
        <v>11</v>
      </c>
      <c r="E901" s="70"/>
      <c r="F901" s="5">
        <v>5</v>
      </c>
      <c r="G901" s="70"/>
      <c r="I901" s="110"/>
      <c r="J901" s="71"/>
      <c r="K901" s="70"/>
      <c r="L901" s="72"/>
      <c r="M901" s="2">
        <v>11</v>
      </c>
      <c r="N901" s="71"/>
      <c r="O901" s="3">
        <v>5</v>
      </c>
      <c r="P901" s="74"/>
    </row>
    <row r="902" spans="1:16" ht="15.75" thickBot="1">
      <c r="A902" s="137"/>
      <c r="B902" s="70"/>
      <c r="C902" s="70"/>
      <c r="D902" s="1">
        <v>12</v>
      </c>
      <c r="E902" s="70"/>
      <c r="F902" s="5">
        <v>6</v>
      </c>
      <c r="G902" s="70"/>
      <c r="I902" s="111"/>
      <c r="J902" s="78"/>
      <c r="K902" s="70"/>
      <c r="L902" s="80"/>
      <c r="M902" s="36">
        <v>12</v>
      </c>
      <c r="N902" s="78"/>
      <c r="O902" s="37">
        <v>6</v>
      </c>
      <c r="P902" s="79"/>
    </row>
    <row r="903" spans="1:16" ht="15" customHeight="1">
      <c r="A903" s="137"/>
      <c r="B903" s="71">
        <v>76</v>
      </c>
      <c r="C903" s="72">
        <v>1</v>
      </c>
      <c r="D903" s="2">
        <v>1</v>
      </c>
      <c r="E903" s="71">
        <v>74</v>
      </c>
      <c r="F903" s="6">
        <v>7</v>
      </c>
      <c r="G903" s="73">
        <v>71</v>
      </c>
      <c r="I903" s="112">
        <v>16</v>
      </c>
      <c r="J903" s="76">
        <v>48</v>
      </c>
      <c r="K903" s="70" t="s">
        <v>20</v>
      </c>
      <c r="L903" s="75">
        <v>1</v>
      </c>
      <c r="M903" s="30">
        <v>1</v>
      </c>
      <c r="N903" s="77">
        <v>44</v>
      </c>
      <c r="O903" s="33">
        <v>7</v>
      </c>
      <c r="P903" s="74">
        <v>44</v>
      </c>
    </row>
    <row r="904" spans="1:16" ht="15" customHeight="1">
      <c r="A904" s="137"/>
      <c r="B904" s="71"/>
      <c r="C904" s="72"/>
      <c r="D904" s="2">
        <v>2</v>
      </c>
      <c r="E904" s="71"/>
      <c r="F904" s="6">
        <v>8</v>
      </c>
      <c r="G904" s="74"/>
      <c r="I904" s="113"/>
      <c r="J904" s="76"/>
      <c r="K904" s="70"/>
      <c r="L904" s="72"/>
      <c r="M904" s="2">
        <v>2</v>
      </c>
      <c r="N904" s="71"/>
      <c r="O904" s="6">
        <v>8</v>
      </c>
      <c r="P904" s="74"/>
    </row>
    <row r="905" spans="1:16" ht="15" customHeight="1">
      <c r="A905" s="137"/>
      <c r="B905" s="71"/>
      <c r="C905" s="72"/>
      <c r="D905" s="2">
        <v>3</v>
      </c>
      <c r="E905" s="71"/>
      <c r="F905" s="6">
        <v>9</v>
      </c>
      <c r="G905" s="74"/>
      <c r="I905" s="113"/>
      <c r="J905" s="76"/>
      <c r="K905" s="70"/>
      <c r="L905" s="72"/>
      <c r="M905" s="2">
        <v>3</v>
      </c>
      <c r="N905" s="71"/>
      <c r="O905" s="6">
        <v>9</v>
      </c>
      <c r="P905" s="74"/>
    </row>
    <row r="906" spans="1:16" ht="15" customHeight="1">
      <c r="A906" s="137"/>
      <c r="B906" s="71"/>
      <c r="C906" s="72"/>
      <c r="D906" s="2">
        <v>4</v>
      </c>
      <c r="E906" s="71"/>
      <c r="F906" s="6">
        <v>10</v>
      </c>
      <c r="G906" s="74"/>
      <c r="I906" s="113"/>
      <c r="J906" s="76"/>
      <c r="K906" s="70"/>
      <c r="L906" s="72"/>
      <c r="M906" s="2">
        <v>4</v>
      </c>
      <c r="N906" s="71"/>
      <c r="O906" s="6">
        <v>10</v>
      </c>
      <c r="P906" s="74"/>
    </row>
    <row r="907" spans="1:16" ht="15" customHeight="1">
      <c r="A907" s="137"/>
      <c r="B907" s="71"/>
      <c r="C907" s="72"/>
      <c r="D907" s="2">
        <v>5</v>
      </c>
      <c r="E907" s="71"/>
      <c r="F907" s="6">
        <v>11</v>
      </c>
      <c r="G907" s="74"/>
      <c r="I907" s="113"/>
      <c r="J907" s="76"/>
      <c r="K907" s="70"/>
      <c r="L907" s="72"/>
      <c r="M907" s="2">
        <v>5</v>
      </c>
      <c r="N907" s="71"/>
      <c r="O907" s="6">
        <v>11</v>
      </c>
      <c r="P907" s="74"/>
    </row>
    <row r="908" spans="1:16" ht="15" customHeight="1">
      <c r="A908" s="137"/>
      <c r="B908" s="71"/>
      <c r="C908" s="72"/>
      <c r="D908" s="2">
        <v>6</v>
      </c>
      <c r="E908" s="71"/>
      <c r="F908" s="6">
        <v>12</v>
      </c>
      <c r="G908" s="74"/>
      <c r="I908" s="113"/>
      <c r="J908" s="76"/>
      <c r="K908" s="70"/>
      <c r="L908" s="72"/>
      <c r="M908" s="2">
        <v>6</v>
      </c>
      <c r="N908" s="71"/>
      <c r="O908" s="6">
        <v>12</v>
      </c>
      <c r="P908" s="74"/>
    </row>
    <row r="909" spans="1:16" ht="15" customHeight="1">
      <c r="A909" s="137"/>
      <c r="B909" s="71"/>
      <c r="C909" s="72">
        <v>2</v>
      </c>
      <c r="D909" s="2">
        <v>7</v>
      </c>
      <c r="E909" s="71">
        <v>79</v>
      </c>
      <c r="F909" s="6">
        <v>7</v>
      </c>
      <c r="G909" s="74"/>
      <c r="I909" s="113"/>
      <c r="J909" s="76"/>
      <c r="K909" s="70"/>
      <c r="L909" s="72">
        <v>2</v>
      </c>
      <c r="M909" s="2">
        <v>7</v>
      </c>
      <c r="N909" s="71">
        <v>52</v>
      </c>
      <c r="O909" s="6">
        <v>7</v>
      </c>
      <c r="P909" s="74"/>
    </row>
    <row r="910" spans="1:16" ht="15" customHeight="1">
      <c r="A910" s="137"/>
      <c r="B910" s="71"/>
      <c r="C910" s="72"/>
      <c r="D910" s="2">
        <v>8</v>
      </c>
      <c r="E910" s="71"/>
      <c r="F910" s="6">
        <v>8</v>
      </c>
      <c r="G910" s="74"/>
      <c r="I910" s="113"/>
      <c r="J910" s="76"/>
      <c r="K910" s="70"/>
      <c r="L910" s="72"/>
      <c r="M910" s="2">
        <v>8</v>
      </c>
      <c r="N910" s="71"/>
      <c r="O910" s="6">
        <v>8</v>
      </c>
      <c r="P910" s="74"/>
    </row>
    <row r="911" spans="1:16" ht="15" customHeight="1">
      <c r="A911" s="137"/>
      <c r="B911" s="71"/>
      <c r="C911" s="72"/>
      <c r="D911" s="2">
        <v>9</v>
      </c>
      <c r="E911" s="71"/>
      <c r="F911" s="6">
        <v>9</v>
      </c>
      <c r="G911" s="74"/>
      <c r="I911" s="113"/>
      <c r="J911" s="76"/>
      <c r="K911" s="70"/>
      <c r="L911" s="72"/>
      <c r="M911" s="2">
        <v>9</v>
      </c>
      <c r="N911" s="71"/>
      <c r="O911" s="6">
        <v>9</v>
      </c>
      <c r="P911" s="74"/>
    </row>
    <row r="912" spans="1:16" ht="15" customHeight="1">
      <c r="A912" s="137"/>
      <c r="B912" s="71"/>
      <c r="C912" s="72"/>
      <c r="D912" s="2">
        <v>10</v>
      </c>
      <c r="E912" s="71"/>
      <c r="F912" s="6">
        <v>10</v>
      </c>
      <c r="G912" s="74"/>
      <c r="I912" s="113"/>
      <c r="J912" s="76"/>
      <c r="K912" s="70"/>
      <c r="L912" s="72"/>
      <c r="M912" s="2">
        <v>10</v>
      </c>
      <c r="N912" s="71"/>
      <c r="O912" s="6">
        <v>10</v>
      </c>
      <c r="P912" s="74"/>
    </row>
    <row r="913" spans="1:16" ht="15" customHeight="1">
      <c r="A913" s="137"/>
      <c r="B913" s="71"/>
      <c r="C913" s="72"/>
      <c r="D913" s="2">
        <v>11</v>
      </c>
      <c r="E913" s="71"/>
      <c r="F913" s="6">
        <v>11</v>
      </c>
      <c r="G913" s="74"/>
      <c r="I913" s="113"/>
      <c r="J913" s="76"/>
      <c r="K913" s="70"/>
      <c r="L913" s="72"/>
      <c r="M913" s="2">
        <v>11</v>
      </c>
      <c r="N913" s="71"/>
      <c r="O913" s="6">
        <v>11</v>
      </c>
      <c r="P913" s="74"/>
    </row>
    <row r="914" spans="1:16" ht="15" customHeight="1">
      <c r="A914" s="137"/>
      <c r="B914" s="71"/>
      <c r="C914" s="72"/>
      <c r="D914" s="2">
        <v>12</v>
      </c>
      <c r="E914" s="71"/>
      <c r="F914" s="6">
        <v>12</v>
      </c>
      <c r="G914" s="75"/>
      <c r="I914" s="113"/>
      <c r="J914" s="77"/>
      <c r="K914" s="70"/>
      <c r="L914" s="72"/>
      <c r="M914" s="2">
        <v>12</v>
      </c>
      <c r="N914" s="71"/>
      <c r="O914" s="6">
        <v>12</v>
      </c>
      <c r="P914" s="75"/>
    </row>
    <row r="915" spans="1:16" ht="15" customHeight="1">
      <c r="A915" s="137"/>
      <c r="B915" s="152">
        <v>77</v>
      </c>
      <c r="C915" s="131">
        <v>1</v>
      </c>
      <c r="D915" s="1">
        <v>1</v>
      </c>
      <c r="E915" s="131">
        <v>75</v>
      </c>
      <c r="F915" s="5">
        <v>1</v>
      </c>
      <c r="G915" s="131">
        <v>78</v>
      </c>
      <c r="I915" s="113"/>
      <c r="J915" s="71">
        <v>56</v>
      </c>
      <c r="K915" s="70" t="s">
        <v>21</v>
      </c>
      <c r="L915" s="72">
        <v>1</v>
      </c>
      <c r="M915" s="2">
        <v>1</v>
      </c>
      <c r="N915" s="71">
        <v>45</v>
      </c>
      <c r="O915" s="3">
        <v>1</v>
      </c>
      <c r="P915" s="73">
        <v>45</v>
      </c>
    </row>
    <row r="916" spans="1:16" ht="15" customHeight="1">
      <c r="A916" s="137"/>
      <c r="B916" s="153"/>
      <c r="C916" s="88"/>
      <c r="D916" s="1">
        <v>2</v>
      </c>
      <c r="E916" s="88"/>
      <c r="F916" s="5">
        <v>2</v>
      </c>
      <c r="G916" s="88"/>
      <c r="I916" s="113"/>
      <c r="J916" s="71"/>
      <c r="K916" s="70"/>
      <c r="L916" s="72"/>
      <c r="M916" s="2">
        <v>2</v>
      </c>
      <c r="N916" s="71"/>
      <c r="O916" s="3">
        <v>2</v>
      </c>
      <c r="P916" s="74"/>
    </row>
    <row r="917" spans="1:16" ht="15" customHeight="1">
      <c r="A917" s="137"/>
      <c r="B917" s="153"/>
      <c r="C917" s="88"/>
      <c r="D917" s="1">
        <v>3</v>
      </c>
      <c r="E917" s="88"/>
      <c r="F917" s="5">
        <v>3</v>
      </c>
      <c r="G917" s="88"/>
      <c r="I917" s="113"/>
      <c r="J917" s="71"/>
      <c r="K917" s="70"/>
      <c r="L917" s="72"/>
      <c r="M917" s="2">
        <v>3</v>
      </c>
      <c r="N917" s="71"/>
      <c r="O917" s="3">
        <v>3</v>
      </c>
      <c r="P917" s="74"/>
    </row>
    <row r="918" spans="1:16" ht="15" customHeight="1">
      <c r="A918" s="137"/>
      <c r="B918" s="153"/>
      <c r="C918" s="88"/>
      <c r="D918" s="1">
        <v>4</v>
      </c>
      <c r="E918" s="88"/>
      <c r="F918" s="5">
        <v>4</v>
      </c>
      <c r="G918" s="88"/>
      <c r="I918" s="113"/>
      <c r="J918" s="71"/>
      <c r="K918" s="70"/>
      <c r="L918" s="72"/>
      <c r="M918" s="2">
        <v>4</v>
      </c>
      <c r="N918" s="71"/>
      <c r="O918" s="3">
        <v>4</v>
      </c>
      <c r="P918" s="74"/>
    </row>
    <row r="919" spans="1:16" ht="15" customHeight="1">
      <c r="A919" s="137"/>
      <c r="B919" s="153"/>
      <c r="C919" s="88"/>
      <c r="D919" s="1">
        <v>5</v>
      </c>
      <c r="E919" s="88"/>
      <c r="F919" s="5">
        <v>5</v>
      </c>
      <c r="G919" s="88"/>
      <c r="I919" s="113"/>
      <c r="J919" s="71"/>
      <c r="K919" s="70"/>
      <c r="L919" s="72"/>
      <c r="M919" s="2">
        <v>5</v>
      </c>
      <c r="N919" s="71"/>
      <c r="O919" s="3">
        <v>5</v>
      </c>
      <c r="P919" s="74"/>
    </row>
    <row r="920" spans="1:16" ht="15" customHeight="1">
      <c r="A920" s="137"/>
      <c r="B920" s="153"/>
      <c r="C920" s="89"/>
      <c r="D920" s="1">
        <v>6</v>
      </c>
      <c r="E920" s="89"/>
      <c r="F920" s="5">
        <v>6</v>
      </c>
      <c r="G920" s="88"/>
      <c r="I920" s="113"/>
      <c r="J920" s="71"/>
      <c r="K920" s="70"/>
      <c r="L920" s="72"/>
      <c r="M920" s="2">
        <v>6</v>
      </c>
      <c r="N920" s="71"/>
      <c r="O920" s="3">
        <v>6</v>
      </c>
      <c r="P920" s="74"/>
    </row>
    <row r="921" spans="1:16" ht="15" customHeight="1">
      <c r="A921" s="137"/>
      <c r="B921" s="153"/>
      <c r="C921" s="131">
        <v>2</v>
      </c>
      <c r="D921" s="1">
        <v>7</v>
      </c>
      <c r="E921" s="131">
        <v>78</v>
      </c>
      <c r="F921" s="5">
        <v>1</v>
      </c>
      <c r="G921" s="88"/>
      <c r="I921" s="113"/>
      <c r="J921" s="71"/>
      <c r="K921" s="70"/>
      <c r="L921" s="72">
        <v>2</v>
      </c>
      <c r="M921" s="2">
        <v>7</v>
      </c>
      <c r="N921" s="71">
        <v>53</v>
      </c>
      <c r="O921" s="3">
        <v>1</v>
      </c>
      <c r="P921" s="74"/>
    </row>
    <row r="922" spans="1:16" ht="15" customHeight="1">
      <c r="A922" s="137"/>
      <c r="B922" s="153"/>
      <c r="C922" s="88"/>
      <c r="D922" s="1">
        <v>8</v>
      </c>
      <c r="E922" s="88"/>
      <c r="F922" s="5">
        <v>2</v>
      </c>
      <c r="G922" s="88"/>
      <c r="I922" s="113"/>
      <c r="J922" s="71"/>
      <c r="K922" s="70"/>
      <c r="L922" s="72"/>
      <c r="M922" s="2">
        <v>8</v>
      </c>
      <c r="N922" s="71"/>
      <c r="O922" s="3">
        <v>2</v>
      </c>
      <c r="P922" s="74"/>
    </row>
    <row r="923" spans="1:16" ht="15" customHeight="1">
      <c r="A923" s="137"/>
      <c r="B923" s="153"/>
      <c r="C923" s="88"/>
      <c r="D923" s="1">
        <v>9</v>
      </c>
      <c r="E923" s="88"/>
      <c r="F923" s="5">
        <v>3</v>
      </c>
      <c r="G923" s="88"/>
      <c r="I923" s="113"/>
      <c r="J923" s="71"/>
      <c r="K923" s="70"/>
      <c r="L923" s="72"/>
      <c r="M923" s="2">
        <v>9</v>
      </c>
      <c r="N923" s="71"/>
      <c r="O923" s="3">
        <v>3</v>
      </c>
      <c r="P923" s="74"/>
    </row>
    <row r="924" spans="1:16" ht="15" customHeight="1">
      <c r="A924" s="137"/>
      <c r="B924" s="153"/>
      <c r="C924" s="88"/>
      <c r="D924" s="1">
        <v>10</v>
      </c>
      <c r="E924" s="88"/>
      <c r="F924" s="5">
        <v>4</v>
      </c>
      <c r="G924" s="88"/>
      <c r="I924" s="113"/>
      <c r="J924" s="71"/>
      <c r="K924" s="70"/>
      <c r="L924" s="72"/>
      <c r="M924" s="2">
        <v>10</v>
      </c>
      <c r="N924" s="71"/>
      <c r="O924" s="3">
        <v>4</v>
      </c>
      <c r="P924" s="74"/>
    </row>
    <row r="925" spans="1:16" ht="15" customHeight="1">
      <c r="A925" s="137"/>
      <c r="B925" s="153"/>
      <c r="C925" s="88"/>
      <c r="D925" s="1">
        <v>11</v>
      </c>
      <c r="E925" s="88"/>
      <c r="F925" s="5">
        <v>5</v>
      </c>
      <c r="G925" s="88"/>
      <c r="I925" s="113"/>
      <c r="J925" s="71"/>
      <c r="K925" s="70"/>
      <c r="L925" s="72"/>
      <c r="M925" s="2">
        <v>11</v>
      </c>
      <c r="N925" s="71"/>
      <c r="O925" s="3">
        <v>5</v>
      </c>
      <c r="P925" s="74"/>
    </row>
    <row r="926" spans="1:16" ht="15" customHeight="1">
      <c r="A926" s="137"/>
      <c r="B926" s="154"/>
      <c r="C926" s="89"/>
      <c r="D926" s="1">
        <v>12</v>
      </c>
      <c r="E926" s="89"/>
      <c r="F926" s="5">
        <v>6</v>
      </c>
      <c r="G926" s="89"/>
      <c r="I926" s="113"/>
      <c r="J926" s="71"/>
      <c r="K926" s="70"/>
      <c r="L926" s="72"/>
      <c r="M926" s="2">
        <v>12</v>
      </c>
      <c r="N926" s="71"/>
      <c r="O926" s="3">
        <v>6</v>
      </c>
      <c r="P926" s="75"/>
    </row>
    <row r="927" spans="1:16" ht="15" customHeight="1">
      <c r="A927" s="137"/>
      <c r="B927" s="71">
        <v>78</v>
      </c>
      <c r="C927" s="72">
        <v>1</v>
      </c>
      <c r="D927" s="2">
        <v>1</v>
      </c>
      <c r="E927" s="71">
        <v>75</v>
      </c>
      <c r="F927" s="6">
        <v>7</v>
      </c>
      <c r="G927" s="73">
        <v>70</v>
      </c>
      <c r="I927" s="113"/>
      <c r="J927" s="71">
        <v>64</v>
      </c>
      <c r="K927" s="70" t="s">
        <v>22</v>
      </c>
      <c r="L927" s="72">
        <v>1</v>
      </c>
      <c r="M927" s="2">
        <v>1</v>
      </c>
      <c r="N927" s="71">
        <v>60</v>
      </c>
      <c r="O927" s="6">
        <v>7</v>
      </c>
      <c r="P927" s="73">
        <v>53</v>
      </c>
    </row>
    <row r="928" spans="1:16" ht="15" customHeight="1">
      <c r="A928" s="137"/>
      <c r="B928" s="71"/>
      <c r="C928" s="72"/>
      <c r="D928" s="2">
        <v>2</v>
      </c>
      <c r="E928" s="71"/>
      <c r="F928" s="6">
        <v>8</v>
      </c>
      <c r="G928" s="74"/>
      <c r="I928" s="113"/>
      <c r="J928" s="71"/>
      <c r="K928" s="70"/>
      <c r="L928" s="72"/>
      <c r="M928" s="2">
        <v>2</v>
      </c>
      <c r="N928" s="71"/>
      <c r="O928" s="6">
        <v>8</v>
      </c>
      <c r="P928" s="74"/>
    </row>
    <row r="929" spans="1:16" ht="15" customHeight="1">
      <c r="A929" s="137"/>
      <c r="B929" s="71"/>
      <c r="C929" s="72"/>
      <c r="D929" s="2">
        <v>3</v>
      </c>
      <c r="E929" s="71"/>
      <c r="F929" s="6">
        <v>9</v>
      </c>
      <c r="G929" s="74"/>
      <c r="I929" s="113"/>
      <c r="J929" s="71"/>
      <c r="K929" s="70"/>
      <c r="L929" s="72"/>
      <c r="M929" s="2">
        <v>3</v>
      </c>
      <c r="N929" s="71"/>
      <c r="O929" s="6">
        <v>9</v>
      </c>
      <c r="P929" s="74"/>
    </row>
    <row r="930" spans="1:16" ht="15" customHeight="1">
      <c r="A930" s="137"/>
      <c r="B930" s="71"/>
      <c r="C930" s="72"/>
      <c r="D930" s="2">
        <v>4</v>
      </c>
      <c r="E930" s="71"/>
      <c r="F930" s="6">
        <v>10</v>
      </c>
      <c r="G930" s="74"/>
      <c r="I930" s="113"/>
      <c r="J930" s="71"/>
      <c r="K930" s="70"/>
      <c r="L930" s="72"/>
      <c r="M930" s="2">
        <v>4</v>
      </c>
      <c r="N930" s="71"/>
      <c r="O930" s="6">
        <v>10</v>
      </c>
      <c r="P930" s="74"/>
    </row>
    <row r="931" spans="1:16" ht="15" customHeight="1">
      <c r="A931" s="137"/>
      <c r="B931" s="71"/>
      <c r="C931" s="72"/>
      <c r="D931" s="2">
        <v>5</v>
      </c>
      <c r="E931" s="71"/>
      <c r="F931" s="6">
        <v>11</v>
      </c>
      <c r="G931" s="74"/>
      <c r="I931" s="113"/>
      <c r="J931" s="71"/>
      <c r="K931" s="70"/>
      <c r="L931" s="72"/>
      <c r="M931" s="2">
        <v>5</v>
      </c>
      <c r="N931" s="71"/>
      <c r="O931" s="6">
        <v>11</v>
      </c>
      <c r="P931" s="74"/>
    </row>
    <row r="932" spans="1:16" ht="15" customHeight="1">
      <c r="A932" s="137"/>
      <c r="B932" s="71"/>
      <c r="C932" s="72"/>
      <c r="D932" s="2">
        <v>6</v>
      </c>
      <c r="E932" s="71"/>
      <c r="F932" s="6">
        <v>12</v>
      </c>
      <c r="G932" s="74"/>
      <c r="I932" s="113"/>
      <c r="J932" s="71"/>
      <c r="K932" s="70"/>
      <c r="L932" s="72"/>
      <c r="M932" s="2">
        <v>6</v>
      </c>
      <c r="N932" s="71"/>
      <c r="O932" s="6">
        <v>12</v>
      </c>
      <c r="P932" s="74"/>
    </row>
    <row r="933" spans="1:16" ht="15" customHeight="1">
      <c r="A933" s="137"/>
      <c r="B933" s="71"/>
      <c r="C933" s="72">
        <v>2</v>
      </c>
      <c r="D933" s="2">
        <v>7</v>
      </c>
      <c r="E933" s="71">
        <v>78</v>
      </c>
      <c r="F933" s="6">
        <v>7</v>
      </c>
      <c r="G933" s="74"/>
      <c r="I933" s="113"/>
      <c r="J933" s="71"/>
      <c r="K933" s="70"/>
      <c r="L933" s="72">
        <v>2</v>
      </c>
      <c r="M933" s="2">
        <v>7</v>
      </c>
      <c r="N933" s="71">
        <v>68</v>
      </c>
      <c r="O933" s="6">
        <v>7</v>
      </c>
      <c r="P933" s="74"/>
    </row>
    <row r="934" spans="1:16" ht="15" customHeight="1">
      <c r="A934" s="137"/>
      <c r="B934" s="71"/>
      <c r="C934" s="72"/>
      <c r="D934" s="2">
        <v>8</v>
      </c>
      <c r="E934" s="71"/>
      <c r="F934" s="6">
        <v>8</v>
      </c>
      <c r="G934" s="74"/>
      <c r="I934" s="113"/>
      <c r="J934" s="71"/>
      <c r="K934" s="70"/>
      <c r="L934" s="72"/>
      <c r="M934" s="2">
        <v>8</v>
      </c>
      <c r="N934" s="71"/>
      <c r="O934" s="6">
        <v>8</v>
      </c>
      <c r="P934" s="74"/>
    </row>
    <row r="935" spans="1:16" ht="15" customHeight="1">
      <c r="A935" s="137"/>
      <c r="B935" s="71"/>
      <c r="C935" s="72"/>
      <c r="D935" s="2">
        <v>9</v>
      </c>
      <c r="E935" s="71"/>
      <c r="F935" s="6">
        <v>9</v>
      </c>
      <c r="G935" s="74"/>
      <c r="I935" s="113"/>
      <c r="J935" s="71"/>
      <c r="K935" s="70"/>
      <c r="L935" s="72"/>
      <c r="M935" s="2">
        <v>9</v>
      </c>
      <c r="N935" s="71"/>
      <c r="O935" s="6">
        <v>9</v>
      </c>
      <c r="P935" s="74"/>
    </row>
    <row r="936" spans="1:16" ht="15" customHeight="1">
      <c r="A936" s="137"/>
      <c r="B936" s="71"/>
      <c r="C936" s="72"/>
      <c r="D936" s="2">
        <v>10</v>
      </c>
      <c r="E936" s="71"/>
      <c r="F936" s="6">
        <v>10</v>
      </c>
      <c r="G936" s="74"/>
      <c r="I936" s="113"/>
      <c r="J936" s="71"/>
      <c r="K936" s="70"/>
      <c r="L936" s="72"/>
      <c r="M936" s="2">
        <v>10</v>
      </c>
      <c r="N936" s="71"/>
      <c r="O936" s="6">
        <v>10</v>
      </c>
      <c r="P936" s="74"/>
    </row>
    <row r="937" spans="1:16" ht="15" customHeight="1">
      <c r="A937" s="137"/>
      <c r="B937" s="71"/>
      <c r="C937" s="72"/>
      <c r="D937" s="2">
        <v>11</v>
      </c>
      <c r="E937" s="71"/>
      <c r="F937" s="6">
        <v>11</v>
      </c>
      <c r="G937" s="74"/>
      <c r="I937" s="113"/>
      <c r="J937" s="71"/>
      <c r="K937" s="70"/>
      <c r="L937" s="72"/>
      <c r="M937" s="2">
        <v>11</v>
      </c>
      <c r="N937" s="71"/>
      <c r="O937" s="6">
        <v>11</v>
      </c>
      <c r="P937" s="74"/>
    </row>
    <row r="938" spans="1:16" ht="15" customHeight="1">
      <c r="A938" s="137"/>
      <c r="B938" s="71"/>
      <c r="C938" s="72"/>
      <c r="D938" s="2">
        <v>12</v>
      </c>
      <c r="E938" s="71"/>
      <c r="F938" s="6">
        <v>12</v>
      </c>
      <c r="G938" s="75"/>
      <c r="I938" s="113"/>
      <c r="J938" s="71"/>
      <c r="K938" s="70"/>
      <c r="L938" s="72"/>
      <c r="M938" s="2">
        <v>12</v>
      </c>
      <c r="N938" s="71"/>
      <c r="O938" s="6">
        <v>12</v>
      </c>
      <c r="P938" s="75"/>
    </row>
    <row r="939" spans="1:16" ht="15" customHeight="1">
      <c r="A939" s="137"/>
      <c r="B939" s="70">
        <v>79</v>
      </c>
      <c r="C939" s="70">
        <v>1</v>
      </c>
      <c r="D939" s="1">
        <v>1</v>
      </c>
      <c r="E939" s="70">
        <v>76</v>
      </c>
      <c r="F939" s="5">
        <v>1</v>
      </c>
      <c r="G939" s="70">
        <v>77</v>
      </c>
      <c r="I939" s="113"/>
      <c r="J939" s="71">
        <v>72</v>
      </c>
      <c r="K939" s="70" t="s">
        <v>23</v>
      </c>
      <c r="L939" s="72">
        <v>1</v>
      </c>
      <c r="M939" s="2">
        <v>1</v>
      </c>
      <c r="N939" s="71">
        <v>61</v>
      </c>
      <c r="O939" s="3">
        <v>1</v>
      </c>
      <c r="P939" s="73">
        <v>61</v>
      </c>
    </row>
    <row r="940" spans="1:16" ht="15" customHeight="1">
      <c r="A940" s="137"/>
      <c r="B940" s="70"/>
      <c r="C940" s="70"/>
      <c r="D940" s="1">
        <v>2</v>
      </c>
      <c r="E940" s="70"/>
      <c r="F940" s="5">
        <v>2</v>
      </c>
      <c r="G940" s="70"/>
      <c r="I940" s="113"/>
      <c r="J940" s="71"/>
      <c r="K940" s="70"/>
      <c r="L940" s="72"/>
      <c r="M940" s="2">
        <v>2</v>
      </c>
      <c r="N940" s="71"/>
      <c r="O940" s="3">
        <v>2</v>
      </c>
      <c r="P940" s="74"/>
    </row>
    <row r="941" spans="1:16" ht="15" customHeight="1">
      <c r="A941" s="137"/>
      <c r="B941" s="70"/>
      <c r="C941" s="70"/>
      <c r="D941" s="1">
        <v>3</v>
      </c>
      <c r="E941" s="70"/>
      <c r="F941" s="5">
        <v>3</v>
      </c>
      <c r="G941" s="70"/>
      <c r="I941" s="113"/>
      <c r="J941" s="71"/>
      <c r="K941" s="70"/>
      <c r="L941" s="72"/>
      <c r="M941" s="2">
        <v>3</v>
      </c>
      <c r="N941" s="71"/>
      <c r="O941" s="3">
        <v>3</v>
      </c>
      <c r="P941" s="74"/>
    </row>
    <row r="942" spans="1:16" ht="15" customHeight="1">
      <c r="A942" s="137"/>
      <c r="B942" s="70"/>
      <c r="C942" s="70"/>
      <c r="D942" s="1">
        <v>4</v>
      </c>
      <c r="E942" s="70"/>
      <c r="F942" s="5">
        <v>4</v>
      </c>
      <c r="G942" s="70"/>
      <c r="I942" s="113"/>
      <c r="J942" s="71"/>
      <c r="K942" s="70"/>
      <c r="L942" s="72"/>
      <c r="M942" s="2">
        <v>4</v>
      </c>
      <c r="N942" s="71"/>
      <c r="O942" s="3">
        <v>4</v>
      </c>
      <c r="P942" s="74"/>
    </row>
    <row r="943" spans="1:16" ht="15" customHeight="1">
      <c r="A943" s="137"/>
      <c r="B943" s="70"/>
      <c r="C943" s="70"/>
      <c r="D943" s="1">
        <v>5</v>
      </c>
      <c r="E943" s="70"/>
      <c r="F943" s="5">
        <v>5</v>
      </c>
      <c r="G943" s="70"/>
      <c r="I943" s="113"/>
      <c r="J943" s="71"/>
      <c r="K943" s="70"/>
      <c r="L943" s="72"/>
      <c r="M943" s="2">
        <v>5</v>
      </c>
      <c r="N943" s="71"/>
      <c r="O943" s="3">
        <v>5</v>
      </c>
      <c r="P943" s="74"/>
    </row>
    <row r="944" spans="1:16" ht="15" customHeight="1">
      <c r="A944" s="137"/>
      <c r="B944" s="70"/>
      <c r="C944" s="70"/>
      <c r="D944" s="1">
        <v>6</v>
      </c>
      <c r="E944" s="70"/>
      <c r="F944" s="5">
        <v>6</v>
      </c>
      <c r="G944" s="70"/>
      <c r="I944" s="113"/>
      <c r="J944" s="71"/>
      <c r="K944" s="70"/>
      <c r="L944" s="72"/>
      <c r="M944" s="2">
        <v>6</v>
      </c>
      <c r="N944" s="71"/>
      <c r="O944" s="3">
        <v>6</v>
      </c>
      <c r="P944" s="74"/>
    </row>
    <row r="945" spans="1:16" ht="15" customHeight="1">
      <c r="A945" s="137"/>
      <c r="B945" s="70"/>
      <c r="C945" s="70">
        <v>2</v>
      </c>
      <c r="D945" s="1">
        <v>7</v>
      </c>
      <c r="E945" s="70">
        <v>77</v>
      </c>
      <c r="F945" s="5">
        <v>1</v>
      </c>
      <c r="G945" s="70"/>
      <c r="I945" s="113"/>
      <c r="J945" s="71"/>
      <c r="K945" s="70"/>
      <c r="L945" s="72">
        <v>2</v>
      </c>
      <c r="M945" s="2">
        <v>7</v>
      </c>
      <c r="N945" s="71">
        <v>69</v>
      </c>
      <c r="O945" s="3">
        <v>1</v>
      </c>
      <c r="P945" s="74"/>
    </row>
    <row r="946" spans="1:16" ht="15" customHeight="1">
      <c r="A946" s="137"/>
      <c r="B946" s="70"/>
      <c r="C946" s="70"/>
      <c r="D946" s="1">
        <v>8</v>
      </c>
      <c r="E946" s="70"/>
      <c r="F946" s="5">
        <v>2</v>
      </c>
      <c r="G946" s="70"/>
      <c r="I946" s="113"/>
      <c r="J946" s="71"/>
      <c r="K946" s="70"/>
      <c r="L946" s="72"/>
      <c r="M946" s="2">
        <v>8</v>
      </c>
      <c r="N946" s="71"/>
      <c r="O946" s="3">
        <v>2</v>
      </c>
      <c r="P946" s="74"/>
    </row>
    <row r="947" spans="1:16" ht="15" customHeight="1">
      <c r="A947" s="137"/>
      <c r="B947" s="70"/>
      <c r="C947" s="70"/>
      <c r="D947" s="1">
        <v>9</v>
      </c>
      <c r="E947" s="70"/>
      <c r="F947" s="5">
        <v>3</v>
      </c>
      <c r="G947" s="70"/>
      <c r="I947" s="113"/>
      <c r="J947" s="71"/>
      <c r="K947" s="70"/>
      <c r="L947" s="72"/>
      <c r="M947" s="2">
        <v>9</v>
      </c>
      <c r="N947" s="71"/>
      <c r="O947" s="3">
        <v>3</v>
      </c>
      <c r="P947" s="74"/>
    </row>
    <row r="948" spans="1:16" ht="15" customHeight="1">
      <c r="A948" s="137"/>
      <c r="B948" s="70"/>
      <c r="C948" s="70"/>
      <c r="D948" s="1">
        <v>10</v>
      </c>
      <c r="E948" s="70"/>
      <c r="F948" s="5">
        <v>4</v>
      </c>
      <c r="G948" s="70"/>
      <c r="I948" s="113"/>
      <c r="J948" s="71"/>
      <c r="K948" s="70"/>
      <c r="L948" s="72"/>
      <c r="M948" s="2">
        <v>10</v>
      </c>
      <c r="N948" s="71"/>
      <c r="O948" s="3">
        <v>4</v>
      </c>
      <c r="P948" s="74"/>
    </row>
    <row r="949" spans="1:16" ht="15" customHeight="1">
      <c r="A949" s="137"/>
      <c r="B949" s="70"/>
      <c r="C949" s="70"/>
      <c r="D949" s="1">
        <v>11</v>
      </c>
      <c r="E949" s="70"/>
      <c r="F949" s="5">
        <v>5</v>
      </c>
      <c r="G949" s="70"/>
      <c r="I949" s="113"/>
      <c r="J949" s="71"/>
      <c r="K949" s="70"/>
      <c r="L949" s="72"/>
      <c r="M949" s="2">
        <v>11</v>
      </c>
      <c r="N949" s="71"/>
      <c r="O949" s="3">
        <v>5</v>
      </c>
      <c r="P949" s="74"/>
    </row>
    <row r="950" spans="1:16" ht="15" customHeight="1">
      <c r="A950" s="137"/>
      <c r="B950" s="70"/>
      <c r="C950" s="70"/>
      <c r="D950" s="1">
        <v>12</v>
      </c>
      <c r="E950" s="70"/>
      <c r="F950" s="5">
        <v>6</v>
      </c>
      <c r="G950" s="70"/>
      <c r="I950" s="113"/>
      <c r="J950" s="71"/>
      <c r="K950" s="70"/>
      <c r="L950" s="72"/>
      <c r="M950" s="2">
        <v>12</v>
      </c>
      <c r="N950" s="71"/>
      <c r="O950" s="3">
        <v>6</v>
      </c>
      <c r="P950" s="75"/>
    </row>
    <row r="951" spans="1:16" ht="15" customHeight="1">
      <c r="A951" s="137"/>
      <c r="B951" s="71">
        <v>80</v>
      </c>
      <c r="C951" s="72">
        <v>1</v>
      </c>
      <c r="D951" s="2">
        <v>1</v>
      </c>
      <c r="E951" s="71">
        <v>76</v>
      </c>
      <c r="F951" s="6">
        <v>7</v>
      </c>
      <c r="G951" s="73">
        <v>69</v>
      </c>
      <c r="I951" s="113"/>
      <c r="J951" s="71">
        <v>80</v>
      </c>
      <c r="K951" s="70" t="s">
        <v>24</v>
      </c>
      <c r="L951" s="72">
        <v>1</v>
      </c>
      <c r="M951" s="2">
        <v>1</v>
      </c>
      <c r="N951" s="71">
        <v>76</v>
      </c>
      <c r="O951" s="6">
        <v>7</v>
      </c>
      <c r="P951" s="73">
        <v>69</v>
      </c>
    </row>
    <row r="952" spans="1:16" ht="15" customHeight="1">
      <c r="A952" s="137"/>
      <c r="B952" s="71"/>
      <c r="C952" s="72"/>
      <c r="D952" s="2">
        <v>2</v>
      </c>
      <c r="E952" s="71"/>
      <c r="F952" s="6">
        <v>8</v>
      </c>
      <c r="G952" s="74"/>
      <c r="I952" s="113"/>
      <c r="J952" s="71"/>
      <c r="K952" s="70"/>
      <c r="L952" s="72"/>
      <c r="M952" s="2">
        <v>2</v>
      </c>
      <c r="N952" s="71"/>
      <c r="O952" s="6">
        <v>8</v>
      </c>
      <c r="P952" s="74"/>
    </row>
    <row r="953" spans="1:16" ht="15" customHeight="1">
      <c r="A953" s="137"/>
      <c r="B953" s="71"/>
      <c r="C953" s="72"/>
      <c r="D953" s="2">
        <v>3</v>
      </c>
      <c r="E953" s="71"/>
      <c r="F953" s="6">
        <v>9</v>
      </c>
      <c r="G953" s="74"/>
      <c r="I953" s="113"/>
      <c r="J953" s="71"/>
      <c r="K953" s="70"/>
      <c r="L953" s="72"/>
      <c r="M953" s="2">
        <v>3</v>
      </c>
      <c r="N953" s="71"/>
      <c r="O953" s="6">
        <v>9</v>
      </c>
      <c r="P953" s="74"/>
    </row>
    <row r="954" spans="1:16" ht="15" customHeight="1">
      <c r="A954" s="137"/>
      <c r="B954" s="71"/>
      <c r="C954" s="72"/>
      <c r="D954" s="2">
        <v>4</v>
      </c>
      <c r="E954" s="71"/>
      <c r="F954" s="6">
        <v>10</v>
      </c>
      <c r="G954" s="74"/>
      <c r="I954" s="113"/>
      <c r="J954" s="71"/>
      <c r="K954" s="70"/>
      <c r="L954" s="72"/>
      <c r="M954" s="2">
        <v>4</v>
      </c>
      <c r="N954" s="71"/>
      <c r="O954" s="6">
        <v>10</v>
      </c>
      <c r="P954" s="74"/>
    </row>
    <row r="955" spans="1:16" ht="15" customHeight="1">
      <c r="A955" s="137"/>
      <c r="B955" s="71"/>
      <c r="C955" s="72"/>
      <c r="D955" s="2">
        <v>5</v>
      </c>
      <c r="E955" s="71"/>
      <c r="F955" s="6">
        <v>11</v>
      </c>
      <c r="G955" s="74"/>
      <c r="I955" s="113"/>
      <c r="J955" s="71"/>
      <c r="K955" s="70"/>
      <c r="L955" s="72"/>
      <c r="M955" s="2">
        <v>5</v>
      </c>
      <c r="N955" s="71"/>
      <c r="O955" s="6">
        <v>11</v>
      </c>
      <c r="P955" s="74"/>
    </row>
    <row r="956" spans="1:16" ht="15" customHeight="1">
      <c r="A956" s="137"/>
      <c r="B956" s="71"/>
      <c r="C956" s="72"/>
      <c r="D956" s="2">
        <v>6</v>
      </c>
      <c r="E956" s="71"/>
      <c r="F956" s="6">
        <v>12</v>
      </c>
      <c r="G956" s="74"/>
      <c r="I956" s="113"/>
      <c r="J956" s="71"/>
      <c r="K956" s="70"/>
      <c r="L956" s="72"/>
      <c r="M956" s="2">
        <v>6</v>
      </c>
      <c r="N956" s="71"/>
      <c r="O956" s="6">
        <v>12</v>
      </c>
      <c r="P956" s="74"/>
    </row>
    <row r="957" spans="1:16" ht="15" customHeight="1">
      <c r="A957" s="137"/>
      <c r="B957" s="71"/>
      <c r="C957" s="72">
        <v>2</v>
      </c>
      <c r="D957" s="2">
        <v>7</v>
      </c>
      <c r="E957" s="71">
        <v>77</v>
      </c>
      <c r="F957" s="6">
        <v>7</v>
      </c>
      <c r="G957" s="74"/>
      <c r="I957" s="113"/>
      <c r="J957" s="71"/>
      <c r="K957" s="70"/>
      <c r="L957" s="72">
        <v>2</v>
      </c>
      <c r="M957" s="2">
        <v>7</v>
      </c>
      <c r="N957" s="71">
        <v>77</v>
      </c>
      <c r="O957" s="6">
        <v>7</v>
      </c>
      <c r="P957" s="74"/>
    </row>
    <row r="958" spans="1:16" ht="15" customHeight="1">
      <c r="A958" s="137"/>
      <c r="B958" s="71"/>
      <c r="C958" s="72"/>
      <c r="D958" s="2">
        <v>8</v>
      </c>
      <c r="E958" s="71"/>
      <c r="F958" s="6">
        <v>8</v>
      </c>
      <c r="G958" s="74"/>
      <c r="I958" s="113"/>
      <c r="J958" s="71"/>
      <c r="K958" s="70"/>
      <c r="L958" s="72"/>
      <c r="M958" s="2">
        <v>8</v>
      </c>
      <c r="N958" s="71"/>
      <c r="O958" s="6">
        <v>8</v>
      </c>
      <c r="P958" s="74"/>
    </row>
    <row r="959" spans="1:16" ht="15" customHeight="1">
      <c r="A959" s="137"/>
      <c r="B959" s="71"/>
      <c r="C959" s="72"/>
      <c r="D959" s="2">
        <v>9</v>
      </c>
      <c r="E959" s="71"/>
      <c r="F959" s="6">
        <v>9</v>
      </c>
      <c r="G959" s="74"/>
      <c r="I959" s="113"/>
      <c r="J959" s="71"/>
      <c r="K959" s="70"/>
      <c r="L959" s="72"/>
      <c r="M959" s="2">
        <v>9</v>
      </c>
      <c r="N959" s="71"/>
      <c r="O959" s="6">
        <v>9</v>
      </c>
      <c r="P959" s="74"/>
    </row>
    <row r="960" spans="1:16" ht="15" customHeight="1">
      <c r="A960" s="137"/>
      <c r="B960" s="71"/>
      <c r="C960" s="72"/>
      <c r="D960" s="2">
        <v>10</v>
      </c>
      <c r="E960" s="71"/>
      <c r="F960" s="6">
        <v>10</v>
      </c>
      <c r="G960" s="74"/>
      <c r="I960" s="113"/>
      <c r="J960" s="71"/>
      <c r="K960" s="70"/>
      <c r="L960" s="72"/>
      <c r="M960" s="2">
        <v>10</v>
      </c>
      <c r="N960" s="71"/>
      <c r="O960" s="6">
        <v>10</v>
      </c>
      <c r="P960" s="74"/>
    </row>
    <row r="961" spans="1:16" ht="15" customHeight="1">
      <c r="A961" s="137"/>
      <c r="B961" s="71"/>
      <c r="C961" s="72"/>
      <c r="D961" s="2">
        <v>11</v>
      </c>
      <c r="E961" s="71"/>
      <c r="F961" s="6">
        <v>11</v>
      </c>
      <c r="G961" s="74"/>
      <c r="I961" s="113"/>
      <c r="J961" s="71"/>
      <c r="K961" s="70"/>
      <c r="L961" s="72"/>
      <c r="M961" s="2">
        <v>11</v>
      </c>
      <c r="N961" s="71"/>
      <c r="O961" s="6">
        <v>11</v>
      </c>
      <c r="P961" s="74"/>
    </row>
    <row r="962" spans="1:16" ht="15.75" customHeight="1" thickBot="1">
      <c r="A962" s="138"/>
      <c r="B962" s="71"/>
      <c r="C962" s="72"/>
      <c r="D962" s="2">
        <v>12</v>
      </c>
      <c r="E962" s="71"/>
      <c r="F962" s="6">
        <v>12</v>
      </c>
      <c r="G962" s="75"/>
      <c r="I962" s="113"/>
      <c r="J962" s="71"/>
      <c r="K962" s="70"/>
      <c r="L962" s="72"/>
      <c r="M962" s="2">
        <v>12</v>
      </c>
      <c r="N962" s="71"/>
      <c r="O962" s="6">
        <v>12</v>
      </c>
      <c r="P962" s="75"/>
    </row>
    <row r="963" spans="1:16" ht="15" customHeight="1">
      <c r="J963" s="25"/>
      <c r="L963" s="25"/>
      <c r="M963" s="23"/>
      <c r="N963" s="25"/>
      <c r="O963" s="23"/>
      <c r="P963" s="25"/>
    </row>
    <row r="964" spans="1:16" ht="15" customHeight="1">
      <c r="J964" s="24"/>
      <c r="L964" s="24"/>
      <c r="M964" s="23"/>
      <c r="N964" s="24"/>
      <c r="O964" s="23"/>
      <c r="P964" s="24"/>
    </row>
    <row r="965" spans="1:16" ht="15" customHeight="1">
      <c r="J965" s="24"/>
      <c r="L965" s="24"/>
      <c r="M965" s="23"/>
      <c r="N965" s="24"/>
      <c r="O965" s="23"/>
      <c r="P965" s="24"/>
    </row>
    <row r="966" spans="1:16" ht="15" customHeight="1">
      <c r="G966" s="4"/>
      <c r="J966" s="24"/>
      <c r="L966" s="24"/>
      <c r="M966" s="23"/>
      <c r="N966" s="24"/>
      <c r="O966" s="23"/>
      <c r="P966" s="24"/>
    </row>
    <row r="967" spans="1:16" ht="15" customHeight="1">
      <c r="G967" s="4"/>
      <c r="J967" s="24"/>
      <c r="L967" s="24"/>
      <c r="M967" s="23"/>
      <c r="N967" s="24"/>
      <c r="O967" s="23"/>
      <c r="P967" s="24"/>
    </row>
    <row r="968" spans="1:16" ht="15" customHeight="1">
      <c r="G968" s="4"/>
      <c r="J968" s="24"/>
      <c r="L968" s="24"/>
      <c r="M968" s="23"/>
      <c r="N968" s="24"/>
      <c r="O968" s="23"/>
      <c r="P968" s="24"/>
    </row>
    <row r="969" spans="1:16" ht="15" customHeight="1">
      <c r="J969" s="24"/>
      <c r="L969" s="24"/>
      <c r="M969" s="23"/>
      <c r="N969" s="24"/>
      <c r="O969" s="23"/>
      <c r="P969" s="24"/>
    </row>
    <row r="970" spans="1:16" ht="15" customHeight="1">
      <c r="G970" s="4"/>
      <c r="J970" s="24"/>
      <c r="L970" s="24"/>
      <c r="M970" s="23"/>
      <c r="N970" s="24"/>
      <c r="O970" s="23"/>
      <c r="P970" s="24"/>
    </row>
    <row r="971" spans="1:16" ht="15" customHeight="1">
      <c r="G971" s="4"/>
      <c r="J971" s="24"/>
      <c r="L971" s="24"/>
      <c r="M971" s="23"/>
      <c r="N971" s="24"/>
      <c r="O971" s="23"/>
      <c r="P971" s="24"/>
    </row>
    <row r="972" spans="1:16" ht="15" customHeight="1">
      <c r="G972" s="4"/>
      <c r="J972" s="24"/>
      <c r="L972" s="24"/>
      <c r="M972" s="23"/>
      <c r="N972" s="24"/>
      <c r="O972" s="23"/>
      <c r="P972" s="24"/>
    </row>
    <row r="973" spans="1:16" ht="15" customHeight="1">
      <c r="J973" s="24"/>
      <c r="L973" s="24"/>
      <c r="M973" s="23"/>
      <c r="N973" s="24"/>
      <c r="O973" s="23"/>
      <c r="P973" s="24"/>
    </row>
    <row r="974" spans="1:16" ht="15" customHeight="1">
      <c r="G974" s="4"/>
      <c r="J974" s="24"/>
      <c r="L974" s="24"/>
      <c r="M974" s="23"/>
      <c r="N974" s="24"/>
      <c r="O974" s="23"/>
      <c r="P974" s="24"/>
    </row>
    <row r="975" spans="1:16" ht="15" customHeight="1"/>
    <row r="976" spans="1:16" ht="15" customHeight="1"/>
    <row r="977" spans="6:7" ht="15" customHeight="1">
      <c r="G977" s="4"/>
    </row>
    <row r="978" spans="6:7" ht="15" customHeight="1"/>
    <row r="979" spans="6:7" ht="15" customHeight="1"/>
    <row r="980" spans="6:7" ht="15" customHeight="1">
      <c r="F980" s="4"/>
      <c r="G980" s="4"/>
    </row>
    <row r="981" spans="6:7" ht="15" customHeight="1"/>
    <row r="982" spans="6:7" ht="15" customHeight="1">
      <c r="G982" s="4"/>
    </row>
    <row r="983" spans="6:7" ht="15" customHeight="1">
      <c r="G983" s="4"/>
    </row>
    <row r="984" spans="6:7" ht="15" customHeight="1"/>
    <row r="985" spans="6:7" ht="15" customHeight="1"/>
    <row r="986" spans="6:7" ht="15" customHeight="1"/>
    <row r="987" spans="6:7" ht="15" customHeight="1"/>
    <row r="988" spans="6:7" ht="15" customHeight="1"/>
    <row r="989" spans="6:7" ht="15" customHeight="1"/>
    <row r="990" spans="6:7" ht="15" customHeight="1"/>
    <row r="991" spans="6:7" ht="15" customHeight="1"/>
    <row r="992" spans="6:7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</sheetData>
  <mergeCells count="1066">
    <mergeCell ref="G63:G74"/>
    <mergeCell ref="E69:E74"/>
    <mergeCell ref="E75:E80"/>
    <mergeCell ref="E81:E86"/>
    <mergeCell ref="E87:E92"/>
    <mergeCell ref="G135:G146"/>
    <mergeCell ref="E99:E104"/>
    <mergeCell ref="E105:E110"/>
    <mergeCell ref="E111:E116"/>
    <mergeCell ref="E117:E122"/>
    <mergeCell ref="E123:E128"/>
    <mergeCell ref="E129:E134"/>
    <mergeCell ref="E135:E140"/>
    <mergeCell ref="E141:E146"/>
    <mergeCell ref="E171:E176"/>
    <mergeCell ref="G171:G182"/>
    <mergeCell ref="E177:E182"/>
    <mergeCell ref="E147:E152"/>
    <mergeCell ref="G147:G158"/>
    <mergeCell ref="E153:E158"/>
    <mergeCell ref="E159:E164"/>
    <mergeCell ref="G159:G170"/>
    <mergeCell ref="E165:E170"/>
    <mergeCell ref="C849:C854"/>
    <mergeCell ref="C855:C860"/>
    <mergeCell ref="C861:C866"/>
    <mergeCell ref="C867:C872"/>
    <mergeCell ref="C873:C878"/>
    <mergeCell ref="C879:C884"/>
    <mergeCell ref="C813:C818"/>
    <mergeCell ref="C819:C824"/>
    <mergeCell ref="C825:C830"/>
    <mergeCell ref="C831:C836"/>
    <mergeCell ref="C837:C842"/>
    <mergeCell ref="C843:C848"/>
    <mergeCell ref="C957:C962"/>
    <mergeCell ref="C921:C926"/>
    <mergeCell ref="C927:C932"/>
    <mergeCell ref="C933:C938"/>
    <mergeCell ref="C939:C944"/>
    <mergeCell ref="C945:C950"/>
    <mergeCell ref="C951:C956"/>
    <mergeCell ref="C885:C890"/>
    <mergeCell ref="C891:C896"/>
    <mergeCell ref="C897:C902"/>
    <mergeCell ref="C903:C908"/>
    <mergeCell ref="C909:C914"/>
    <mergeCell ref="C915:C920"/>
    <mergeCell ref="C735:C740"/>
    <mergeCell ref="C669:C674"/>
    <mergeCell ref="C675:C680"/>
    <mergeCell ref="C681:C686"/>
    <mergeCell ref="C687:C692"/>
    <mergeCell ref="C693:C698"/>
    <mergeCell ref="C699:C704"/>
    <mergeCell ref="C777:C782"/>
    <mergeCell ref="C783:C788"/>
    <mergeCell ref="C789:C794"/>
    <mergeCell ref="C795:C800"/>
    <mergeCell ref="C801:C806"/>
    <mergeCell ref="C807:C812"/>
    <mergeCell ref="C741:C746"/>
    <mergeCell ref="C747:C752"/>
    <mergeCell ref="C753:C758"/>
    <mergeCell ref="C759:C764"/>
    <mergeCell ref="C765:C770"/>
    <mergeCell ref="C771:C776"/>
    <mergeCell ref="C633:C638"/>
    <mergeCell ref="C639:C644"/>
    <mergeCell ref="C645:C650"/>
    <mergeCell ref="C651:C656"/>
    <mergeCell ref="C657:C662"/>
    <mergeCell ref="C663:C668"/>
    <mergeCell ref="C597:C602"/>
    <mergeCell ref="C603:C608"/>
    <mergeCell ref="C609:C614"/>
    <mergeCell ref="C615:C620"/>
    <mergeCell ref="C621:C626"/>
    <mergeCell ref="C627:C632"/>
    <mergeCell ref="C705:C710"/>
    <mergeCell ref="C711:C716"/>
    <mergeCell ref="C717:C722"/>
    <mergeCell ref="C723:C728"/>
    <mergeCell ref="C729:C734"/>
    <mergeCell ref="C453:C458"/>
    <mergeCell ref="C459:C464"/>
    <mergeCell ref="C465:C470"/>
    <mergeCell ref="C471:C476"/>
    <mergeCell ref="C477:C482"/>
    <mergeCell ref="C483:C488"/>
    <mergeCell ref="C561:C566"/>
    <mergeCell ref="C567:C572"/>
    <mergeCell ref="C573:C578"/>
    <mergeCell ref="C579:C584"/>
    <mergeCell ref="C585:C590"/>
    <mergeCell ref="C591:C596"/>
    <mergeCell ref="C525:C530"/>
    <mergeCell ref="C531:C536"/>
    <mergeCell ref="C537:C542"/>
    <mergeCell ref="C543:C548"/>
    <mergeCell ref="C549:C554"/>
    <mergeCell ref="C555:C560"/>
    <mergeCell ref="C357:C362"/>
    <mergeCell ref="C363:C368"/>
    <mergeCell ref="C369:C374"/>
    <mergeCell ref="C375:C380"/>
    <mergeCell ref="C309:C314"/>
    <mergeCell ref="C315:C320"/>
    <mergeCell ref="C321:C326"/>
    <mergeCell ref="C327:C332"/>
    <mergeCell ref="C333:C338"/>
    <mergeCell ref="C339:C344"/>
    <mergeCell ref="C417:C422"/>
    <mergeCell ref="C423:C428"/>
    <mergeCell ref="C429:C434"/>
    <mergeCell ref="C435:C440"/>
    <mergeCell ref="C441:C446"/>
    <mergeCell ref="C447:C452"/>
    <mergeCell ref="C381:C386"/>
    <mergeCell ref="C387:C392"/>
    <mergeCell ref="C393:C398"/>
    <mergeCell ref="C399:C404"/>
    <mergeCell ref="C405:C410"/>
    <mergeCell ref="C411:C416"/>
    <mergeCell ref="C225:C230"/>
    <mergeCell ref="C231:C236"/>
    <mergeCell ref="C165:C170"/>
    <mergeCell ref="C171:C176"/>
    <mergeCell ref="C177:C182"/>
    <mergeCell ref="C183:C188"/>
    <mergeCell ref="C189:C194"/>
    <mergeCell ref="C195:C200"/>
    <mergeCell ref="C273:C278"/>
    <mergeCell ref="C279:C284"/>
    <mergeCell ref="C285:C290"/>
    <mergeCell ref="C291:C296"/>
    <mergeCell ref="C297:C302"/>
    <mergeCell ref="C303:C308"/>
    <mergeCell ref="C237:C242"/>
    <mergeCell ref="C243:C248"/>
    <mergeCell ref="C249:C254"/>
    <mergeCell ref="C255:C260"/>
    <mergeCell ref="C261:C266"/>
    <mergeCell ref="C267:C272"/>
    <mergeCell ref="G87:G98"/>
    <mergeCell ref="G99:G110"/>
    <mergeCell ref="G111:G122"/>
    <mergeCell ref="G123:G134"/>
    <mergeCell ref="C147:C152"/>
    <mergeCell ref="C153:C158"/>
    <mergeCell ref="C159:C164"/>
    <mergeCell ref="C93:C98"/>
    <mergeCell ref="C99:C104"/>
    <mergeCell ref="C105:C110"/>
    <mergeCell ref="C111:C116"/>
    <mergeCell ref="C117:C122"/>
    <mergeCell ref="C123:C128"/>
    <mergeCell ref="C201:C206"/>
    <mergeCell ref="C207:C212"/>
    <mergeCell ref="C213:C218"/>
    <mergeCell ref="C219:C224"/>
    <mergeCell ref="E183:E188"/>
    <mergeCell ref="G183:G194"/>
    <mergeCell ref="E189:E194"/>
    <mergeCell ref="B891:B902"/>
    <mergeCell ref="B903:B914"/>
    <mergeCell ref="B915:B926"/>
    <mergeCell ref="B927:B938"/>
    <mergeCell ref="B939:B950"/>
    <mergeCell ref="B951:B962"/>
    <mergeCell ref="B819:B830"/>
    <mergeCell ref="B831:B842"/>
    <mergeCell ref="B843:B854"/>
    <mergeCell ref="B855:B866"/>
    <mergeCell ref="B867:B878"/>
    <mergeCell ref="B879:B890"/>
    <mergeCell ref="G15:G26"/>
    <mergeCell ref="C27:C32"/>
    <mergeCell ref="C33:C38"/>
    <mergeCell ref="C39:C44"/>
    <mergeCell ref="C45:C50"/>
    <mergeCell ref="C51:C56"/>
    <mergeCell ref="C129:C134"/>
    <mergeCell ref="C135:C140"/>
    <mergeCell ref="C141:C146"/>
    <mergeCell ref="E27:E32"/>
    <mergeCell ref="E33:E38"/>
    <mergeCell ref="G27:G38"/>
    <mergeCell ref="E39:E44"/>
    <mergeCell ref="G39:G50"/>
    <mergeCell ref="E45:E50"/>
    <mergeCell ref="E51:E56"/>
    <mergeCell ref="G51:G62"/>
    <mergeCell ref="E57:E62"/>
    <mergeCell ref="E93:E98"/>
    <mergeCell ref="G75:G86"/>
    <mergeCell ref="B663:B674"/>
    <mergeCell ref="B531:B542"/>
    <mergeCell ref="B543:B554"/>
    <mergeCell ref="B555:B566"/>
    <mergeCell ref="B567:B578"/>
    <mergeCell ref="B579:B590"/>
    <mergeCell ref="B591:B602"/>
    <mergeCell ref="B747:B758"/>
    <mergeCell ref="B759:B770"/>
    <mergeCell ref="B771:B782"/>
    <mergeCell ref="B783:B794"/>
    <mergeCell ref="B795:B806"/>
    <mergeCell ref="B807:B818"/>
    <mergeCell ref="B675:B686"/>
    <mergeCell ref="B687:B698"/>
    <mergeCell ref="B699:B710"/>
    <mergeCell ref="B711:B722"/>
    <mergeCell ref="B723:B734"/>
    <mergeCell ref="B735:B746"/>
    <mergeCell ref="B255:B266"/>
    <mergeCell ref="B267:B278"/>
    <mergeCell ref="B279:B290"/>
    <mergeCell ref="B291:B302"/>
    <mergeCell ref="B303:B314"/>
    <mergeCell ref="B459:B470"/>
    <mergeCell ref="B471:B482"/>
    <mergeCell ref="B483:B494"/>
    <mergeCell ref="B495:B506"/>
    <mergeCell ref="B507:B518"/>
    <mergeCell ref="B519:B530"/>
    <mergeCell ref="B387:B398"/>
    <mergeCell ref="B399:B410"/>
    <mergeCell ref="B411:B422"/>
    <mergeCell ref="B423:B434"/>
    <mergeCell ref="B435:B446"/>
    <mergeCell ref="B447:B458"/>
    <mergeCell ref="A195:A290"/>
    <mergeCell ref="A99:A194"/>
    <mergeCell ref="A3:A98"/>
    <mergeCell ref="E195:E200"/>
    <mergeCell ref="G195:G206"/>
    <mergeCell ref="E201:E206"/>
    <mergeCell ref="E207:E212"/>
    <mergeCell ref="G207:G218"/>
    <mergeCell ref="E213:E218"/>
    <mergeCell ref="E219:E224"/>
    <mergeCell ref="G219:G230"/>
    <mergeCell ref="E225:E230"/>
    <mergeCell ref="E231:E236"/>
    <mergeCell ref="G231:G242"/>
    <mergeCell ref="E237:E242"/>
    <mergeCell ref="E243:E248"/>
    <mergeCell ref="B27:B38"/>
    <mergeCell ref="B39:B50"/>
    <mergeCell ref="B51:B62"/>
    <mergeCell ref="B63:B74"/>
    <mergeCell ref="B75:B86"/>
    <mergeCell ref="B87:B98"/>
    <mergeCell ref="E3:E8"/>
    <mergeCell ref="C9:C14"/>
    <mergeCell ref="E9:E14"/>
    <mergeCell ref="C57:C62"/>
    <mergeCell ref="C63:C68"/>
    <mergeCell ref="C69:C74"/>
    <mergeCell ref="C75:C80"/>
    <mergeCell ref="C81:C86"/>
    <mergeCell ref="C87:C92"/>
    <mergeCell ref="E63:E68"/>
    <mergeCell ref="G243:G254"/>
    <mergeCell ref="E249:E254"/>
    <mergeCell ref="E255:E260"/>
    <mergeCell ref="G255:G266"/>
    <mergeCell ref="E261:E266"/>
    <mergeCell ref="E267:E272"/>
    <mergeCell ref="G267:G278"/>
    <mergeCell ref="E273:E278"/>
    <mergeCell ref="E279:E284"/>
    <mergeCell ref="G279:G290"/>
    <mergeCell ref="E285:E290"/>
    <mergeCell ref="G3:G14"/>
    <mergeCell ref="B15:B26"/>
    <mergeCell ref="C15:C20"/>
    <mergeCell ref="C21:C26"/>
    <mergeCell ref="E15:E20"/>
    <mergeCell ref="E21:E26"/>
    <mergeCell ref="C3:C8"/>
    <mergeCell ref="B3:B14"/>
    <mergeCell ref="B171:B182"/>
    <mergeCell ref="B183:B194"/>
    <mergeCell ref="B195:B206"/>
    <mergeCell ref="B207:B218"/>
    <mergeCell ref="B219:B230"/>
    <mergeCell ref="B231:B242"/>
    <mergeCell ref="B99:B110"/>
    <mergeCell ref="B111:B122"/>
    <mergeCell ref="B123:B134"/>
    <mergeCell ref="B135:B146"/>
    <mergeCell ref="B147:B158"/>
    <mergeCell ref="B159:B170"/>
    <mergeCell ref="B243:B254"/>
    <mergeCell ref="A291:A386"/>
    <mergeCell ref="A387:A482"/>
    <mergeCell ref="E291:E296"/>
    <mergeCell ref="G291:G302"/>
    <mergeCell ref="E297:E302"/>
    <mergeCell ref="E303:E308"/>
    <mergeCell ref="G303:G314"/>
    <mergeCell ref="E309:E314"/>
    <mergeCell ref="E315:E320"/>
    <mergeCell ref="G315:G326"/>
    <mergeCell ref="E321:E326"/>
    <mergeCell ref="E327:E332"/>
    <mergeCell ref="G327:G338"/>
    <mergeCell ref="E333:E338"/>
    <mergeCell ref="E339:E344"/>
    <mergeCell ref="G339:G350"/>
    <mergeCell ref="E345:E350"/>
    <mergeCell ref="E351:E356"/>
    <mergeCell ref="G351:G362"/>
    <mergeCell ref="E357:E362"/>
    <mergeCell ref="E363:E368"/>
    <mergeCell ref="G363:G374"/>
    <mergeCell ref="E369:E374"/>
    <mergeCell ref="E375:E380"/>
    <mergeCell ref="B315:B326"/>
    <mergeCell ref="B327:B338"/>
    <mergeCell ref="B339:B350"/>
    <mergeCell ref="B351:B362"/>
    <mergeCell ref="B363:B374"/>
    <mergeCell ref="B375:B386"/>
    <mergeCell ref="C345:C350"/>
    <mergeCell ref="C351:C356"/>
    <mergeCell ref="E423:E428"/>
    <mergeCell ref="G423:G434"/>
    <mergeCell ref="E429:E434"/>
    <mergeCell ref="E435:E440"/>
    <mergeCell ref="G435:G446"/>
    <mergeCell ref="E441:E446"/>
    <mergeCell ref="E447:E452"/>
    <mergeCell ref="G447:G458"/>
    <mergeCell ref="E453:E458"/>
    <mergeCell ref="G375:G386"/>
    <mergeCell ref="E381:E386"/>
    <mergeCell ref="E387:E392"/>
    <mergeCell ref="G387:G398"/>
    <mergeCell ref="E393:E398"/>
    <mergeCell ref="E399:E404"/>
    <mergeCell ref="G399:G410"/>
    <mergeCell ref="E405:E410"/>
    <mergeCell ref="E411:E416"/>
    <mergeCell ref="G411:G422"/>
    <mergeCell ref="E417:E422"/>
    <mergeCell ref="E459:E464"/>
    <mergeCell ref="G459:G470"/>
    <mergeCell ref="E465:E470"/>
    <mergeCell ref="E471:E476"/>
    <mergeCell ref="G471:G482"/>
    <mergeCell ref="E477:E482"/>
    <mergeCell ref="A483:A578"/>
    <mergeCell ref="E483:E488"/>
    <mergeCell ref="G483:G494"/>
    <mergeCell ref="E489:E494"/>
    <mergeCell ref="E495:E500"/>
    <mergeCell ref="G495:G506"/>
    <mergeCell ref="E501:E506"/>
    <mergeCell ref="E507:E512"/>
    <mergeCell ref="G507:G518"/>
    <mergeCell ref="E513:E518"/>
    <mergeCell ref="E519:E524"/>
    <mergeCell ref="G519:G530"/>
    <mergeCell ref="E525:E530"/>
    <mergeCell ref="E531:E536"/>
    <mergeCell ref="G531:G542"/>
    <mergeCell ref="E537:E542"/>
    <mergeCell ref="E543:E548"/>
    <mergeCell ref="G543:G554"/>
    <mergeCell ref="C489:C494"/>
    <mergeCell ref="C495:C500"/>
    <mergeCell ref="C501:C506"/>
    <mergeCell ref="C507:C512"/>
    <mergeCell ref="C513:C518"/>
    <mergeCell ref="C519:C524"/>
    <mergeCell ref="G651:G662"/>
    <mergeCell ref="E657:E662"/>
    <mergeCell ref="E663:E668"/>
    <mergeCell ref="E549:E554"/>
    <mergeCell ref="E555:E560"/>
    <mergeCell ref="G555:G566"/>
    <mergeCell ref="E561:E566"/>
    <mergeCell ref="E567:E572"/>
    <mergeCell ref="G567:G578"/>
    <mergeCell ref="E573:E578"/>
    <mergeCell ref="A579:A674"/>
    <mergeCell ref="A675:A770"/>
    <mergeCell ref="G663:G674"/>
    <mergeCell ref="E669:E674"/>
    <mergeCell ref="E675:E680"/>
    <mergeCell ref="G675:G686"/>
    <mergeCell ref="E681:E686"/>
    <mergeCell ref="E687:E692"/>
    <mergeCell ref="G687:G698"/>
    <mergeCell ref="E693:E698"/>
    <mergeCell ref="E699:E704"/>
    <mergeCell ref="G699:G710"/>
    <mergeCell ref="E705:E710"/>
    <mergeCell ref="E711:E716"/>
    <mergeCell ref="G711:G722"/>
    <mergeCell ref="E717:E722"/>
    <mergeCell ref="E723:E728"/>
    <mergeCell ref="B603:B614"/>
    <mergeCell ref="B615:B626"/>
    <mergeCell ref="B627:B638"/>
    <mergeCell ref="B639:B650"/>
    <mergeCell ref="B651:B662"/>
    <mergeCell ref="G723:G734"/>
    <mergeCell ref="E729:E734"/>
    <mergeCell ref="E735:E740"/>
    <mergeCell ref="G735:G746"/>
    <mergeCell ref="E741:E746"/>
    <mergeCell ref="E747:E752"/>
    <mergeCell ref="G747:G758"/>
    <mergeCell ref="E753:E758"/>
    <mergeCell ref="E759:E764"/>
    <mergeCell ref="G759:G770"/>
    <mergeCell ref="E765:E770"/>
    <mergeCell ref="A771:A866"/>
    <mergeCell ref="A867:A962"/>
    <mergeCell ref="E579:E584"/>
    <mergeCell ref="G579:G590"/>
    <mergeCell ref="E585:E590"/>
    <mergeCell ref="E591:E596"/>
    <mergeCell ref="G591:G602"/>
    <mergeCell ref="E597:E602"/>
    <mergeCell ref="E603:E608"/>
    <mergeCell ref="G603:G614"/>
    <mergeCell ref="E609:E614"/>
    <mergeCell ref="E615:E620"/>
    <mergeCell ref="G615:G626"/>
    <mergeCell ref="E621:E626"/>
    <mergeCell ref="E627:E632"/>
    <mergeCell ref="G627:G638"/>
    <mergeCell ref="E633:E638"/>
    <mergeCell ref="E639:E644"/>
    <mergeCell ref="G639:G650"/>
    <mergeCell ref="E645:E650"/>
    <mergeCell ref="E651:E656"/>
    <mergeCell ref="E807:E812"/>
    <mergeCell ref="G807:G818"/>
    <mergeCell ref="E813:E818"/>
    <mergeCell ref="E819:E824"/>
    <mergeCell ref="G819:G830"/>
    <mergeCell ref="E825:E830"/>
    <mergeCell ref="E831:E836"/>
    <mergeCell ref="G831:G842"/>
    <mergeCell ref="E837:E842"/>
    <mergeCell ref="E771:E776"/>
    <mergeCell ref="G771:G782"/>
    <mergeCell ref="E777:E782"/>
    <mergeCell ref="E783:E788"/>
    <mergeCell ref="G783:G794"/>
    <mergeCell ref="E789:E794"/>
    <mergeCell ref="E795:E800"/>
    <mergeCell ref="G795:G806"/>
    <mergeCell ref="E801:E806"/>
    <mergeCell ref="E933:E938"/>
    <mergeCell ref="E939:E944"/>
    <mergeCell ref="G939:G950"/>
    <mergeCell ref="E945:E950"/>
    <mergeCell ref="E879:E884"/>
    <mergeCell ref="G879:G890"/>
    <mergeCell ref="E885:E890"/>
    <mergeCell ref="E891:E896"/>
    <mergeCell ref="G891:G902"/>
    <mergeCell ref="E897:E902"/>
    <mergeCell ref="E903:E908"/>
    <mergeCell ref="G903:G914"/>
    <mergeCell ref="E909:E914"/>
    <mergeCell ref="E843:E848"/>
    <mergeCell ref="G843:G854"/>
    <mergeCell ref="E849:E854"/>
    <mergeCell ref="E855:E860"/>
    <mergeCell ref="G855:G866"/>
    <mergeCell ref="E861:E866"/>
    <mergeCell ref="E867:E872"/>
    <mergeCell ref="G867:G878"/>
    <mergeCell ref="E873:E878"/>
    <mergeCell ref="L57:L62"/>
    <mergeCell ref="N57:N62"/>
    <mergeCell ref="K51:K62"/>
    <mergeCell ref="K39:K50"/>
    <mergeCell ref="E951:E956"/>
    <mergeCell ref="G951:G962"/>
    <mergeCell ref="E957:E962"/>
    <mergeCell ref="J3:J14"/>
    <mergeCell ref="L3:L8"/>
    <mergeCell ref="N3:N8"/>
    <mergeCell ref="P3:P14"/>
    <mergeCell ref="L9:L14"/>
    <mergeCell ref="N9:N14"/>
    <mergeCell ref="J15:J26"/>
    <mergeCell ref="L15:L20"/>
    <mergeCell ref="N15:N20"/>
    <mergeCell ref="P15:P26"/>
    <mergeCell ref="L21:L26"/>
    <mergeCell ref="N21:N26"/>
    <mergeCell ref="J27:J38"/>
    <mergeCell ref="L27:L32"/>
    <mergeCell ref="N27:N32"/>
    <mergeCell ref="P27:P38"/>
    <mergeCell ref="L33:L38"/>
    <mergeCell ref="N33:N38"/>
    <mergeCell ref="J39:J50"/>
    <mergeCell ref="L39:L44"/>
    <mergeCell ref="E915:E920"/>
    <mergeCell ref="G915:G926"/>
    <mergeCell ref="E921:E926"/>
    <mergeCell ref="E927:E932"/>
    <mergeCell ref="G927:G938"/>
    <mergeCell ref="I3:I62"/>
    <mergeCell ref="I63:I122"/>
    <mergeCell ref="J63:J74"/>
    <mergeCell ref="L63:L68"/>
    <mergeCell ref="N63:N68"/>
    <mergeCell ref="P63:P74"/>
    <mergeCell ref="L69:L74"/>
    <mergeCell ref="N69:N74"/>
    <mergeCell ref="J75:J86"/>
    <mergeCell ref="L75:L80"/>
    <mergeCell ref="N75:N80"/>
    <mergeCell ref="P75:P86"/>
    <mergeCell ref="L81:L86"/>
    <mergeCell ref="N81:N86"/>
    <mergeCell ref="J87:J98"/>
    <mergeCell ref="L87:L92"/>
    <mergeCell ref="N87:N92"/>
    <mergeCell ref="P87:P98"/>
    <mergeCell ref="L93:L98"/>
    <mergeCell ref="N93:N98"/>
    <mergeCell ref="J99:J110"/>
    <mergeCell ref="L99:L104"/>
    <mergeCell ref="N99:N104"/>
    <mergeCell ref="P99:P110"/>
    <mergeCell ref="N39:N44"/>
    <mergeCell ref="P39:P50"/>
    <mergeCell ref="L45:L50"/>
    <mergeCell ref="N45:N50"/>
    <mergeCell ref="J51:J62"/>
    <mergeCell ref="L51:L56"/>
    <mergeCell ref="N51:N56"/>
    <mergeCell ref="P51:P62"/>
    <mergeCell ref="P147:P158"/>
    <mergeCell ref="L153:L158"/>
    <mergeCell ref="N153:N158"/>
    <mergeCell ref="J159:J170"/>
    <mergeCell ref="L159:L164"/>
    <mergeCell ref="N159:N164"/>
    <mergeCell ref="P159:P170"/>
    <mergeCell ref="L165:L170"/>
    <mergeCell ref="N165:N170"/>
    <mergeCell ref="L105:L110"/>
    <mergeCell ref="N105:N110"/>
    <mergeCell ref="J111:J122"/>
    <mergeCell ref="L111:L116"/>
    <mergeCell ref="N111:N116"/>
    <mergeCell ref="P111:P122"/>
    <mergeCell ref="L117:L122"/>
    <mergeCell ref="N117:N122"/>
    <mergeCell ref="J123:J134"/>
    <mergeCell ref="L123:L128"/>
    <mergeCell ref="N123:N128"/>
    <mergeCell ref="P123:P134"/>
    <mergeCell ref="L129:L134"/>
    <mergeCell ref="N129:N134"/>
    <mergeCell ref="J135:J146"/>
    <mergeCell ref="L135:L140"/>
    <mergeCell ref="N135:N140"/>
    <mergeCell ref="P135:P146"/>
    <mergeCell ref="L141:L146"/>
    <mergeCell ref="N141:N146"/>
    <mergeCell ref="J147:J158"/>
    <mergeCell ref="L147:L152"/>
    <mergeCell ref="N147:N152"/>
    <mergeCell ref="J171:J182"/>
    <mergeCell ref="L171:L176"/>
    <mergeCell ref="N171:N176"/>
    <mergeCell ref="P171:P182"/>
    <mergeCell ref="L177:L182"/>
    <mergeCell ref="N177:N182"/>
    <mergeCell ref="I183:I242"/>
    <mergeCell ref="J183:J194"/>
    <mergeCell ref="L183:L188"/>
    <mergeCell ref="N183:N188"/>
    <mergeCell ref="P183:P194"/>
    <mergeCell ref="L189:L194"/>
    <mergeCell ref="N189:N194"/>
    <mergeCell ref="J195:J206"/>
    <mergeCell ref="L195:L200"/>
    <mergeCell ref="N195:N200"/>
    <mergeCell ref="P195:P206"/>
    <mergeCell ref="L201:L206"/>
    <mergeCell ref="N201:N206"/>
    <mergeCell ref="J207:J218"/>
    <mergeCell ref="L207:L212"/>
    <mergeCell ref="N207:N212"/>
    <mergeCell ref="P207:P218"/>
    <mergeCell ref="L213:L218"/>
    <mergeCell ref="I123:I182"/>
    <mergeCell ref="J279:J290"/>
    <mergeCell ref="L279:L284"/>
    <mergeCell ref="N279:N284"/>
    <mergeCell ref="I243:I302"/>
    <mergeCell ref="I303:I362"/>
    <mergeCell ref="I363:I422"/>
    <mergeCell ref="I423:I482"/>
    <mergeCell ref="I483:I542"/>
    <mergeCell ref="I543:I602"/>
    <mergeCell ref="I603:I662"/>
    <mergeCell ref="I663:I722"/>
    <mergeCell ref="I723:I782"/>
    <mergeCell ref="N213:N218"/>
    <mergeCell ref="J219:J230"/>
    <mergeCell ref="L219:L224"/>
    <mergeCell ref="N219:N224"/>
    <mergeCell ref="P219:P230"/>
    <mergeCell ref="L225:L230"/>
    <mergeCell ref="N225:N230"/>
    <mergeCell ref="J231:J242"/>
    <mergeCell ref="L231:L236"/>
    <mergeCell ref="N231:N236"/>
    <mergeCell ref="P231:P242"/>
    <mergeCell ref="L237:L242"/>
    <mergeCell ref="N237:N242"/>
    <mergeCell ref="P279:P290"/>
    <mergeCell ref="L285:L290"/>
    <mergeCell ref="N285:N290"/>
    <mergeCell ref="J291:J302"/>
    <mergeCell ref="L291:L296"/>
    <mergeCell ref="N291:N296"/>
    <mergeCell ref="P291:P302"/>
    <mergeCell ref="L297:L302"/>
    <mergeCell ref="N297:N302"/>
    <mergeCell ref="K279:K290"/>
    <mergeCell ref="K291:K302"/>
    <mergeCell ref="I783:I842"/>
    <mergeCell ref="I843:I902"/>
    <mergeCell ref="I903:I962"/>
    <mergeCell ref="J243:J254"/>
    <mergeCell ref="L243:L248"/>
    <mergeCell ref="N243:N248"/>
    <mergeCell ref="P243:P254"/>
    <mergeCell ref="L249:L254"/>
    <mergeCell ref="N249:N254"/>
    <mergeCell ref="J255:J266"/>
    <mergeCell ref="L255:L260"/>
    <mergeCell ref="N255:N260"/>
    <mergeCell ref="P255:P266"/>
    <mergeCell ref="L261:L266"/>
    <mergeCell ref="N261:N266"/>
    <mergeCell ref="J267:J278"/>
    <mergeCell ref="L267:L272"/>
    <mergeCell ref="N267:N272"/>
    <mergeCell ref="P267:P278"/>
    <mergeCell ref="L273:L278"/>
    <mergeCell ref="N273:N278"/>
    <mergeCell ref="J327:J338"/>
    <mergeCell ref="L327:L332"/>
    <mergeCell ref="N327:N332"/>
    <mergeCell ref="P327:P338"/>
    <mergeCell ref="L333:L338"/>
    <mergeCell ref="N333:N338"/>
    <mergeCell ref="J339:J350"/>
    <mergeCell ref="L339:L344"/>
    <mergeCell ref="N339:N344"/>
    <mergeCell ref="P339:P350"/>
    <mergeCell ref="L345:L350"/>
    <mergeCell ref="N345:N350"/>
    <mergeCell ref="K327:K338"/>
    <mergeCell ref="K339:K350"/>
    <mergeCell ref="J303:J314"/>
    <mergeCell ref="L303:L308"/>
    <mergeCell ref="N303:N308"/>
    <mergeCell ref="P303:P314"/>
    <mergeCell ref="L309:L314"/>
    <mergeCell ref="N309:N314"/>
    <mergeCell ref="J315:J326"/>
    <mergeCell ref="L315:L320"/>
    <mergeCell ref="N315:N320"/>
    <mergeCell ref="P315:P326"/>
    <mergeCell ref="L321:L326"/>
    <mergeCell ref="N321:N326"/>
    <mergeCell ref="K303:K314"/>
    <mergeCell ref="K315:K326"/>
    <mergeCell ref="J375:J386"/>
    <mergeCell ref="L375:L380"/>
    <mergeCell ref="N375:N380"/>
    <mergeCell ref="P375:P386"/>
    <mergeCell ref="L381:L386"/>
    <mergeCell ref="N381:N386"/>
    <mergeCell ref="J387:J398"/>
    <mergeCell ref="L387:L392"/>
    <mergeCell ref="N387:N392"/>
    <mergeCell ref="P387:P398"/>
    <mergeCell ref="L393:L398"/>
    <mergeCell ref="N393:N398"/>
    <mergeCell ref="K375:K386"/>
    <mergeCell ref="K387:K398"/>
    <mergeCell ref="J351:J362"/>
    <mergeCell ref="L351:L356"/>
    <mergeCell ref="N351:N356"/>
    <mergeCell ref="P351:P362"/>
    <mergeCell ref="L357:L362"/>
    <mergeCell ref="N357:N362"/>
    <mergeCell ref="J363:J374"/>
    <mergeCell ref="L363:L368"/>
    <mergeCell ref="N363:N368"/>
    <mergeCell ref="P363:P374"/>
    <mergeCell ref="L369:L374"/>
    <mergeCell ref="N369:N374"/>
    <mergeCell ref="K351:K362"/>
    <mergeCell ref="K363:K374"/>
    <mergeCell ref="J423:J434"/>
    <mergeCell ref="L423:L428"/>
    <mergeCell ref="N423:N428"/>
    <mergeCell ref="P423:P434"/>
    <mergeCell ref="L429:L434"/>
    <mergeCell ref="N429:N434"/>
    <mergeCell ref="J435:J446"/>
    <mergeCell ref="L435:L440"/>
    <mergeCell ref="N435:N440"/>
    <mergeCell ref="P435:P446"/>
    <mergeCell ref="L441:L446"/>
    <mergeCell ref="N441:N446"/>
    <mergeCell ref="K423:K434"/>
    <mergeCell ref="K435:K446"/>
    <mergeCell ref="J399:J410"/>
    <mergeCell ref="L399:L404"/>
    <mergeCell ref="N399:N404"/>
    <mergeCell ref="P399:P410"/>
    <mergeCell ref="L405:L410"/>
    <mergeCell ref="N405:N410"/>
    <mergeCell ref="J411:J422"/>
    <mergeCell ref="L411:L416"/>
    <mergeCell ref="N411:N416"/>
    <mergeCell ref="P411:P422"/>
    <mergeCell ref="L417:L422"/>
    <mergeCell ref="N417:N422"/>
    <mergeCell ref="K399:K410"/>
    <mergeCell ref="K411:K422"/>
    <mergeCell ref="J471:J482"/>
    <mergeCell ref="L471:L476"/>
    <mergeCell ref="N471:N476"/>
    <mergeCell ref="P471:P482"/>
    <mergeCell ref="L477:L482"/>
    <mergeCell ref="N477:N482"/>
    <mergeCell ref="J483:J494"/>
    <mergeCell ref="L483:L488"/>
    <mergeCell ref="N483:N488"/>
    <mergeCell ref="P483:P494"/>
    <mergeCell ref="L489:L494"/>
    <mergeCell ref="N489:N494"/>
    <mergeCell ref="K471:K482"/>
    <mergeCell ref="K483:K494"/>
    <mergeCell ref="J447:J458"/>
    <mergeCell ref="L447:L452"/>
    <mergeCell ref="N447:N452"/>
    <mergeCell ref="P447:P458"/>
    <mergeCell ref="L453:L458"/>
    <mergeCell ref="N453:N458"/>
    <mergeCell ref="J459:J470"/>
    <mergeCell ref="L459:L464"/>
    <mergeCell ref="N459:N464"/>
    <mergeCell ref="P459:P470"/>
    <mergeCell ref="L465:L470"/>
    <mergeCell ref="N465:N470"/>
    <mergeCell ref="K447:K458"/>
    <mergeCell ref="K459:K470"/>
    <mergeCell ref="J519:J530"/>
    <mergeCell ref="L519:L524"/>
    <mergeCell ref="N519:N524"/>
    <mergeCell ref="P519:P530"/>
    <mergeCell ref="L525:L530"/>
    <mergeCell ref="N525:N530"/>
    <mergeCell ref="J531:J542"/>
    <mergeCell ref="L531:L536"/>
    <mergeCell ref="N531:N536"/>
    <mergeCell ref="P531:P542"/>
    <mergeCell ref="L537:L542"/>
    <mergeCell ref="N537:N542"/>
    <mergeCell ref="K519:K530"/>
    <mergeCell ref="K531:K542"/>
    <mergeCell ref="J495:J506"/>
    <mergeCell ref="L495:L500"/>
    <mergeCell ref="N495:N500"/>
    <mergeCell ref="P495:P506"/>
    <mergeCell ref="L501:L506"/>
    <mergeCell ref="N501:N506"/>
    <mergeCell ref="J507:J518"/>
    <mergeCell ref="L507:L512"/>
    <mergeCell ref="N507:N512"/>
    <mergeCell ref="P507:P518"/>
    <mergeCell ref="L513:L518"/>
    <mergeCell ref="N513:N518"/>
    <mergeCell ref="K495:K506"/>
    <mergeCell ref="K507:K518"/>
    <mergeCell ref="J567:J578"/>
    <mergeCell ref="L567:L572"/>
    <mergeCell ref="N567:N572"/>
    <mergeCell ref="P567:P578"/>
    <mergeCell ref="L573:L578"/>
    <mergeCell ref="N573:N578"/>
    <mergeCell ref="J579:J590"/>
    <mergeCell ref="L579:L584"/>
    <mergeCell ref="N579:N584"/>
    <mergeCell ref="P579:P590"/>
    <mergeCell ref="L585:L590"/>
    <mergeCell ref="N585:N590"/>
    <mergeCell ref="K567:K578"/>
    <mergeCell ref="K579:K590"/>
    <mergeCell ref="J543:J554"/>
    <mergeCell ref="L543:L548"/>
    <mergeCell ref="N543:N548"/>
    <mergeCell ref="P543:P554"/>
    <mergeCell ref="L549:L554"/>
    <mergeCell ref="N549:N554"/>
    <mergeCell ref="J555:J566"/>
    <mergeCell ref="L555:L560"/>
    <mergeCell ref="N555:N560"/>
    <mergeCell ref="P555:P566"/>
    <mergeCell ref="L561:L566"/>
    <mergeCell ref="N561:N566"/>
    <mergeCell ref="K543:K554"/>
    <mergeCell ref="K555:K566"/>
    <mergeCell ref="J615:J626"/>
    <mergeCell ref="L615:L620"/>
    <mergeCell ref="N615:N620"/>
    <mergeCell ref="P615:P626"/>
    <mergeCell ref="L621:L626"/>
    <mergeCell ref="N621:N626"/>
    <mergeCell ref="J627:J638"/>
    <mergeCell ref="L627:L632"/>
    <mergeCell ref="N627:N632"/>
    <mergeCell ref="P627:P638"/>
    <mergeCell ref="L633:L638"/>
    <mergeCell ref="N633:N638"/>
    <mergeCell ref="K615:K626"/>
    <mergeCell ref="K627:K638"/>
    <mergeCell ref="J591:J602"/>
    <mergeCell ref="L591:L596"/>
    <mergeCell ref="N591:N596"/>
    <mergeCell ref="P591:P602"/>
    <mergeCell ref="L597:L602"/>
    <mergeCell ref="N597:N602"/>
    <mergeCell ref="J603:J614"/>
    <mergeCell ref="L603:L608"/>
    <mergeCell ref="N603:N608"/>
    <mergeCell ref="P603:P614"/>
    <mergeCell ref="L609:L614"/>
    <mergeCell ref="N609:N614"/>
    <mergeCell ref="K591:K602"/>
    <mergeCell ref="K603:K614"/>
    <mergeCell ref="J663:J674"/>
    <mergeCell ref="L663:L668"/>
    <mergeCell ref="N663:N668"/>
    <mergeCell ref="P663:P674"/>
    <mergeCell ref="L669:L674"/>
    <mergeCell ref="N669:N674"/>
    <mergeCell ref="J675:J686"/>
    <mergeCell ref="L675:L680"/>
    <mergeCell ref="N675:N680"/>
    <mergeCell ref="P675:P686"/>
    <mergeCell ref="L681:L686"/>
    <mergeCell ref="N681:N686"/>
    <mergeCell ref="K663:K674"/>
    <mergeCell ref="K675:K686"/>
    <mergeCell ref="J639:J650"/>
    <mergeCell ref="L639:L644"/>
    <mergeCell ref="N639:N644"/>
    <mergeCell ref="P639:P650"/>
    <mergeCell ref="L645:L650"/>
    <mergeCell ref="N645:N650"/>
    <mergeCell ref="J651:J662"/>
    <mergeCell ref="L651:L656"/>
    <mergeCell ref="N651:N656"/>
    <mergeCell ref="P651:P662"/>
    <mergeCell ref="L657:L662"/>
    <mergeCell ref="N657:N662"/>
    <mergeCell ref="K639:K650"/>
    <mergeCell ref="K651:K662"/>
    <mergeCell ref="J711:J722"/>
    <mergeCell ref="L711:L716"/>
    <mergeCell ref="N711:N716"/>
    <mergeCell ref="P711:P722"/>
    <mergeCell ref="L717:L722"/>
    <mergeCell ref="N717:N722"/>
    <mergeCell ref="J723:J734"/>
    <mergeCell ref="L723:L728"/>
    <mergeCell ref="N723:N728"/>
    <mergeCell ref="P723:P734"/>
    <mergeCell ref="L729:L734"/>
    <mergeCell ref="N729:N734"/>
    <mergeCell ref="K711:K722"/>
    <mergeCell ref="K723:K734"/>
    <mergeCell ref="J687:J698"/>
    <mergeCell ref="L687:L692"/>
    <mergeCell ref="N687:N692"/>
    <mergeCell ref="P687:P698"/>
    <mergeCell ref="L693:L698"/>
    <mergeCell ref="N693:N698"/>
    <mergeCell ref="J699:J710"/>
    <mergeCell ref="L699:L704"/>
    <mergeCell ref="N699:N704"/>
    <mergeCell ref="P699:P710"/>
    <mergeCell ref="L705:L710"/>
    <mergeCell ref="N705:N710"/>
    <mergeCell ref="K687:K698"/>
    <mergeCell ref="K699:K710"/>
    <mergeCell ref="J759:J770"/>
    <mergeCell ref="L759:L764"/>
    <mergeCell ref="N759:N764"/>
    <mergeCell ref="P759:P770"/>
    <mergeCell ref="L765:L770"/>
    <mergeCell ref="N765:N770"/>
    <mergeCell ref="J771:J782"/>
    <mergeCell ref="L771:L776"/>
    <mergeCell ref="N771:N776"/>
    <mergeCell ref="P771:P782"/>
    <mergeCell ref="L777:L782"/>
    <mergeCell ref="N777:N782"/>
    <mergeCell ref="K759:K770"/>
    <mergeCell ref="K771:K782"/>
    <mergeCell ref="J735:J746"/>
    <mergeCell ref="L735:L740"/>
    <mergeCell ref="N735:N740"/>
    <mergeCell ref="P735:P746"/>
    <mergeCell ref="L741:L746"/>
    <mergeCell ref="N741:N746"/>
    <mergeCell ref="J747:J758"/>
    <mergeCell ref="L747:L752"/>
    <mergeCell ref="N747:N752"/>
    <mergeCell ref="P747:P758"/>
    <mergeCell ref="L753:L758"/>
    <mergeCell ref="N753:N758"/>
    <mergeCell ref="K735:K746"/>
    <mergeCell ref="K747:K758"/>
    <mergeCell ref="J807:J818"/>
    <mergeCell ref="L807:L812"/>
    <mergeCell ref="N807:N812"/>
    <mergeCell ref="P807:P818"/>
    <mergeCell ref="L813:L818"/>
    <mergeCell ref="N813:N818"/>
    <mergeCell ref="J819:J830"/>
    <mergeCell ref="L819:L824"/>
    <mergeCell ref="N819:N824"/>
    <mergeCell ref="P819:P830"/>
    <mergeCell ref="L825:L830"/>
    <mergeCell ref="N825:N830"/>
    <mergeCell ref="K807:K818"/>
    <mergeCell ref="K819:K830"/>
    <mergeCell ref="J783:J794"/>
    <mergeCell ref="L783:L788"/>
    <mergeCell ref="N783:N788"/>
    <mergeCell ref="P783:P794"/>
    <mergeCell ref="L789:L794"/>
    <mergeCell ref="N789:N794"/>
    <mergeCell ref="J795:J806"/>
    <mergeCell ref="L795:L800"/>
    <mergeCell ref="N795:N800"/>
    <mergeCell ref="P795:P806"/>
    <mergeCell ref="L801:L806"/>
    <mergeCell ref="N801:N806"/>
    <mergeCell ref="K783:K794"/>
    <mergeCell ref="K795:K806"/>
    <mergeCell ref="N861:N866"/>
    <mergeCell ref="J867:J878"/>
    <mergeCell ref="L867:L872"/>
    <mergeCell ref="N867:N872"/>
    <mergeCell ref="P867:P878"/>
    <mergeCell ref="L873:L878"/>
    <mergeCell ref="N873:N878"/>
    <mergeCell ref="K855:K866"/>
    <mergeCell ref="K867:K878"/>
    <mergeCell ref="K879:K890"/>
    <mergeCell ref="K891:K902"/>
    <mergeCell ref="J831:J842"/>
    <mergeCell ref="L831:L836"/>
    <mergeCell ref="N831:N836"/>
    <mergeCell ref="P831:P842"/>
    <mergeCell ref="L837:L842"/>
    <mergeCell ref="N837:N842"/>
    <mergeCell ref="J843:J854"/>
    <mergeCell ref="L843:L848"/>
    <mergeCell ref="N843:N848"/>
    <mergeCell ref="P843:P854"/>
    <mergeCell ref="L849:L854"/>
    <mergeCell ref="N849:N854"/>
    <mergeCell ref="K831:K842"/>
    <mergeCell ref="K843:K854"/>
    <mergeCell ref="J951:J962"/>
    <mergeCell ref="L951:L956"/>
    <mergeCell ref="N951:N956"/>
    <mergeCell ref="P951:P962"/>
    <mergeCell ref="L957:L962"/>
    <mergeCell ref="N957:N962"/>
    <mergeCell ref="J927:J938"/>
    <mergeCell ref="L927:L932"/>
    <mergeCell ref="N927:N932"/>
    <mergeCell ref="P927:P938"/>
    <mergeCell ref="L933:L938"/>
    <mergeCell ref="N933:N938"/>
    <mergeCell ref="J939:J950"/>
    <mergeCell ref="L939:L944"/>
    <mergeCell ref="N939:N944"/>
    <mergeCell ref="P939:P950"/>
    <mergeCell ref="L945:L950"/>
    <mergeCell ref="N945:N950"/>
    <mergeCell ref="K27:K38"/>
    <mergeCell ref="K15:K26"/>
    <mergeCell ref="K3:K14"/>
    <mergeCell ref="N921:N926"/>
    <mergeCell ref="L921:L926"/>
    <mergeCell ref="P915:P926"/>
    <mergeCell ref="N915:N920"/>
    <mergeCell ref="L915:L920"/>
    <mergeCell ref="J915:J926"/>
    <mergeCell ref="J903:J914"/>
    <mergeCell ref="L903:L908"/>
    <mergeCell ref="N903:N908"/>
    <mergeCell ref="P903:P914"/>
    <mergeCell ref="L909:L914"/>
    <mergeCell ref="N909:N914"/>
    <mergeCell ref="J879:J890"/>
    <mergeCell ref="L879:L884"/>
    <mergeCell ref="N879:N884"/>
    <mergeCell ref="P879:P890"/>
    <mergeCell ref="L885:L890"/>
    <mergeCell ref="N885:N890"/>
    <mergeCell ref="J891:J902"/>
    <mergeCell ref="L891:L896"/>
    <mergeCell ref="N891:N896"/>
    <mergeCell ref="P891:P902"/>
    <mergeCell ref="L897:L902"/>
    <mergeCell ref="N897:N902"/>
    <mergeCell ref="J855:J866"/>
    <mergeCell ref="L855:L860"/>
    <mergeCell ref="N855:N860"/>
    <mergeCell ref="P855:P866"/>
    <mergeCell ref="L861:L866"/>
    <mergeCell ref="K903:K914"/>
    <mergeCell ref="K915:K926"/>
    <mergeCell ref="K927:K938"/>
    <mergeCell ref="K939:K950"/>
    <mergeCell ref="K951:K962"/>
    <mergeCell ref="K171:K182"/>
    <mergeCell ref="K183:K194"/>
    <mergeCell ref="K195:K206"/>
    <mergeCell ref="K207:K218"/>
    <mergeCell ref="K219:K230"/>
    <mergeCell ref="K231:K242"/>
    <mergeCell ref="K243:K254"/>
    <mergeCell ref="K255:K266"/>
    <mergeCell ref="K267:K278"/>
    <mergeCell ref="K63:K74"/>
    <mergeCell ref="K75:K86"/>
    <mergeCell ref="K87:K98"/>
    <mergeCell ref="K99:K110"/>
    <mergeCell ref="K111:K122"/>
    <mergeCell ref="K123:K134"/>
    <mergeCell ref="K135:K146"/>
    <mergeCell ref="K147:K158"/>
    <mergeCell ref="K159:K17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42"/>
  <sheetViews>
    <sheetView tabSelected="1" topLeftCell="A196" zoomScaleNormal="100" workbookViewId="0">
      <selection activeCell="I207" sqref="I207"/>
    </sheetView>
  </sheetViews>
  <sheetFormatPr baseColWidth="10" defaultRowHeight="18.75"/>
  <cols>
    <col min="1" max="1" width="11.42578125" style="10"/>
    <col min="2" max="2" width="12.7109375" style="10" customWidth="1"/>
    <col min="3" max="3" width="11.42578125" style="10"/>
    <col min="4" max="4" width="16.28515625" style="10" customWidth="1"/>
    <col min="5" max="5" width="11.42578125" style="10"/>
    <col min="9" max="10" width="11.42578125" style="61"/>
    <col min="11" max="11" width="11.42578125" style="64"/>
    <col min="12" max="12" width="18.140625" customWidth="1"/>
  </cols>
  <sheetData>
    <row r="1" spans="1:12">
      <c r="A1" s="65" t="s">
        <v>25</v>
      </c>
      <c r="B1" s="68" t="s">
        <v>70</v>
      </c>
      <c r="C1" s="42" t="s">
        <v>0</v>
      </c>
      <c r="D1" s="67" t="s">
        <v>29</v>
      </c>
      <c r="E1" s="65" t="s">
        <v>3</v>
      </c>
      <c r="I1" s="169" t="s">
        <v>116</v>
      </c>
      <c r="J1" s="169" t="s">
        <v>115</v>
      </c>
      <c r="K1" s="64" t="s">
        <v>3</v>
      </c>
      <c r="L1" s="4" t="s">
        <v>132</v>
      </c>
    </row>
    <row r="2" spans="1:12" ht="5.25" customHeight="1">
      <c r="A2" s="66"/>
      <c r="B2" s="66"/>
      <c r="C2" s="59"/>
      <c r="D2" s="66"/>
      <c r="E2" s="66"/>
      <c r="I2" s="66"/>
      <c r="J2" s="66"/>
      <c r="K2" s="66"/>
      <c r="L2" s="66"/>
    </row>
    <row r="3" spans="1:12" ht="15" customHeight="1">
      <c r="A3" s="40">
        <v>210</v>
      </c>
      <c r="B3" s="155">
        <v>3</v>
      </c>
      <c r="C3" s="162">
        <v>5</v>
      </c>
      <c r="D3" s="40">
        <v>0</v>
      </c>
      <c r="E3" s="160">
        <v>1</v>
      </c>
      <c r="I3" s="61">
        <v>222</v>
      </c>
      <c r="J3" s="61">
        <v>12</v>
      </c>
      <c r="K3" s="163">
        <v>1</v>
      </c>
      <c r="L3" s="155" t="s">
        <v>35</v>
      </c>
    </row>
    <row r="4" spans="1:12" ht="15" customHeight="1">
      <c r="A4" s="40">
        <f>A3+1</f>
        <v>211</v>
      </c>
      <c r="B4" s="155"/>
      <c r="C4" s="162"/>
      <c r="D4" s="40">
        <v>1</v>
      </c>
      <c r="E4" s="160"/>
      <c r="I4" s="61">
        <f>I3+1</f>
        <v>223</v>
      </c>
      <c r="J4" s="61">
        <f>J3+1</f>
        <v>13</v>
      </c>
      <c r="K4" s="163"/>
      <c r="L4" s="155"/>
    </row>
    <row r="5" spans="1:12" ht="15" customHeight="1">
      <c r="A5" s="40">
        <f>A4+1</f>
        <v>212</v>
      </c>
      <c r="B5" s="155"/>
      <c r="C5" s="162"/>
      <c r="D5" s="40">
        <v>2</v>
      </c>
      <c r="E5" s="160"/>
      <c r="I5" s="61">
        <f>I4+1</f>
        <v>224</v>
      </c>
      <c r="J5" s="61">
        <f>J4+1</f>
        <v>14</v>
      </c>
      <c r="K5" s="163"/>
      <c r="L5" s="155"/>
    </row>
    <row r="6" spans="1:12" ht="15" customHeight="1">
      <c r="A6" s="40">
        <f>A5+1</f>
        <v>213</v>
      </c>
      <c r="B6" s="155"/>
      <c r="C6" s="162"/>
      <c r="D6" s="40">
        <v>3</v>
      </c>
      <c r="E6" s="160"/>
      <c r="I6" s="61">
        <f>I3+300</f>
        <v>522</v>
      </c>
      <c r="J6" s="61">
        <f>J3+15</f>
        <v>27</v>
      </c>
      <c r="K6" s="163">
        <v>2</v>
      </c>
      <c r="L6" s="155" t="s">
        <v>34</v>
      </c>
    </row>
    <row r="7" spans="1:12" ht="15" customHeight="1">
      <c r="A7" s="40">
        <f>A6+1</f>
        <v>214</v>
      </c>
      <c r="B7" s="155"/>
      <c r="C7" s="162"/>
      <c r="D7" s="40">
        <v>4</v>
      </c>
      <c r="E7" s="160"/>
      <c r="I7" s="61">
        <f>I6+1</f>
        <v>523</v>
      </c>
      <c r="J7" s="61">
        <f>J6+1</f>
        <v>28</v>
      </c>
      <c r="K7" s="163"/>
      <c r="L7" s="155"/>
    </row>
    <row r="8" spans="1:12" ht="15" customHeight="1">
      <c r="A8" s="40">
        <f>A7+1</f>
        <v>215</v>
      </c>
      <c r="B8" s="155"/>
      <c r="C8" s="162"/>
      <c r="D8" s="40">
        <v>5</v>
      </c>
      <c r="E8" s="160"/>
      <c r="I8" s="61">
        <f>I7+1</f>
        <v>524</v>
      </c>
      <c r="J8" s="61">
        <f>J7+1</f>
        <v>29</v>
      </c>
      <c r="K8" s="163"/>
      <c r="L8" s="155"/>
    </row>
    <row r="9" spans="1:12" ht="15" customHeight="1">
      <c r="A9" s="40">
        <f>A3-150</f>
        <v>60</v>
      </c>
      <c r="B9" s="155">
        <v>1</v>
      </c>
      <c r="C9" s="162"/>
      <c r="D9" s="40">
        <v>6</v>
      </c>
      <c r="E9" s="160"/>
      <c r="I9" s="61">
        <f>I6+300</f>
        <v>822</v>
      </c>
      <c r="J9" s="61">
        <f>J6+15</f>
        <v>42</v>
      </c>
      <c r="K9" s="163">
        <v>3</v>
      </c>
      <c r="L9" s="155" t="s">
        <v>33</v>
      </c>
    </row>
    <row r="10" spans="1:12" ht="15" customHeight="1">
      <c r="A10" s="40">
        <f>A9+1</f>
        <v>61</v>
      </c>
      <c r="B10" s="155"/>
      <c r="C10" s="162"/>
      <c r="D10" s="40">
        <v>7</v>
      </c>
      <c r="E10" s="160"/>
      <c r="I10" s="61">
        <f>I9+1</f>
        <v>823</v>
      </c>
      <c r="J10" s="61">
        <f>J9+1</f>
        <v>43</v>
      </c>
      <c r="K10" s="163"/>
      <c r="L10" s="155"/>
    </row>
    <row r="11" spans="1:12" ht="15" customHeight="1">
      <c r="A11" s="40">
        <f>A10+1</f>
        <v>62</v>
      </c>
      <c r="B11" s="155"/>
      <c r="C11" s="162"/>
      <c r="D11" s="40">
        <v>8</v>
      </c>
      <c r="E11" s="160"/>
      <c r="I11" s="61">
        <f>I10+1</f>
        <v>824</v>
      </c>
      <c r="J11" s="61">
        <f>J10+1</f>
        <v>44</v>
      </c>
      <c r="K11" s="163"/>
      <c r="L11" s="155"/>
    </row>
    <row r="12" spans="1:12" ht="15" customHeight="1">
      <c r="A12" s="40">
        <f>A11+1</f>
        <v>63</v>
      </c>
      <c r="B12" s="155"/>
      <c r="C12" s="162"/>
      <c r="D12" s="40">
        <v>9</v>
      </c>
      <c r="E12" s="160"/>
      <c r="I12" s="61">
        <f>I9+300</f>
        <v>1122</v>
      </c>
      <c r="J12" s="61">
        <f t="shared" ref="J12" si="0">J9+15</f>
        <v>57</v>
      </c>
      <c r="K12" s="163">
        <v>4</v>
      </c>
      <c r="L12" s="155" t="s">
        <v>74</v>
      </c>
    </row>
    <row r="13" spans="1:12" ht="15" customHeight="1">
      <c r="A13" s="40">
        <f>A12+1</f>
        <v>64</v>
      </c>
      <c r="B13" s="155"/>
      <c r="C13" s="162"/>
      <c r="D13" s="40">
        <v>10</v>
      </c>
      <c r="E13" s="160"/>
      <c r="I13" s="61">
        <f>I12+1</f>
        <v>1123</v>
      </c>
      <c r="J13" s="61">
        <f t="shared" ref="J13:J14" si="1">J12+1</f>
        <v>58</v>
      </c>
      <c r="K13" s="163"/>
      <c r="L13" s="155"/>
    </row>
    <row r="14" spans="1:12" ht="15" customHeight="1">
      <c r="A14" s="40">
        <f>A13+1</f>
        <v>65</v>
      </c>
      <c r="B14" s="155"/>
      <c r="C14" s="162"/>
      <c r="D14" s="40">
        <v>11</v>
      </c>
      <c r="E14" s="160"/>
      <c r="I14" s="61">
        <f>I13+1</f>
        <v>1124</v>
      </c>
      <c r="J14" s="61">
        <f t="shared" si="1"/>
        <v>59</v>
      </c>
      <c r="K14" s="163"/>
      <c r="L14" s="155"/>
    </row>
    <row r="15" spans="1:12" s="4" customFormat="1" ht="15" customHeight="1">
      <c r="A15" s="40">
        <v>222</v>
      </c>
      <c r="B15" s="155" t="s">
        <v>35</v>
      </c>
      <c r="C15" s="162"/>
      <c r="D15" s="40">
        <v>12</v>
      </c>
      <c r="E15" s="160"/>
      <c r="I15" s="61">
        <f>I12-150</f>
        <v>972</v>
      </c>
      <c r="J15" s="61">
        <f t="shared" ref="J15" si="2">J12+15</f>
        <v>72</v>
      </c>
      <c r="K15" s="163">
        <v>5</v>
      </c>
      <c r="L15" s="155" t="s">
        <v>44</v>
      </c>
    </row>
    <row r="16" spans="1:12" s="4" customFormat="1" ht="15" customHeight="1">
      <c r="A16" s="40">
        <f>A15+1</f>
        <v>223</v>
      </c>
      <c r="B16" s="155"/>
      <c r="C16" s="162"/>
      <c r="D16" s="40">
        <v>13</v>
      </c>
      <c r="E16" s="160"/>
      <c r="I16" s="61">
        <f>I15+1</f>
        <v>973</v>
      </c>
      <c r="J16" s="61">
        <f t="shared" ref="J16:J17" si="3">J15+1</f>
        <v>73</v>
      </c>
      <c r="K16" s="163"/>
      <c r="L16" s="155">
        <v>18.775593775593698</v>
      </c>
    </row>
    <row r="17" spans="1:12" s="4" customFormat="1" ht="15" customHeight="1">
      <c r="A17" s="40">
        <f>A16+1</f>
        <v>224</v>
      </c>
      <c r="B17" s="155"/>
      <c r="C17" s="162"/>
      <c r="D17" s="40">
        <v>14</v>
      </c>
      <c r="E17" s="160"/>
      <c r="I17" s="61">
        <f>I16+1</f>
        <v>974</v>
      </c>
      <c r="J17" s="61">
        <f t="shared" si="3"/>
        <v>74</v>
      </c>
      <c r="K17" s="163"/>
      <c r="L17" s="155">
        <v>19.021294021294</v>
      </c>
    </row>
    <row r="18" spans="1:12" ht="15" customHeight="1">
      <c r="A18" s="40">
        <f>A3+300</f>
        <v>510</v>
      </c>
      <c r="B18" s="155">
        <v>7</v>
      </c>
      <c r="C18" s="162"/>
      <c r="D18" s="40">
        <v>15</v>
      </c>
      <c r="E18" s="160">
        <v>2</v>
      </c>
      <c r="I18" s="61">
        <f>I15-300</f>
        <v>672</v>
      </c>
      <c r="J18" s="61">
        <f t="shared" ref="J18" si="4">J15+15</f>
        <v>87</v>
      </c>
      <c r="K18" s="163">
        <v>6</v>
      </c>
      <c r="L18" s="155" t="s">
        <v>30</v>
      </c>
    </row>
    <row r="19" spans="1:12" ht="15" customHeight="1">
      <c r="A19" s="40">
        <f>A18+1</f>
        <v>511</v>
      </c>
      <c r="B19" s="155"/>
      <c r="C19" s="162"/>
      <c r="D19" s="40">
        <v>16</v>
      </c>
      <c r="E19" s="160"/>
      <c r="I19" s="61">
        <f>I18+1</f>
        <v>673</v>
      </c>
      <c r="J19" s="61">
        <f t="shared" ref="J19:J20" si="5">J18+1</f>
        <v>88</v>
      </c>
      <c r="K19" s="163"/>
      <c r="L19" s="155">
        <v>22.461097461097399</v>
      </c>
    </row>
    <row r="20" spans="1:12" ht="15" customHeight="1">
      <c r="A20" s="40">
        <f>A19+1</f>
        <v>512</v>
      </c>
      <c r="B20" s="155"/>
      <c r="C20" s="162"/>
      <c r="D20" s="40">
        <v>17</v>
      </c>
      <c r="E20" s="160"/>
      <c r="I20" s="61">
        <f>I19+1</f>
        <v>674</v>
      </c>
      <c r="J20" s="61">
        <f t="shared" si="5"/>
        <v>89</v>
      </c>
      <c r="K20" s="163"/>
      <c r="L20" s="155">
        <v>22.706797706797701</v>
      </c>
    </row>
    <row r="21" spans="1:12" ht="15" customHeight="1">
      <c r="A21" s="40">
        <f>A20+1</f>
        <v>513</v>
      </c>
      <c r="B21" s="155"/>
      <c r="C21" s="162"/>
      <c r="D21" s="40">
        <v>18</v>
      </c>
      <c r="E21" s="160"/>
      <c r="I21" s="61">
        <f>I18-300</f>
        <v>372</v>
      </c>
      <c r="J21" s="61">
        <f t="shared" ref="J21" si="6">J18+15</f>
        <v>102</v>
      </c>
      <c r="K21" s="163">
        <v>7</v>
      </c>
      <c r="L21" s="155" t="s">
        <v>31</v>
      </c>
    </row>
    <row r="22" spans="1:12" ht="15" customHeight="1">
      <c r="A22" s="40">
        <f>A21+1</f>
        <v>514</v>
      </c>
      <c r="B22" s="155"/>
      <c r="C22" s="162"/>
      <c r="D22" s="40">
        <v>19</v>
      </c>
      <c r="E22" s="160"/>
      <c r="I22" s="61">
        <f>I21+1</f>
        <v>373</v>
      </c>
      <c r="J22" s="61">
        <f t="shared" ref="J22:J85" si="7">J21+1</f>
        <v>103</v>
      </c>
      <c r="K22" s="163"/>
      <c r="L22" s="155">
        <v>26.1466011466011</v>
      </c>
    </row>
    <row r="23" spans="1:12" ht="15" customHeight="1">
      <c r="A23" s="40">
        <f>A22+1</f>
        <v>515</v>
      </c>
      <c r="B23" s="155"/>
      <c r="C23" s="162"/>
      <c r="D23" s="40">
        <v>20</v>
      </c>
      <c r="E23" s="160"/>
      <c r="I23" s="61">
        <f>I22+1</f>
        <v>374</v>
      </c>
      <c r="J23" s="61">
        <f t="shared" si="7"/>
        <v>104</v>
      </c>
      <c r="K23" s="163"/>
      <c r="L23" s="155">
        <v>26.392301392301398</v>
      </c>
    </row>
    <row r="24" spans="1:12" ht="15" customHeight="1">
      <c r="A24" s="40">
        <f>A18-150</f>
        <v>360</v>
      </c>
      <c r="B24" s="155">
        <v>5</v>
      </c>
      <c r="C24" s="162"/>
      <c r="D24" s="40">
        <v>21</v>
      </c>
      <c r="E24" s="160"/>
      <c r="I24" s="61">
        <f>I21-300</f>
        <v>72</v>
      </c>
      <c r="J24" s="61">
        <f t="shared" ref="J24" si="8">J21+15</f>
        <v>117</v>
      </c>
      <c r="K24" s="163">
        <v>8</v>
      </c>
      <c r="L24" s="155" t="s">
        <v>32</v>
      </c>
    </row>
    <row r="25" spans="1:12" ht="15" customHeight="1">
      <c r="A25" s="40">
        <f>A24+1</f>
        <v>361</v>
      </c>
      <c r="B25" s="155"/>
      <c r="C25" s="162"/>
      <c r="D25" s="40">
        <v>22</v>
      </c>
      <c r="E25" s="160"/>
      <c r="I25" s="61">
        <f>I24+1</f>
        <v>73</v>
      </c>
      <c r="J25" s="61">
        <f t="shared" ref="J25:J26" si="9">J24+1</f>
        <v>118</v>
      </c>
      <c r="K25" s="163"/>
      <c r="L25" s="155"/>
    </row>
    <row r="26" spans="1:12" ht="15" customHeight="1">
      <c r="A26" s="40">
        <f>A25+1</f>
        <v>362</v>
      </c>
      <c r="B26" s="155"/>
      <c r="C26" s="162"/>
      <c r="D26" s="40">
        <v>23</v>
      </c>
      <c r="E26" s="160"/>
      <c r="I26" s="61">
        <f>I25+1</f>
        <v>74</v>
      </c>
      <c r="J26" s="61">
        <f t="shared" si="9"/>
        <v>119</v>
      </c>
      <c r="K26" s="163"/>
      <c r="L26" s="155"/>
    </row>
    <row r="27" spans="1:12" ht="15" customHeight="1">
      <c r="A27" s="40">
        <f>A26+1</f>
        <v>363</v>
      </c>
      <c r="B27" s="155"/>
      <c r="C27" s="162"/>
      <c r="D27" s="40">
        <v>24</v>
      </c>
      <c r="E27" s="160"/>
      <c r="I27" s="61">
        <f>I24+135</f>
        <v>207</v>
      </c>
      <c r="J27" s="61">
        <f t="shared" ref="J27" si="10">J24+15</f>
        <v>132</v>
      </c>
      <c r="K27" s="163">
        <v>9</v>
      </c>
      <c r="L27" s="155" t="s">
        <v>36</v>
      </c>
    </row>
    <row r="28" spans="1:12" ht="15" customHeight="1">
      <c r="A28" s="40">
        <f>A27+1</f>
        <v>364</v>
      </c>
      <c r="B28" s="155"/>
      <c r="C28" s="162"/>
      <c r="D28" s="40">
        <v>25</v>
      </c>
      <c r="E28" s="160"/>
      <c r="I28" s="61">
        <f>I27+1</f>
        <v>208</v>
      </c>
      <c r="J28" s="61">
        <f t="shared" si="7"/>
        <v>133</v>
      </c>
      <c r="K28" s="163"/>
      <c r="L28" s="155">
        <v>21.827658827658801</v>
      </c>
    </row>
    <row r="29" spans="1:12" ht="15" customHeight="1">
      <c r="A29" s="40">
        <f>A28+1</f>
        <v>365</v>
      </c>
      <c r="B29" s="155"/>
      <c r="C29" s="162"/>
      <c r="D29" s="40">
        <v>26</v>
      </c>
      <c r="E29" s="160"/>
      <c r="I29" s="61">
        <f>I28+1</f>
        <v>209</v>
      </c>
      <c r="J29" s="61">
        <f t="shared" si="7"/>
        <v>134</v>
      </c>
      <c r="K29" s="163"/>
      <c r="L29" s="155">
        <v>22.2122148122148</v>
      </c>
    </row>
    <row r="30" spans="1:12" ht="15" customHeight="1">
      <c r="A30" s="40">
        <v>522</v>
      </c>
      <c r="B30" s="155" t="s">
        <v>34</v>
      </c>
      <c r="C30" s="162"/>
      <c r="D30" s="40">
        <v>27</v>
      </c>
      <c r="E30" s="160"/>
      <c r="I30" s="61">
        <f>I27+300</f>
        <v>507</v>
      </c>
      <c r="J30" s="61">
        <f t="shared" ref="J30:J36" si="11">J27+15</f>
        <v>147</v>
      </c>
      <c r="K30" s="163">
        <v>10</v>
      </c>
      <c r="L30" s="155" t="s">
        <v>37</v>
      </c>
    </row>
    <row r="31" spans="1:12" ht="15" customHeight="1">
      <c r="A31" s="40">
        <f>A30+1</f>
        <v>523</v>
      </c>
      <c r="B31" s="155"/>
      <c r="C31" s="162"/>
      <c r="D31" s="40">
        <v>28</v>
      </c>
      <c r="E31" s="160"/>
      <c r="I31" s="61">
        <f>I30+1</f>
        <v>508</v>
      </c>
      <c r="J31" s="61">
        <f t="shared" si="7"/>
        <v>148</v>
      </c>
      <c r="K31" s="163"/>
      <c r="L31" s="155">
        <v>25.175338175338101</v>
      </c>
    </row>
    <row r="32" spans="1:12" ht="15" customHeight="1">
      <c r="A32" s="40">
        <f>A31+1</f>
        <v>524</v>
      </c>
      <c r="B32" s="155"/>
      <c r="C32" s="162"/>
      <c r="D32" s="40">
        <v>29</v>
      </c>
      <c r="E32" s="160"/>
      <c r="I32" s="61">
        <f>I31+1</f>
        <v>509</v>
      </c>
      <c r="J32" s="61">
        <f t="shared" si="7"/>
        <v>149</v>
      </c>
      <c r="K32" s="163"/>
      <c r="L32" s="155">
        <v>25.661241461241399</v>
      </c>
    </row>
    <row r="33" spans="1:12" ht="15" customHeight="1">
      <c r="A33" s="40">
        <f>A18+300</f>
        <v>810</v>
      </c>
      <c r="B33" s="155">
        <v>11</v>
      </c>
      <c r="C33" s="162"/>
      <c r="D33" s="40">
        <v>30</v>
      </c>
      <c r="E33" s="160">
        <v>3</v>
      </c>
      <c r="I33" s="61">
        <f>I30+300</f>
        <v>807</v>
      </c>
      <c r="J33" s="61">
        <f t="shared" si="11"/>
        <v>162</v>
      </c>
      <c r="K33" s="163">
        <v>11</v>
      </c>
      <c r="L33" s="155" t="s">
        <v>38</v>
      </c>
    </row>
    <row r="34" spans="1:12" ht="15" customHeight="1">
      <c r="A34" s="40">
        <f>A33+1</f>
        <v>811</v>
      </c>
      <c r="B34" s="155"/>
      <c r="C34" s="162"/>
      <c r="D34" s="40">
        <v>31</v>
      </c>
      <c r="E34" s="160"/>
      <c r="I34" s="61">
        <f>I33+1</f>
        <v>808</v>
      </c>
      <c r="J34" s="61">
        <f t="shared" si="7"/>
        <v>163</v>
      </c>
      <c r="K34" s="163"/>
      <c r="L34" s="155">
        <v>28.523017523017501</v>
      </c>
    </row>
    <row r="35" spans="1:12" ht="15" customHeight="1">
      <c r="A35" s="40">
        <f>A34+1</f>
        <v>812</v>
      </c>
      <c r="B35" s="155"/>
      <c r="C35" s="162"/>
      <c r="D35" s="40">
        <v>32</v>
      </c>
      <c r="E35" s="160"/>
      <c r="I35" s="61">
        <f>I34+1</f>
        <v>809</v>
      </c>
      <c r="J35" s="61">
        <f t="shared" si="7"/>
        <v>164</v>
      </c>
      <c r="K35" s="163"/>
      <c r="L35" s="155">
        <v>29.110268110268098</v>
      </c>
    </row>
    <row r="36" spans="1:12" ht="15" customHeight="1">
      <c r="A36" s="40">
        <f>A35+1</f>
        <v>813</v>
      </c>
      <c r="B36" s="155"/>
      <c r="C36" s="162"/>
      <c r="D36" s="40">
        <v>33</v>
      </c>
      <c r="E36" s="160"/>
      <c r="I36" s="61">
        <f>I33+300</f>
        <v>1107</v>
      </c>
      <c r="J36" s="61">
        <f t="shared" si="11"/>
        <v>177</v>
      </c>
      <c r="K36" s="163">
        <v>12</v>
      </c>
      <c r="L36" s="155" t="s">
        <v>39</v>
      </c>
    </row>
    <row r="37" spans="1:12" ht="15" customHeight="1">
      <c r="A37" s="40">
        <f>A36+1</f>
        <v>814</v>
      </c>
      <c r="B37" s="155"/>
      <c r="C37" s="162"/>
      <c r="D37" s="40">
        <v>34</v>
      </c>
      <c r="E37" s="160"/>
      <c r="I37" s="61">
        <f>I36+1</f>
        <v>1108</v>
      </c>
      <c r="J37" s="61">
        <f t="shared" si="7"/>
        <v>178</v>
      </c>
      <c r="K37" s="163"/>
      <c r="L37" s="155"/>
    </row>
    <row r="38" spans="1:12" ht="15" customHeight="1">
      <c r="A38" s="40">
        <f>A37+1</f>
        <v>815</v>
      </c>
      <c r="B38" s="155"/>
      <c r="C38" s="162"/>
      <c r="D38" s="40">
        <v>35</v>
      </c>
      <c r="E38" s="160"/>
      <c r="I38" s="61">
        <f>I37+1</f>
        <v>1109</v>
      </c>
      <c r="J38" s="61">
        <f t="shared" si="7"/>
        <v>179</v>
      </c>
      <c r="K38" s="163"/>
      <c r="L38" s="155"/>
    </row>
    <row r="39" spans="1:12" ht="15" customHeight="1">
      <c r="A39" s="40">
        <f>A33-150</f>
        <v>660</v>
      </c>
      <c r="B39" s="155">
        <v>9</v>
      </c>
      <c r="C39" s="162"/>
      <c r="D39" s="40">
        <v>36</v>
      </c>
      <c r="E39" s="160"/>
      <c r="I39" s="61">
        <f>I36-150</f>
        <v>957</v>
      </c>
      <c r="J39" s="61">
        <f t="shared" ref="J39" si="12">J36+15</f>
        <v>192</v>
      </c>
      <c r="K39" s="163">
        <v>13</v>
      </c>
      <c r="L39" s="155" t="s">
        <v>42</v>
      </c>
    </row>
    <row r="40" spans="1:12" ht="15" customHeight="1">
      <c r="A40" s="40">
        <f>A39+1</f>
        <v>661</v>
      </c>
      <c r="B40" s="155"/>
      <c r="C40" s="162"/>
      <c r="D40" s="40">
        <v>37</v>
      </c>
      <c r="E40" s="160"/>
      <c r="I40" s="61">
        <f>I39+1</f>
        <v>958</v>
      </c>
      <c r="J40" s="61">
        <f t="shared" si="7"/>
        <v>193</v>
      </c>
      <c r="K40" s="163"/>
      <c r="L40" s="155">
        <v>21.202028401113299</v>
      </c>
    </row>
    <row r="41" spans="1:12" ht="15" customHeight="1">
      <c r="A41" s="40">
        <f>A40+1</f>
        <v>662</v>
      </c>
      <c r="B41" s="155"/>
      <c r="C41" s="162"/>
      <c r="D41" s="40">
        <v>38</v>
      </c>
      <c r="E41" s="160"/>
      <c r="I41" s="61">
        <f>I40+1</f>
        <v>959</v>
      </c>
      <c r="J41" s="61">
        <f t="shared" si="7"/>
        <v>194</v>
      </c>
      <c r="K41" s="163"/>
      <c r="L41" s="155">
        <v>21.432611472461701</v>
      </c>
    </row>
    <row r="42" spans="1:12" ht="15" customHeight="1">
      <c r="A42" s="40">
        <f>A41+1</f>
        <v>663</v>
      </c>
      <c r="B42" s="155"/>
      <c r="C42" s="162"/>
      <c r="D42" s="40">
        <v>39</v>
      </c>
      <c r="E42" s="160"/>
      <c r="I42" s="61">
        <f t="shared" ref="I42" si="13">I39-300</f>
        <v>657</v>
      </c>
      <c r="J42" s="61">
        <f t="shared" ref="J42:J48" si="14">J39+15</f>
        <v>207</v>
      </c>
      <c r="K42" s="163">
        <v>14</v>
      </c>
      <c r="L42" s="155" t="s">
        <v>41</v>
      </c>
    </row>
    <row r="43" spans="1:12" ht="15" customHeight="1">
      <c r="A43" s="40">
        <f>A42+1</f>
        <v>664</v>
      </c>
      <c r="B43" s="155"/>
      <c r="C43" s="162"/>
      <c r="D43" s="40">
        <v>40</v>
      </c>
      <c r="E43" s="160"/>
      <c r="I43" s="61">
        <f t="shared" ref="I43:I44" si="15">I42+1</f>
        <v>658</v>
      </c>
      <c r="J43" s="61">
        <f t="shared" si="7"/>
        <v>208</v>
      </c>
      <c r="K43" s="163"/>
      <c r="L43" s="155">
        <v>24.660774471340201</v>
      </c>
    </row>
    <row r="44" spans="1:12" ht="15" customHeight="1">
      <c r="A44" s="40">
        <f>A43+1</f>
        <v>665</v>
      </c>
      <c r="B44" s="155"/>
      <c r="C44" s="162"/>
      <c r="D44" s="40">
        <v>41</v>
      </c>
      <c r="E44" s="160"/>
      <c r="I44" s="61">
        <f t="shared" si="15"/>
        <v>659</v>
      </c>
      <c r="J44" s="61">
        <f t="shared" si="7"/>
        <v>209</v>
      </c>
      <c r="K44" s="163"/>
      <c r="L44" s="155">
        <v>24.891357542688699</v>
      </c>
    </row>
    <row r="45" spans="1:12" ht="15" customHeight="1">
      <c r="A45" s="40">
        <v>822</v>
      </c>
      <c r="B45" s="155" t="s">
        <v>33</v>
      </c>
      <c r="C45" s="162"/>
      <c r="D45" s="40">
        <v>42</v>
      </c>
      <c r="E45" s="160"/>
      <c r="I45" s="61">
        <f t="shared" ref="I45" si="16">I42-300</f>
        <v>357</v>
      </c>
      <c r="J45" s="61">
        <f t="shared" ref="J45" si="17">J42+15</f>
        <v>222</v>
      </c>
      <c r="K45" s="163">
        <v>15</v>
      </c>
      <c r="L45" s="155" t="s">
        <v>40</v>
      </c>
    </row>
    <row r="46" spans="1:12" ht="15" customHeight="1">
      <c r="A46" s="40">
        <v>823</v>
      </c>
      <c r="B46" s="155"/>
      <c r="C46" s="162"/>
      <c r="D46" s="40">
        <v>43</v>
      </c>
      <c r="E46" s="160"/>
      <c r="I46" s="61">
        <f t="shared" ref="I46:I47" si="18">I45+1</f>
        <v>358</v>
      </c>
      <c r="J46" s="61">
        <f t="shared" si="7"/>
        <v>223</v>
      </c>
      <c r="K46" s="163"/>
      <c r="L46" s="155">
        <v>28.119520541567098</v>
      </c>
    </row>
    <row r="47" spans="1:12" ht="15" customHeight="1">
      <c r="A47" s="40">
        <v>824</v>
      </c>
      <c r="B47" s="155"/>
      <c r="C47" s="162"/>
      <c r="D47" s="40">
        <v>44</v>
      </c>
      <c r="E47" s="160"/>
      <c r="I47" s="61">
        <f t="shared" si="18"/>
        <v>359</v>
      </c>
      <c r="J47" s="61">
        <f t="shared" si="7"/>
        <v>224</v>
      </c>
      <c r="K47" s="163"/>
      <c r="L47" s="155">
        <v>28.3501036129156</v>
      </c>
    </row>
    <row r="48" spans="1:12" ht="15" customHeight="1">
      <c r="A48" s="40">
        <f>A33+300</f>
        <v>1110</v>
      </c>
      <c r="B48" s="155">
        <v>15</v>
      </c>
      <c r="C48" s="162"/>
      <c r="D48" s="40">
        <v>45</v>
      </c>
      <c r="E48" s="160">
        <v>4</v>
      </c>
      <c r="I48" s="61">
        <f t="shared" ref="I48" si="19">I45-300</f>
        <v>57</v>
      </c>
      <c r="J48" s="61">
        <f t="shared" si="14"/>
        <v>237</v>
      </c>
      <c r="K48" s="163">
        <v>16</v>
      </c>
      <c r="L48" s="155" t="s">
        <v>43</v>
      </c>
    </row>
    <row r="49" spans="1:12" ht="15" customHeight="1">
      <c r="A49" s="40">
        <f>A48+1</f>
        <v>1111</v>
      </c>
      <c r="B49" s="155"/>
      <c r="C49" s="162"/>
      <c r="D49" s="40">
        <v>46</v>
      </c>
      <c r="E49" s="160"/>
      <c r="I49" s="61">
        <f t="shared" ref="I49:I50" si="20">I48+1</f>
        <v>58</v>
      </c>
      <c r="J49" s="61">
        <f t="shared" si="7"/>
        <v>238</v>
      </c>
      <c r="K49" s="163"/>
      <c r="L49" s="155">
        <v>31.578266611794099</v>
      </c>
    </row>
    <row r="50" spans="1:12" ht="15" customHeight="1">
      <c r="A50" s="40">
        <f>A49+1</f>
        <v>1112</v>
      </c>
      <c r="B50" s="155"/>
      <c r="C50" s="162"/>
      <c r="D50" s="40">
        <v>47</v>
      </c>
      <c r="E50" s="160"/>
      <c r="I50" s="61">
        <f t="shared" si="20"/>
        <v>59</v>
      </c>
      <c r="J50" s="61">
        <f t="shared" si="7"/>
        <v>239</v>
      </c>
      <c r="K50" s="163"/>
      <c r="L50" s="155">
        <v>31.808849683142501</v>
      </c>
    </row>
    <row r="51" spans="1:12" ht="15" customHeight="1">
      <c r="A51" s="40">
        <f>A50+1</f>
        <v>1113</v>
      </c>
      <c r="B51" s="155"/>
      <c r="C51" s="162"/>
      <c r="D51" s="40">
        <v>48</v>
      </c>
      <c r="E51" s="160"/>
      <c r="I51" s="61">
        <f t="shared" ref="I51" si="21">I48+135</f>
        <v>192</v>
      </c>
      <c r="J51" s="61">
        <f t="shared" ref="J51:J57" si="22">J48+15</f>
        <v>252</v>
      </c>
      <c r="K51" s="163">
        <v>17</v>
      </c>
      <c r="L51" s="155" t="s">
        <v>96</v>
      </c>
    </row>
    <row r="52" spans="1:12" ht="15" customHeight="1">
      <c r="A52" s="40">
        <f>A51+1</f>
        <v>1114</v>
      </c>
      <c r="B52" s="155"/>
      <c r="C52" s="162"/>
      <c r="D52" s="40">
        <v>49</v>
      </c>
      <c r="E52" s="160"/>
      <c r="I52" s="61">
        <f t="shared" ref="I52:I101" si="23">I51+1</f>
        <v>193</v>
      </c>
      <c r="J52" s="61">
        <f t="shared" si="7"/>
        <v>253</v>
      </c>
      <c r="K52" s="163"/>
      <c r="L52" s="155">
        <v>21.827658827658801</v>
      </c>
    </row>
    <row r="53" spans="1:12" ht="15" customHeight="1">
      <c r="A53" s="40">
        <f>A52+1</f>
        <v>1115</v>
      </c>
      <c r="B53" s="155"/>
      <c r="C53" s="162"/>
      <c r="D53" s="40">
        <v>50</v>
      </c>
      <c r="E53" s="160"/>
      <c r="I53" s="61">
        <f t="shared" si="23"/>
        <v>194</v>
      </c>
      <c r="J53" s="61">
        <f t="shared" si="7"/>
        <v>254</v>
      </c>
      <c r="K53" s="163"/>
      <c r="L53" s="155">
        <v>22.2122148122148</v>
      </c>
    </row>
    <row r="54" spans="1:12" ht="15" customHeight="1">
      <c r="A54" s="40">
        <f>A48-150</f>
        <v>960</v>
      </c>
      <c r="B54" s="155">
        <v>13</v>
      </c>
      <c r="C54" s="162"/>
      <c r="D54" s="40">
        <v>51</v>
      </c>
      <c r="E54" s="160"/>
      <c r="I54" s="61">
        <f t="shared" ref="I54" si="24">I51+300</f>
        <v>492</v>
      </c>
      <c r="J54" s="61">
        <f t="shared" ref="J54:J60" si="25">J51+15</f>
        <v>267</v>
      </c>
      <c r="K54" s="163">
        <v>18</v>
      </c>
      <c r="L54" s="155" t="s">
        <v>113</v>
      </c>
    </row>
    <row r="55" spans="1:12" ht="15" customHeight="1">
      <c r="A55" s="40">
        <f>A54+1</f>
        <v>961</v>
      </c>
      <c r="B55" s="155"/>
      <c r="C55" s="162"/>
      <c r="D55" s="40">
        <v>52</v>
      </c>
      <c r="E55" s="160"/>
      <c r="I55" s="61">
        <f t="shared" ref="I55:I104" si="26">I54+1</f>
        <v>493</v>
      </c>
      <c r="J55" s="61">
        <f t="shared" si="7"/>
        <v>268</v>
      </c>
      <c r="K55" s="163"/>
      <c r="L55" s="155">
        <v>25.175338175338101</v>
      </c>
    </row>
    <row r="56" spans="1:12" ht="15" customHeight="1">
      <c r="A56" s="40">
        <f>A55+1</f>
        <v>962</v>
      </c>
      <c r="B56" s="155"/>
      <c r="C56" s="162"/>
      <c r="D56" s="40">
        <v>53</v>
      </c>
      <c r="E56" s="160"/>
      <c r="I56" s="61">
        <f t="shared" si="26"/>
        <v>494</v>
      </c>
      <c r="J56" s="61">
        <f t="shared" si="7"/>
        <v>269</v>
      </c>
      <c r="K56" s="163"/>
      <c r="L56" s="155">
        <v>25.661241461241399</v>
      </c>
    </row>
    <row r="57" spans="1:12" ht="15" customHeight="1">
      <c r="A57" s="40">
        <f>A56+1</f>
        <v>963</v>
      </c>
      <c r="B57" s="155"/>
      <c r="C57" s="162"/>
      <c r="D57" s="40">
        <v>54</v>
      </c>
      <c r="E57" s="160"/>
      <c r="I57" s="61">
        <f t="shared" ref="I57" si="27">I54+300</f>
        <v>792</v>
      </c>
      <c r="J57" s="61">
        <f t="shared" si="22"/>
        <v>282</v>
      </c>
      <c r="K57" s="163">
        <v>19</v>
      </c>
      <c r="L57" s="155" t="s">
        <v>52</v>
      </c>
    </row>
    <row r="58" spans="1:12" ht="15" customHeight="1">
      <c r="A58" s="40">
        <f>A57+1</f>
        <v>964</v>
      </c>
      <c r="B58" s="155"/>
      <c r="C58" s="162"/>
      <c r="D58" s="40">
        <v>55</v>
      </c>
      <c r="E58" s="160"/>
      <c r="I58" s="61">
        <f t="shared" ref="I58:I59" si="28">I57+1</f>
        <v>793</v>
      </c>
      <c r="J58" s="61">
        <f t="shared" si="7"/>
        <v>283</v>
      </c>
      <c r="K58" s="163"/>
      <c r="L58" s="155">
        <v>28.523017523017501</v>
      </c>
    </row>
    <row r="59" spans="1:12" ht="15" customHeight="1">
      <c r="A59" s="40">
        <f>A58+1</f>
        <v>965</v>
      </c>
      <c r="B59" s="155"/>
      <c r="C59" s="162"/>
      <c r="D59" s="40">
        <v>56</v>
      </c>
      <c r="E59" s="160"/>
      <c r="I59" s="61">
        <f t="shared" si="28"/>
        <v>794</v>
      </c>
      <c r="J59" s="61">
        <f t="shared" si="7"/>
        <v>284</v>
      </c>
      <c r="K59" s="163"/>
      <c r="L59" s="155">
        <v>29.110268110268098</v>
      </c>
    </row>
    <row r="60" spans="1:12" ht="15" customHeight="1">
      <c r="A60" s="40" t="s">
        <v>26</v>
      </c>
      <c r="B60" s="155" t="s">
        <v>74</v>
      </c>
      <c r="C60" s="162"/>
      <c r="D60" s="40">
        <v>57</v>
      </c>
      <c r="E60" s="160"/>
      <c r="I60" s="61">
        <f t="shared" ref="I60" si="29">I57+300</f>
        <v>1092</v>
      </c>
      <c r="J60" s="61">
        <f t="shared" si="25"/>
        <v>297</v>
      </c>
      <c r="K60" s="163">
        <v>20</v>
      </c>
      <c r="L60" s="155" t="s">
        <v>51</v>
      </c>
    </row>
    <row r="61" spans="1:12" ht="15" customHeight="1">
      <c r="A61" s="40" t="s">
        <v>27</v>
      </c>
      <c r="B61" s="155"/>
      <c r="C61" s="162"/>
      <c r="D61" s="40">
        <v>58</v>
      </c>
      <c r="E61" s="160"/>
      <c r="I61" s="61">
        <f t="shared" ref="I61:I62" si="30">I60+1</f>
        <v>1093</v>
      </c>
      <c r="J61" s="61">
        <f t="shared" si="7"/>
        <v>298</v>
      </c>
      <c r="K61" s="163"/>
      <c r="L61" s="155"/>
    </row>
    <row r="62" spans="1:12" ht="15" customHeight="1">
      <c r="A62" s="40" t="s">
        <v>28</v>
      </c>
      <c r="B62" s="155"/>
      <c r="C62" s="162"/>
      <c r="D62" s="40">
        <v>59</v>
      </c>
      <c r="E62" s="160"/>
      <c r="I62" s="61">
        <f t="shared" si="30"/>
        <v>1094</v>
      </c>
      <c r="J62" s="61">
        <f t="shared" si="7"/>
        <v>299</v>
      </c>
      <c r="K62" s="163"/>
      <c r="L62" s="155"/>
    </row>
    <row r="63" spans="1:12" ht="15" customHeight="1">
      <c r="A63" s="40">
        <f>A48-165</f>
        <v>945</v>
      </c>
      <c r="B63" s="155">
        <v>13</v>
      </c>
      <c r="C63" s="161">
        <v>4</v>
      </c>
      <c r="D63" s="40">
        <v>60</v>
      </c>
      <c r="E63" s="160">
        <v>5</v>
      </c>
      <c r="I63" s="61">
        <f t="shared" ref="I63" si="31">I60-150</f>
        <v>942</v>
      </c>
      <c r="J63" s="61">
        <f t="shared" ref="J63:J69" si="32">J60+15</f>
        <v>312</v>
      </c>
      <c r="K63" s="163">
        <v>21</v>
      </c>
      <c r="L63" s="155" t="s">
        <v>45</v>
      </c>
    </row>
    <row r="64" spans="1:12" ht="15" customHeight="1">
      <c r="A64" s="40">
        <f>A63+1</f>
        <v>946</v>
      </c>
      <c r="B64" s="155">
        <v>15.827190827190799</v>
      </c>
      <c r="C64" s="161"/>
      <c r="D64" s="40">
        <v>61</v>
      </c>
      <c r="E64" s="160"/>
      <c r="I64" s="61">
        <f t="shared" ref="I64:I65" si="33">I63+1</f>
        <v>943</v>
      </c>
      <c r="J64" s="61">
        <f t="shared" si="7"/>
        <v>313</v>
      </c>
      <c r="K64" s="163"/>
      <c r="L64" s="155">
        <v>23.948089632033099</v>
      </c>
    </row>
    <row r="65" spans="1:12" ht="15" customHeight="1">
      <c r="A65" s="40">
        <f>A64+1</f>
        <v>947</v>
      </c>
      <c r="B65" s="155">
        <v>16.072891072891</v>
      </c>
      <c r="C65" s="161"/>
      <c r="D65" s="40">
        <v>62</v>
      </c>
      <c r="E65" s="160"/>
      <c r="I65" s="61">
        <f t="shared" si="33"/>
        <v>944</v>
      </c>
      <c r="J65" s="61">
        <f t="shared" si="7"/>
        <v>314</v>
      </c>
      <c r="K65" s="163"/>
      <c r="L65" s="155">
        <v>24.3497247297081</v>
      </c>
    </row>
    <row r="66" spans="1:12" ht="15" customHeight="1">
      <c r="A66" s="40">
        <f>A65+1</f>
        <v>948</v>
      </c>
      <c r="B66" s="155">
        <v>16.318591318591299</v>
      </c>
      <c r="C66" s="161"/>
      <c r="D66" s="40">
        <v>63</v>
      </c>
      <c r="E66" s="160"/>
      <c r="I66" s="61">
        <f t="shared" ref="I66" si="34">I63-300</f>
        <v>642</v>
      </c>
      <c r="J66" s="61">
        <f t="shared" ref="J66:J72" si="35">J63+15</f>
        <v>327</v>
      </c>
      <c r="K66" s="163">
        <v>22</v>
      </c>
      <c r="L66" s="155" t="s">
        <v>46</v>
      </c>
    </row>
    <row r="67" spans="1:12" ht="15" customHeight="1">
      <c r="A67" s="40">
        <f>A66+1</f>
        <v>949</v>
      </c>
      <c r="B67" s="155">
        <v>16.564291564291501</v>
      </c>
      <c r="C67" s="161"/>
      <c r="D67" s="40">
        <v>64</v>
      </c>
      <c r="E67" s="160"/>
      <c r="I67" s="61">
        <f t="shared" ref="I67:I68" si="36">I66+1</f>
        <v>643</v>
      </c>
      <c r="J67" s="61">
        <f t="shared" si="7"/>
        <v>328</v>
      </c>
      <c r="K67" s="163"/>
      <c r="L67" s="155">
        <v>27.078978732140101</v>
      </c>
    </row>
    <row r="68" spans="1:12" ht="15" customHeight="1">
      <c r="A68" s="40">
        <f>A67+1</f>
        <v>950</v>
      </c>
      <c r="B68" s="155">
        <v>16.8099918099918</v>
      </c>
      <c r="C68" s="161"/>
      <c r="D68" s="40">
        <v>65</v>
      </c>
      <c r="E68" s="160"/>
      <c r="I68" s="61">
        <f t="shared" si="36"/>
        <v>644</v>
      </c>
      <c r="J68" s="61">
        <f t="shared" si="7"/>
        <v>329</v>
      </c>
      <c r="K68" s="163"/>
      <c r="L68" s="155">
        <v>27.578970920851098</v>
      </c>
    </row>
    <row r="69" spans="1:12" ht="15" customHeight="1">
      <c r="A69" s="40">
        <f>A63+150</f>
        <v>1095</v>
      </c>
      <c r="B69" s="155">
        <v>15</v>
      </c>
      <c r="C69" s="161"/>
      <c r="D69" s="40">
        <v>66</v>
      </c>
      <c r="E69" s="160"/>
      <c r="I69" s="61">
        <f t="shared" ref="I69" si="37">I66-300</f>
        <v>342</v>
      </c>
      <c r="J69" s="61">
        <f t="shared" si="32"/>
        <v>342</v>
      </c>
      <c r="K69" s="163">
        <v>23</v>
      </c>
      <c r="L69" s="155" t="s">
        <v>86</v>
      </c>
    </row>
    <row r="70" spans="1:12" ht="15" customHeight="1">
      <c r="A70" s="40">
        <f>A69+1</f>
        <v>1096</v>
      </c>
      <c r="B70" s="155">
        <v>17.301392301392301</v>
      </c>
      <c r="C70" s="161"/>
      <c r="D70" s="40">
        <v>67</v>
      </c>
      <c r="E70" s="160"/>
      <c r="I70" s="61">
        <f t="shared" ref="I70:I71" si="38">I69+1</f>
        <v>343</v>
      </c>
      <c r="J70" s="61">
        <f t="shared" si="7"/>
        <v>343</v>
      </c>
      <c r="K70" s="163"/>
      <c r="L70" s="155">
        <v>30.209867832247198</v>
      </c>
    </row>
    <row r="71" spans="1:12" ht="15" customHeight="1">
      <c r="A71" s="40">
        <f>A70+1</f>
        <v>1097</v>
      </c>
      <c r="B71" s="155">
        <v>17.5470925470925</v>
      </c>
      <c r="C71" s="161"/>
      <c r="D71" s="40">
        <v>68</v>
      </c>
      <c r="E71" s="160"/>
      <c r="I71" s="61">
        <f t="shared" si="38"/>
        <v>344</v>
      </c>
      <c r="J71" s="61">
        <f t="shared" si="7"/>
        <v>344</v>
      </c>
      <c r="K71" s="163"/>
      <c r="L71" s="155">
        <v>30.8082171119941</v>
      </c>
    </row>
    <row r="72" spans="1:12" ht="15" customHeight="1">
      <c r="A72" s="40">
        <f>A71+1</f>
        <v>1098</v>
      </c>
      <c r="B72" s="155">
        <v>17.792792792792799</v>
      </c>
      <c r="C72" s="161"/>
      <c r="D72" s="40">
        <v>69</v>
      </c>
      <c r="E72" s="160"/>
      <c r="I72" s="61">
        <f t="shared" ref="I72" si="39">I69-300</f>
        <v>42</v>
      </c>
      <c r="J72" s="61">
        <f t="shared" si="35"/>
        <v>357</v>
      </c>
      <c r="K72" s="163">
        <v>24</v>
      </c>
      <c r="L72" s="155" t="s">
        <v>87</v>
      </c>
    </row>
    <row r="73" spans="1:12" ht="15" customHeight="1">
      <c r="A73" s="40">
        <f>A72+1</f>
        <v>1099</v>
      </c>
      <c r="B73" s="155">
        <v>18.038493038493002</v>
      </c>
      <c r="C73" s="161"/>
      <c r="D73" s="40">
        <v>70</v>
      </c>
      <c r="E73" s="160"/>
      <c r="I73" s="61">
        <f t="shared" ref="I73:I74" si="40">I72+1</f>
        <v>43</v>
      </c>
      <c r="J73" s="61">
        <f t="shared" si="7"/>
        <v>358</v>
      </c>
      <c r="K73" s="163"/>
      <c r="L73" s="155">
        <v>33.120976712573999</v>
      </c>
    </row>
    <row r="74" spans="1:12" ht="15" customHeight="1">
      <c r="A74" s="40">
        <f>A73+1</f>
        <v>1100</v>
      </c>
      <c r="B74" s="155">
        <v>18.2841932841933</v>
      </c>
      <c r="C74" s="161"/>
      <c r="D74" s="40">
        <v>71</v>
      </c>
      <c r="E74" s="160"/>
      <c r="I74" s="61">
        <f t="shared" si="40"/>
        <v>44</v>
      </c>
      <c r="J74" s="61">
        <f t="shared" si="7"/>
        <v>359</v>
      </c>
      <c r="K74" s="163"/>
      <c r="L74" s="155">
        <v>33.712188577862399</v>
      </c>
    </row>
    <row r="75" spans="1:12" ht="15" customHeight="1">
      <c r="A75" s="40" t="s">
        <v>26</v>
      </c>
      <c r="B75" s="155" t="s">
        <v>44</v>
      </c>
      <c r="C75" s="161"/>
      <c r="D75" s="40">
        <v>72</v>
      </c>
      <c r="E75" s="160"/>
      <c r="I75" s="61">
        <f t="shared" ref="I75:I99" si="41">I72+135</f>
        <v>177</v>
      </c>
      <c r="J75" s="61">
        <f t="shared" ref="J75:J81" si="42">J72+15</f>
        <v>372</v>
      </c>
      <c r="K75" s="163">
        <v>25</v>
      </c>
      <c r="L75" s="155" t="s">
        <v>50</v>
      </c>
    </row>
    <row r="76" spans="1:12" ht="15" customHeight="1">
      <c r="A76" s="40" t="s">
        <v>27</v>
      </c>
      <c r="B76" s="155">
        <v>18.775593775593698</v>
      </c>
      <c r="C76" s="161"/>
      <c r="D76" s="40">
        <v>73</v>
      </c>
      <c r="E76" s="160"/>
      <c r="I76" s="61">
        <f t="shared" si="23"/>
        <v>178</v>
      </c>
      <c r="J76" s="61">
        <f t="shared" si="7"/>
        <v>373</v>
      </c>
      <c r="K76" s="163"/>
      <c r="L76" s="155">
        <v>26.005203290917599</v>
      </c>
    </row>
    <row r="77" spans="1:12" ht="15" customHeight="1">
      <c r="A77" s="40" t="s">
        <v>28</v>
      </c>
      <c r="B77" s="155">
        <v>19.021294021294</v>
      </c>
      <c r="C77" s="161"/>
      <c r="D77" s="40">
        <v>74</v>
      </c>
      <c r="E77" s="160"/>
      <c r="I77" s="61">
        <f t="shared" si="23"/>
        <v>179</v>
      </c>
      <c r="J77" s="61">
        <f t="shared" si="7"/>
        <v>374</v>
      </c>
      <c r="K77" s="163"/>
      <c r="L77" s="155">
        <v>26.5670309613167</v>
      </c>
    </row>
    <row r="78" spans="1:12" ht="15" customHeight="1">
      <c r="A78" s="40">
        <f>A63-300</f>
        <v>645</v>
      </c>
      <c r="B78" s="155">
        <v>9</v>
      </c>
      <c r="C78" s="161"/>
      <c r="D78" s="40">
        <v>75</v>
      </c>
      <c r="E78" s="160">
        <v>6</v>
      </c>
      <c r="I78" s="61">
        <f t="shared" ref="I78:I102" si="43">I75+300</f>
        <v>477</v>
      </c>
      <c r="J78" s="61">
        <f t="shared" ref="J78:J84" si="44">J75+15</f>
        <v>387</v>
      </c>
      <c r="K78" s="163">
        <v>26</v>
      </c>
      <c r="L78" s="155" t="s">
        <v>49</v>
      </c>
    </row>
    <row r="79" spans="1:12" ht="15" customHeight="1">
      <c r="A79" s="40">
        <f>A78+1</f>
        <v>646</v>
      </c>
      <c r="B79" s="155">
        <v>19.512694512694502</v>
      </c>
      <c r="C79" s="161"/>
      <c r="D79" s="40">
        <v>76</v>
      </c>
      <c r="E79" s="160"/>
      <c r="I79" s="61">
        <f t="shared" si="26"/>
        <v>478</v>
      </c>
      <c r="J79" s="61">
        <f t="shared" si="7"/>
        <v>388</v>
      </c>
      <c r="K79" s="163"/>
      <c r="L79" s="155">
        <v>30.718004003718299</v>
      </c>
    </row>
    <row r="80" spans="1:12" ht="15" customHeight="1">
      <c r="A80" s="40">
        <f>A79+1</f>
        <v>647</v>
      </c>
      <c r="B80" s="155">
        <v>19.758394758394701</v>
      </c>
      <c r="C80" s="161"/>
      <c r="D80" s="40">
        <v>77</v>
      </c>
      <c r="E80" s="160"/>
      <c r="I80" s="61">
        <f t="shared" si="26"/>
        <v>479</v>
      </c>
      <c r="J80" s="61">
        <f t="shared" si="7"/>
        <v>389</v>
      </c>
      <c r="K80" s="163"/>
      <c r="L80" s="155">
        <v>31.371240496954801</v>
      </c>
    </row>
    <row r="81" spans="1:12" ht="15" customHeight="1">
      <c r="A81" s="40">
        <f>A80+1</f>
        <v>648</v>
      </c>
      <c r="B81" s="155">
        <v>20.004095004094999</v>
      </c>
      <c r="C81" s="161"/>
      <c r="D81" s="40">
        <v>78</v>
      </c>
      <c r="E81" s="160"/>
      <c r="I81" s="61">
        <f t="shared" ref="I81:I105" si="45">I78+300</f>
        <v>777</v>
      </c>
      <c r="J81" s="61">
        <f t="shared" si="42"/>
        <v>402</v>
      </c>
      <c r="K81" s="163">
        <v>27</v>
      </c>
      <c r="L81" s="155" t="s">
        <v>48</v>
      </c>
    </row>
    <row r="82" spans="1:12" ht="15" customHeight="1">
      <c r="A82" s="40">
        <f>A81+1</f>
        <v>649</v>
      </c>
      <c r="B82" s="155">
        <v>20.249795249795199</v>
      </c>
      <c r="C82" s="161"/>
      <c r="D82" s="40">
        <v>79</v>
      </c>
      <c r="E82" s="160"/>
      <c r="I82" s="61">
        <f t="shared" ref="I82:I107" si="46">I81+1</f>
        <v>778</v>
      </c>
      <c r="J82" s="61">
        <f t="shared" si="7"/>
        <v>403</v>
      </c>
      <c r="K82" s="163"/>
      <c r="L82" s="155">
        <v>35.4308047165189</v>
      </c>
    </row>
    <row r="83" spans="1:12" ht="15" customHeight="1">
      <c r="A83" s="40">
        <f>A82+1</f>
        <v>650</v>
      </c>
      <c r="B83" s="155">
        <v>20.495495495495501</v>
      </c>
      <c r="C83" s="161"/>
      <c r="D83" s="40">
        <v>80</v>
      </c>
      <c r="E83" s="160"/>
      <c r="I83" s="61">
        <f t="shared" si="46"/>
        <v>779</v>
      </c>
      <c r="J83" s="61">
        <f t="shared" si="7"/>
        <v>404</v>
      </c>
      <c r="K83" s="163"/>
      <c r="L83" s="155">
        <v>36.175450032592799</v>
      </c>
    </row>
    <row r="84" spans="1:12" ht="15" customHeight="1">
      <c r="A84" s="40">
        <f>A78+150</f>
        <v>795</v>
      </c>
      <c r="B84" s="155">
        <v>11</v>
      </c>
      <c r="C84" s="161"/>
      <c r="D84" s="40">
        <v>81</v>
      </c>
      <c r="E84" s="160"/>
      <c r="I84" s="61">
        <f t="shared" ref="I84:I108" si="47">I81+300</f>
        <v>1077</v>
      </c>
      <c r="J84" s="61">
        <f t="shared" si="44"/>
        <v>417</v>
      </c>
      <c r="K84" s="163">
        <v>28</v>
      </c>
      <c r="L84" s="155" t="s">
        <v>47</v>
      </c>
    </row>
    <row r="85" spans="1:12" ht="15" customHeight="1">
      <c r="A85" s="40">
        <f>A84+1</f>
        <v>796</v>
      </c>
      <c r="B85" s="155">
        <v>20.986895986895998</v>
      </c>
      <c r="C85" s="161"/>
      <c r="D85" s="40">
        <v>82</v>
      </c>
      <c r="E85" s="160"/>
      <c r="I85" s="61">
        <f t="shared" ref="I85:J122" si="48">I84+1</f>
        <v>1078</v>
      </c>
      <c r="J85" s="61">
        <f t="shared" si="7"/>
        <v>418</v>
      </c>
      <c r="K85" s="163"/>
      <c r="L85" s="155"/>
    </row>
    <row r="86" spans="1:12" ht="15" customHeight="1">
      <c r="A86" s="40">
        <f>A85+1</f>
        <v>797</v>
      </c>
      <c r="B86" s="155">
        <v>21.232596232596201</v>
      </c>
      <c r="C86" s="161"/>
      <c r="D86" s="40">
        <v>83</v>
      </c>
      <c r="E86" s="160"/>
      <c r="I86" s="61">
        <f t="shared" si="48"/>
        <v>1079</v>
      </c>
      <c r="J86" s="61">
        <f t="shared" si="48"/>
        <v>419</v>
      </c>
      <c r="K86" s="163"/>
      <c r="L86" s="155"/>
    </row>
    <row r="87" spans="1:12" ht="15" customHeight="1">
      <c r="A87" s="40">
        <f>A86+1</f>
        <v>798</v>
      </c>
      <c r="B87" s="155">
        <v>21.4782964782965</v>
      </c>
      <c r="C87" s="161"/>
      <c r="D87" s="40">
        <v>84</v>
      </c>
      <c r="E87" s="160"/>
      <c r="I87" s="61">
        <f t="shared" ref="I87:I111" si="49">I84-150</f>
        <v>927</v>
      </c>
      <c r="J87" s="61">
        <f t="shared" ref="J87:J93" si="50">J84+15</f>
        <v>432</v>
      </c>
      <c r="K87" s="163">
        <v>29</v>
      </c>
      <c r="L87" s="155" t="s">
        <v>53</v>
      </c>
    </row>
    <row r="88" spans="1:12" ht="15" customHeight="1">
      <c r="A88" s="40">
        <f>A87+1</f>
        <v>799</v>
      </c>
      <c r="B88" s="155">
        <v>21.723996723996699</v>
      </c>
      <c r="C88" s="161"/>
      <c r="D88" s="40">
        <v>85</v>
      </c>
      <c r="E88" s="160"/>
      <c r="I88" s="61">
        <f t="shared" ref="I88:J124" si="51">I87+1</f>
        <v>928</v>
      </c>
      <c r="J88" s="61">
        <f t="shared" si="51"/>
        <v>433</v>
      </c>
      <c r="K88" s="163"/>
      <c r="L88" s="155">
        <v>28.8290759911749</v>
      </c>
    </row>
    <row r="89" spans="1:12" ht="15" customHeight="1">
      <c r="A89" s="40">
        <f>A88+1</f>
        <v>800</v>
      </c>
      <c r="B89" s="155">
        <v>21.969696969696901</v>
      </c>
      <c r="C89" s="161"/>
      <c r="D89" s="40">
        <v>86</v>
      </c>
      <c r="E89" s="160"/>
      <c r="I89" s="61">
        <f t="shared" si="51"/>
        <v>929</v>
      </c>
      <c r="J89" s="61">
        <f t="shared" si="51"/>
        <v>434</v>
      </c>
      <c r="K89" s="163"/>
      <c r="L89" s="155">
        <v>29.435719280511702</v>
      </c>
    </row>
    <row r="90" spans="1:12" ht="15" customHeight="1">
      <c r="A90" s="40" t="s">
        <v>26</v>
      </c>
      <c r="B90" s="155" t="s">
        <v>30</v>
      </c>
      <c r="C90" s="161"/>
      <c r="D90" s="40">
        <v>87</v>
      </c>
      <c r="E90" s="160"/>
      <c r="I90" s="61">
        <f t="shared" ref="I90:I114" si="52">I87-300</f>
        <v>627</v>
      </c>
      <c r="J90" s="61">
        <f t="shared" ref="J90:J96" si="53">J87+15</f>
        <v>447</v>
      </c>
      <c r="K90" s="163">
        <v>30</v>
      </c>
      <c r="L90" s="155" t="s">
        <v>117</v>
      </c>
    </row>
    <row r="91" spans="1:12" ht="15" customHeight="1">
      <c r="A91" s="40" t="s">
        <v>27</v>
      </c>
      <c r="B91" s="155">
        <v>22.461097461097399</v>
      </c>
      <c r="C91" s="161"/>
      <c r="D91" s="40">
        <v>88</v>
      </c>
      <c r="E91" s="160"/>
      <c r="I91" s="61">
        <f t="shared" ref="I91:I116" si="54">I90+1</f>
        <v>628</v>
      </c>
      <c r="J91" s="61">
        <f t="shared" si="51"/>
        <v>448</v>
      </c>
      <c r="K91" s="163"/>
      <c r="L91" s="155">
        <v>32.943536001641498</v>
      </c>
    </row>
    <row r="92" spans="1:12" ht="15" customHeight="1">
      <c r="A92" s="40" t="s">
        <v>28</v>
      </c>
      <c r="B92" s="155">
        <v>22.706797706797701</v>
      </c>
      <c r="C92" s="161"/>
      <c r="D92" s="40">
        <v>89</v>
      </c>
      <c r="E92" s="160"/>
      <c r="I92" s="61">
        <f t="shared" si="54"/>
        <v>629</v>
      </c>
      <c r="J92" s="61">
        <f t="shared" si="48"/>
        <v>449</v>
      </c>
      <c r="K92" s="163"/>
      <c r="L92" s="155">
        <v>33.741273067848297</v>
      </c>
    </row>
    <row r="93" spans="1:12" ht="15" customHeight="1">
      <c r="A93" s="40">
        <f>A78-300</f>
        <v>345</v>
      </c>
      <c r="B93" s="155">
        <v>5</v>
      </c>
      <c r="C93" s="161"/>
      <c r="D93" s="40">
        <v>90</v>
      </c>
      <c r="E93" s="160">
        <v>7</v>
      </c>
      <c r="I93" s="61">
        <f t="shared" ref="I93:I117" si="55">I90-300</f>
        <v>327</v>
      </c>
      <c r="J93" s="61">
        <f t="shared" si="50"/>
        <v>462</v>
      </c>
      <c r="K93" s="163">
        <v>31</v>
      </c>
      <c r="L93" s="155" t="s">
        <v>118</v>
      </c>
    </row>
    <row r="94" spans="1:12" ht="15" customHeight="1">
      <c r="A94" s="40">
        <f>A93+1</f>
        <v>346</v>
      </c>
      <c r="B94" s="155">
        <v>23.198198198198199</v>
      </c>
      <c r="C94" s="161"/>
      <c r="D94" s="40">
        <v>91</v>
      </c>
      <c r="E94" s="160"/>
      <c r="I94" s="61">
        <f t="shared" ref="I94:I119" si="56">I93+1</f>
        <v>328</v>
      </c>
      <c r="J94" s="61">
        <f t="shared" si="51"/>
        <v>463</v>
      </c>
      <c r="K94" s="163"/>
      <c r="L94" s="155">
        <v>37.057996012108198</v>
      </c>
    </row>
    <row r="95" spans="1:12" ht="15" customHeight="1">
      <c r="A95" s="40">
        <f>A94+1</f>
        <v>347</v>
      </c>
      <c r="B95" s="155">
        <v>23.443898443898401</v>
      </c>
      <c r="C95" s="161"/>
      <c r="D95" s="40">
        <v>92</v>
      </c>
      <c r="E95" s="160"/>
      <c r="I95" s="61">
        <f t="shared" si="56"/>
        <v>329</v>
      </c>
      <c r="J95" s="61">
        <f t="shared" si="51"/>
        <v>464</v>
      </c>
      <c r="K95" s="163"/>
      <c r="L95" s="155">
        <v>38.046826855184797</v>
      </c>
    </row>
    <row r="96" spans="1:12" ht="15" customHeight="1">
      <c r="A96" s="40">
        <f>A95+1</f>
        <v>348</v>
      </c>
      <c r="B96" s="155">
        <v>23.6895986895987</v>
      </c>
      <c r="C96" s="161"/>
      <c r="D96" s="40">
        <v>93</v>
      </c>
      <c r="E96" s="160"/>
      <c r="I96" s="61">
        <f t="shared" ref="I96:I120" si="57">I93-300</f>
        <v>27</v>
      </c>
      <c r="J96" s="61">
        <f t="shared" si="53"/>
        <v>477</v>
      </c>
      <c r="K96" s="163">
        <v>32</v>
      </c>
      <c r="L96" s="155" t="s">
        <v>71</v>
      </c>
    </row>
    <row r="97" spans="1:12" ht="15" customHeight="1">
      <c r="A97" s="40">
        <f>A96+1</f>
        <v>349</v>
      </c>
      <c r="B97" s="155">
        <v>23.935298935298899</v>
      </c>
      <c r="C97" s="161"/>
      <c r="D97" s="40">
        <v>94</v>
      </c>
      <c r="E97" s="160"/>
      <c r="I97" s="61">
        <f t="shared" ref="I97:I122" si="58">I96+1</f>
        <v>28</v>
      </c>
      <c r="J97" s="61">
        <f t="shared" si="51"/>
        <v>478</v>
      </c>
      <c r="K97" s="163"/>
      <c r="L97" s="155">
        <v>39.351419915824501</v>
      </c>
    </row>
    <row r="98" spans="1:12" ht="15" customHeight="1">
      <c r="A98" s="40">
        <f>A97+1</f>
        <v>350</v>
      </c>
      <c r="B98" s="155">
        <v>24.180999180999201</v>
      </c>
      <c r="C98" s="161"/>
      <c r="D98" s="40">
        <v>95</v>
      </c>
      <c r="E98" s="160"/>
      <c r="I98" s="61">
        <f t="shared" si="58"/>
        <v>29</v>
      </c>
      <c r="J98" s="61">
        <f t="shared" si="48"/>
        <v>479</v>
      </c>
      <c r="K98" s="163"/>
      <c r="L98" s="155">
        <v>40.318848460417797</v>
      </c>
    </row>
    <row r="99" spans="1:12" ht="15" customHeight="1">
      <c r="A99" s="40">
        <f>A93+150</f>
        <v>495</v>
      </c>
      <c r="B99" s="155">
        <v>7</v>
      </c>
      <c r="C99" s="161"/>
      <c r="D99" s="40">
        <v>96</v>
      </c>
      <c r="E99" s="160"/>
      <c r="I99" s="61">
        <f t="shared" si="41"/>
        <v>162</v>
      </c>
      <c r="J99" s="61">
        <f t="shared" ref="J99:J105" si="59">J96+15</f>
        <v>492</v>
      </c>
      <c r="K99" s="163">
        <v>33</v>
      </c>
      <c r="L99" s="155" t="s">
        <v>55</v>
      </c>
    </row>
    <row r="100" spans="1:12" ht="15" customHeight="1">
      <c r="A100" s="40">
        <f>A99+1</f>
        <v>496</v>
      </c>
      <c r="B100" s="155">
        <v>24.6723996723996</v>
      </c>
      <c r="C100" s="161"/>
      <c r="D100" s="40">
        <v>97</v>
      </c>
      <c r="E100" s="160"/>
      <c r="I100" s="61">
        <f t="shared" si="23"/>
        <v>163</v>
      </c>
      <c r="J100" s="61">
        <f t="shared" si="51"/>
        <v>493</v>
      </c>
      <c r="K100" s="163"/>
      <c r="L100" s="155">
        <v>32.336768030645601</v>
      </c>
    </row>
    <row r="101" spans="1:12" ht="15" customHeight="1">
      <c r="A101" s="40">
        <f>A100+1</f>
        <v>497</v>
      </c>
      <c r="B101" s="155">
        <v>24.918099918099902</v>
      </c>
      <c r="C101" s="161"/>
      <c r="D101" s="40">
        <v>98</v>
      </c>
      <c r="E101" s="160"/>
      <c r="I101" s="61">
        <f t="shared" si="23"/>
        <v>164</v>
      </c>
      <c r="J101" s="61">
        <f t="shared" si="51"/>
        <v>494</v>
      </c>
      <c r="K101" s="163"/>
      <c r="L101" s="155">
        <v>33.1286182366999</v>
      </c>
    </row>
    <row r="102" spans="1:12" ht="15" customHeight="1">
      <c r="A102" s="40">
        <f>A101+1</f>
        <v>498</v>
      </c>
      <c r="B102" s="155">
        <v>25.163800163800101</v>
      </c>
      <c r="C102" s="161"/>
      <c r="D102" s="40">
        <v>99</v>
      </c>
      <c r="E102" s="160"/>
      <c r="I102" s="61">
        <f t="shared" si="43"/>
        <v>462</v>
      </c>
      <c r="J102" s="61">
        <f t="shared" ref="J102:J108" si="60">J99+15</f>
        <v>507</v>
      </c>
      <c r="K102" s="163">
        <v>34</v>
      </c>
      <c r="L102" s="155" t="s">
        <v>57</v>
      </c>
    </row>
    <row r="103" spans="1:12" ht="15" customHeight="1">
      <c r="A103" s="40">
        <f>A102+1</f>
        <v>499</v>
      </c>
      <c r="B103" s="155">
        <v>25.409500409500399</v>
      </c>
      <c r="C103" s="161"/>
      <c r="D103" s="40">
        <v>100</v>
      </c>
      <c r="E103" s="160"/>
      <c r="I103" s="61">
        <f t="shared" si="26"/>
        <v>463</v>
      </c>
      <c r="J103" s="61">
        <f t="shared" si="51"/>
        <v>508</v>
      </c>
      <c r="K103" s="163"/>
      <c r="L103" s="155">
        <v>38.2236279143657</v>
      </c>
    </row>
    <row r="104" spans="1:12" ht="15" customHeight="1">
      <c r="A104" s="40">
        <f>A103+1</f>
        <v>500</v>
      </c>
      <c r="B104" s="155">
        <v>25.655200655200598</v>
      </c>
      <c r="C104" s="161"/>
      <c r="D104" s="40">
        <v>101</v>
      </c>
      <c r="E104" s="160"/>
      <c r="I104" s="61">
        <f t="shared" si="26"/>
        <v>464</v>
      </c>
      <c r="J104" s="61">
        <f t="shared" si="48"/>
        <v>509</v>
      </c>
      <c r="K104" s="163"/>
      <c r="L104" s="155">
        <v>39.115081122026098</v>
      </c>
    </row>
    <row r="105" spans="1:12" ht="15" customHeight="1">
      <c r="A105" s="40" t="s">
        <v>26</v>
      </c>
      <c r="B105" s="155" t="s">
        <v>31</v>
      </c>
      <c r="C105" s="161"/>
      <c r="D105" s="40">
        <v>102</v>
      </c>
      <c r="E105" s="160"/>
      <c r="I105" s="61">
        <f t="shared" si="45"/>
        <v>762</v>
      </c>
      <c r="J105" s="61">
        <f t="shared" si="59"/>
        <v>522</v>
      </c>
      <c r="K105" s="163">
        <v>35</v>
      </c>
      <c r="L105" s="155" t="s">
        <v>58</v>
      </c>
    </row>
    <row r="106" spans="1:12" ht="15" customHeight="1">
      <c r="A106" s="40" t="s">
        <v>27</v>
      </c>
      <c r="B106" s="155">
        <v>26.1466011466011</v>
      </c>
      <c r="C106" s="161"/>
      <c r="D106" s="40">
        <v>103</v>
      </c>
      <c r="E106" s="160"/>
      <c r="I106" s="61">
        <f t="shared" si="46"/>
        <v>763</v>
      </c>
      <c r="J106" s="61">
        <f t="shared" si="51"/>
        <v>523</v>
      </c>
      <c r="K106" s="163"/>
      <c r="L106" s="155">
        <v>44.1104877980857</v>
      </c>
    </row>
    <row r="107" spans="1:12" ht="15" customHeight="1">
      <c r="A107" s="40" t="s">
        <v>28</v>
      </c>
      <c r="B107" s="155">
        <v>26.392301392301398</v>
      </c>
      <c r="C107" s="161"/>
      <c r="D107" s="40">
        <v>104</v>
      </c>
      <c r="E107" s="160"/>
      <c r="I107" s="61">
        <f t="shared" si="46"/>
        <v>764</v>
      </c>
      <c r="J107" s="61">
        <f t="shared" si="51"/>
        <v>524</v>
      </c>
      <c r="K107" s="163"/>
      <c r="L107" s="155">
        <v>45.101544007352302</v>
      </c>
    </row>
    <row r="108" spans="1:12" ht="15" customHeight="1">
      <c r="A108" s="40">
        <f>A93-300</f>
        <v>45</v>
      </c>
      <c r="B108" s="155">
        <v>1</v>
      </c>
      <c r="C108" s="161"/>
      <c r="D108" s="40">
        <v>105</v>
      </c>
      <c r="E108" s="160">
        <v>8</v>
      </c>
      <c r="I108" s="61">
        <f t="shared" si="47"/>
        <v>1062</v>
      </c>
      <c r="J108" s="61">
        <f t="shared" si="60"/>
        <v>537</v>
      </c>
      <c r="K108" s="163">
        <v>36</v>
      </c>
      <c r="L108" s="155" t="s">
        <v>59</v>
      </c>
    </row>
    <row r="109" spans="1:12" ht="15" customHeight="1">
      <c r="A109" s="40">
        <f>A108+1</f>
        <v>46</v>
      </c>
      <c r="B109" s="155">
        <v>26.8837018837019</v>
      </c>
      <c r="C109" s="161"/>
      <c r="D109" s="40">
        <v>106</v>
      </c>
      <c r="E109" s="160"/>
      <c r="I109" s="61">
        <f t="shared" si="48"/>
        <v>1063</v>
      </c>
      <c r="J109" s="61">
        <f t="shared" si="51"/>
        <v>538</v>
      </c>
      <c r="K109" s="163"/>
      <c r="L109" s="155"/>
    </row>
    <row r="110" spans="1:12" ht="15" customHeight="1">
      <c r="A110" s="40">
        <f>A109+1</f>
        <v>47</v>
      </c>
      <c r="B110" s="155">
        <v>27.129402129402099</v>
      </c>
      <c r="C110" s="161"/>
      <c r="D110" s="40">
        <v>107</v>
      </c>
      <c r="E110" s="160"/>
      <c r="I110" s="61">
        <f t="shared" si="48"/>
        <v>1064</v>
      </c>
      <c r="J110" s="61">
        <f t="shared" si="48"/>
        <v>539</v>
      </c>
      <c r="K110" s="163"/>
      <c r="L110" s="155"/>
    </row>
    <row r="111" spans="1:12" ht="15" customHeight="1">
      <c r="A111" s="40">
        <f>A110+1</f>
        <v>48</v>
      </c>
      <c r="B111" s="155">
        <v>27.375102375102401</v>
      </c>
      <c r="C111" s="161"/>
      <c r="D111" s="40">
        <v>108</v>
      </c>
      <c r="E111" s="160"/>
      <c r="I111" s="61">
        <f t="shared" si="49"/>
        <v>912</v>
      </c>
      <c r="J111" s="61">
        <f t="shared" ref="J111:J117" si="61">J108+15</f>
        <v>552</v>
      </c>
      <c r="K111" s="163">
        <v>37</v>
      </c>
      <c r="L111" s="155" t="s">
        <v>60</v>
      </c>
    </row>
    <row r="112" spans="1:12" ht="15" customHeight="1">
      <c r="A112" s="40">
        <f>A111+1</f>
        <v>49</v>
      </c>
      <c r="B112" s="155">
        <v>27.6208026208026</v>
      </c>
      <c r="C112" s="161"/>
      <c r="D112" s="40">
        <v>109</v>
      </c>
      <c r="E112" s="160"/>
      <c r="I112" s="61">
        <f t="shared" si="51"/>
        <v>913</v>
      </c>
      <c r="J112" s="61">
        <f t="shared" si="51"/>
        <v>553</v>
      </c>
      <c r="K112" s="163"/>
      <c r="L112" s="155">
        <v>48.540653601564202</v>
      </c>
    </row>
    <row r="113" spans="1:12" ht="15" customHeight="1">
      <c r="A113" s="40">
        <f>A112+1</f>
        <v>50</v>
      </c>
      <c r="B113" s="155">
        <v>27.866502866502799</v>
      </c>
      <c r="C113" s="161"/>
      <c r="D113" s="40">
        <v>110</v>
      </c>
      <c r="E113" s="160"/>
      <c r="I113" s="61">
        <f t="shared" si="51"/>
        <v>914</v>
      </c>
      <c r="J113" s="61">
        <f t="shared" si="51"/>
        <v>554</v>
      </c>
      <c r="K113" s="163"/>
      <c r="L113" s="155">
        <v>49.766157464697599</v>
      </c>
    </row>
    <row r="114" spans="1:12" ht="15" customHeight="1">
      <c r="A114" s="40">
        <f>A108+150</f>
        <v>195</v>
      </c>
      <c r="B114" s="155">
        <v>3</v>
      </c>
      <c r="C114" s="161"/>
      <c r="D114" s="40">
        <v>111</v>
      </c>
      <c r="E114" s="160"/>
      <c r="I114" s="61">
        <f t="shared" si="52"/>
        <v>612</v>
      </c>
      <c r="J114" s="61">
        <f t="shared" ref="J114:J120" si="62">J111+15</f>
        <v>567</v>
      </c>
      <c r="K114" s="163">
        <v>38</v>
      </c>
      <c r="L114" s="155" t="s">
        <v>61</v>
      </c>
    </row>
    <row r="115" spans="1:12" ht="15" customHeight="1">
      <c r="A115" s="40">
        <f>A114+1</f>
        <v>196</v>
      </c>
      <c r="B115" s="155">
        <v>28.3579033579033</v>
      </c>
      <c r="C115" s="161"/>
      <c r="D115" s="40">
        <v>112</v>
      </c>
      <c r="E115" s="160"/>
      <c r="I115" s="61">
        <f t="shared" si="54"/>
        <v>613</v>
      </c>
      <c r="J115" s="61">
        <f t="shared" si="51"/>
        <v>568</v>
      </c>
      <c r="K115" s="163"/>
      <c r="L115" s="155">
        <v>55.658020764322501</v>
      </c>
    </row>
    <row r="116" spans="1:12" ht="15" customHeight="1">
      <c r="A116" s="40">
        <f>A115+1</f>
        <v>197</v>
      </c>
      <c r="B116" s="155">
        <v>28.603603603603599</v>
      </c>
      <c r="C116" s="161"/>
      <c r="D116" s="40">
        <v>113</v>
      </c>
      <c r="E116" s="160"/>
      <c r="I116" s="61">
        <f t="shared" si="54"/>
        <v>614</v>
      </c>
      <c r="J116" s="61">
        <f t="shared" si="48"/>
        <v>569</v>
      </c>
      <c r="K116" s="163"/>
      <c r="L116" s="155">
        <v>57.006695851683297</v>
      </c>
    </row>
    <row r="117" spans="1:12" ht="15" customHeight="1">
      <c r="A117" s="40">
        <f>A116+1</f>
        <v>198</v>
      </c>
      <c r="B117" s="155">
        <v>28.849303849303801</v>
      </c>
      <c r="C117" s="161"/>
      <c r="D117" s="40">
        <v>114</v>
      </c>
      <c r="E117" s="160"/>
      <c r="I117" s="61">
        <f t="shared" si="55"/>
        <v>312</v>
      </c>
      <c r="J117" s="61">
        <f t="shared" si="61"/>
        <v>582</v>
      </c>
      <c r="K117" s="163">
        <v>39</v>
      </c>
      <c r="L117" s="155" t="s">
        <v>56</v>
      </c>
    </row>
    <row r="118" spans="1:12" ht="15" customHeight="1">
      <c r="A118" s="40">
        <f>A117+1</f>
        <v>199</v>
      </c>
      <c r="B118" s="155">
        <v>29.0950040950041</v>
      </c>
      <c r="C118" s="161"/>
      <c r="D118" s="40">
        <v>115</v>
      </c>
      <c r="E118" s="160"/>
      <c r="I118" s="61">
        <f t="shared" si="56"/>
        <v>313</v>
      </c>
      <c r="J118" s="61">
        <f t="shared" si="51"/>
        <v>583</v>
      </c>
      <c r="K118" s="163"/>
      <c r="L118" s="155"/>
    </row>
    <row r="119" spans="1:12" ht="15" customHeight="1">
      <c r="A119" s="40">
        <f>A118+1</f>
        <v>200</v>
      </c>
      <c r="B119" s="155">
        <v>29.340704340704299</v>
      </c>
      <c r="C119" s="161"/>
      <c r="D119" s="40">
        <v>116</v>
      </c>
      <c r="E119" s="160"/>
      <c r="I119" s="61">
        <f t="shared" si="56"/>
        <v>314</v>
      </c>
      <c r="J119" s="61">
        <f t="shared" si="51"/>
        <v>584</v>
      </c>
      <c r="K119" s="163"/>
      <c r="L119" s="155"/>
    </row>
    <row r="120" spans="1:12" ht="15" customHeight="1">
      <c r="A120" s="40" t="s">
        <v>26</v>
      </c>
      <c r="B120" s="155" t="s">
        <v>32</v>
      </c>
      <c r="C120" s="161"/>
      <c r="D120" s="40">
        <v>117</v>
      </c>
      <c r="E120" s="160"/>
      <c r="I120" s="62">
        <f t="shared" si="57"/>
        <v>12</v>
      </c>
      <c r="J120" s="62">
        <f t="shared" si="62"/>
        <v>597</v>
      </c>
      <c r="K120" s="164">
        <v>40</v>
      </c>
      <c r="L120" s="155" t="s">
        <v>54</v>
      </c>
    </row>
    <row r="121" spans="1:12" ht="15" customHeight="1">
      <c r="A121" s="40" t="s">
        <v>27</v>
      </c>
      <c r="B121" s="155"/>
      <c r="C121" s="161"/>
      <c r="D121" s="40">
        <v>118</v>
      </c>
      <c r="E121" s="160"/>
      <c r="I121" s="62">
        <f t="shared" si="58"/>
        <v>13</v>
      </c>
      <c r="J121" s="62">
        <f t="shared" si="51"/>
        <v>598</v>
      </c>
      <c r="K121" s="164"/>
      <c r="L121" s="155"/>
    </row>
    <row r="122" spans="1:12" ht="15.75" customHeight="1" thickBot="1">
      <c r="A122" s="40" t="s">
        <v>28</v>
      </c>
      <c r="B122" s="155"/>
      <c r="C122" s="161"/>
      <c r="D122" s="40">
        <v>119</v>
      </c>
      <c r="E122" s="160"/>
      <c r="I122" s="63">
        <f t="shared" si="58"/>
        <v>14</v>
      </c>
      <c r="J122" s="63">
        <f t="shared" si="48"/>
        <v>599</v>
      </c>
      <c r="K122" s="165"/>
      <c r="L122" s="156"/>
    </row>
    <row r="123" spans="1:12" ht="15.75" customHeight="1">
      <c r="A123" s="40">
        <f>A108+171</f>
        <v>216</v>
      </c>
      <c r="B123" s="155">
        <v>3</v>
      </c>
      <c r="C123" s="162">
        <v>5</v>
      </c>
      <c r="D123" s="40">
        <v>120</v>
      </c>
      <c r="E123" s="160">
        <v>9</v>
      </c>
      <c r="I123" s="61">
        <f>I120+285</f>
        <v>297</v>
      </c>
      <c r="J123" s="62">
        <f t="shared" ref="J123:J129" si="63">J120+15</f>
        <v>612</v>
      </c>
      <c r="K123" s="163">
        <v>41</v>
      </c>
      <c r="L123" s="155" t="s">
        <v>65</v>
      </c>
    </row>
    <row r="124" spans="1:12" ht="15" customHeight="1">
      <c r="A124" s="40">
        <f>A123+1</f>
        <v>217</v>
      </c>
      <c r="B124" s="155">
        <v>19.079914625369199</v>
      </c>
      <c r="C124" s="162"/>
      <c r="D124" s="40">
        <v>121</v>
      </c>
      <c r="E124" s="160"/>
      <c r="I124" s="61">
        <f>I123+1</f>
        <v>298</v>
      </c>
      <c r="J124" s="62">
        <f t="shared" si="51"/>
        <v>613</v>
      </c>
      <c r="K124" s="163"/>
      <c r="L124" s="155">
        <v>62.8092472428158</v>
      </c>
    </row>
    <row r="125" spans="1:12" ht="15" customHeight="1">
      <c r="A125" s="40">
        <f>A124+1</f>
        <v>218</v>
      </c>
      <c r="B125" s="155">
        <v>19.417715235896999</v>
      </c>
      <c r="C125" s="162"/>
      <c r="D125" s="40">
        <v>122</v>
      </c>
      <c r="E125" s="160"/>
      <c r="I125" s="61">
        <f>I124+1</f>
        <v>299</v>
      </c>
      <c r="J125" s="62">
        <f t="shared" ref="J125:J188" si="64">J124+1</f>
        <v>614</v>
      </c>
      <c r="K125" s="163"/>
      <c r="L125" s="155">
        <v>64.500445388214303</v>
      </c>
    </row>
    <row r="126" spans="1:12" ht="15" customHeight="1">
      <c r="A126" s="40">
        <f>A125+1</f>
        <v>219</v>
      </c>
      <c r="B126" s="155">
        <v>19.755515846424899</v>
      </c>
      <c r="C126" s="162"/>
      <c r="D126" s="40">
        <v>123</v>
      </c>
      <c r="E126" s="160"/>
      <c r="I126" s="61">
        <f>I123+300</f>
        <v>597</v>
      </c>
      <c r="J126" s="62">
        <f t="shared" ref="J126:J132" si="65">J123+15</f>
        <v>627</v>
      </c>
      <c r="K126" s="163">
        <v>42</v>
      </c>
      <c r="L126" s="155" t="s">
        <v>64</v>
      </c>
    </row>
    <row r="127" spans="1:12" ht="15" customHeight="1">
      <c r="A127" s="40">
        <f>A126+1</f>
        <v>220</v>
      </c>
      <c r="B127" s="155">
        <v>20.093316456952799</v>
      </c>
      <c r="C127" s="162"/>
      <c r="D127" s="40">
        <v>124</v>
      </c>
      <c r="E127" s="160"/>
      <c r="I127" s="61">
        <f>I126+1</f>
        <v>598</v>
      </c>
      <c r="J127" s="62">
        <f t="shared" si="64"/>
        <v>628</v>
      </c>
      <c r="K127" s="163"/>
      <c r="L127" s="155">
        <v>71.0621748497705</v>
      </c>
    </row>
    <row r="128" spans="1:12" ht="15" customHeight="1">
      <c r="A128" s="40">
        <f>A127+1</f>
        <v>221</v>
      </c>
      <c r="B128" s="155">
        <v>20.431117067480699</v>
      </c>
      <c r="C128" s="162"/>
      <c r="D128" s="40">
        <v>125</v>
      </c>
      <c r="E128" s="160"/>
      <c r="I128" s="61">
        <f>I127+1</f>
        <v>599</v>
      </c>
      <c r="J128" s="62">
        <f t="shared" si="64"/>
        <v>629</v>
      </c>
      <c r="K128" s="163"/>
      <c r="L128" s="155">
        <v>73.021522627376996</v>
      </c>
    </row>
    <row r="129" spans="1:12" ht="15" customHeight="1">
      <c r="A129" s="40">
        <f>A123-150</f>
        <v>66</v>
      </c>
      <c r="B129" s="155">
        <v>1</v>
      </c>
      <c r="C129" s="162"/>
      <c r="D129" s="40">
        <v>126</v>
      </c>
      <c r="E129" s="160"/>
      <c r="I129" s="61">
        <f>I126+300</f>
        <v>897</v>
      </c>
      <c r="J129" s="62">
        <f t="shared" si="63"/>
        <v>642</v>
      </c>
      <c r="K129" s="163">
        <v>43</v>
      </c>
      <c r="L129" s="155" t="s">
        <v>63</v>
      </c>
    </row>
    <row r="130" spans="1:12" ht="15" customHeight="1">
      <c r="A130" s="40">
        <f>A129+1</f>
        <v>67</v>
      </c>
      <c r="B130" s="155">
        <v>21.106718288536499</v>
      </c>
      <c r="C130" s="162"/>
      <c r="D130" s="40">
        <v>127</v>
      </c>
      <c r="E130" s="160"/>
      <c r="I130" s="61">
        <f>I129+1</f>
        <v>898</v>
      </c>
      <c r="J130" s="62">
        <f t="shared" si="64"/>
        <v>643</v>
      </c>
      <c r="K130" s="163"/>
      <c r="L130" s="155"/>
    </row>
    <row r="131" spans="1:12" ht="15" customHeight="1">
      <c r="A131" s="40">
        <f>A130+1</f>
        <v>68</v>
      </c>
      <c r="B131" s="155">
        <v>21.444518899064398</v>
      </c>
      <c r="C131" s="162"/>
      <c r="D131" s="40">
        <v>128</v>
      </c>
      <c r="E131" s="160"/>
      <c r="I131" s="61">
        <f>I130+1</f>
        <v>899</v>
      </c>
      <c r="J131" s="62">
        <f t="shared" si="64"/>
        <v>644</v>
      </c>
      <c r="K131" s="163"/>
      <c r="L131" s="155"/>
    </row>
    <row r="132" spans="1:12" ht="15" customHeight="1">
      <c r="A132" s="40">
        <f>A131+1</f>
        <v>69</v>
      </c>
      <c r="B132" s="155">
        <v>21.782319509592199</v>
      </c>
      <c r="C132" s="162"/>
      <c r="D132" s="40">
        <v>129</v>
      </c>
      <c r="E132" s="160"/>
      <c r="I132" s="61">
        <f>I129+300</f>
        <v>1197</v>
      </c>
      <c r="J132" s="62">
        <f t="shared" si="65"/>
        <v>657</v>
      </c>
      <c r="K132" s="163">
        <v>44</v>
      </c>
      <c r="L132" s="155" t="s">
        <v>62</v>
      </c>
    </row>
    <row r="133" spans="1:12" ht="15" customHeight="1">
      <c r="A133" s="40">
        <f>A132+1</f>
        <v>70</v>
      </c>
      <c r="B133" s="155">
        <v>22.120120120120099</v>
      </c>
      <c r="C133" s="162"/>
      <c r="D133" s="40">
        <v>130</v>
      </c>
      <c r="E133" s="160"/>
      <c r="I133" s="61">
        <f>I132+1</f>
        <v>1198</v>
      </c>
      <c r="J133" s="62">
        <f t="shared" si="64"/>
        <v>658</v>
      </c>
      <c r="K133" s="163"/>
      <c r="L133" s="155"/>
    </row>
    <row r="134" spans="1:12" ht="15" customHeight="1">
      <c r="A134" s="40">
        <f>A133+1</f>
        <v>71</v>
      </c>
      <c r="B134" s="155">
        <v>22.457920730647999</v>
      </c>
      <c r="C134" s="162"/>
      <c r="D134" s="40">
        <v>131</v>
      </c>
      <c r="E134" s="160"/>
      <c r="I134" s="61">
        <f>I133+1</f>
        <v>1199</v>
      </c>
      <c r="J134" s="62">
        <f t="shared" si="64"/>
        <v>659</v>
      </c>
      <c r="K134" s="163"/>
      <c r="L134" s="155"/>
    </row>
    <row r="135" spans="1:12" ht="15" customHeight="1">
      <c r="A135" s="40" t="s">
        <v>26</v>
      </c>
      <c r="B135" s="155" t="s">
        <v>36</v>
      </c>
      <c r="C135" s="162"/>
      <c r="D135" s="40">
        <v>132</v>
      </c>
      <c r="E135" s="160"/>
      <c r="I135" s="61">
        <f>I132-15</f>
        <v>1182</v>
      </c>
      <c r="J135" s="62">
        <f t="shared" ref="J135" si="66">J132+15</f>
        <v>672</v>
      </c>
      <c r="K135" s="163">
        <v>45</v>
      </c>
      <c r="L135" s="155" t="s">
        <v>119</v>
      </c>
    </row>
    <row r="136" spans="1:12" ht="15" customHeight="1">
      <c r="A136" s="40" t="s">
        <v>27</v>
      </c>
      <c r="B136" s="155">
        <v>21.827658827658801</v>
      </c>
      <c r="C136" s="162"/>
      <c r="D136" s="40">
        <v>133</v>
      </c>
      <c r="E136" s="160"/>
      <c r="I136" s="61">
        <f>I135+1</f>
        <v>1183</v>
      </c>
      <c r="J136" s="62">
        <f t="shared" si="64"/>
        <v>673</v>
      </c>
      <c r="K136" s="163"/>
      <c r="L136" s="155">
        <v>82.855409720913798</v>
      </c>
    </row>
    <row r="137" spans="1:12" ht="15" customHeight="1">
      <c r="A137" s="40" t="s">
        <v>28</v>
      </c>
      <c r="B137" s="155">
        <v>22.2122148122148</v>
      </c>
      <c r="C137" s="162"/>
      <c r="D137" s="40">
        <v>134</v>
      </c>
      <c r="E137" s="160"/>
      <c r="I137" s="61">
        <f>I136+1</f>
        <v>1184</v>
      </c>
      <c r="J137" s="62">
        <f t="shared" si="64"/>
        <v>674</v>
      </c>
      <c r="K137" s="163"/>
      <c r="L137" s="155">
        <v>85.286626096168405</v>
      </c>
    </row>
    <row r="138" spans="1:12" ht="15" customHeight="1">
      <c r="A138" s="40">
        <f>A123+300</f>
        <v>516</v>
      </c>
      <c r="B138" s="155">
        <v>7</v>
      </c>
      <c r="C138" s="162"/>
      <c r="D138" s="40">
        <v>135</v>
      </c>
      <c r="E138" s="160">
        <v>10</v>
      </c>
      <c r="I138" s="61">
        <f>I135-300</f>
        <v>882</v>
      </c>
      <c r="J138" s="62">
        <f t="shared" ref="J138" si="67">J135+15</f>
        <v>687</v>
      </c>
      <c r="K138" s="163">
        <v>46</v>
      </c>
      <c r="L138" s="155" t="s">
        <v>120</v>
      </c>
    </row>
    <row r="139" spans="1:12" ht="15" customHeight="1">
      <c r="A139" s="40">
        <f>A138+1</f>
        <v>517</v>
      </c>
      <c r="B139" s="155">
        <v>22.9813267813268</v>
      </c>
      <c r="C139" s="162"/>
      <c r="D139" s="40">
        <v>136</v>
      </c>
      <c r="E139" s="160"/>
      <c r="I139" s="61">
        <f>I138+1</f>
        <v>883</v>
      </c>
      <c r="J139" s="62">
        <f t="shared" si="64"/>
        <v>688</v>
      </c>
      <c r="K139" s="163"/>
      <c r="L139" s="155">
        <v>94.457434561075601</v>
      </c>
    </row>
    <row r="140" spans="1:12" ht="15" customHeight="1">
      <c r="A140" s="40">
        <f>A139+1</f>
        <v>518</v>
      </c>
      <c r="B140" s="155">
        <v>23.365882765882802</v>
      </c>
      <c r="C140" s="162"/>
      <c r="D140" s="40">
        <v>137</v>
      </c>
      <c r="E140" s="160"/>
      <c r="I140" s="61">
        <f>I139+1</f>
        <v>884</v>
      </c>
      <c r="J140" s="62">
        <f t="shared" si="64"/>
        <v>689</v>
      </c>
      <c r="K140" s="163"/>
      <c r="L140" s="155">
        <v>97.209347091282098</v>
      </c>
    </row>
    <row r="141" spans="1:12" ht="15" customHeight="1">
      <c r="A141" s="40">
        <f>A140+1</f>
        <v>519</v>
      </c>
      <c r="B141" s="155">
        <v>23.7504387504387</v>
      </c>
      <c r="C141" s="162"/>
      <c r="D141" s="40">
        <v>138</v>
      </c>
      <c r="E141" s="160"/>
      <c r="I141" s="61">
        <f>I138-300</f>
        <v>582</v>
      </c>
      <c r="J141" s="62">
        <f t="shared" ref="J141" si="68">J138+15</f>
        <v>702</v>
      </c>
      <c r="K141" s="163">
        <v>47</v>
      </c>
      <c r="L141" s="155" t="s">
        <v>111</v>
      </c>
    </row>
    <row r="142" spans="1:12" ht="15" customHeight="1">
      <c r="A142" s="40">
        <f>A141+1</f>
        <v>520</v>
      </c>
      <c r="B142" s="155">
        <v>24.134994734994699</v>
      </c>
      <c r="C142" s="162"/>
      <c r="D142" s="40">
        <v>139</v>
      </c>
      <c r="E142" s="160"/>
      <c r="I142" s="61">
        <f>I141+1</f>
        <v>583</v>
      </c>
      <c r="J142" s="62">
        <f t="shared" si="64"/>
        <v>703</v>
      </c>
      <c r="K142" s="163"/>
      <c r="L142" s="155"/>
    </row>
    <row r="143" spans="1:12" ht="15" customHeight="1">
      <c r="A143" s="40">
        <f>A142+1</f>
        <v>521</v>
      </c>
      <c r="B143" s="155">
        <v>24.519550719550701</v>
      </c>
      <c r="C143" s="162"/>
      <c r="D143" s="40">
        <v>140</v>
      </c>
      <c r="E143" s="160"/>
      <c r="I143" s="61">
        <f>I142+1</f>
        <v>584</v>
      </c>
      <c r="J143" s="62">
        <f t="shared" si="64"/>
        <v>704</v>
      </c>
      <c r="K143" s="163"/>
      <c r="L143" s="155"/>
    </row>
    <row r="144" spans="1:12" ht="15" customHeight="1">
      <c r="A144" s="40">
        <f>A138-150</f>
        <v>366</v>
      </c>
      <c r="B144" s="155">
        <v>5</v>
      </c>
      <c r="C144" s="162"/>
      <c r="D144" s="40">
        <v>141</v>
      </c>
      <c r="E144" s="160"/>
      <c r="I144" s="61">
        <f>I141-300</f>
        <v>282</v>
      </c>
      <c r="J144" s="62">
        <f t="shared" ref="J144" si="69">J141+15</f>
        <v>717</v>
      </c>
      <c r="K144" s="163">
        <v>48</v>
      </c>
      <c r="L144" s="155" t="s">
        <v>73</v>
      </c>
    </row>
    <row r="145" spans="1:12" ht="15" customHeight="1">
      <c r="A145" s="40">
        <f>A144+1</f>
        <v>367</v>
      </c>
      <c r="B145" s="155">
        <v>25.288662688662701</v>
      </c>
      <c r="C145" s="162"/>
      <c r="D145" s="40">
        <v>142</v>
      </c>
      <c r="E145" s="160"/>
      <c r="I145" s="61">
        <f>I144+1</f>
        <v>283</v>
      </c>
      <c r="J145" s="62">
        <f t="shared" si="64"/>
        <v>718</v>
      </c>
      <c r="K145" s="163"/>
      <c r="L145" s="155"/>
    </row>
    <row r="146" spans="1:12" ht="15" customHeight="1">
      <c r="A146" s="40">
        <f>A145+1</f>
        <v>368</v>
      </c>
      <c r="B146" s="155">
        <v>25.673218673218699</v>
      </c>
      <c r="C146" s="162"/>
      <c r="D146" s="40">
        <v>143</v>
      </c>
      <c r="E146" s="160"/>
      <c r="I146" s="61">
        <f>I145+1</f>
        <v>284</v>
      </c>
      <c r="J146" s="62">
        <f t="shared" si="64"/>
        <v>719</v>
      </c>
      <c r="K146" s="163"/>
      <c r="L146" s="155"/>
    </row>
    <row r="147" spans="1:12" ht="15" customHeight="1">
      <c r="A147" s="40">
        <f>A146+1</f>
        <v>369</v>
      </c>
      <c r="B147" s="155">
        <v>26.057774657774701</v>
      </c>
      <c r="C147" s="162"/>
      <c r="D147" s="40">
        <v>144</v>
      </c>
      <c r="E147" s="160"/>
      <c r="I147" s="61">
        <f>I144-135</f>
        <v>147</v>
      </c>
      <c r="J147" s="62">
        <f t="shared" ref="J147" si="70">J144+15</f>
        <v>732</v>
      </c>
      <c r="K147" s="163">
        <v>49</v>
      </c>
      <c r="L147" s="155" t="s">
        <v>72</v>
      </c>
    </row>
    <row r="148" spans="1:12" ht="15" customHeight="1">
      <c r="A148" s="40">
        <f>A147+1</f>
        <v>370</v>
      </c>
      <c r="B148" s="155">
        <v>26.442330642330599</v>
      </c>
      <c r="C148" s="162"/>
      <c r="D148" s="40">
        <v>145</v>
      </c>
      <c r="E148" s="160"/>
      <c r="I148" s="61">
        <f>I147+1</f>
        <v>148</v>
      </c>
      <c r="J148" s="62">
        <f t="shared" si="64"/>
        <v>733</v>
      </c>
      <c r="K148" s="163"/>
      <c r="L148" s="155">
        <v>32.336768030645601</v>
      </c>
    </row>
    <row r="149" spans="1:12" ht="15" customHeight="1">
      <c r="A149" s="40">
        <f>A148+1</f>
        <v>371</v>
      </c>
      <c r="B149" s="155">
        <v>26.826886626886601</v>
      </c>
      <c r="C149" s="162"/>
      <c r="D149" s="40">
        <v>146</v>
      </c>
      <c r="E149" s="160"/>
      <c r="I149" s="61">
        <f>I148+1</f>
        <v>149</v>
      </c>
      <c r="J149" s="62">
        <f t="shared" si="64"/>
        <v>734</v>
      </c>
      <c r="K149" s="163"/>
      <c r="L149" s="155">
        <v>33.1286182366999</v>
      </c>
    </row>
    <row r="150" spans="1:12" ht="15" customHeight="1">
      <c r="A150" s="40" t="s">
        <v>26</v>
      </c>
      <c r="B150" s="155" t="s">
        <v>37</v>
      </c>
      <c r="C150" s="162"/>
      <c r="D150" s="40">
        <v>147</v>
      </c>
      <c r="E150" s="160"/>
      <c r="I150" s="61">
        <f>I147+300</f>
        <v>447</v>
      </c>
      <c r="J150" s="62">
        <f t="shared" ref="J150" si="71">J147+15</f>
        <v>747</v>
      </c>
      <c r="K150" s="163">
        <v>50</v>
      </c>
      <c r="L150" s="155" t="s">
        <v>66</v>
      </c>
    </row>
    <row r="151" spans="1:12" ht="15" customHeight="1">
      <c r="A151" s="40" t="s">
        <v>27</v>
      </c>
      <c r="B151" s="155">
        <v>25.175338175338101</v>
      </c>
      <c r="C151" s="162"/>
      <c r="D151" s="40">
        <v>148</v>
      </c>
      <c r="E151" s="160"/>
      <c r="I151" s="61">
        <f>I150+1</f>
        <v>448</v>
      </c>
      <c r="J151" s="62">
        <f t="shared" si="64"/>
        <v>748</v>
      </c>
      <c r="K151" s="163"/>
      <c r="L151" s="155">
        <v>38.2236279143657</v>
      </c>
    </row>
    <row r="152" spans="1:12" ht="15" customHeight="1">
      <c r="A152" s="40" t="s">
        <v>28</v>
      </c>
      <c r="B152" s="155">
        <v>25.661241461241399</v>
      </c>
      <c r="C152" s="162"/>
      <c r="D152" s="40">
        <v>149</v>
      </c>
      <c r="E152" s="160"/>
      <c r="I152" s="61">
        <f>I151+1</f>
        <v>449</v>
      </c>
      <c r="J152" s="62">
        <f t="shared" si="64"/>
        <v>749</v>
      </c>
      <c r="K152" s="163"/>
      <c r="L152" s="155">
        <v>39.115081122026098</v>
      </c>
    </row>
    <row r="153" spans="1:12" ht="15" customHeight="1">
      <c r="A153" s="40">
        <f>A138+300</f>
        <v>816</v>
      </c>
      <c r="B153" s="155">
        <v>11</v>
      </c>
      <c r="C153" s="162"/>
      <c r="D153" s="40">
        <v>150</v>
      </c>
      <c r="E153" s="160">
        <v>11</v>
      </c>
      <c r="I153" s="61">
        <f>I150+300</f>
        <v>747</v>
      </c>
      <c r="J153" s="62">
        <f t="shared" ref="J153:J156" si="72">J150+15</f>
        <v>762</v>
      </c>
      <c r="K153" s="163">
        <v>51</v>
      </c>
      <c r="L153" s="155" t="s">
        <v>67</v>
      </c>
    </row>
    <row r="154" spans="1:12" ht="15" customHeight="1">
      <c r="A154" s="40">
        <f>A153+1</f>
        <v>817</v>
      </c>
      <c r="B154" s="155">
        <v>26.633048033047999</v>
      </c>
      <c r="C154" s="162"/>
      <c r="D154" s="40">
        <v>151</v>
      </c>
      <c r="E154" s="160"/>
      <c r="I154" s="61">
        <f>I153+1</f>
        <v>748</v>
      </c>
      <c r="J154" s="62">
        <f t="shared" si="64"/>
        <v>763</v>
      </c>
      <c r="K154" s="163"/>
      <c r="L154" s="155">
        <v>44.1104877980857</v>
      </c>
    </row>
    <row r="155" spans="1:12" ht="15" customHeight="1">
      <c r="A155" s="40">
        <f>A154+1</f>
        <v>818</v>
      </c>
      <c r="B155" s="155">
        <v>27.1189513189513</v>
      </c>
      <c r="C155" s="162"/>
      <c r="D155" s="40">
        <v>152</v>
      </c>
      <c r="E155" s="160"/>
      <c r="I155" s="61">
        <f>I154+1</f>
        <v>749</v>
      </c>
      <c r="J155" s="62">
        <f t="shared" si="64"/>
        <v>764</v>
      </c>
      <c r="K155" s="163"/>
      <c r="L155" s="155">
        <v>45.101544007352302</v>
      </c>
    </row>
    <row r="156" spans="1:12" ht="15" customHeight="1">
      <c r="A156" s="40">
        <f>A155+1</f>
        <v>819</v>
      </c>
      <c r="B156" s="155">
        <v>27.604854604854602</v>
      </c>
      <c r="C156" s="162"/>
      <c r="D156" s="40">
        <v>153</v>
      </c>
      <c r="E156" s="160"/>
      <c r="I156" s="61">
        <f>I153+300</f>
        <v>1047</v>
      </c>
      <c r="J156" s="62">
        <f t="shared" si="72"/>
        <v>777</v>
      </c>
      <c r="K156" s="163">
        <v>52</v>
      </c>
      <c r="L156" s="155" t="s">
        <v>68</v>
      </c>
    </row>
    <row r="157" spans="1:12" ht="15" customHeight="1">
      <c r="A157" s="40">
        <f>A156+1</f>
        <v>820</v>
      </c>
      <c r="B157" s="155">
        <v>28.0907578907578</v>
      </c>
      <c r="C157" s="162"/>
      <c r="D157" s="40">
        <v>154</v>
      </c>
      <c r="E157" s="160"/>
      <c r="I157" s="61">
        <f>I156+1</f>
        <v>1048</v>
      </c>
      <c r="J157" s="62">
        <f t="shared" si="64"/>
        <v>778</v>
      </c>
      <c r="K157" s="163"/>
      <c r="L157" s="155"/>
    </row>
    <row r="158" spans="1:12" ht="15" customHeight="1">
      <c r="A158" s="40">
        <f>A157+1</f>
        <v>821</v>
      </c>
      <c r="B158" s="155">
        <v>28.576661176661201</v>
      </c>
      <c r="C158" s="162"/>
      <c r="D158" s="40">
        <v>155</v>
      </c>
      <c r="E158" s="160"/>
      <c r="I158" s="61">
        <f>I157+1</f>
        <v>1049</v>
      </c>
      <c r="J158" s="62">
        <f t="shared" si="64"/>
        <v>779</v>
      </c>
      <c r="K158" s="163"/>
      <c r="L158" s="155"/>
    </row>
    <row r="159" spans="1:12" ht="15" customHeight="1">
      <c r="A159" s="40">
        <f>A153-150</f>
        <v>666</v>
      </c>
      <c r="B159" s="155">
        <v>9</v>
      </c>
      <c r="C159" s="162"/>
      <c r="D159" s="40">
        <v>156</v>
      </c>
      <c r="E159" s="160"/>
      <c r="I159" s="61">
        <f>I156+120</f>
        <v>1167</v>
      </c>
      <c r="J159" s="62">
        <f t="shared" ref="J159:J168" si="73">J156+15</f>
        <v>792</v>
      </c>
      <c r="K159" s="163">
        <v>53</v>
      </c>
      <c r="L159" s="155" t="s">
        <v>121</v>
      </c>
    </row>
    <row r="160" spans="1:12" ht="15" customHeight="1">
      <c r="A160" s="40">
        <f>A159+1</f>
        <v>667</v>
      </c>
      <c r="B160" s="155">
        <v>29.548467748467701</v>
      </c>
      <c r="C160" s="162"/>
      <c r="D160" s="40">
        <v>157</v>
      </c>
      <c r="E160" s="160"/>
      <c r="I160" s="61">
        <f>I159+1</f>
        <v>1168</v>
      </c>
      <c r="J160" s="62">
        <f t="shared" si="64"/>
        <v>793</v>
      </c>
      <c r="K160" s="163"/>
      <c r="L160" s="155">
        <v>36.198918224576801</v>
      </c>
    </row>
    <row r="161" spans="1:12" ht="15" customHeight="1">
      <c r="A161" s="40">
        <f>A160+1</f>
        <v>668</v>
      </c>
      <c r="B161" s="155">
        <v>30.034371034370999</v>
      </c>
      <c r="C161" s="162"/>
      <c r="D161" s="40">
        <v>158</v>
      </c>
      <c r="E161" s="160"/>
      <c r="I161" s="61">
        <f>I160+1</f>
        <v>1169</v>
      </c>
      <c r="J161" s="62">
        <f t="shared" si="64"/>
        <v>794</v>
      </c>
      <c r="K161" s="163"/>
      <c r="L161" s="155">
        <v>37.072230956135698</v>
      </c>
    </row>
    <row r="162" spans="1:12" ht="15" customHeight="1">
      <c r="A162" s="40">
        <f>A161+1</f>
        <v>669</v>
      </c>
      <c r="B162" s="155">
        <v>30.5202743202743</v>
      </c>
      <c r="C162" s="162"/>
      <c r="D162" s="40">
        <v>159</v>
      </c>
      <c r="E162" s="160"/>
      <c r="I162" s="61">
        <f>I159-300</f>
        <v>867</v>
      </c>
      <c r="J162" s="62">
        <f t="shared" si="73"/>
        <v>807</v>
      </c>
      <c r="K162" s="163">
        <v>54</v>
      </c>
      <c r="L162" s="155" t="s">
        <v>122</v>
      </c>
    </row>
    <row r="163" spans="1:12" ht="15" customHeight="1">
      <c r="A163" s="40">
        <f>A162+1</f>
        <v>670</v>
      </c>
      <c r="B163" s="155">
        <v>31.006177606177602</v>
      </c>
      <c r="C163" s="162"/>
      <c r="D163" s="40">
        <v>160</v>
      </c>
      <c r="E163" s="160"/>
      <c r="I163" s="61">
        <f>I162+1</f>
        <v>868</v>
      </c>
      <c r="J163" s="62">
        <f t="shared" si="64"/>
        <v>808</v>
      </c>
      <c r="K163" s="163"/>
      <c r="L163" s="155">
        <v>42.476616610889302</v>
      </c>
    </row>
    <row r="164" spans="1:12" ht="15" customHeight="1">
      <c r="A164" s="40">
        <f>A163+1</f>
        <v>671</v>
      </c>
      <c r="B164" s="155">
        <v>31.492080892080899</v>
      </c>
      <c r="C164" s="162"/>
      <c r="D164" s="40">
        <v>161</v>
      </c>
      <c r="E164" s="160"/>
      <c r="I164" s="61">
        <f>I163+1</f>
        <v>869</v>
      </c>
      <c r="J164" s="62">
        <f t="shared" si="64"/>
        <v>809</v>
      </c>
      <c r="K164" s="163"/>
      <c r="L164" s="155">
        <v>43.645507069651202</v>
      </c>
    </row>
    <row r="165" spans="1:12" ht="15" customHeight="1">
      <c r="A165" s="40" t="s">
        <v>26</v>
      </c>
      <c r="B165" s="155" t="s">
        <v>38</v>
      </c>
      <c r="C165" s="162"/>
      <c r="D165" s="40">
        <v>162</v>
      </c>
      <c r="E165" s="160"/>
      <c r="I165" s="61">
        <f>I162-300</f>
        <v>567</v>
      </c>
      <c r="J165" s="62">
        <f t="shared" si="73"/>
        <v>822</v>
      </c>
      <c r="K165" s="163">
        <v>55</v>
      </c>
      <c r="L165" s="155" t="s">
        <v>112</v>
      </c>
    </row>
    <row r="166" spans="1:12" ht="15" customHeight="1">
      <c r="A166" s="40" t="s">
        <v>27</v>
      </c>
      <c r="B166" s="155">
        <v>28.523017523017501</v>
      </c>
      <c r="C166" s="162"/>
      <c r="D166" s="40">
        <v>163</v>
      </c>
      <c r="E166" s="160"/>
      <c r="I166" s="61">
        <f>I165+1</f>
        <v>568</v>
      </c>
      <c r="J166" s="62">
        <f t="shared" si="64"/>
        <v>823</v>
      </c>
      <c r="K166" s="163"/>
      <c r="L166" s="155">
        <v>48.754314997201703</v>
      </c>
    </row>
    <row r="167" spans="1:12" ht="15" customHeight="1">
      <c r="A167" s="40" t="s">
        <v>28</v>
      </c>
      <c r="B167" s="155">
        <v>29.110268110268098</v>
      </c>
      <c r="C167" s="162"/>
      <c r="D167" s="40">
        <v>164</v>
      </c>
      <c r="E167" s="160"/>
      <c r="I167" s="61">
        <f>I166+1</f>
        <v>569</v>
      </c>
      <c r="J167" s="62">
        <f t="shared" si="64"/>
        <v>824</v>
      </c>
      <c r="K167" s="163"/>
      <c r="L167" s="155">
        <v>50.2187831831667</v>
      </c>
    </row>
    <row r="168" spans="1:12" ht="15" customHeight="1">
      <c r="A168" s="40">
        <f>A153+300</f>
        <v>1116</v>
      </c>
      <c r="B168" s="155">
        <v>15</v>
      </c>
      <c r="C168" s="162"/>
      <c r="D168" s="40">
        <v>165</v>
      </c>
      <c r="E168" s="160">
        <v>12</v>
      </c>
      <c r="I168" s="61">
        <f>I165-300</f>
        <v>267</v>
      </c>
      <c r="J168" s="62">
        <f t="shared" si="73"/>
        <v>837</v>
      </c>
      <c r="K168" s="163">
        <v>56</v>
      </c>
      <c r="L168" s="155" t="s">
        <v>89</v>
      </c>
    </row>
    <row r="169" spans="1:12" ht="15" customHeight="1">
      <c r="A169" s="40">
        <f>A168+1</f>
        <v>1117</v>
      </c>
      <c r="B169" s="155">
        <v>30.284769284769201</v>
      </c>
      <c r="C169" s="162"/>
      <c r="D169" s="40">
        <v>166</v>
      </c>
      <c r="E169" s="160"/>
      <c r="I169" s="61">
        <f>I168+1</f>
        <v>268</v>
      </c>
      <c r="J169" s="62">
        <f t="shared" si="64"/>
        <v>838</v>
      </c>
      <c r="K169" s="163"/>
      <c r="L169" s="155">
        <v>50.269096551523702</v>
      </c>
    </row>
    <row r="170" spans="1:12" ht="15" customHeight="1">
      <c r="A170" s="40">
        <f>A169+1</f>
        <v>1118</v>
      </c>
      <c r="B170" s="155">
        <v>30.872019872019798</v>
      </c>
      <c r="C170" s="162"/>
      <c r="D170" s="40">
        <v>167</v>
      </c>
      <c r="E170" s="160"/>
      <c r="I170" s="61">
        <f>I169+1</f>
        <v>269</v>
      </c>
      <c r="J170" s="62">
        <f t="shared" si="64"/>
        <v>839</v>
      </c>
      <c r="K170" s="163"/>
      <c r="L170" s="155">
        <v>51.689940366946402</v>
      </c>
    </row>
    <row r="171" spans="1:12" ht="15" customHeight="1">
      <c r="A171" s="40">
        <f>A170+1</f>
        <v>1119</v>
      </c>
      <c r="B171" s="155">
        <v>31.4592704592704</v>
      </c>
      <c r="C171" s="162"/>
      <c r="D171" s="40">
        <v>168</v>
      </c>
      <c r="E171" s="160"/>
      <c r="I171" s="61">
        <f>I168-135</f>
        <v>132</v>
      </c>
      <c r="J171" s="62">
        <f t="shared" ref="J171:J180" si="74">J168+15</f>
        <v>852</v>
      </c>
      <c r="K171" s="163">
        <v>57</v>
      </c>
      <c r="L171" s="155" t="s">
        <v>69</v>
      </c>
    </row>
    <row r="172" spans="1:12" ht="15" customHeight="1">
      <c r="A172" s="40">
        <f>A171+1</f>
        <v>1120</v>
      </c>
      <c r="B172" s="155">
        <v>32.046521046521001</v>
      </c>
      <c r="C172" s="162"/>
      <c r="D172" s="40">
        <v>169</v>
      </c>
      <c r="E172" s="160"/>
      <c r="I172" s="61">
        <f>I171+1</f>
        <v>133</v>
      </c>
      <c r="J172" s="62">
        <f t="shared" si="64"/>
        <v>853</v>
      </c>
      <c r="K172" s="163"/>
      <c r="L172" s="155">
        <v>41.423286438805697</v>
      </c>
    </row>
    <row r="173" spans="1:12" ht="15" customHeight="1">
      <c r="A173" s="40">
        <f>A172+1</f>
        <v>1121</v>
      </c>
      <c r="B173" s="155">
        <v>32.633771633771602</v>
      </c>
      <c r="C173" s="162"/>
      <c r="D173" s="40">
        <v>170</v>
      </c>
      <c r="E173" s="160"/>
      <c r="I173" s="61">
        <f>I172+1</f>
        <v>134</v>
      </c>
      <c r="J173" s="62">
        <f t="shared" si="64"/>
        <v>854</v>
      </c>
      <c r="K173" s="163"/>
      <c r="L173" s="155">
        <v>42.525619077711703</v>
      </c>
    </row>
    <row r="174" spans="1:12" ht="15" customHeight="1">
      <c r="A174" s="40">
        <f>A168-150</f>
        <v>966</v>
      </c>
      <c r="B174" s="155">
        <v>13</v>
      </c>
      <c r="C174" s="162"/>
      <c r="D174" s="40">
        <v>171</v>
      </c>
      <c r="E174" s="160"/>
      <c r="I174" s="61">
        <f>I171+300</f>
        <v>432</v>
      </c>
      <c r="J174" s="62">
        <f t="shared" si="74"/>
        <v>867</v>
      </c>
      <c r="K174" s="163">
        <v>58</v>
      </c>
      <c r="L174" s="155" t="s">
        <v>109</v>
      </c>
    </row>
    <row r="175" spans="1:12" ht="15" customHeight="1">
      <c r="A175" s="40">
        <f>A174+1</f>
        <v>967</v>
      </c>
      <c r="B175" s="155">
        <v>33.808272808272797</v>
      </c>
      <c r="C175" s="162"/>
      <c r="D175" s="40">
        <v>172</v>
      </c>
      <c r="E175" s="160"/>
      <c r="I175" s="61">
        <f>I174+1</f>
        <v>433</v>
      </c>
      <c r="J175" s="62">
        <f t="shared" si="64"/>
        <v>868</v>
      </c>
      <c r="K175" s="163"/>
      <c r="L175" s="155">
        <v>48.540653601564202</v>
      </c>
    </row>
    <row r="176" spans="1:12" ht="15" customHeight="1">
      <c r="A176" s="40">
        <f>A175+1</f>
        <v>968</v>
      </c>
      <c r="B176" s="155">
        <v>34.395523395523298</v>
      </c>
      <c r="C176" s="162"/>
      <c r="D176" s="40">
        <v>173</v>
      </c>
      <c r="E176" s="160"/>
      <c r="I176" s="61">
        <f>I175+1</f>
        <v>434</v>
      </c>
      <c r="J176" s="62">
        <f t="shared" si="64"/>
        <v>869</v>
      </c>
      <c r="K176" s="163"/>
      <c r="L176" s="155">
        <v>49.766157464697599</v>
      </c>
    </row>
    <row r="177" spans="1:12" ht="15" customHeight="1">
      <c r="A177" s="40">
        <f>A176+1</f>
        <v>969</v>
      </c>
      <c r="B177" s="155">
        <v>34.982773982773899</v>
      </c>
      <c r="C177" s="162"/>
      <c r="D177" s="40">
        <v>174</v>
      </c>
      <c r="E177" s="160"/>
      <c r="I177" s="61">
        <f>I174+300</f>
        <v>732</v>
      </c>
      <c r="J177" s="62">
        <f t="shared" si="74"/>
        <v>882</v>
      </c>
      <c r="K177" s="163">
        <v>59</v>
      </c>
      <c r="L177" s="155" t="s">
        <v>123</v>
      </c>
    </row>
    <row r="178" spans="1:12" ht="15" customHeight="1">
      <c r="A178" s="40">
        <f>A177+1</f>
        <v>970</v>
      </c>
      <c r="B178" s="155">
        <v>35.570024570024501</v>
      </c>
      <c r="C178" s="162"/>
      <c r="D178" s="40">
        <v>175</v>
      </c>
      <c r="E178" s="160"/>
      <c r="I178" s="61">
        <f>I177+1</f>
        <v>733</v>
      </c>
      <c r="J178" s="62">
        <f t="shared" si="64"/>
        <v>883</v>
      </c>
      <c r="K178" s="163"/>
      <c r="L178" s="155">
        <v>55.658020764322501</v>
      </c>
    </row>
    <row r="179" spans="1:12" ht="15" customHeight="1">
      <c r="A179" s="40">
        <f>A178+1</f>
        <v>971</v>
      </c>
      <c r="B179" s="155">
        <v>36.157275157275102</v>
      </c>
      <c r="C179" s="162"/>
      <c r="D179" s="40">
        <v>176</v>
      </c>
      <c r="E179" s="160"/>
      <c r="I179" s="61">
        <f>I178+1</f>
        <v>734</v>
      </c>
      <c r="J179" s="62">
        <f t="shared" si="64"/>
        <v>884</v>
      </c>
      <c r="K179" s="163"/>
      <c r="L179" s="155">
        <v>57.006695851683297</v>
      </c>
    </row>
    <row r="180" spans="1:12" ht="15" customHeight="1">
      <c r="A180" s="40" t="s">
        <v>26</v>
      </c>
      <c r="B180" s="155" t="s">
        <v>39</v>
      </c>
      <c r="C180" s="162"/>
      <c r="D180" s="40">
        <v>177</v>
      </c>
      <c r="E180" s="160"/>
      <c r="I180" s="61">
        <f>I177+300</f>
        <v>1032</v>
      </c>
      <c r="J180" s="62">
        <f t="shared" si="74"/>
        <v>897</v>
      </c>
      <c r="K180" s="163">
        <v>60</v>
      </c>
      <c r="L180" s="155" t="s">
        <v>124</v>
      </c>
    </row>
    <row r="181" spans="1:12" ht="15" customHeight="1">
      <c r="A181" s="40" t="s">
        <v>27</v>
      </c>
      <c r="B181" s="155"/>
      <c r="C181" s="162"/>
      <c r="D181" s="40">
        <v>178</v>
      </c>
      <c r="E181" s="160"/>
      <c r="I181" s="61">
        <f>I180+1</f>
        <v>1033</v>
      </c>
      <c r="J181" s="62">
        <f t="shared" si="64"/>
        <v>898</v>
      </c>
      <c r="K181" s="163"/>
      <c r="L181" s="155"/>
    </row>
    <row r="182" spans="1:12" ht="15.75" customHeight="1">
      <c r="A182" s="40" t="s">
        <v>28</v>
      </c>
      <c r="B182" s="155"/>
      <c r="C182" s="162"/>
      <c r="D182" s="40">
        <v>179</v>
      </c>
      <c r="E182" s="160"/>
      <c r="I182" s="61">
        <f>I181+1</f>
        <v>1034</v>
      </c>
      <c r="J182" s="62">
        <f t="shared" si="64"/>
        <v>899</v>
      </c>
      <c r="K182" s="163"/>
      <c r="L182" s="155"/>
    </row>
    <row r="183" spans="1:12" ht="15" customHeight="1">
      <c r="A183" s="40">
        <f>A168-165</f>
        <v>951</v>
      </c>
      <c r="B183" s="155">
        <v>13</v>
      </c>
      <c r="C183" s="161">
        <v>4</v>
      </c>
      <c r="D183" s="40">
        <v>180</v>
      </c>
      <c r="E183" s="160">
        <v>13</v>
      </c>
      <c r="H183" s="4"/>
      <c r="I183" s="61">
        <f>I180+120</f>
        <v>1152</v>
      </c>
      <c r="J183" s="62">
        <f t="shared" ref="J183:J192" si="75">J180+15</f>
        <v>912</v>
      </c>
      <c r="K183" s="163">
        <v>61</v>
      </c>
      <c r="L183" s="155" t="s">
        <v>125</v>
      </c>
    </row>
    <row r="184" spans="1:12" ht="15" customHeight="1">
      <c r="A184" s="40">
        <f>A183+1</f>
        <v>952</v>
      </c>
      <c r="B184" s="155">
        <v>18.4350315449317</v>
      </c>
      <c r="C184" s="161"/>
      <c r="D184" s="40">
        <v>181</v>
      </c>
      <c r="E184" s="160"/>
      <c r="I184" s="61">
        <f>I183+1</f>
        <v>1153</v>
      </c>
      <c r="J184" s="62">
        <f t="shared" si="64"/>
        <v>913</v>
      </c>
      <c r="K184" s="163"/>
      <c r="L184" s="155">
        <v>62.8092472428158</v>
      </c>
    </row>
    <row r="185" spans="1:12" ht="15" customHeight="1">
      <c r="A185" s="40">
        <f>A184+1</f>
        <v>953</v>
      </c>
      <c r="B185" s="155">
        <v>18.665614616280202</v>
      </c>
      <c r="C185" s="161"/>
      <c r="D185" s="40">
        <v>182</v>
      </c>
      <c r="E185" s="160"/>
      <c r="I185" s="61">
        <f>I184+1</f>
        <v>1154</v>
      </c>
      <c r="J185" s="62">
        <f t="shared" si="64"/>
        <v>914</v>
      </c>
      <c r="K185" s="163"/>
      <c r="L185" s="155">
        <v>64.500445388214303</v>
      </c>
    </row>
    <row r="186" spans="1:12" ht="15" customHeight="1">
      <c r="A186" s="40">
        <f>A185+1</f>
        <v>954</v>
      </c>
      <c r="B186" s="155">
        <v>18.8961976876287</v>
      </c>
      <c r="C186" s="161"/>
      <c r="D186" s="40">
        <v>183</v>
      </c>
      <c r="E186" s="160"/>
      <c r="I186" s="61">
        <f>I183-300</f>
        <v>852</v>
      </c>
      <c r="J186" s="62">
        <f t="shared" si="75"/>
        <v>927</v>
      </c>
      <c r="K186" s="163">
        <v>62</v>
      </c>
      <c r="L186" s="155" t="s">
        <v>126</v>
      </c>
    </row>
    <row r="187" spans="1:12" ht="15" customHeight="1">
      <c r="A187" s="40">
        <f>A186+1</f>
        <v>955</v>
      </c>
      <c r="B187" s="155">
        <v>19.126780758977102</v>
      </c>
      <c r="C187" s="161"/>
      <c r="D187" s="40">
        <v>184</v>
      </c>
      <c r="E187" s="160"/>
      <c r="I187" s="61">
        <f>I186+1</f>
        <v>853</v>
      </c>
      <c r="J187" s="62">
        <f t="shared" si="64"/>
        <v>928</v>
      </c>
      <c r="K187" s="163"/>
      <c r="L187" s="155">
        <v>71.0621748497705</v>
      </c>
    </row>
    <row r="188" spans="1:12" ht="15" customHeight="1">
      <c r="A188" s="40">
        <f>A187+1</f>
        <v>956</v>
      </c>
      <c r="B188" s="155">
        <v>19.3573638303256</v>
      </c>
      <c r="C188" s="161"/>
      <c r="D188" s="40">
        <v>185</v>
      </c>
      <c r="E188" s="160"/>
      <c r="I188" s="61">
        <f>I187+1</f>
        <v>854</v>
      </c>
      <c r="J188" s="62">
        <f t="shared" si="64"/>
        <v>929</v>
      </c>
      <c r="K188" s="163"/>
      <c r="L188" s="155">
        <v>73.021522627376996</v>
      </c>
    </row>
    <row r="189" spans="1:12" ht="15" customHeight="1">
      <c r="A189" s="40">
        <f>A183+150</f>
        <v>1101</v>
      </c>
      <c r="B189" s="155">
        <v>15</v>
      </c>
      <c r="C189" s="161"/>
      <c r="D189" s="40">
        <v>186</v>
      </c>
      <c r="E189" s="160"/>
      <c r="I189" s="61">
        <f>I186-300</f>
        <v>552</v>
      </c>
      <c r="J189" s="62">
        <f t="shared" si="75"/>
        <v>942</v>
      </c>
      <c r="K189" s="163">
        <v>63</v>
      </c>
      <c r="L189" s="155" t="s">
        <v>127</v>
      </c>
    </row>
    <row r="190" spans="1:12" ht="15" customHeight="1">
      <c r="A190" s="40">
        <f>A189+1</f>
        <v>1102</v>
      </c>
      <c r="B190" s="155">
        <v>19.8185299730225</v>
      </c>
      <c r="C190" s="161"/>
      <c r="D190" s="40">
        <v>187</v>
      </c>
      <c r="E190" s="160"/>
      <c r="I190" s="61">
        <f>I189+1</f>
        <v>553</v>
      </c>
      <c r="J190" s="62">
        <f t="shared" ref="J190:J242" si="76">J189+1</f>
        <v>943</v>
      </c>
      <c r="K190" s="163"/>
      <c r="L190" s="155"/>
    </row>
    <row r="191" spans="1:12" ht="15" customHeight="1">
      <c r="A191" s="40">
        <f>A190+1</f>
        <v>1103</v>
      </c>
      <c r="B191" s="155">
        <v>20.049113044371001</v>
      </c>
      <c r="C191" s="161"/>
      <c r="D191" s="40">
        <v>188</v>
      </c>
      <c r="E191" s="160"/>
      <c r="I191" s="61">
        <f>I190+1</f>
        <v>554</v>
      </c>
      <c r="J191" s="62">
        <f t="shared" si="76"/>
        <v>944</v>
      </c>
      <c r="K191" s="163"/>
      <c r="L191" s="155"/>
    </row>
    <row r="192" spans="1:12" ht="15" customHeight="1">
      <c r="A192" s="40">
        <f>A191+1</f>
        <v>1104</v>
      </c>
      <c r="B192" s="155">
        <v>20.2796961157194</v>
      </c>
      <c r="C192" s="161"/>
      <c r="D192" s="40">
        <v>189</v>
      </c>
      <c r="E192" s="160"/>
      <c r="I192" s="61">
        <f>I189-300</f>
        <v>252</v>
      </c>
      <c r="J192" s="62">
        <f t="shared" si="75"/>
        <v>957</v>
      </c>
      <c r="K192" s="163">
        <v>64</v>
      </c>
      <c r="L192" s="155" t="s">
        <v>97</v>
      </c>
    </row>
    <row r="193" spans="1:12" ht="15" customHeight="1">
      <c r="A193" s="40">
        <f>A192+1</f>
        <v>1105</v>
      </c>
      <c r="B193" s="155">
        <v>20.510279187067901</v>
      </c>
      <c r="C193" s="161"/>
      <c r="D193" s="40">
        <v>190</v>
      </c>
      <c r="E193" s="160"/>
      <c r="I193" s="61">
        <f>I192+1</f>
        <v>253</v>
      </c>
      <c r="J193" s="62">
        <f t="shared" si="76"/>
        <v>958</v>
      </c>
      <c r="K193" s="163"/>
      <c r="L193" s="155"/>
    </row>
    <row r="194" spans="1:12" ht="15" customHeight="1">
      <c r="A194" s="40">
        <f>A193+1</f>
        <v>1106</v>
      </c>
      <c r="B194" s="155">
        <v>20.7408622584163</v>
      </c>
      <c r="C194" s="161"/>
      <c r="D194" s="40">
        <v>191</v>
      </c>
      <c r="E194" s="160"/>
      <c r="I194" s="61">
        <f>I193+1</f>
        <v>254</v>
      </c>
      <c r="J194" s="62">
        <f t="shared" si="76"/>
        <v>959</v>
      </c>
      <c r="K194" s="163"/>
      <c r="L194" s="155"/>
    </row>
    <row r="195" spans="1:12" ht="15" customHeight="1">
      <c r="A195" s="40" t="s">
        <v>26</v>
      </c>
      <c r="B195" s="155" t="s">
        <v>42</v>
      </c>
      <c r="C195" s="161"/>
      <c r="D195" s="40">
        <v>192</v>
      </c>
      <c r="E195" s="160"/>
      <c r="I195" s="61">
        <f>I192-135</f>
        <v>117</v>
      </c>
      <c r="J195" s="62">
        <f t="shared" ref="J195:J204" si="77">J192+15</f>
        <v>972</v>
      </c>
      <c r="K195" s="163">
        <v>65</v>
      </c>
      <c r="L195" s="155" t="s">
        <v>88</v>
      </c>
    </row>
    <row r="196" spans="1:12" ht="15" customHeight="1">
      <c r="A196" s="40" t="s">
        <v>27</v>
      </c>
      <c r="B196" s="155">
        <v>21.202028401113299</v>
      </c>
      <c r="C196" s="161"/>
      <c r="D196" s="40">
        <v>193</v>
      </c>
      <c r="E196" s="160"/>
      <c r="I196" s="61">
        <f>I195+1</f>
        <v>118</v>
      </c>
      <c r="J196" s="62">
        <f t="shared" si="76"/>
        <v>973</v>
      </c>
      <c r="K196" s="163"/>
      <c r="L196" s="155">
        <v>82.855409720913798</v>
      </c>
    </row>
    <row r="197" spans="1:12" ht="15" customHeight="1">
      <c r="A197" s="40" t="s">
        <v>28</v>
      </c>
      <c r="B197" s="155">
        <v>21.432611472461701</v>
      </c>
      <c r="C197" s="161"/>
      <c r="D197" s="40">
        <v>194</v>
      </c>
      <c r="E197" s="160"/>
      <c r="I197" s="61">
        <f>I196+1</f>
        <v>119</v>
      </c>
      <c r="J197" s="62">
        <f t="shared" si="76"/>
        <v>974</v>
      </c>
      <c r="K197" s="163"/>
      <c r="L197" s="155">
        <v>85.286626096168405</v>
      </c>
    </row>
    <row r="198" spans="1:12" ht="15" customHeight="1">
      <c r="A198" s="40">
        <f>A183-300</f>
        <v>651</v>
      </c>
      <c r="B198" s="155">
        <v>9</v>
      </c>
      <c r="C198" s="161"/>
      <c r="D198" s="40">
        <v>195</v>
      </c>
      <c r="E198" s="160">
        <v>14</v>
      </c>
      <c r="I198" s="61">
        <f>I195+300</f>
        <v>417</v>
      </c>
      <c r="J198" s="62">
        <f t="shared" si="77"/>
        <v>987</v>
      </c>
      <c r="K198" s="163">
        <v>66</v>
      </c>
      <c r="L198" s="155" t="s">
        <v>110</v>
      </c>
    </row>
    <row r="199" spans="1:12" ht="15" customHeight="1">
      <c r="A199" s="40">
        <f>A198+1</f>
        <v>652</v>
      </c>
      <c r="B199" s="155">
        <v>21.893777615158701</v>
      </c>
      <c r="C199" s="161"/>
      <c r="D199" s="40">
        <v>196</v>
      </c>
      <c r="E199" s="160"/>
      <c r="I199" s="61">
        <f>I198+1</f>
        <v>418</v>
      </c>
      <c r="J199" s="62">
        <f t="shared" si="76"/>
        <v>988</v>
      </c>
      <c r="K199" s="163"/>
      <c r="L199" s="155">
        <v>94.457434561075601</v>
      </c>
    </row>
    <row r="200" spans="1:12" ht="15" customHeight="1">
      <c r="A200" s="40">
        <f>A199+1</f>
        <v>653</v>
      </c>
      <c r="B200" s="155">
        <v>22.124360686507099</v>
      </c>
      <c r="C200" s="161"/>
      <c r="D200" s="40">
        <v>197</v>
      </c>
      <c r="E200" s="160"/>
      <c r="I200" s="61">
        <f>I199+1</f>
        <v>419</v>
      </c>
      <c r="J200" s="62">
        <f t="shared" si="76"/>
        <v>989</v>
      </c>
      <c r="K200" s="163"/>
      <c r="L200" s="155">
        <v>97.209347091282098</v>
      </c>
    </row>
    <row r="201" spans="1:12" ht="15" customHeight="1">
      <c r="A201" s="40">
        <f>A200+1</f>
        <v>654</v>
      </c>
      <c r="B201" s="155">
        <v>22.354943757855601</v>
      </c>
      <c r="C201" s="161"/>
      <c r="D201" s="40">
        <v>198</v>
      </c>
      <c r="E201" s="160"/>
      <c r="I201" s="61">
        <f>I198+300</f>
        <v>717</v>
      </c>
      <c r="J201" s="62">
        <f t="shared" si="77"/>
        <v>1002</v>
      </c>
      <c r="K201" s="163">
        <v>67</v>
      </c>
      <c r="L201" s="155" t="s">
        <v>128</v>
      </c>
    </row>
    <row r="202" spans="1:12" ht="15" customHeight="1">
      <c r="A202" s="40">
        <f>A201+1</f>
        <v>655</v>
      </c>
      <c r="B202" s="155">
        <v>22.585526829203999</v>
      </c>
      <c r="C202" s="161"/>
      <c r="D202" s="40">
        <v>199</v>
      </c>
      <c r="E202" s="160"/>
      <c r="I202" s="61">
        <f>I201+1</f>
        <v>718</v>
      </c>
      <c r="J202" s="62">
        <f t="shared" si="76"/>
        <v>1003</v>
      </c>
      <c r="K202" s="163"/>
      <c r="L202" s="155"/>
    </row>
    <row r="203" spans="1:12" ht="15" customHeight="1">
      <c r="A203" s="40">
        <f>A202+1</f>
        <v>656</v>
      </c>
      <c r="B203" s="155">
        <v>22.816109900552501</v>
      </c>
      <c r="C203" s="161"/>
      <c r="D203" s="40">
        <v>200</v>
      </c>
      <c r="E203" s="160"/>
      <c r="I203" s="61">
        <f>I202+1</f>
        <v>719</v>
      </c>
      <c r="J203" s="62">
        <f t="shared" si="76"/>
        <v>1004</v>
      </c>
      <c r="K203" s="163"/>
      <c r="L203" s="155"/>
    </row>
    <row r="204" spans="1:12" ht="15" customHeight="1">
      <c r="A204" s="40">
        <f>A198+150</f>
        <v>801</v>
      </c>
      <c r="B204" s="155">
        <v>11</v>
      </c>
      <c r="C204" s="161"/>
      <c r="D204" s="40">
        <v>201</v>
      </c>
      <c r="E204" s="160"/>
      <c r="I204" s="61">
        <f>I201+300</f>
        <v>1017</v>
      </c>
      <c r="J204" s="62">
        <f t="shared" si="77"/>
        <v>1017</v>
      </c>
      <c r="K204" s="163">
        <v>68</v>
      </c>
      <c r="L204" s="155" t="s">
        <v>129</v>
      </c>
    </row>
    <row r="205" spans="1:12" ht="15" customHeight="1">
      <c r="A205" s="40">
        <f>A204+1</f>
        <v>802</v>
      </c>
      <c r="B205" s="155">
        <v>23.277276043249401</v>
      </c>
      <c r="C205" s="161"/>
      <c r="D205" s="40">
        <v>202</v>
      </c>
      <c r="E205" s="160"/>
      <c r="I205" s="61">
        <f>I204+1</f>
        <v>1018</v>
      </c>
      <c r="J205" s="62">
        <f t="shared" si="76"/>
        <v>1018</v>
      </c>
      <c r="K205" s="163"/>
      <c r="L205" s="155"/>
    </row>
    <row r="206" spans="1:12" ht="15" customHeight="1">
      <c r="A206" s="40">
        <f>A205+1</f>
        <v>803</v>
      </c>
      <c r="B206" s="155">
        <v>23.507859114597899</v>
      </c>
      <c r="C206" s="161"/>
      <c r="D206" s="40">
        <v>203</v>
      </c>
      <c r="E206" s="160"/>
      <c r="I206" s="61">
        <f>I205+1</f>
        <v>1019</v>
      </c>
      <c r="J206" s="62">
        <f t="shared" si="76"/>
        <v>1019</v>
      </c>
      <c r="K206" s="163"/>
      <c r="L206" s="155"/>
    </row>
    <row r="207" spans="1:12" ht="15" customHeight="1">
      <c r="A207" s="40">
        <f>A206+1</f>
        <v>804</v>
      </c>
      <c r="B207" s="155">
        <v>23.738442185946401</v>
      </c>
      <c r="C207" s="161"/>
      <c r="D207" s="40">
        <v>204</v>
      </c>
      <c r="E207" s="160"/>
      <c r="I207" s="61">
        <f>I204+120</f>
        <v>1137</v>
      </c>
      <c r="J207" s="62">
        <f t="shared" ref="J207:J216" si="78">J204+15</f>
        <v>1032</v>
      </c>
      <c r="K207" s="163">
        <v>69</v>
      </c>
      <c r="L207" s="155" t="s">
        <v>83</v>
      </c>
    </row>
    <row r="208" spans="1:12" ht="15" customHeight="1">
      <c r="A208" s="40">
        <f>A207+1</f>
        <v>805</v>
      </c>
      <c r="B208" s="155">
        <v>23.969025257294799</v>
      </c>
      <c r="C208" s="161"/>
      <c r="D208" s="40">
        <v>205</v>
      </c>
      <c r="E208" s="160"/>
      <c r="I208" s="61">
        <f>I207+1</f>
        <v>1138</v>
      </c>
      <c r="J208" s="62">
        <f t="shared" si="76"/>
        <v>1033</v>
      </c>
      <c r="K208" s="163"/>
      <c r="L208" s="155">
        <v>116.892438974478</v>
      </c>
    </row>
    <row r="209" spans="1:12" ht="15" customHeight="1">
      <c r="A209" s="40">
        <f>A208+1</f>
        <v>806</v>
      </c>
      <c r="B209" s="155">
        <v>24.199608328643301</v>
      </c>
      <c r="C209" s="161"/>
      <c r="D209" s="40">
        <v>206</v>
      </c>
      <c r="E209" s="160"/>
      <c r="I209" s="61">
        <f>I208+1</f>
        <v>1139</v>
      </c>
      <c r="J209" s="62">
        <f t="shared" si="76"/>
        <v>1034</v>
      </c>
      <c r="K209" s="163"/>
      <c r="L209" s="155">
        <v>119.323655349733</v>
      </c>
    </row>
    <row r="210" spans="1:12" ht="15" customHeight="1">
      <c r="A210" s="40" t="s">
        <v>26</v>
      </c>
      <c r="B210" s="155" t="s">
        <v>41</v>
      </c>
      <c r="C210" s="161"/>
      <c r="D210" s="40">
        <v>207</v>
      </c>
      <c r="E210" s="160"/>
      <c r="I210" s="61">
        <f>I207-300</f>
        <v>837</v>
      </c>
      <c r="J210" s="62">
        <f t="shared" si="78"/>
        <v>1047</v>
      </c>
      <c r="K210" s="163">
        <v>70</v>
      </c>
      <c r="L210" s="155" t="s">
        <v>84</v>
      </c>
    </row>
    <row r="211" spans="1:12" ht="15" customHeight="1">
      <c r="A211" s="40" t="s">
        <v>27</v>
      </c>
      <c r="B211" s="155">
        <v>24.660774471340201</v>
      </c>
      <c r="C211" s="161"/>
      <c r="D211" s="40">
        <v>208</v>
      </c>
      <c r="E211" s="160"/>
      <c r="I211" s="61">
        <f>I210+1</f>
        <v>838</v>
      </c>
      <c r="J211" s="62">
        <f t="shared" si="76"/>
        <v>1048</v>
      </c>
      <c r="K211" s="163"/>
      <c r="L211" s="155">
        <v>132.98420998396699</v>
      </c>
    </row>
    <row r="212" spans="1:12" ht="15" customHeight="1">
      <c r="A212" s="40" t="s">
        <v>28</v>
      </c>
      <c r="B212" s="155">
        <v>24.891357542688699</v>
      </c>
      <c r="C212" s="161"/>
      <c r="D212" s="40">
        <v>209</v>
      </c>
      <c r="E212" s="160"/>
      <c r="I212" s="61">
        <f>I211+1</f>
        <v>839</v>
      </c>
      <c r="J212" s="62">
        <f t="shared" si="76"/>
        <v>1049</v>
      </c>
      <c r="K212" s="163"/>
      <c r="L212" s="155">
        <v>135.73612251417299</v>
      </c>
    </row>
    <row r="213" spans="1:12" ht="15" customHeight="1">
      <c r="A213" s="40">
        <f>A198-300</f>
        <v>351</v>
      </c>
      <c r="B213" s="155">
        <v>5</v>
      </c>
      <c r="C213" s="161"/>
      <c r="D213" s="40">
        <v>210</v>
      </c>
      <c r="E213" s="160">
        <v>15</v>
      </c>
      <c r="I213" s="61">
        <f>I210-300</f>
        <v>537</v>
      </c>
      <c r="J213" s="62">
        <f t="shared" si="78"/>
        <v>1062</v>
      </c>
      <c r="K213" s="163">
        <v>71</v>
      </c>
      <c r="L213" s="155" t="s">
        <v>79</v>
      </c>
    </row>
    <row r="214" spans="1:12" ht="15" customHeight="1">
      <c r="A214" s="40">
        <f>A213+1</f>
        <v>352</v>
      </c>
      <c r="B214" s="155">
        <v>25.352523685385599</v>
      </c>
      <c r="C214" s="161"/>
      <c r="D214" s="40">
        <v>211</v>
      </c>
      <c r="E214" s="160"/>
      <c r="I214" s="61">
        <f>I213+1</f>
        <v>538</v>
      </c>
      <c r="J214" s="62">
        <f t="shared" si="76"/>
        <v>1063</v>
      </c>
      <c r="K214" s="163"/>
      <c r="L214" s="155"/>
    </row>
    <row r="215" spans="1:12" ht="15" customHeight="1">
      <c r="A215" s="40">
        <f>A214+1</f>
        <v>353</v>
      </c>
      <c r="B215" s="155">
        <v>25.583106756734001</v>
      </c>
      <c r="C215" s="161"/>
      <c r="D215" s="40">
        <v>212</v>
      </c>
      <c r="E215" s="160"/>
      <c r="I215" s="61">
        <f>I214+1</f>
        <v>539</v>
      </c>
      <c r="J215" s="62">
        <f t="shared" si="76"/>
        <v>1064</v>
      </c>
      <c r="K215" s="163"/>
      <c r="L215" s="155"/>
    </row>
    <row r="216" spans="1:12" ht="15" customHeight="1">
      <c r="A216" s="40">
        <f>A215+1</f>
        <v>354</v>
      </c>
      <c r="B216" s="155">
        <v>25.813689828082499</v>
      </c>
      <c r="C216" s="161"/>
      <c r="D216" s="40">
        <v>213</v>
      </c>
      <c r="E216" s="160"/>
      <c r="I216" s="61">
        <f>I213-300</f>
        <v>237</v>
      </c>
      <c r="J216" s="62">
        <f t="shared" si="78"/>
        <v>1077</v>
      </c>
      <c r="K216" s="163">
        <v>72</v>
      </c>
      <c r="L216" s="155" t="s">
        <v>85</v>
      </c>
    </row>
    <row r="217" spans="1:12" ht="15" customHeight="1">
      <c r="A217" s="40">
        <f>A216+1</f>
        <v>355</v>
      </c>
      <c r="B217" s="155">
        <v>26.044272899431</v>
      </c>
      <c r="C217" s="161"/>
      <c r="D217" s="40">
        <v>214</v>
      </c>
      <c r="E217" s="160"/>
      <c r="I217" s="61">
        <f>I216+1</f>
        <v>238</v>
      </c>
      <c r="J217" s="62">
        <f t="shared" si="76"/>
        <v>1078</v>
      </c>
      <c r="K217" s="163"/>
      <c r="L217" s="155"/>
    </row>
    <row r="218" spans="1:12" ht="15" customHeight="1">
      <c r="A218" s="40">
        <f>A217+1</f>
        <v>356</v>
      </c>
      <c r="B218" s="155">
        <v>26.274855970779399</v>
      </c>
      <c r="C218" s="161"/>
      <c r="D218" s="40">
        <v>215</v>
      </c>
      <c r="E218" s="160"/>
      <c r="I218" s="61">
        <f>I217+1</f>
        <v>239</v>
      </c>
      <c r="J218" s="62">
        <f t="shared" si="76"/>
        <v>1079</v>
      </c>
      <c r="K218" s="163"/>
      <c r="L218" s="155"/>
    </row>
    <row r="219" spans="1:12" ht="15" customHeight="1">
      <c r="A219" s="40">
        <f>A213+150</f>
        <v>501</v>
      </c>
      <c r="B219" s="155">
        <v>7</v>
      </c>
      <c r="C219" s="161"/>
      <c r="D219" s="40">
        <v>216</v>
      </c>
      <c r="E219" s="160"/>
      <c r="I219" s="61">
        <f>I216-135</f>
        <v>102</v>
      </c>
      <c r="J219" s="62">
        <f t="shared" ref="J219:J228" si="79">J216+15</f>
        <v>1092</v>
      </c>
      <c r="K219" s="163">
        <v>73</v>
      </c>
      <c r="L219" s="155" t="s">
        <v>82</v>
      </c>
    </row>
    <row r="220" spans="1:12" ht="15" customHeight="1">
      <c r="A220" s="40">
        <f>A219+1</f>
        <v>502</v>
      </c>
      <c r="B220" s="155">
        <v>26.736022113476398</v>
      </c>
      <c r="C220" s="161"/>
      <c r="D220" s="40">
        <v>217</v>
      </c>
      <c r="E220" s="160"/>
      <c r="I220" s="61">
        <f>I219+1</f>
        <v>103</v>
      </c>
      <c r="J220" s="62">
        <f t="shared" si="76"/>
        <v>1093</v>
      </c>
      <c r="K220" s="163"/>
      <c r="L220" s="155">
        <v>43.422670915405703</v>
      </c>
    </row>
    <row r="221" spans="1:12" ht="15" customHeight="1">
      <c r="A221" s="40">
        <f>A220+1</f>
        <v>503</v>
      </c>
      <c r="B221" s="155">
        <v>26.9666051848248</v>
      </c>
      <c r="C221" s="161"/>
      <c r="D221" s="40">
        <v>218</v>
      </c>
      <c r="E221" s="160"/>
      <c r="I221" s="61">
        <f>I220+1</f>
        <v>104</v>
      </c>
      <c r="J221" s="62">
        <f t="shared" si="76"/>
        <v>1094</v>
      </c>
      <c r="K221" s="163"/>
      <c r="L221" s="155">
        <v>44.214521121460002</v>
      </c>
    </row>
    <row r="222" spans="1:12" ht="15" customHeight="1">
      <c r="A222" s="40">
        <f>A221+1</f>
        <v>504</v>
      </c>
      <c r="B222" s="155">
        <v>27.197188256173298</v>
      </c>
      <c r="C222" s="161"/>
      <c r="D222" s="40">
        <v>219</v>
      </c>
      <c r="E222" s="160"/>
      <c r="I222" s="61">
        <f>I219+300</f>
        <v>402</v>
      </c>
      <c r="J222" s="62">
        <f t="shared" si="79"/>
        <v>1107</v>
      </c>
      <c r="K222" s="163">
        <v>74</v>
      </c>
      <c r="L222" s="155" t="s">
        <v>81</v>
      </c>
    </row>
    <row r="223" spans="1:12" ht="15" customHeight="1">
      <c r="A223" s="40">
        <f>A222+1</f>
        <v>505</v>
      </c>
      <c r="B223" s="155">
        <v>27.4277713275217</v>
      </c>
      <c r="C223" s="161"/>
      <c r="D223" s="40">
        <v>220</v>
      </c>
      <c r="E223" s="160"/>
      <c r="I223" s="61">
        <f>I222+1</f>
        <v>403</v>
      </c>
      <c r="J223" s="62">
        <f t="shared" si="76"/>
        <v>1108</v>
      </c>
      <c r="K223" s="163"/>
      <c r="L223" s="155">
        <v>50.7039728216117</v>
      </c>
    </row>
    <row r="224" spans="1:12" ht="15" customHeight="1">
      <c r="A224" s="40">
        <f>A223+1</f>
        <v>506</v>
      </c>
      <c r="B224" s="155">
        <v>27.658354398870198</v>
      </c>
      <c r="C224" s="161"/>
      <c r="D224" s="40">
        <v>221</v>
      </c>
      <c r="E224" s="160"/>
      <c r="I224" s="61">
        <f>I223+1</f>
        <v>404</v>
      </c>
      <c r="J224" s="62">
        <f t="shared" si="76"/>
        <v>1109</v>
      </c>
      <c r="K224" s="163"/>
      <c r="L224" s="155">
        <v>51.595426029272097</v>
      </c>
    </row>
    <row r="225" spans="1:12" ht="15" customHeight="1">
      <c r="A225" s="40" t="s">
        <v>26</v>
      </c>
      <c r="B225" s="155" t="s">
        <v>40</v>
      </c>
      <c r="C225" s="161"/>
      <c r="D225" s="40">
        <v>222</v>
      </c>
      <c r="E225" s="160"/>
      <c r="I225" s="61">
        <f>I222+300</f>
        <v>702</v>
      </c>
      <c r="J225" s="62">
        <f t="shared" si="79"/>
        <v>1122</v>
      </c>
      <c r="K225" s="163">
        <v>75</v>
      </c>
      <c r="L225" s="155" t="s">
        <v>80</v>
      </c>
    </row>
    <row r="226" spans="1:12" ht="15" customHeight="1">
      <c r="A226" s="40" t="s">
        <v>27</v>
      </c>
      <c r="B226" s="155">
        <v>28.119520541567098</v>
      </c>
      <c r="C226" s="161"/>
      <c r="D226" s="40">
        <v>223</v>
      </c>
      <c r="E226" s="160"/>
      <c r="I226" s="61">
        <f>I225+1</f>
        <v>703</v>
      </c>
      <c r="J226" s="62">
        <f t="shared" si="76"/>
        <v>1123</v>
      </c>
      <c r="K226" s="163"/>
      <c r="L226" s="155">
        <v>57.985274727817703</v>
      </c>
    </row>
    <row r="227" spans="1:12" ht="15" customHeight="1">
      <c r="A227" s="40" t="s">
        <v>28</v>
      </c>
      <c r="B227" s="155">
        <v>28.3501036129156</v>
      </c>
      <c r="C227" s="161"/>
      <c r="D227" s="40">
        <v>224</v>
      </c>
      <c r="E227" s="160"/>
      <c r="I227" s="61">
        <f>I226+1</f>
        <v>704</v>
      </c>
      <c r="J227" s="62">
        <f t="shared" si="76"/>
        <v>1124</v>
      </c>
      <c r="K227" s="163"/>
      <c r="L227" s="155">
        <v>58.976330937084299</v>
      </c>
    </row>
    <row r="228" spans="1:12" ht="15" customHeight="1">
      <c r="A228" s="40">
        <f>A213-300</f>
        <v>51</v>
      </c>
      <c r="B228" s="155">
        <v>1</v>
      </c>
      <c r="C228" s="161"/>
      <c r="D228" s="40">
        <v>225</v>
      </c>
      <c r="E228" s="160">
        <v>16</v>
      </c>
      <c r="I228" s="61">
        <f>I225+300</f>
        <v>1002</v>
      </c>
      <c r="J228" s="62">
        <f t="shared" si="79"/>
        <v>1137</v>
      </c>
      <c r="K228" s="163">
        <v>76</v>
      </c>
      <c r="L228" s="155" t="s">
        <v>130</v>
      </c>
    </row>
    <row r="229" spans="1:12" ht="15" customHeight="1">
      <c r="A229" s="40">
        <f>A228+1</f>
        <v>52</v>
      </c>
      <c r="B229" s="155">
        <v>28.8112697556125</v>
      </c>
      <c r="C229" s="161"/>
      <c r="D229" s="40">
        <v>226</v>
      </c>
      <c r="E229" s="160"/>
      <c r="I229" s="61">
        <f>I228+1</f>
        <v>1003</v>
      </c>
      <c r="J229" s="62">
        <f t="shared" si="76"/>
        <v>1138</v>
      </c>
      <c r="K229" s="163"/>
      <c r="L229" s="155"/>
    </row>
    <row r="230" spans="1:12" ht="15" customHeight="1">
      <c r="A230" s="40">
        <f>A229+1</f>
        <v>53</v>
      </c>
      <c r="B230" s="155">
        <v>29.041852826961001</v>
      </c>
      <c r="C230" s="161"/>
      <c r="D230" s="40">
        <v>227</v>
      </c>
      <c r="E230" s="160"/>
      <c r="I230" s="61">
        <f>I229+1</f>
        <v>1004</v>
      </c>
      <c r="J230" s="62">
        <f t="shared" si="76"/>
        <v>1139</v>
      </c>
      <c r="K230" s="163"/>
      <c r="L230" s="155"/>
    </row>
    <row r="231" spans="1:12" ht="15" customHeight="1">
      <c r="A231" s="40">
        <f>A230+1</f>
        <v>54</v>
      </c>
      <c r="B231" s="155">
        <v>29.2724358983094</v>
      </c>
      <c r="C231" s="161"/>
      <c r="D231" s="40">
        <v>228</v>
      </c>
      <c r="E231" s="160"/>
      <c r="I231" s="61">
        <f>I228-15</f>
        <v>987</v>
      </c>
      <c r="J231" s="62">
        <f t="shared" ref="J231:J240" si="80">J228+15</f>
        <v>1152</v>
      </c>
      <c r="K231" s="163">
        <v>77</v>
      </c>
      <c r="L231" s="155" t="s">
        <v>78</v>
      </c>
    </row>
    <row r="232" spans="1:12" ht="15" customHeight="1">
      <c r="A232" s="40">
        <f>A231+1</f>
        <v>55</v>
      </c>
      <c r="B232" s="155">
        <v>29.503018969657901</v>
      </c>
      <c r="C232" s="161"/>
      <c r="D232" s="40">
        <v>229</v>
      </c>
      <c r="E232" s="160"/>
      <c r="I232" s="61">
        <f>I231+1</f>
        <v>988</v>
      </c>
      <c r="J232" s="62">
        <f t="shared" si="76"/>
        <v>1153</v>
      </c>
      <c r="K232" s="163"/>
      <c r="L232" s="155">
        <v>48.425296466401903</v>
      </c>
    </row>
    <row r="233" spans="1:12" ht="15" customHeight="1">
      <c r="A233" s="40">
        <f>A232+1</f>
        <v>56</v>
      </c>
      <c r="B233" s="155">
        <v>29.733602041006399</v>
      </c>
      <c r="C233" s="161"/>
      <c r="D233" s="40">
        <v>230</v>
      </c>
      <c r="E233" s="160"/>
      <c r="I233" s="61">
        <f>I232+1</f>
        <v>989</v>
      </c>
      <c r="J233" s="62">
        <f t="shared" si="76"/>
        <v>1154</v>
      </c>
      <c r="K233" s="163"/>
      <c r="L233" s="155">
        <v>49.298609197960801</v>
      </c>
    </row>
    <row r="234" spans="1:12" ht="15" customHeight="1">
      <c r="A234" s="40">
        <f>A228+150</f>
        <v>201</v>
      </c>
      <c r="B234" s="155">
        <v>3</v>
      </c>
      <c r="C234" s="161"/>
      <c r="D234" s="40">
        <v>231</v>
      </c>
      <c r="E234" s="160"/>
      <c r="I234" s="61">
        <f>I231-300</f>
        <v>687</v>
      </c>
      <c r="J234" s="62">
        <f t="shared" si="80"/>
        <v>1167</v>
      </c>
      <c r="K234" s="163">
        <v>78</v>
      </c>
      <c r="L234" s="155" t="s">
        <v>77</v>
      </c>
    </row>
    <row r="235" spans="1:12" ht="15" customHeight="1">
      <c r="A235" s="40">
        <f>A234+1</f>
        <v>202</v>
      </c>
      <c r="B235" s="155">
        <v>30.1947681837033</v>
      </c>
      <c r="C235" s="161"/>
      <c r="D235" s="40">
        <v>232</v>
      </c>
      <c r="E235" s="160"/>
      <c r="I235" s="61">
        <f>I234+1</f>
        <v>688</v>
      </c>
      <c r="J235" s="62">
        <f t="shared" si="76"/>
        <v>1168</v>
      </c>
      <c r="K235" s="163"/>
      <c r="L235" s="155">
        <v>58.841083033556501</v>
      </c>
    </row>
    <row r="236" spans="1:12" ht="15" customHeight="1">
      <c r="A236" s="40">
        <f>A235+1</f>
        <v>203</v>
      </c>
      <c r="B236" s="155">
        <v>30.425351255051702</v>
      </c>
      <c r="C236" s="161"/>
      <c r="D236" s="40">
        <v>233</v>
      </c>
      <c r="E236" s="160"/>
      <c r="I236" s="61">
        <f>I235+1</f>
        <v>689</v>
      </c>
      <c r="J236" s="62">
        <f t="shared" si="76"/>
        <v>1169</v>
      </c>
      <c r="K236" s="163"/>
      <c r="L236" s="155">
        <v>60.009973492318402</v>
      </c>
    </row>
    <row r="237" spans="1:12" ht="15" customHeight="1">
      <c r="A237" s="40">
        <f>A236+1</f>
        <v>204</v>
      </c>
      <c r="B237" s="155">
        <v>30.6559343264002</v>
      </c>
      <c r="C237" s="161"/>
      <c r="D237" s="40">
        <v>234</v>
      </c>
      <c r="E237" s="160"/>
      <c r="I237" s="61">
        <f>I234-300</f>
        <v>387</v>
      </c>
      <c r="J237" s="62">
        <f t="shared" si="80"/>
        <v>1182</v>
      </c>
      <c r="K237" s="163">
        <v>79</v>
      </c>
      <c r="L237" s="155" t="s">
        <v>76</v>
      </c>
    </row>
    <row r="238" spans="1:12" ht="15" customHeight="1">
      <c r="A238" s="40">
        <f>A237+1</f>
        <v>205</v>
      </c>
      <c r="B238" s="155">
        <v>30.886517397748701</v>
      </c>
      <c r="C238" s="161"/>
      <c r="D238" s="40">
        <v>235</v>
      </c>
      <c r="E238" s="160"/>
      <c r="I238" s="61">
        <f>I237+1</f>
        <v>388</v>
      </c>
      <c r="J238" s="62">
        <f t="shared" si="76"/>
        <v>1183</v>
      </c>
      <c r="K238" s="163"/>
      <c r="L238" s="155">
        <v>69.256869600711198</v>
      </c>
    </row>
    <row r="239" spans="1:12" ht="15" customHeight="1">
      <c r="A239" s="40">
        <f>A238+1</f>
        <v>206</v>
      </c>
      <c r="B239" s="155">
        <v>31.1171004690971</v>
      </c>
      <c r="C239" s="161"/>
      <c r="D239" s="40">
        <v>236</v>
      </c>
      <c r="E239" s="160"/>
      <c r="I239" s="61">
        <f>I238+1</f>
        <v>389</v>
      </c>
      <c r="J239" s="62">
        <f t="shared" si="76"/>
        <v>1184</v>
      </c>
      <c r="K239" s="163"/>
      <c r="L239" s="155">
        <v>70.721337786676102</v>
      </c>
    </row>
    <row r="240" spans="1:12" ht="15" customHeight="1">
      <c r="A240" s="40" t="s">
        <v>26</v>
      </c>
      <c r="B240" s="155" t="s">
        <v>43</v>
      </c>
      <c r="C240" s="161"/>
      <c r="D240" s="40">
        <v>237</v>
      </c>
      <c r="E240" s="160"/>
      <c r="I240" s="61">
        <f>I237-300</f>
        <v>87</v>
      </c>
      <c r="J240" s="62">
        <f t="shared" si="80"/>
        <v>1197</v>
      </c>
      <c r="K240" s="163">
        <v>80</v>
      </c>
      <c r="L240" s="155" t="s">
        <v>75</v>
      </c>
    </row>
    <row r="241" spans="1:12" ht="15" customHeight="1">
      <c r="A241" s="40" t="s">
        <v>27</v>
      </c>
      <c r="B241" s="155">
        <v>31.578266611794099</v>
      </c>
      <c r="C241" s="161"/>
      <c r="D241" s="40">
        <v>238</v>
      </c>
      <c r="E241" s="160"/>
      <c r="I241" s="61">
        <f>I240+1</f>
        <v>88</v>
      </c>
      <c r="J241" s="62">
        <f t="shared" si="76"/>
        <v>1198</v>
      </c>
      <c r="K241" s="163"/>
      <c r="L241" s="155">
        <v>70.160909967441398</v>
      </c>
    </row>
    <row r="242" spans="1:12" ht="15.75" customHeight="1">
      <c r="A242" s="40" t="s">
        <v>28</v>
      </c>
      <c r="B242" s="155">
        <v>31.808849683142501</v>
      </c>
      <c r="C242" s="161"/>
      <c r="D242" s="40">
        <v>239</v>
      </c>
      <c r="E242" s="160"/>
      <c r="I242" s="61">
        <f>I241+1</f>
        <v>89</v>
      </c>
      <c r="J242" s="62">
        <f t="shared" si="76"/>
        <v>1199</v>
      </c>
      <c r="K242" s="163"/>
      <c r="L242" s="155">
        <v>71.581753782864098</v>
      </c>
    </row>
    <row r="243" spans="1:12" ht="15" customHeight="1">
      <c r="A243" s="40">
        <f>A228+129</f>
        <v>180</v>
      </c>
      <c r="B243" s="155">
        <v>3</v>
      </c>
      <c r="C243" s="158">
        <v>3</v>
      </c>
      <c r="D243" s="40">
        <v>240</v>
      </c>
      <c r="E243" s="160">
        <v>17</v>
      </c>
    </row>
    <row r="244" spans="1:12">
      <c r="A244" s="40">
        <f>A243+1</f>
        <v>181</v>
      </c>
      <c r="B244" s="155">
        <v>32.270015825839401</v>
      </c>
      <c r="C244" s="158"/>
      <c r="D244" s="40">
        <v>241</v>
      </c>
      <c r="E244" s="160"/>
    </row>
    <row r="245" spans="1:12">
      <c r="A245" s="40">
        <f>A244+1</f>
        <v>182</v>
      </c>
      <c r="B245" s="155">
        <v>32.500598897187899</v>
      </c>
      <c r="C245" s="158"/>
      <c r="D245" s="40">
        <v>242</v>
      </c>
      <c r="E245" s="160"/>
    </row>
    <row r="246" spans="1:12">
      <c r="A246" s="40">
        <f>A245+1</f>
        <v>183</v>
      </c>
      <c r="B246" s="155">
        <v>32.731181968536397</v>
      </c>
      <c r="C246" s="158"/>
      <c r="D246" s="40">
        <v>243</v>
      </c>
      <c r="E246" s="160"/>
    </row>
    <row r="247" spans="1:12">
      <c r="A247" s="40">
        <f>A246+1</f>
        <v>184</v>
      </c>
      <c r="B247" s="155">
        <v>32.961765039884803</v>
      </c>
      <c r="C247" s="158"/>
      <c r="D247" s="40">
        <v>244</v>
      </c>
      <c r="E247" s="160"/>
    </row>
    <row r="248" spans="1:12">
      <c r="A248" s="40">
        <f>A247+1</f>
        <v>185</v>
      </c>
      <c r="B248" s="155">
        <v>33.192348111233301</v>
      </c>
      <c r="C248" s="158"/>
      <c r="D248" s="40">
        <v>245</v>
      </c>
      <c r="E248" s="160"/>
    </row>
    <row r="249" spans="1:12">
      <c r="A249" s="40">
        <f>A243-150</f>
        <v>30</v>
      </c>
      <c r="B249" s="155">
        <v>1</v>
      </c>
      <c r="C249" s="158"/>
      <c r="D249" s="40">
        <v>246</v>
      </c>
      <c r="E249" s="160"/>
    </row>
    <row r="250" spans="1:12">
      <c r="A250" s="40">
        <f>A249+1</f>
        <v>31</v>
      </c>
      <c r="B250" s="155">
        <v>33.653514253930197</v>
      </c>
      <c r="C250" s="158"/>
      <c r="D250" s="40">
        <v>247</v>
      </c>
      <c r="E250" s="160"/>
    </row>
    <row r="251" spans="1:12">
      <c r="A251" s="40">
        <f>A250+1</f>
        <v>32</v>
      </c>
      <c r="B251" s="155">
        <v>33.884097325278702</v>
      </c>
      <c r="C251" s="158"/>
      <c r="D251" s="40">
        <v>248</v>
      </c>
      <c r="E251" s="160"/>
    </row>
    <row r="252" spans="1:12">
      <c r="A252" s="40">
        <f>A251+1</f>
        <v>33</v>
      </c>
      <c r="B252" s="155">
        <v>34.114680396627101</v>
      </c>
      <c r="C252" s="158"/>
      <c r="D252" s="40">
        <v>249</v>
      </c>
      <c r="E252" s="160"/>
    </row>
    <row r="253" spans="1:12">
      <c r="A253" s="40">
        <f>A252+1</f>
        <v>34</v>
      </c>
      <c r="B253" s="155">
        <v>34.345263467975599</v>
      </c>
      <c r="C253" s="158"/>
      <c r="D253" s="40">
        <v>250</v>
      </c>
      <c r="E253" s="160"/>
    </row>
    <row r="254" spans="1:12">
      <c r="A254" s="40">
        <f>A253+1</f>
        <v>35</v>
      </c>
      <c r="B254" s="155">
        <v>34.575846539324097</v>
      </c>
      <c r="C254" s="158"/>
      <c r="D254" s="40">
        <v>251</v>
      </c>
      <c r="E254" s="160"/>
    </row>
    <row r="255" spans="1:12">
      <c r="A255" s="40" t="s">
        <v>26</v>
      </c>
      <c r="B255" s="155" t="s">
        <v>96</v>
      </c>
      <c r="C255" s="158"/>
      <c r="D255" s="40">
        <v>252</v>
      </c>
      <c r="E255" s="160"/>
    </row>
    <row r="256" spans="1:12">
      <c r="A256" s="40" t="s">
        <v>27</v>
      </c>
      <c r="B256" s="155">
        <v>21.827658827658801</v>
      </c>
      <c r="C256" s="158"/>
      <c r="D256" s="40">
        <v>253</v>
      </c>
      <c r="E256" s="160"/>
    </row>
    <row r="257" spans="1:5">
      <c r="A257" s="40" t="s">
        <v>28</v>
      </c>
      <c r="B257" s="155">
        <v>22.2122148122148</v>
      </c>
      <c r="C257" s="158"/>
      <c r="D257" s="40">
        <v>254</v>
      </c>
      <c r="E257" s="160"/>
    </row>
    <row r="258" spans="1:5">
      <c r="A258" s="40">
        <f>A243+300</f>
        <v>480</v>
      </c>
      <c r="B258" s="155">
        <v>7</v>
      </c>
      <c r="C258" s="158"/>
      <c r="D258" s="40">
        <v>255</v>
      </c>
      <c r="E258" s="160">
        <v>18</v>
      </c>
    </row>
    <row r="259" spans="1:5">
      <c r="A259" s="40">
        <f>A258+1</f>
        <v>481</v>
      </c>
      <c r="B259" s="155">
        <v>22.9813267813268</v>
      </c>
      <c r="C259" s="158"/>
      <c r="D259" s="40">
        <v>256</v>
      </c>
      <c r="E259" s="160"/>
    </row>
    <row r="260" spans="1:5">
      <c r="A260" s="40">
        <f>A259+1</f>
        <v>482</v>
      </c>
      <c r="B260" s="155">
        <v>23.365882765882802</v>
      </c>
      <c r="C260" s="158"/>
      <c r="D260" s="40">
        <v>257</v>
      </c>
      <c r="E260" s="160"/>
    </row>
    <row r="261" spans="1:5">
      <c r="A261" s="40">
        <f>A260+1</f>
        <v>483</v>
      </c>
      <c r="B261" s="155">
        <v>23.7504387504387</v>
      </c>
      <c r="C261" s="158"/>
      <c r="D261" s="40">
        <v>258</v>
      </c>
      <c r="E261" s="160"/>
    </row>
    <row r="262" spans="1:5">
      <c r="A262" s="40">
        <f>A261+1</f>
        <v>484</v>
      </c>
      <c r="B262" s="155">
        <v>24.134994734994699</v>
      </c>
      <c r="C262" s="158"/>
      <c r="D262" s="40">
        <v>259</v>
      </c>
      <c r="E262" s="160"/>
    </row>
    <row r="263" spans="1:5">
      <c r="A263" s="40">
        <f>A262+1</f>
        <v>485</v>
      </c>
      <c r="B263" s="155">
        <v>24.519550719550701</v>
      </c>
      <c r="C263" s="158"/>
      <c r="D263" s="40">
        <v>260</v>
      </c>
      <c r="E263" s="160"/>
    </row>
    <row r="264" spans="1:5">
      <c r="A264" s="40">
        <f>A258-150</f>
        <v>330</v>
      </c>
      <c r="B264" s="155">
        <v>5</v>
      </c>
      <c r="C264" s="158"/>
      <c r="D264" s="40">
        <v>261</v>
      </c>
      <c r="E264" s="160"/>
    </row>
    <row r="265" spans="1:5">
      <c r="A265" s="40">
        <f>A264+1</f>
        <v>331</v>
      </c>
      <c r="B265" s="155">
        <v>25.288662688662701</v>
      </c>
      <c r="C265" s="158"/>
      <c r="D265" s="40">
        <v>262</v>
      </c>
      <c r="E265" s="160"/>
    </row>
    <row r="266" spans="1:5">
      <c r="A266" s="40">
        <f>A265+1</f>
        <v>332</v>
      </c>
      <c r="B266" s="155">
        <v>25.673218673218699</v>
      </c>
      <c r="C266" s="158"/>
      <c r="D266" s="40">
        <v>263</v>
      </c>
      <c r="E266" s="160"/>
    </row>
    <row r="267" spans="1:5">
      <c r="A267" s="40">
        <f>A266+1</f>
        <v>333</v>
      </c>
      <c r="B267" s="155">
        <v>26.057774657774701</v>
      </c>
      <c r="C267" s="158"/>
      <c r="D267" s="40">
        <v>264</v>
      </c>
      <c r="E267" s="160"/>
    </row>
    <row r="268" spans="1:5">
      <c r="A268" s="40">
        <f>A267+1</f>
        <v>334</v>
      </c>
      <c r="B268" s="155">
        <v>26.442330642330599</v>
      </c>
      <c r="C268" s="158"/>
      <c r="D268" s="40">
        <v>265</v>
      </c>
      <c r="E268" s="160"/>
    </row>
    <row r="269" spans="1:5">
      <c r="A269" s="40">
        <f>A268+1</f>
        <v>335</v>
      </c>
      <c r="B269" s="155">
        <v>26.826886626886601</v>
      </c>
      <c r="C269" s="158"/>
      <c r="D269" s="40">
        <v>266</v>
      </c>
      <c r="E269" s="160"/>
    </row>
    <row r="270" spans="1:5">
      <c r="A270" s="40" t="s">
        <v>26</v>
      </c>
      <c r="B270" s="155" t="s">
        <v>113</v>
      </c>
      <c r="C270" s="158"/>
      <c r="D270" s="40">
        <v>267</v>
      </c>
      <c r="E270" s="160"/>
    </row>
    <row r="271" spans="1:5">
      <c r="A271" s="40" t="s">
        <v>27</v>
      </c>
      <c r="B271" s="155">
        <v>25.175338175338101</v>
      </c>
      <c r="C271" s="158"/>
      <c r="D271" s="40">
        <v>268</v>
      </c>
      <c r="E271" s="160"/>
    </row>
    <row r="272" spans="1:5">
      <c r="A272" s="40" t="s">
        <v>28</v>
      </c>
      <c r="B272" s="155">
        <v>25.661241461241399</v>
      </c>
      <c r="C272" s="158"/>
      <c r="D272" s="40">
        <v>269</v>
      </c>
      <c r="E272" s="160"/>
    </row>
    <row r="273" spans="1:5">
      <c r="A273" s="40">
        <f>A258+300</f>
        <v>780</v>
      </c>
      <c r="B273" s="155">
        <v>11</v>
      </c>
      <c r="C273" s="158"/>
      <c r="D273" s="40">
        <v>270</v>
      </c>
      <c r="E273" s="160">
        <v>19</v>
      </c>
    </row>
    <row r="274" spans="1:5">
      <c r="A274" s="40">
        <f>A273+1</f>
        <v>781</v>
      </c>
      <c r="B274" s="155">
        <v>26.633048033047999</v>
      </c>
      <c r="C274" s="158"/>
      <c r="D274" s="40">
        <v>271</v>
      </c>
      <c r="E274" s="160"/>
    </row>
    <row r="275" spans="1:5">
      <c r="A275" s="40">
        <f>A274+1</f>
        <v>782</v>
      </c>
      <c r="B275" s="155">
        <v>27.1189513189513</v>
      </c>
      <c r="C275" s="158"/>
      <c r="D275" s="40">
        <v>272</v>
      </c>
      <c r="E275" s="160"/>
    </row>
    <row r="276" spans="1:5">
      <c r="A276" s="40">
        <f>A275+1</f>
        <v>783</v>
      </c>
      <c r="B276" s="155">
        <v>27.604854604854602</v>
      </c>
      <c r="C276" s="158"/>
      <c r="D276" s="40">
        <v>273</v>
      </c>
      <c r="E276" s="160"/>
    </row>
    <row r="277" spans="1:5">
      <c r="A277" s="40">
        <f>A276+1</f>
        <v>784</v>
      </c>
      <c r="B277" s="155">
        <v>28.0907578907578</v>
      </c>
      <c r="C277" s="158"/>
      <c r="D277" s="40">
        <v>274</v>
      </c>
      <c r="E277" s="160"/>
    </row>
    <row r="278" spans="1:5">
      <c r="A278" s="40">
        <f>A277+1</f>
        <v>785</v>
      </c>
      <c r="B278" s="155">
        <v>28.576661176661201</v>
      </c>
      <c r="C278" s="158"/>
      <c r="D278" s="40">
        <v>275</v>
      </c>
      <c r="E278" s="160"/>
    </row>
    <row r="279" spans="1:5">
      <c r="A279" s="40">
        <f>A273-150</f>
        <v>630</v>
      </c>
      <c r="B279" s="155">
        <v>9</v>
      </c>
      <c r="C279" s="158"/>
      <c r="D279" s="40">
        <v>276</v>
      </c>
      <c r="E279" s="160"/>
    </row>
    <row r="280" spans="1:5">
      <c r="A280" s="40">
        <f>A279+1</f>
        <v>631</v>
      </c>
      <c r="B280" s="155">
        <v>29.548467748467701</v>
      </c>
      <c r="C280" s="158"/>
      <c r="D280" s="40">
        <v>277</v>
      </c>
      <c r="E280" s="160"/>
    </row>
    <row r="281" spans="1:5">
      <c r="A281" s="40">
        <f>A280+1</f>
        <v>632</v>
      </c>
      <c r="B281" s="155">
        <v>30.034371034370999</v>
      </c>
      <c r="C281" s="158"/>
      <c r="D281" s="40">
        <v>278</v>
      </c>
      <c r="E281" s="160"/>
    </row>
    <row r="282" spans="1:5">
      <c r="A282" s="40">
        <f>A281+1</f>
        <v>633</v>
      </c>
      <c r="B282" s="155">
        <v>30.5202743202743</v>
      </c>
      <c r="C282" s="158"/>
      <c r="D282" s="40">
        <v>279</v>
      </c>
      <c r="E282" s="160"/>
    </row>
    <row r="283" spans="1:5">
      <c r="A283" s="40">
        <f>A282+1</f>
        <v>634</v>
      </c>
      <c r="B283" s="155">
        <v>31.006177606177602</v>
      </c>
      <c r="C283" s="158"/>
      <c r="D283" s="40">
        <v>280</v>
      </c>
      <c r="E283" s="160"/>
    </row>
    <row r="284" spans="1:5">
      <c r="A284" s="40">
        <f>A283+1</f>
        <v>635</v>
      </c>
      <c r="B284" s="155">
        <v>31.492080892080899</v>
      </c>
      <c r="C284" s="158"/>
      <c r="D284" s="40">
        <v>281</v>
      </c>
      <c r="E284" s="160"/>
    </row>
    <row r="285" spans="1:5">
      <c r="A285" s="40" t="s">
        <v>26</v>
      </c>
      <c r="B285" s="155" t="s">
        <v>52</v>
      </c>
      <c r="C285" s="158"/>
      <c r="D285" s="40">
        <v>282</v>
      </c>
      <c r="E285" s="160"/>
    </row>
    <row r="286" spans="1:5">
      <c r="A286" s="40" t="s">
        <v>27</v>
      </c>
      <c r="B286" s="155">
        <v>28.523017523017501</v>
      </c>
      <c r="C286" s="158"/>
      <c r="D286" s="40">
        <v>283</v>
      </c>
      <c r="E286" s="160"/>
    </row>
    <row r="287" spans="1:5">
      <c r="A287" s="40" t="s">
        <v>28</v>
      </c>
      <c r="B287" s="155">
        <v>29.110268110268098</v>
      </c>
      <c r="C287" s="158"/>
      <c r="D287" s="40">
        <v>284</v>
      </c>
      <c r="E287" s="160"/>
    </row>
    <row r="288" spans="1:5">
      <c r="A288" s="40">
        <f>A273+300</f>
        <v>1080</v>
      </c>
      <c r="B288" s="155">
        <v>15</v>
      </c>
      <c r="C288" s="158"/>
      <c r="D288" s="40">
        <v>285</v>
      </c>
      <c r="E288" s="160">
        <v>20</v>
      </c>
    </row>
    <row r="289" spans="1:5">
      <c r="A289" s="40">
        <f>A288+1</f>
        <v>1081</v>
      </c>
      <c r="B289" s="155">
        <v>30.284769284769201</v>
      </c>
      <c r="C289" s="158"/>
      <c r="D289" s="40">
        <v>286</v>
      </c>
      <c r="E289" s="160"/>
    </row>
    <row r="290" spans="1:5">
      <c r="A290" s="40">
        <f>A289+1</f>
        <v>1082</v>
      </c>
      <c r="B290" s="155">
        <v>30.872019872019798</v>
      </c>
      <c r="C290" s="158"/>
      <c r="D290" s="40">
        <v>287</v>
      </c>
      <c r="E290" s="160"/>
    </row>
    <row r="291" spans="1:5">
      <c r="A291" s="40">
        <f>A290+1</f>
        <v>1083</v>
      </c>
      <c r="B291" s="155">
        <v>31.4592704592704</v>
      </c>
      <c r="C291" s="158"/>
      <c r="D291" s="40">
        <v>288</v>
      </c>
      <c r="E291" s="160"/>
    </row>
    <row r="292" spans="1:5">
      <c r="A292" s="40">
        <f>A291+1</f>
        <v>1084</v>
      </c>
      <c r="B292" s="155">
        <v>32.046521046521001</v>
      </c>
      <c r="C292" s="158"/>
      <c r="D292" s="40">
        <v>289</v>
      </c>
      <c r="E292" s="160"/>
    </row>
    <row r="293" spans="1:5">
      <c r="A293" s="40">
        <f>A292+1</f>
        <v>1085</v>
      </c>
      <c r="B293" s="155">
        <v>32.633771633771602</v>
      </c>
      <c r="C293" s="158"/>
      <c r="D293" s="40">
        <v>290</v>
      </c>
      <c r="E293" s="160"/>
    </row>
    <row r="294" spans="1:5">
      <c r="A294" s="40">
        <f>A288-150</f>
        <v>930</v>
      </c>
      <c r="B294" s="155">
        <v>13</v>
      </c>
      <c r="C294" s="158"/>
      <c r="D294" s="40">
        <v>291</v>
      </c>
      <c r="E294" s="160"/>
    </row>
    <row r="295" spans="1:5">
      <c r="A295" s="40">
        <f>A294+1</f>
        <v>931</v>
      </c>
      <c r="B295" s="155">
        <v>33.808272808272797</v>
      </c>
      <c r="C295" s="158"/>
      <c r="D295" s="40">
        <v>292</v>
      </c>
      <c r="E295" s="160"/>
    </row>
    <row r="296" spans="1:5">
      <c r="A296" s="40">
        <f>A295+1</f>
        <v>932</v>
      </c>
      <c r="B296" s="155">
        <v>34.395523395523298</v>
      </c>
      <c r="C296" s="158"/>
      <c r="D296" s="40">
        <v>293</v>
      </c>
      <c r="E296" s="160"/>
    </row>
    <row r="297" spans="1:5">
      <c r="A297" s="40">
        <f>A296+1</f>
        <v>933</v>
      </c>
      <c r="B297" s="155">
        <v>34.982773982773899</v>
      </c>
      <c r="C297" s="158"/>
      <c r="D297" s="40">
        <v>294</v>
      </c>
      <c r="E297" s="160"/>
    </row>
    <row r="298" spans="1:5">
      <c r="A298" s="40">
        <f>A297+1</f>
        <v>934</v>
      </c>
      <c r="B298" s="155">
        <v>35.570024570024501</v>
      </c>
      <c r="C298" s="158"/>
      <c r="D298" s="40">
        <v>295</v>
      </c>
      <c r="E298" s="160"/>
    </row>
    <row r="299" spans="1:5">
      <c r="A299" s="40">
        <f>A298+1</f>
        <v>935</v>
      </c>
      <c r="B299" s="155">
        <v>36.157275157275102</v>
      </c>
      <c r="C299" s="158"/>
      <c r="D299" s="40">
        <v>296</v>
      </c>
      <c r="E299" s="160"/>
    </row>
    <row r="300" spans="1:5">
      <c r="A300" s="40" t="s">
        <v>26</v>
      </c>
      <c r="B300" s="155" t="s">
        <v>51</v>
      </c>
      <c r="C300" s="158"/>
      <c r="D300" s="40">
        <v>297</v>
      </c>
      <c r="E300" s="160"/>
    </row>
    <row r="301" spans="1:5">
      <c r="A301" s="40" t="s">
        <v>27</v>
      </c>
      <c r="B301" s="155"/>
      <c r="C301" s="158"/>
      <c r="D301" s="40">
        <v>298</v>
      </c>
      <c r="E301" s="160"/>
    </row>
    <row r="302" spans="1:5">
      <c r="A302" s="40" t="s">
        <v>28</v>
      </c>
      <c r="B302" s="155"/>
      <c r="C302" s="158"/>
      <c r="D302" s="40">
        <v>299</v>
      </c>
      <c r="E302" s="160"/>
    </row>
    <row r="303" spans="1:5">
      <c r="A303" s="40">
        <f>A288-165</f>
        <v>915</v>
      </c>
      <c r="B303" s="155">
        <v>13</v>
      </c>
      <c r="C303" s="159">
        <v>2</v>
      </c>
      <c r="D303" s="40">
        <v>300</v>
      </c>
      <c r="E303" s="160">
        <v>21</v>
      </c>
    </row>
    <row r="304" spans="1:5">
      <c r="A304" s="40">
        <f>A303+1</f>
        <v>916</v>
      </c>
      <c r="B304" s="155">
        <v>21.766965373832701</v>
      </c>
      <c r="C304" s="159"/>
      <c r="D304" s="40">
        <v>301</v>
      </c>
      <c r="E304" s="160"/>
    </row>
    <row r="305" spans="1:5">
      <c r="A305" s="40">
        <f>A304+1</f>
        <v>917</v>
      </c>
      <c r="B305" s="155">
        <v>22.181677767935501</v>
      </c>
      <c r="C305" s="159"/>
      <c r="D305" s="40">
        <v>302</v>
      </c>
      <c r="E305" s="160"/>
    </row>
    <row r="306" spans="1:5">
      <c r="A306" s="40">
        <f>A305+1</f>
        <v>918</v>
      </c>
      <c r="B306" s="155">
        <v>22.596390162038301</v>
      </c>
      <c r="C306" s="159"/>
      <c r="D306" s="40">
        <v>303</v>
      </c>
      <c r="E306" s="160"/>
    </row>
    <row r="307" spans="1:5">
      <c r="A307" s="40">
        <f>A306+1</f>
        <v>919</v>
      </c>
      <c r="B307" s="155">
        <v>23.0111025561411</v>
      </c>
      <c r="C307" s="159"/>
      <c r="D307" s="40">
        <v>304</v>
      </c>
      <c r="E307" s="160"/>
    </row>
    <row r="308" spans="1:5">
      <c r="A308" s="40">
        <f>A307+1</f>
        <v>920</v>
      </c>
      <c r="B308" s="155">
        <v>23.4258149502439</v>
      </c>
      <c r="C308" s="159"/>
      <c r="D308" s="40">
        <v>305</v>
      </c>
      <c r="E308" s="160"/>
    </row>
    <row r="309" spans="1:5">
      <c r="A309" s="40">
        <f>A303+150</f>
        <v>1065</v>
      </c>
      <c r="B309" s="155">
        <v>15</v>
      </c>
      <c r="C309" s="159"/>
      <c r="D309" s="40">
        <v>306</v>
      </c>
      <c r="E309" s="160"/>
    </row>
    <row r="310" spans="1:5">
      <c r="A310" s="40">
        <f>A309+1</f>
        <v>1066</v>
      </c>
      <c r="B310" s="155">
        <v>24.2552397384495</v>
      </c>
      <c r="C310" s="159"/>
      <c r="D310" s="40">
        <v>307</v>
      </c>
      <c r="E310" s="160"/>
    </row>
    <row r="311" spans="1:5">
      <c r="A311" s="40">
        <f>A310+1</f>
        <v>1067</v>
      </c>
      <c r="B311" s="155">
        <v>24.6699521325523</v>
      </c>
      <c r="C311" s="159"/>
      <c r="D311" s="40">
        <v>308</v>
      </c>
      <c r="E311" s="160"/>
    </row>
    <row r="312" spans="1:5">
      <c r="A312" s="40">
        <f>A311+1</f>
        <v>1068</v>
      </c>
      <c r="B312" s="155">
        <v>25.0846645266551</v>
      </c>
      <c r="C312" s="159"/>
      <c r="D312" s="40">
        <v>309</v>
      </c>
      <c r="E312" s="160"/>
    </row>
    <row r="313" spans="1:5">
      <c r="A313" s="40">
        <f>A312+1</f>
        <v>1069</v>
      </c>
      <c r="B313" s="155">
        <v>25.4993769207579</v>
      </c>
      <c r="C313" s="159"/>
      <c r="D313" s="40">
        <v>310</v>
      </c>
      <c r="E313" s="160"/>
    </row>
    <row r="314" spans="1:5">
      <c r="A314" s="40">
        <f>A313+1</f>
        <v>1070</v>
      </c>
      <c r="B314" s="155">
        <v>25.9140893148607</v>
      </c>
      <c r="C314" s="159"/>
      <c r="D314" s="40">
        <v>311</v>
      </c>
      <c r="E314" s="160"/>
    </row>
    <row r="315" spans="1:5">
      <c r="A315" s="40" t="s">
        <v>26</v>
      </c>
      <c r="B315" s="155" t="s">
        <v>45</v>
      </c>
      <c r="C315" s="159"/>
      <c r="D315" s="40">
        <v>312</v>
      </c>
      <c r="E315" s="160"/>
    </row>
    <row r="316" spans="1:5">
      <c r="A316" s="40" t="s">
        <v>27</v>
      </c>
      <c r="B316" s="155">
        <v>23.948089632033099</v>
      </c>
      <c r="C316" s="159"/>
      <c r="D316" s="40">
        <v>313</v>
      </c>
      <c r="E316" s="160"/>
    </row>
    <row r="317" spans="1:5">
      <c r="A317" s="40" t="s">
        <v>28</v>
      </c>
      <c r="B317" s="155">
        <v>24.3497247297081</v>
      </c>
      <c r="C317" s="159"/>
      <c r="D317" s="40">
        <v>314</v>
      </c>
      <c r="E317" s="160"/>
    </row>
    <row r="318" spans="1:5">
      <c r="A318" s="40">
        <f>A303-300</f>
        <v>615</v>
      </c>
      <c r="B318" s="155">
        <v>9</v>
      </c>
      <c r="C318" s="159"/>
      <c r="D318" s="40">
        <v>315</v>
      </c>
      <c r="E318" s="160">
        <v>22</v>
      </c>
    </row>
    <row r="319" spans="1:5">
      <c r="A319" s="40">
        <f>A318+1</f>
        <v>616</v>
      </c>
      <c r="B319" s="155">
        <v>25.152994925058199</v>
      </c>
      <c r="C319" s="159"/>
      <c r="D319" s="40">
        <v>316</v>
      </c>
      <c r="E319" s="160"/>
    </row>
    <row r="320" spans="1:5">
      <c r="A320" s="40">
        <f>A319+1</f>
        <v>617</v>
      </c>
      <c r="B320" s="155">
        <v>25.5546300227332</v>
      </c>
      <c r="C320" s="159"/>
      <c r="D320" s="40">
        <v>317</v>
      </c>
      <c r="E320" s="160"/>
    </row>
    <row r="321" spans="1:5">
      <c r="A321" s="40">
        <f>A320+1</f>
        <v>618</v>
      </c>
      <c r="B321" s="155">
        <v>25.956265120408201</v>
      </c>
      <c r="C321" s="159"/>
      <c r="D321" s="40">
        <v>318</v>
      </c>
      <c r="E321" s="160"/>
    </row>
    <row r="322" spans="1:5">
      <c r="A322" s="40">
        <f>A321+1</f>
        <v>619</v>
      </c>
      <c r="B322" s="155">
        <v>26.357900218083302</v>
      </c>
      <c r="C322" s="159"/>
      <c r="D322" s="40">
        <v>319</v>
      </c>
      <c r="E322" s="160"/>
    </row>
    <row r="323" spans="1:5">
      <c r="A323" s="40">
        <f>A322+1</f>
        <v>620</v>
      </c>
      <c r="B323" s="155">
        <v>26.759535315758299</v>
      </c>
      <c r="C323" s="159"/>
      <c r="D323" s="40">
        <v>320</v>
      </c>
      <c r="E323" s="160"/>
    </row>
    <row r="324" spans="1:5">
      <c r="A324" s="40">
        <f>A318+150</f>
        <v>765</v>
      </c>
      <c r="B324" s="155">
        <v>11</v>
      </c>
      <c r="C324" s="159"/>
      <c r="D324" s="40">
        <v>321</v>
      </c>
      <c r="E324" s="160"/>
    </row>
    <row r="325" spans="1:5">
      <c r="A325" s="40">
        <f>A324+1</f>
        <v>766</v>
      </c>
      <c r="B325" s="155">
        <v>27.562805511108401</v>
      </c>
      <c r="C325" s="159"/>
      <c r="D325" s="40">
        <v>322</v>
      </c>
      <c r="E325" s="160"/>
    </row>
    <row r="326" spans="1:5">
      <c r="A326" s="40">
        <f>A325+1</f>
        <v>767</v>
      </c>
      <c r="B326" s="155">
        <v>27.964440608783399</v>
      </c>
      <c r="C326" s="159"/>
      <c r="D326" s="40">
        <v>323</v>
      </c>
      <c r="E326" s="160"/>
    </row>
    <row r="327" spans="1:5">
      <c r="A327" s="40">
        <f>A326+1</f>
        <v>768</v>
      </c>
      <c r="B327" s="155">
        <v>28.3660757064584</v>
      </c>
      <c r="C327" s="159"/>
      <c r="D327" s="40">
        <v>324</v>
      </c>
      <c r="E327" s="160"/>
    </row>
    <row r="328" spans="1:5">
      <c r="A328" s="40">
        <f>A327+1</f>
        <v>769</v>
      </c>
      <c r="B328" s="155">
        <v>28.767710804133401</v>
      </c>
      <c r="C328" s="159"/>
      <c r="D328" s="40">
        <v>325</v>
      </c>
      <c r="E328" s="160"/>
    </row>
    <row r="329" spans="1:5">
      <c r="A329" s="40">
        <f>A328+1</f>
        <v>770</v>
      </c>
      <c r="B329" s="155">
        <v>29.169345901808398</v>
      </c>
      <c r="C329" s="159"/>
      <c r="D329" s="40">
        <v>326</v>
      </c>
      <c r="E329" s="160"/>
    </row>
    <row r="330" spans="1:5">
      <c r="A330" s="40" t="s">
        <v>26</v>
      </c>
      <c r="B330" s="155" t="s">
        <v>46</v>
      </c>
      <c r="C330" s="159"/>
      <c r="D330" s="40">
        <v>327</v>
      </c>
      <c r="E330" s="160"/>
    </row>
    <row r="331" spans="1:5">
      <c r="A331" s="40" t="s">
        <v>27</v>
      </c>
      <c r="B331" s="155">
        <v>27.078978732140101</v>
      </c>
      <c r="C331" s="159"/>
      <c r="D331" s="40">
        <v>328</v>
      </c>
      <c r="E331" s="160"/>
    </row>
    <row r="332" spans="1:5">
      <c r="A332" s="40" t="s">
        <v>28</v>
      </c>
      <c r="B332" s="155">
        <v>27.578970920851098</v>
      </c>
      <c r="C332" s="159"/>
      <c r="D332" s="40">
        <v>329</v>
      </c>
      <c r="E332" s="160"/>
    </row>
    <row r="333" spans="1:5">
      <c r="A333" s="40">
        <f>A318-300</f>
        <v>315</v>
      </c>
      <c r="B333" s="155">
        <v>5</v>
      </c>
      <c r="C333" s="159"/>
      <c r="D333" s="40">
        <v>330</v>
      </c>
      <c r="E333" s="160">
        <v>23</v>
      </c>
    </row>
    <row r="334" spans="1:5">
      <c r="A334" s="40">
        <f>A333+1</f>
        <v>316</v>
      </c>
      <c r="B334" s="155">
        <v>28.578955298273101</v>
      </c>
      <c r="C334" s="159"/>
      <c r="D334" s="40">
        <v>331</v>
      </c>
      <c r="E334" s="160"/>
    </row>
    <row r="335" spans="1:5">
      <c r="A335" s="40">
        <f>A334+1</f>
        <v>317</v>
      </c>
      <c r="B335" s="155">
        <v>29.078947486984099</v>
      </c>
      <c r="C335" s="159"/>
      <c r="D335" s="40">
        <v>332</v>
      </c>
      <c r="E335" s="160"/>
    </row>
    <row r="336" spans="1:5">
      <c r="A336" s="40">
        <f>A335+1</f>
        <v>318</v>
      </c>
      <c r="B336" s="155">
        <v>29.5789396756951</v>
      </c>
      <c r="C336" s="159"/>
      <c r="D336" s="40">
        <v>333</v>
      </c>
      <c r="E336" s="160"/>
    </row>
    <row r="337" spans="1:5">
      <c r="A337" s="40">
        <f>A336+1</f>
        <v>319</v>
      </c>
      <c r="B337" s="155">
        <v>30.078931864406101</v>
      </c>
      <c r="C337" s="159"/>
      <c r="D337" s="40">
        <v>334</v>
      </c>
      <c r="E337" s="160"/>
    </row>
    <row r="338" spans="1:5">
      <c r="A338" s="40">
        <f>A337+1</f>
        <v>320</v>
      </c>
      <c r="B338" s="155">
        <v>30.578924053117099</v>
      </c>
      <c r="C338" s="159"/>
      <c r="D338" s="40">
        <v>335</v>
      </c>
      <c r="E338" s="160"/>
    </row>
    <row r="339" spans="1:5">
      <c r="A339" s="40">
        <f>A333+150</f>
        <v>465</v>
      </c>
      <c r="B339" s="155">
        <v>7</v>
      </c>
      <c r="C339" s="159"/>
      <c r="D339" s="40">
        <v>336</v>
      </c>
      <c r="E339" s="160"/>
    </row>
    <row r="340" spans="1:5">
      <c r="A340" s="40">
        <f>A339+1</f>
        <v>466</v>
      </c>
      <c r="B340" s="155">
        <v>31.578908430538998</v>
      </c>
      <c r="C340" s="159"/>
      <c r="D340" s="40">
        <v>337</v>
      </c>
      <c r="E340" s="160"/>
    </row>
    <row r="341" spans="1:5">
      <c r="A341" s="40">
        <f>A340+1</f>
        <v>467</v>
      </c>
      <c r="B341" s="155">
        <v>32.07890061925</v>
      </c>
      <c r="C341" s="159"/>
      <c r="D341" s="40">
        <v>338</v>
      </c>
      <c r="E341" s="160"/>
    </row>
    <row r="342" spans="1:5">
      <c r="A342" s="40">
        <f>A341+1</f>
        <v>468</v>
      </c>
      <c r="B342" s="155">
        <v>32.578892807960997</v>
      </c>
      <c r="C342" s="159"/>
      <c r="D342" s="40">
        <v>339</v>
      </c>
      <c r="E342" s="160"/>
    </row>
    <row r="343" spans="1:5">
      <c r="A343" s="40">
        <f>A342+1</f>
        <v>469</v>
      </c>
      <c r="B343" s="155">
        <v>33.078884996672002</v>
      </c>
      <c r="C343" s="159"/>
      <c r="D343" s="40">
        <v>340</v>
      </c>
      <c r="E343" s="160"/>
    </row>
    <row r="344" spans="1:5">
      <c r="A344" s="40">
        <f>A343+1</f>
        <v>470</v>
      </c>
      <c r="B344" s="155">
        <v>33.578877185383</v>
      </c>
      <c r="C344" s="159"/>
      <c r="D344" s="40">
        <v>341</v>
      </c>
      <c r="E344" s="160"/>
    </row>
    <row r="345" spans="1:5">
      <c r="A345" s="40" t="s">
        <v>26</v>
      </c>
      <c r="B345" s="155" t="s">
        <v>86</v>
      </c>
      <c r="C345" s="159"/>
      <c r="D345" s="40">
        <v>342</v>
      </c>
      <c r="E345" s="160"/>
    </row>
    <row r="346" spans="1:5">
      <c r="A346" s="40" t="s">
        <v>27</v>
      </c>
      <c r="B346" s="155">
        <v>30.209867832247198</v>
      </c>
      <c r="C346" s="159"/>
      <c r="D346" s="40">
        <v>343</v>
      </c>
      <c r="E346" s="160"/>
    </row>
    <row r="347" spans="1:5">
      <c r="A347" s="40" t="s">
        <v>28</v>
      </c>
      <c r="B347" s="155">
        <v>30.8082171119941</v>
      </c>
      <c r="C347" s="159"/>
      <c r="D347" s="40">
        <v>344</v>
      </c>
      <c r="E347" s="160"/>
    </row>
    <row r="348" spans="1:5">
      <c r="A348" s="40">
        <f>A333-300</f>
        <v>15</v>
      </c>
      <c r="B348" s="155">
        <v>1</v>
      </c>
      <c r="C348" s="159"/>
      <c r="D348" s="40">
        <v>345</v>
      </c>
      <c r="E348" s="160">
        <v>24</v>
      </c>
    </row>
    <row r="349" spans="1:5">
      <c r="A349" s="40">
        <f>A348+1</f>
        <v>16</v>
      </c>
      <c r="B349" s="155">
        <v>32.004915671488</v>
      </c>
      <c r="C349" s="159"/>
      <c r="D349" s="40">
        <v>346</v>
      </c>
      <c r="E349" s="160"/>
    </row>
    <row r="350" spans="1:5">
      <c r="A350" s="40">
        <f>A349+1</f>
        <v>17</v>
      </c>
      <c r="B350" s="155">
        <v>32.603264951234998</v>
      </c>
      <c r="C350" s="159"/>
      <c r="D350" s="40">
        <v>347</v>
      </c>
      <c r="E350" s="160"/>
    </row>
    <row r="351" spans="1:5">
      <c r="A351" s="40">
        <f>A350+1</f>
        <v>18</v>
      </c>
      <c r="B351" s="155">
        <v>33.201614230981903</v>
      </c>
      <c r="C351" s="159"/>
      <c r="D351" s="40">
        <v>348</v>
      </c>
      <c r="E351" s="160"/>
    </row>
    <row r="352" spans="1:5">
      <c r="A352" s="40">
        <f>A351+1</f>
        <v>19</v>
      </c>
      <c r="B352" s="155">
        <v>33.799963510728901</v>
      </c>
      <c r="C352" s="159"/>
      <c r="D352" s="40">
        <v>349</v>
      </c>
      <c r="E352" s="160"/>
    </row>
    <row r="353" spans="1:5">
      <c r="A353" s="40">
        <f>A352+1</f>
        <v>20</v>
      </c>
      <c r="B353" s="155">
        <v>34.398312790475799</v>
      </c>
      <c r="C353" s="159"/>
      <c r="D353" s="40">
        <v>350</v>
      </c>
      <c r="E353" s="160"/>
    </row>
    <row r="354" spans="1:5">
      <c r="A354" s="40">
        <f>A348+150</f>
        <v>165</v>
      </c>
      <c r="B354" s="155">
        <v>3</v>
      </c>
      <c r="C354" s="159"/>
      <c r="D354" s="40">
        <v>351</v>
      </c>
      <c r="E354" s="160"/>
    </row>
    <row r="355" spans="1:5">
      <c r="A355" s="40">
        <f>A354+1</f>
        <v>166</v>
      </c>
      <c r="B355" s="155">
        <v>35.595011349969703</v>
      </c>
      <c r="C355" s="159"/>
      <c r="D355" s="40">
        <v>352</v>
      </c>
      <c r="E355" s="160"/>
    </row>
    <row r="356" spans="1:5">
      <c r="A356" s="40">
        <f>A355+1</f>
        <v>167</v>
      </c>
      <c r="B356" s="155">
        <v>36.1933606297167</v>
      </c>
      <c r="C356" s="159"/>
      <c r="D356" s="40">
        <v>353</v>
      </c>
      <c r="E356" s="160"/>
    </row>
    <row r="357" spans="1:5">
      <c r="A357" s="40">
        <f>A356+1</f>
        <v>168</v>
      </c>
      <c r="B357" s="155">
        <v>36.791709909463599</v>
      </c>
      <c r="C357" s="159"/>
      <c r="D357" s="40">
        <v>354</v>
      </c>
      <c r="E357" s="160"/>
    </row>
    <row r="358" spans="1:5">
      <c r="A358" s="40">
        <f>A357+1</f>
        <v>169</v>
      </c>
      <c r="B358" s="155">
        <v>37.390059189210596</v>
      </c>
      <c r="C358" s="159"/>
      <c r="D358" s="40">
        <v>355</v>
      </c>
      <c r="E358" s="160"/>
    </row>
    <row r="359" spans="1:5">
      <c r="A359" s="40">
        <f>A358+1</f>
        <v>170</v>
      </c>
      <c r="B359" s="155">
        <v>37.988408468957502</v>
      </c>
      <c r="C359" s="159"/>
      <c r="D359" s="40">
        <v>356</v>
      </c>
      <c r="E359" s="160"/>
    </row>
    <row r="360" spans="1:5">
      <c r="A360" s="40" t="s">
        <v>26</v>
      </c>
      <c r="B360" s="155" t="s">
        <v>87</v>
      </c>
      <c r="C360" s="159"/>
      <c r="D360" s="40">
        <v>357</v>
      </c>
      <c r="E360" s="160"/>
    </row>
    <row r="361" spans="1:5">
      <c r="A361" s="40" t="s">
        <v>27</v>
      </c>
      <c r="B361" s="155">
        <v>33.120976712573999</v>
      </c>
      <c r="C361" s="159"/>
      <c r="D361" s="40">
        <v>358</v>
      </c>
      <c r="E361" s="160"/>
    </row>
    <row r="362" spans="1:5">
      <c r="A362" s="40" t="s">
        <v>28</v>
      </c>
      <c r="B362" s="155">
        <v>33.712188577862399</v>
      </c>
      <c r="C362" s="159"/>
      <c r="D362" s="40">
        <v>359</v>
      </c>
      <c r="E362" s="160"/>
    </row>
    <row r="363" spans="1:5">
      <c r="A363" s="40">
        <f>A348+171</f>
        <v>186</v>
      </c>
      <c r="B363" s="155">
        <v>3</v>
      </c>
      <c r="C363" s="158">
        <v>3</v>
      </c>
      <c r="D363" s="40">
        <v>360</v>
      </c>
      <c r="E363" s="160">
        <v>25</v>
      </c>
    </row>
    <row r="364" spans="1:5">
      <c r="A364" s="40">
        <f>A363+1</f>
        <v>187</v>
      </c>
      <c r="B364" s="155">
        <v>34.894612308439299</v>
      </c>
      <c r="C364" s="158"/>
      <c r="D364" s="40">
        <v>361</v>
      </c>
      <c r="E364" s="160"/>
    </row>
    <row r="365" spans="1:5">
      <c r="A365" s="40">
        <f>A364+1</f>
        <v>188</v>
      </c>
      <c r="B365" s="155">
        <v>35.4858241737277</v>
      </c>
      <c r="C365" s="158"/>
      <c r="D365" s="40">
        <v>362</v>
      </c>
      <c r="E365" s="160"/>
    </row>
    <row r="366" spans="1:5">
      <c r="A366" s="40">
        <f>A365+1</f>
        <v>189</v>
      </c>
      <c r="B366" s="155">
        <v>36.0770360390161</v>
      </c>
      <c r="C366" s="158"/>
      <c r="D366" s="40">
        <v>363</v>
      </c>
      <c r="E366" s="160"/>
    </row>
    <row r="367" spans="1:5">
      <c r="A367" s="40">
        <f>A366+1</f>
        <v>190</v>
      </c>
      <c r="B367" s="155">
        <v>36.668247904304501</v>
      </c>
      <c r="C367" s="158"/>
      <c r="D367" s="40">
        <v>364</v>
      </c>
      <c r="E367" s="160"/>
    </row>
    <row r="368" spans="1:5">
      <c r="A368" s="40">
        <f>A367+1</f>
        <v>191</v>
      </c>
      <c r="B368" s="155">
        <v>37.259459769592901</v>
      </c>
      <c r="C368" s="158"/>
      <c r="D368" s="40">
        <v>365</v>
      </c>
      <c r="E368" s="160"/>
    </row>
    <row r="369" spans="1:5">
      <c r="A369" s="40">
        <f>A363-150</f>
        <v>36</v>
      </c>
      <c r="B369" s="155">
        <v>1</v>
      </c>
      <c r="C369" s="158"/>
      <c r="D369" s="40">
        <v>366</v>
      </c>
      <c r="E369" s="160"/>
    </row>
    <row r="370" spans="1:5">
      <c r="A370" s="40">
        <f>A369+1</f>
        <v>37</v>
      </c>
      <c r="B370" s="155">
        <v>38.441883500169702</v>
      </c>
      <c r="C370" s="158"/>
      <c r="D370" s="40">
        <v>367</v>
      </c>
      <c r="E370" s="160"/>
    </row>
    <row r="371" spans="1:5">
      <c r="A371" s="40">
        <f>A370+1</f>
        <v>38</v>
      </c>
      <c r="B371" s="155">
        <v>39.033095365458102</v>
      </c>
      <c r="C371" s="158"/>
      <c r="D371" s="40">
        <v>368</v>
      </c>
      <c r="E371" s="160"/>
    </row>
    <row r="372" spans="1:5">
      <c r="A372" s="40">
        <f>A371+1</f>
        <v>39</v>
      </c>
      <c r="B372" s="155">
        <v>39.624307230746503</v>
      </c>
      <c r="C372" s="158"/>
      <c r="D372" s="40">
        <v>369</v>
      </c>
      <c r="E372" s="160"/>
    </row>
    <row r="373" spans="1:5">
      <c r="A373" s="40">
        <f>A372+1</f>
        <v>40</v>
      </c>
      <c r="B373" s="155">
        <v>40.215519096034903</v>
      </c>
      <c r="C373" s="158"/>
      <c r="D373" s="40">
        <v>370</v>
      </c>
      <c r="E373" s="160"/>
    </row>
    <row r="374" spans="1:5">
      <c r="A374" s="40">
        <f>A373+1</f>
        <v>41</v>
      </c>
      <c r="B374" s="155">
        <v>40.806730961323296</v>
      </c>
      <c r="C374" s="158"/>
      <c r="D374" s="40">
        <v>371</v>
      </c>
      <c r="E374" s="160"/>
    </row>
    <row r="375" spans="1:5">
      <c r="A375" s="40" t="s">
        <v>26</v>
      </c>
      <c r="B375" s="155" t="s">
        <v>50</v>
      </c>
      <c r="C375" s="158"/>
      <c r="D375" s="40">
        <v>372</v>
      </c>
      <c r="E375" s="160"/>
    </row>
    <row r="376" spans="1:5">
      <c r="A376" s="40" t="s">
        <v>27</v>
      </c>
      <c r="B376" s="155">
        <v>26.005203290917599</v>
      </c>
      <c r="C376" s="158"/>
      <c r="D376" s="40">
        <v>373</v>
      </c>
      <c r="E376" s="160"/>
    </row>
    <row r="377" spans="1:5">
      <c r="A377" s="40" t="s">
        <v>28</v>
      </c>
      <c r="B377" s="155">
        <v>26.5670309613167</v>
      </c>
      <c r="C377" s="158"/>
      <c r="D377" s="40">
        <v>374</v>
      </c>
      <c r="E377" s="160"/>
    </row>
    <row r="378" spans="1:5">
      <c r="A378" s="40">
        <f>A363+300</f>
        <v>486</v>
      </c>
      <c r="B378" s="155">
        <v>7</v>
      </c>
      <c r="C378" s="158"/>
      <c r="D378" s="40">
        <v>375</v>
      </c>
      <c r="E378" s="160">
        <v>26</v>
      </c>
    </row>
    <row r="379" spans="1:5">
      <c r="A379" s="40">
        <f>A378+1</f>
        <v>487</v>
      </c>
      <c r="B379" s="155">
        <v>27.690686302114901</v>
      </c>
      <c r="C379" s="158"/>
      <c r="D379" s="40">
        <v>376</v>
      </c>
      <c r="E379" s="160"/>
    </row>
    <row r="380" spans="1:5">
      <c r="A380" s="40">
        <f>A379+1</f>
        <v>488</v>
      </c>
      <c r="B380" s="155">
        <v>28.252513972513999</v>
      </c>
      <c r="C380" s="158"/>
      <c r="D380" s="40">
        <v>377</v>
      </c>
      <c r="E380" s="160"/>
    </row>
    <row r="381" spans="1:5">
      <c r="A381" s="40">
        <f>A380+1</f>
        <v>489</v>
      </c>
      <c r="B381" s="155">
        <v>28.814341642913099</v>
      </c>
      <c r="C381" s="158"/>
      <c r="D381" s="40">
        <v>378</v>
      </c>
      <c r="E381" s="160"/>
    </row>
    <row r="382" spans="1:5">
      <c r="A382" s="40">
        <f>A381+1</f>
        <v>490</v>
      </c>
      <c r="B382" s="155">
        <v>29.3761693133122</v>
      </c>
      <c r="C382" s="158"/>
      <c r="D382" s="40">
        <v>379</v>
      </c>
      <c r="E382" s="160"/>
    </row>
    <row r="383" spans="1:5">
      <c r="A383" s="40">
        <f>A382+1</f>
        <v>491</v>
      </c>
      <c r="B383" s="155">
        <v>29.937996983711301</v>
      </c>
      <c r="C383" s="158"/>
      <c r="D383" s="40">
        <v>380</v>
      </c>
      <c r="E383" s="160"/>
    </row>
    <row r="384" spans="1:5">
      <c r="A384" s="40">
        <f>A378-150</f>
        <v>336</v>
      </c>
      <c r="B384" s="155">
        <v>5</v>
      </c>
      <c r="C384" s="158"/>
      <c r="D384" s="40">
        <v>381</v>
      </c>
      <c r="E384" s="160"/>
    </row>
    <row r="385" spans="1:5">
      <c r="A385" s="40">
        <f>A384+1</f>
        <v>337</v>
      </c>
      <c r="B385" s="155">
        <v>31.061652324509499</v>
      </c>
      <c r="C385" s="158"/>
      <c r="D385" s="40">
        <v>382</v>
      </c>
      <c r="E385" s="160"/>
    </row>
    <row r="386" spans="1:5">
      <c r="A386" s="40">
        <f>A385+1</f>
        <v>338</v>
      </c>
      <c r="B386" s="155">
        <v>31.6234799949086</v>
      </c>
      <c r="C386" s="158"/>
      <c r="D386" s="40">
        <v>383</v>
      </c>
      <c r="E386" s="160"/>
    </row>
    <row r="387" spans="1:5">
      <c r="A387" s="40">
        <f>A386+1</f>
        <v>339</v>
      </c>
      <c r="B387" s="155">
        <v>32.185307665307697</v>
      </c>
      <c r="C387" s="158"/>
      <c r="D387" s="40">
        <v>384</v>
      </c>
      <c r="E387" s="160"/>
    </row>
    <row r="388" spans="1:5">
      <c r="A388" s="40">
        <f>A387+1</f>
        <v>340</v>
      </c>
      <c r="B388" s="155">
        <v>32.747135335706801</v>
      </c>
      <c r="C388" s="158"/>
      <c r="D388" s="40">
        <v>385</v>
      </c>
      <c r="E388" s="160"/>
    </row>
    <row r="389" spans="1:5">
      <c r="A389" s="40">
        <f>A388+1</f>
        <v>341</v>
      </c>
      <c r="B389" s="155">
        <v>33.308963006105898</v>
      </c>
      <c r="C389" s="158"/>
      <c r="D389" s="40">
        <v>386</v>
      </c>
      <c r="E389" s="160"/>
    </row>
    <row r="390" spans="1:5">
      <c r="A390" s="40" t="s">
        <v>26</v>
      </c>
      <c r="B390" s="155" t="s">
        <v>49</v>
      </c>
      <c r="C390" s="158"/>
      <c r="D390" s="40">
        <v>387</v>
      </c>
      <c r="E390" s="160"/>
    </row>
    <row r="391" spans="1:5">
      <c r="A391" s="40" t="s">
        <v>27</v>
      </c>
      <c r="B391" s="155">
        <v>30.718004003718299</v>
      </c>
      <c r="C391" s="158"/>
      <c r="D391" s="40">
        <v>388</v>
      </c>
      <c r="E391" s="160"/>
    </row>
    <row r="392" spans="1:5">
      <c r="A392" s="40" t="s">
        <v>28</v>
      </c>
      <c r="B392" s="155">
        <v>31.371240496954801</v>
      </c>
      <c r="C392" s="158"/>
      <c r="D392" s="40">
        <v>389</v>
      </c>
      <c r="E392" s="160"/>
    </row>
    <row r="393" spans="1:5">
      <c r="A393" s="40">
        <f>A378+300</f>
        <v>786</v>
      </c>
      <c r="B393" s="155">
        <v>11</v>
      </c>
      <c r="C393" s="158"/>
      <c r="D393" s="40">
        <v>390</v>
      </c>
      <c r="E393" s="160">
        <v>27</v>
      </c>
    </row>
    <row r="394" spans="1:5">
      <c r="A394" s="40">
        <f>A393+1</f>
        <v>787</v>
      </c>
      <c r="B394" s="155">
        <v>32.677713483427702</v>
      </c>
      <c r="C394" s="158"/>
      <c r="D394" s="40">
        <v>391</v>
      </c>
      <c r="E394" s="160"/>
    </row>
    <row r="395" spans="1:5">
      <c r="A395" s="40">
        <f>A394+1</f>
        <v>788</v>
      </c>
      <c r="B395" s="155">
        <v>33.330949976664201</v>
      </c>
      <c r="C395" s="158"/>
      <c r="D395" s="40">
        <v>392</v>
      </c>
      <c r="E395" s="160"/>
    </row>
    <row r="396" spans="1:5">
      <c r="A396" s="40">
        <f>A395+1</f>
        <v>789</v>
      </c>
      <c r="B396" s="155">
        <v>33.984186469900699</v>
      </c>
      <c r="C396" s="158"/>
      <c r="D396" s="40">
        <v>393</v>
      </c>
      <c r="E396" s="160"/>
    </row>
    <row r="397" spans="1:5">
      <c r="A397" s="40">
        <f>A396+1</f>
        <v>790</v>
      </c>
      <c r="B397" s="155">
        <v>34.637422963137197</v>
      </c>
      <c r="C397" s="158"/>
      <c r="D397" s="40">
        <v>394</v>
      </c>
      <c r="E397" s="160"/>
    </row>
    <row r="398" spans="1:5">
      <c r="A398" s="40">
        <f>A397+1</f>
        <v>791</v>
      </c>
      <c r="B398" s="155">
        <v>35.290659456373703</v>
      </c>
      <c r="C398" s="158"/>
      <c r="D398" s="40">
        <v>395</v>
      </c>
      <c r="E398" s="160"/>
    </row>
    <row r="399" spans="1:5">
      <c r="A399" s="40">
        <f>A393-150</f>
        <v>636</v>
      </c>
      <c r="B399" s="155">
        <v>9</v>
      </c>
      <c r="C399" s="158"/>
      <c r="D399" s="40">
        <v>396</v>
      </c>
      <c r="E399" s="160"/>
    </row>
    <row r="400" spans="1:5">
      <c r="A400" s="40">
        <f>A399+1</f>
        <v>637</v>
      </c>
      <c r="B400" s="155">
        <v>36.5971324428467</v>
      </c>
      <c r="C400" s="158"/>
      <c r="D400" s="40">
        <v>397</v>
      </c>
      <c r="E400" s="160"/>
    </row>
    <row r="401" spans="1:8">
      <c r="A401" s="40">
        <f>A400+1</f>
        <v>638</v>
      </c>
      <c r="B401" s="155">
        <v>37.250368936083198</v>
      </c>
      <c r="C401" s="158"/>
      <c r="D401" s="40">
        <v>398</v>
      </c>
      <c r="E401" s="160"/>
      <c r="H401" s="4"/>
    </row>
    <row r="402" spans="1:8">
      <c r="A402" s="40">
        <f>A401+1</f>
        <v>639</v>
      </c>
      <c r="B402" s="155">
        <v>37.903605429319697</v>
      </c>
      <c r="C402" s="158"/>
      <c r="D402" s="40">
        <v>399</v>
      </c>
      <c r="E402" s="160"/>
    </row>
    <row r="403" spans="1:8">
      <c r="A403" s="40">
        <f>A402+1</f>
        <v>640</v>
      </c>
      <c r="B403" s="155">
        <v>38.556841922556202</v>
      </c>
      <c r="C403" s="158"/>
      <c r="D403" s="40">
        <v>400</v>
      </c>
      <c r="E403" s="160"/>
    </row>
    <row r="404" spans="1:8">
      <c r="A404" s="40">
        <f>A403+1</f>
        <v>641</v>
      </c>
      <c r="B404" s="155">
        <v>39.210078415792701</v>
      </c>
      <c r="C404" s="158"/>
      <c r="D404" s="40">
        <v>401</v>
      </c>
      <c r="E404" s="160"/>
    </row>
    <row r="405" spans="1:8">
      <c r="A405" s="40" t="s">
        <v>26</v>
      </c>
      <c r="B405" s="155" t="s">
        <v>48</v>
      </c>
      <c r="C405" s="158"/>
      <c r="D405" s="40">
        <v>402</v>
      </c>
      <c r="E405" s="160"/>
    </row>
    <row r="406" spans="1:8">
      <c r="A406" s="40" t="s">
        <v>27</v>
      </c>
      <c r="B406" s="155">
        <v>35.4308047165189</v>
      </c>
      <c r="C406" s="158"/>
      <c r="D406" s="40">
        <v>403</v>
      </c>
      <c r="E406" s="160"/>
    </row>
    <row r="407" spans="1:8">
      <c r="A407" s="40" t="s">
        <v>28</v>
      </c>
      <c r="B407" s="155">
        <v>36.175450032592799</v>
      </c>
      <c r="C407" s="158"/>
      <c r="D407" s="40">
        <v>404</v>
      </c>
      <c r="E407" s="160"/>
    </row>
    <row r="408" spans="1:8">
      <c r="A408" s="40">
        <f>A393+300</f>
        <v>1086</v>
      </c>
      <c r="B408" s="155">
        <v>15</v>
      </c>
      <c r="C408" s="158"/>
      <c r="D408" s="40">
        <v>405</v>
      </c>
      <c r="E408" s="160">
        <v>28</v>
      </c>
    </row>
    <row r="409" spans="1:8">
      <c r="A409" s="40">
        <f>A408+1</f>
        <v>1087</v>
      </c>
      <c r="B409" s="155">
        <v>37.664740664740499</v>
      </c>
      <c r="C409" s="158"/>
      <c r="D409" s="40">
        <v>406</v>
      </c>
      <c r="E409" s="160"/>
    </row>
    <row r="410" spans="1:8">
      <c r="A410" s="40">
        <f>A409+1</f>
        <v>1088</v>
      </c>
      <c r="B410" s="155">
        <v>38.409385980814399</v>
      </c>
      <c r="C410" s="158"/>
      <c r="D410" s="40">
        <v>407</v>
      </c>
      <c r="E410" s="160"/>
    </row>
    <row r="411" spans="1:8">
      <c r="A411" s="40">
        <f>A410+1</f>
        <v>1089</v>
      </c>
      <c r="B411" s="155">
        <v>39.154031296888299</v>
      </c>
      <c r="C411" s="158"/>
      <c r="D411" s="40">
        <v>408</v>
      </c>
      <c r="E411" s="160"/>
    </row>
    <row r="412" spans="1:8">
      <c r="A412" s="40">
        <f>A411+1</f>
        <v>1090</v>
      </c>
      <c r="B412" s="155">
        <v>39.898676612962198</v>
      </c>
      <c r="C412" s="158"/>
      <c r="D412" s="40">
        <v>409</v>
      </c>
      <c r="E412" s="160"/>
    </row>
    <row r="413" spans="1:8">
      <c r="A413" s="40">
        <f>A412+1</f>
        <v>1091</v>
      </c>
      <c r="B413" s="155">
        <v>40.643321929036098</v>
      </c>
      <c r="C413" s="158"/>
      <c r="D413" s="40">
        <v>410</v>
      </c>
      <c r="E413" s="160"/>
    </row>
    <row r="414" spans="1:8">
      <c r="A414" s="40">
        <f>A408-150</f>
        <v>936</v>
      </c>
      <c r="B414" s="155">
        <v>13</v>
      </c>
      <c r="C414" s="158"/>
      <c r="D414" s="40">
        <v>411</v>
      </c>
      <c r="E414" s="160"/>
    </row>
    <row r="415" spans="1:8">
      <c r="A415" s="40">
        <f>A414+1</f>
        <v>937</v>
      </c>
      <c r="B415" s="155">
        <v>42.132612561183798</v>
      </c>
      <c r="C415" s="158"/>
      <c r="D415" s="40">
        <v>412</v>
      </c>
      <c r="E415" s="160"/>
    </row>
    <row r="416" spans="1:8">
      <c r="A416" s="40">
        <f>A415+1</f>
        <v>938</v>
      </c>
      <c r="B416" s="155">
        <v>42.877257877257698</v>
      </c>
      <c r="C416" s="158"/>
      <c r="D416" s="40">
        <v>413</v>
      </c>
      <c r="E416" s="160"/>
    </row>
    <row r="417" spans="1:5">
      <c r="A417" s="40">
        <f>A416+1</f>
        <v>939</v>
      </c>
      <c r="B417" s="155">
        <v>43.621903193331597</v>
      </c>
      <c r="C417" s="158"/>
      <c r="D417" s="40">
        <v>414</v>
      </c>
      <c r="E417" s="160"/>
    </row>
    <row r="418" spans="1:5">
      <c r="A418" s="40">
        <f>A417+1</f>
        <v>940</v>
      </c>
      <c r="B418" s="155">
        <v>44.366548509405497</v>
      </c>
      <c r="C418" s="158"/>
      <c r="D418" s="40">
        <v>415</v>
      </c>
      <c r="E418" s="160"/>
    </row>
    <row r="419" spans="1:5">
      <c r="A419" s="40">
        <f>A418+1</f>
        <v>941</v>
      </c>
      <c r="B419" s="155">
        <v>45.111193825479504</v>
      </c>
      <c r="C419" s="158"/>
      <c r="D419" s="40">
        <v>416</v>
      </c>
      <c r="E419" s="160"/>
    </row>
    <row r="420" spans="1:5">
      <c r="A420" s="40" t="s">
        <v>26</v>
      </c>
      <c r="B420" s="155" t="s">
        <v>47</v>
      </c>
      <c r="C420" s="158"/>
      <c r="D420" s="40">
        <v>417</v>
      </c>
      <c r="E420" s="160"/>
    </row>
    <row r="421" spans="1:5">
      <c r="A421" s="40" t="s">
        <v>27</v>
      </c>
      <c r="B421" s="155"/>
      <c r="C421" s="158"/>
      <c r="D421" s="40">
        <v>418</v>
      </c>
      <c r="E421" s="160"/>
    </row>
    <row r="422" spans="1:5">
      <c r="A422" s="40" t="s">
        <v>28</v>
      </c>
      <c r="B422" s="155"/>
      <c r="C422" s="158"/>
      <c r="D422" s="40">
        <v>419</v>
      </c>
      <c r="E422" s="160"/>
    </row>
    <row r="423" spans="1:5" ht="15" customHeight="1">
      <c r="A423" s="40">
        <f>A408-165</f>
        <v>921</v>
      </c>
      <c r="B423" s="155">
        <v>13</v>
      </c>
      <c r="C423" s="159">
        <v>2</v>
      </c>
      <c r="D423" s="40">
        <v>420</v>
      </c>
      <c r="E423" s="160">
        <v>29</v>
      </c>
    </row>
    <row r="424" spans="1:5" ht="15" customHeight="1">
      <c r="A424" s="40">
        <f>A423+1</f>
        <v>922</v>
      </c>
      <c r="B424" s="155">
        <v>27.488254142767801</v>
      </c>
      <c r="C424" s="159"/>
      <c r="D424" s="40">
        <v>421</v>
      </c>
      <c r="E424" s="160"/>
    </row>
    <row r="425" spans="1:5" ht="15" customHeight="1">
      <c r="A425" s="40">
        <f>A424+1</f>
        <v>923</v>
      </c>
      <c r="B425" s="155">
        <v>28.193296101320499</v>
      </c>
      <c r="C425" s="159"/>
      <c r="D425" s="40">
        <v>422</v>
      </c>
      <c r="E425" s="160"/>
    </row>
    <row r="426" spans="1:5" ht="15" customHeight="1">
      <c r="A426" s="40">
        <f>A425+1</f>
        <v>924</v>
      </c>
      <c r="B426" s="155">
        <v>28.8983380598733</v>
      </c>
      <c r="C426" s="159"/>
      <c r="D426" s="40">
        <v>423</v>
      </c>
      <c r="E426" s="160"/>
    </row>
    <row r="427" spans="1:5" ht="15" customHeight="1">
      <c r="A427" s="40">
        <f>A426+1</f>
        <v>925</v>
      </c>
      <c r="B427" s="155">
        <v>29.603380018426002</v>
      </c>
      <c r="C427" s="159"/>
      <c r="D427" s="40">
        <v>424</v>
      </c>
      <c r="E427" s="160"/>
    </row>
    <row r="428" spans="1:5" ht="15" customHeight="1">
      <c r="A428" s="40">
        <f>A427+1</f>
        <v>926</v>
      </c>
      <c r="B428" s="155">
        <v>30.3084219769787</v>
      </c>
      <c r="C428" s="159"/>
      <c r="D428" s="40">
        <v>425</v>
      </c>
      <c r="E428" s="160"/>
    </row>
    <row r="429" spans="1:5" ht="15" customHeight="1">
      <c r="A429" s="40">
        <f>A423+150</f>
        <v>1071</v>
      </c>
      <c r="B429" s="155">
        <v>15</v>
      </c>
      <c r="C429" s="159"/>
      <c r="D429" s="40">
        <v>426</v>
      </c>
      <c r="E429" s="160"/>
    </row>
    <row r="430" spans="1:5" ht="15" customHeight="1">
      <c r="A430" s="40">
        <f>A429+1</f>
        <v>1072</v>
      </c>
      <c r="B430" s="155">
        <v>31.718505894084199</v>
      </c>
      <c r="C430" s="159"/>
      <c r="D430" s="40">
        <v>427</v>
      </c>
      <c r="E430" s="160"/>
    </row>
    <row r="431" spans="1:5" ht="15" customHeight="1">
      <c r="A431" s="40">
        <f>A430+1</f>
        <v>1073</v>
      </c>
      <c r="B431" s="155">
        <v>32.423547852636901</v>
      </c>
      <c r="C431" s="159"/>
      <c r="D431" s="40">
        <v>428</v>
      </c>
      <c r="E431" s="160"/>
    </row>
    <row r="432" spans="1:5" ht="15" customHeight="1">
      <c r="A432" s="40">
        <f>A431+1</f>
        <v>1074</v>
      </c>
      <c r="B432" s="155">
        <v>33.128589811189698</v>
      </c>
      <c r="C432" s="159"/>
      <c r="D432" s="40">
        <v>429</v>
      </c>
      <c r="E432" s="160"/>
    </row>
    <row r="433" spans="1:5" ht="15" customHeight="1">
      <c r="A433" s="40">
        <f>A432+1</f>
        <v>1075</v>
      </c>
      <c r="B433" s="155">
        <v>33.833631769742397</v>
      </c>
      <c r="C433" s="159"/>
      <c r="D433" s="40">
        <v>430</v>
      </c>
      <c r="E433" s="160"/>
    </row>
    <row r="434" spans="1:5" ht="15" customHeight="1">
      <c r="A434" s="40">
        <f>A433+1</f>
        <v>1076</v>
      </c>
      <c r="B434" s="155">
        <v>34.538673728295201</v>
      </c>
      <c r="C434" s="159"/>
      <c r="D434" s="40">
        <v>431</v>
      </c>
      <c r="E434" s="160"/>
    </row>
    <row r="435" spans="1:5" ht="15" customHeight="1">
      <c r="A435" s="40" t="s">
        <v>26</v>
      </c>
      <c r="B435" s="155" t="s">
        <v>53</v>
      </c>
      <c r="C435" s="159"/>
      <c r="D435" s="40">
        <v>432</v>
      </c>
      <c r="E435" s="160"/>
    </row>
    <row r="436" spans="1:5" ht="15" customHeight="1">
      <c r="A436" s="40" t="s">
        <v>27</v>
      </c>
      <c r="B436" s="155">
        <v>28.8290759911749</v>
      </c>
      <c r="C436" s="159"/>
      <c r="D436" s="40">
        <v>433</v>
      </c>
      <c r="E436" s="160"/>
    </row>
    <row r="437" spans="1:5" ht="15" customHeight="1">
      <c r="A437" s="40" t="s">
        <v>28</v>
      </c>
      <c r="B437" s="155">
        <v>29.435719280511702</v>
      </c>
      <c r="C437" s="159"/>
      <c r="D437" s="40">
        <v>434</v>
      </c>
      <c r="E437" s="160"/>
    </row>
    <row r="438" spans="1:5" ht="15" customHeight="1">
      <c r="A438" s="40">
        <f>A423-300</f>
        <v>621</v>
      </c>
      <c r="B438" s="155">
        <v>9</v>
      </c>
      <c r="C438" s="159"/>
      <c r="D438" s="40">
        <v>435</v>
      </c>
      <c r="E438" s="160">
        <v>30</v>
      </c>
    </row>
    <row r="439" spans="1:5" ht="15" customHeight="1">
      <c r="A439" s="40">
        <f>A438+1</f>
        <v>622</v>
      </c>
      <c r="B439" s="155">
        <v>30.6490058591855</v>
      </c>
      <c r="C439" s="159"/>
      <c r="D439" s="40">
        <v>436</v>
      </c>
      <c r="E439" s="160"/>
    </row>
    <row r="440" spans="1:5" ht="15" customHeight="1">
      <c r="A440" s="40">
        <f>A439+1</f>
        <v>623</v>
      </c>
      <c r="B440" s="155">
        <v>31.255649148522402</v>
      </c>
      <c r="C440" s="159"/>
      <c r="D440" s="40">
        <v>437</v>
      </c>
      <c r="E440" s="160"/>
    </row>
    <row r="441" spans="1:5" ht="15" customHeight="1">
      <c r="A441" s="40">
        <f>A440+1</f>
        <v>624</v>
      </c>
      <c r="B441" s="155">
        <v>31.862292437859299</v>
      </c>
      <c r="C441" s="159"/>
      <c r="D441" s="40">
        <v>438</v>
      </c>
      <c r="E441" s="160"/>
    </row>
    <row r="442" spans="1:5" ht="15" customHeight="1">
      <c r="A442" s="40">
        <f>A441+1</f>
        <v>625</v>
      </c>
      <c r="B442" s="155">
        <v>32.468935727196197</v>
      </c>
      <c r="C442" s="159"/>
      <c r="D442" s="40">
        <v>439</v>
      </c>
      <c r="E442" s="160"/>
    </row>
    <row r="443" spans="1:5" ht="15" customHeight="1">
      <c r="A443" s="40">
        <f>A442+1</f>
        <v>626</v>
      </c>
      <c r="B443" s="155">
        <v>33.075579016533098</v>
      </c>
      <c r="C443" s="159"/>
      <c r="D443" s="40">
        <v>440</v>
      </c>
      <c r="E443" s="160"/>
    </row>
    <row r="444" spans="1:5" ht="15" customHeight="1">
      <c r="A444" s="40">
        <f>A438+150</f>
        <v>771</v>
      </c>
      <c r="B444" s="155">
        <v>11</v>
      </c>
      <c r="C444" s="159"/>
      <c r="D444" s="40">
        <v>441</v>
      </c>
      <c r="E444" s="160"/>
    </row>
    <row r="445" spans="1:5" ht="15" customHeight="1">
      <c r="A445" s="40">
        <f>A444+1</f>
        <v>772</v>
      </c>
      <c r="B445" s="155">
        <v>34.2888655952069</v>
      </c>
      <c r="C445" s="159"/>
      <c r="D445" s="40">
        <v>442</v>
      </c>
      <c r="E445" s="160"/>
    </row>
    <row r="446" spans="1:5" ht="15" customHeight="1">
      <c r="A446" s="40">
        <f>A445+1</f>
        <v>773</v>
      </c>
      <c r="B446" s="155">
        <v>34.895508884543801</v>
      </c>
      <c r="C446" s="159"/>
      <c r="D446" s="40">
        <v>443</v>
      </c>
      <c r="E446" s="160"/>
    </row>
    <row r="447" spans="1:5" ht="15" customHeight="1">
      <c r="A447" s="40">
        <f>A446+1</f>
        <v>774</v>
      </c>
      <c r="B447" s="155">
        <v>35.502152173880702</v>
      </c>
      <c r="C447" s="159"/>
      <c r="D447" s="40">
        <v>444</v>
      </c>
      <c r="E447" s="160"/>
    </row>
    <row r="448" spans="1:5" ht="15" customHeight="1">
      <c r="A448" s="40">
        <f>A447+1</f>
        <v>775</v>
      </c>
      <c r="B448" s="155">
        <v>36.108795463217596</v>
      </c>
      <c r="C448" s="159"/>
      <c r="D448" s="40">
        <v>445</v>
      </c>
      <c r="E448" s="160"/>
    </row>
    <row r="449" spans="1:5" ht="15" customHeight="1">
      <c r="A449" s="40">
        <f>A448+1</f>
        <v>776</v>
      </c>
      <c r="B449" s="155">
        <v>36.715438752554498</v>
      </c>
      <c r="C449" s="159"/>
      <c r="D449" s="40">
        <v>446</v>
      </c>
      <c r="E449" s="160"/>
    </row>
    <row r="450" spans="1:5" ht="15" customHeight="1">
      <c r="A450" s="40" t="s">
        <v>26</v>
      </c>
      <c r="B450" s="155" t="s">
        <v>117</v>
      </c>
      <c r="C450" s="159"/>
      <c r="D450" s="40">
        <v>447</v>
      </c>
      <c r="E450" s="160"/>
    </row>
    <row r="451" spans="1:5" ht="15" customHeight="1">
      <c r="A451" s="40" t="s">
        <v>27</v>
      </c>
      <c r="B451" s="155">
        <v>32.943536001641498</v>
      </c>
      <c r="C451" s="159"/>
      <c r="D451" s="40">
        <v>448</v>
      </c>
      <c r="E451" s="160"/>
    </row>
    <row r="452" spans="1:5" ht="15" customHeight="1">
      <c r="A452" s="40" t="s">
        <v>28</v>
      </c>
      <c r="B452" s="155">
        <v>33.741273067848297</v>
      </c>
      <c r="C452" s="159"/>
      <c r="D452" s="40">
        <v>449</v>
      </c>
      <c r="E452" s="160"/>
    </row>
    <row r="453" spans="1:5" ht="15" customHeight="1">
      <c r="A453" s="40">
        <f>A438-300</f>
        <v>321</v>
      </c>
      <c r="B453" s="155">
        <v>5</v>
      </c>
      <c r="C453" s="159"/>
      <c r="D453" s="40">
        <v>450</v>
      </c>
      <c r="E453" s="160">
        <v>31</v>
      </c>
    </row>
    <row r="454" spans="1:5" ht="15" customHeight="1">
      <c r="A454" s="40">
        <f>A453+1</f>
        <v>322</v>
      </c>
      <c r="B454" s="155">
        <v>35.336747200261797</v>
      </c>
      <c r="C454" s="159"/>
      <c r="D454" s="40">
        <v>451</v>
      </c>
      <c r="E454" s="160"/>
    </row>
    <row r="455" spans="1:5" ht="15" customHeight="1">
      <c r="A455" s="40">
        <f>A454+1</f>
        <v>323</v>
      </c>
      <c r="B455" s="155">
        <v>36.134484266468597</v>
      </c>
      <c r="C455" s="159"/>
      <c r="D455" s="40">
        <v>452</v>
      </c>
      <c r="E455" s="160"/>
    </row>
    <row r="456" spans="1:5" ht="15" customHeight="1">
      <c r="A456" s="40">
        <f>A455+1</f>
        <v>324</v>
      </c>
      <c r="B456" s="155">
        <v>36.932221332675297</v>
      </c>
      <c r="C456" s="159"/>
      <c r="D456" s="40">
        <v>453</v>
      </c>
      <c r="E456" s="160"/>
    </row>
    <row r="457" spans="1:5" ht="15" customHeight="1">
      <c r="A457" s="40">
        <f>A456+1</f>
        <v>325</v>
      </c>
      <c r="B457" s="155">
        <v>37.729958398882097</v>
      </c>
      <c r="C457" s="159"/>
      <c r="D457" s="40">
        <v>454</v>
      </c>
      <c r="E457" s="160"/>
    </row>
    <row r="458" spans="1:5" ht="15" customHeight="1">
      <c r="A458" s="40">
        <f>A457+1</f>
        <v>326</v>
      </c>
      <c r="B458" s="155">
        <v>38.527695465088797</v>
      </c>
      <c r="C458" s="159"/>
      <c r="D458" s="40">
        <v>455</v>
      </c>
      <c r="E458" s="160"/>
    </row>
    <row r="459" spans="1:5" ht="15" customHeight="1">
      <c r="A459" s="40">
        <f>A453+150</f>
        <v>471</v>
      </c>
      <c r="B459" s="155">
        <v>7</v>
      </c>
      <c r="C459" s="159"/>
      <c r="D459" s="40">
        <v>456</v>
      </c>
      <c r="E459" s="160"/>
    </row>
    <row r="460" spans="1:5" ht="15" customHeight="1">
      <c r="A460" s="40">
        <f>A459+1</f>
        <v>472</v>
      </c>
      <c r="B460" s="155">
        <v>40.123169597502297</v>
      </c>
      <c r="C460" s="159"/>
      <c r="D460" s="40">
        <v>457</v>
      </c>
      <c r="E460" s="160"/>
    </row>
    <row r="461" spans="1:5" ht="15" customHeight="1">
      <c r="A461" s="40">
        <f>A460+1</f>
        <v>473</v>
      </c>
      <c r="B461" s="155">
        <v>40.920906663709097</v>
      </c>
      <c r="C461" s="159"/>
      <c r="D461" s="40">
        <v>458</v>
      </c>
      <c r="E461" s="160"/>
    </row>
    <row r="462" spans="1:5" ht="15" customHeight="1">
      <c r="A462" s="40">
        <f>A461+1</f>
        <v>474</v>
      </c>
      <c r="B462" s="155">
        <v>41.718643729915897</v>
      </c>
      <c r="C462" s="159"/>
      <c r="D462" s="40">
        <v>459</v>
      </c>
      <c r="E462" s="160"/>
    </row>
    <row r="463" spans="1:5" ht="15" customHeight="1">
      <c r="A463" s="40">
        <f>A462+1</f>
        <v>475</v>
      </c>
      <c r="B463" s="155">
        <v>42.516380796122597</v>
      </c>
      <c r="C463" s="159"/>
      <c r="D463" s="40">
        <v>460</v>
      </c>
      <c r="E463" s="160"/>
    </row>
    <row r="464" spans="1:5" ht="15" customHeight="1">
      <c r="A464" s="40">
        <f>A463+1</f>
        <v>476</v>
      </c>
      <c r="B464" s="155">
        <v>43.314117862329397</v>
      </c>
      <c r="C464" s="159"/>
      <c r="D464" s="40">
        <v>461</v>
      </c>
      <c r="E464" s="160"/>
    </row>
    <row r="465" spans="1:5" ht="15" customHeight="1">
      <c r="A465" s="40" t="s">
        <v>26</v>
      </c>
      <c r="B465" s="155" t="s">
        <v>118</v>
      </c>
      <c r="C465" s="159"/>
      <c r="D465" s="40">
        <v>462</v>
      </c>
      <c r="E465" s="160"/>
    </row>
    <row r="466" spans="1:5" ht="15" customHeight="1">
      <c r="A466" s="40" t="s">
        <v>27</v>
      </c>
      <c r="B466" s="155">
        <v>37.057996012108198</v>
      </c>
      <c r="C466" s="159"/>
      <c r="D466" s="40">
        <v>463</v>
      </c>
      <c r="E466" s="160"/>
    </row>
    <row r="467" spans="1:5" ht="15" customHeight="1">
      <c r="A467" s="40" t="s">
        <v>28</v>
      </c>
      <c r="B467" s="155">
        <v>38.046826855184797</v>
      </c>
      <c r="C467" s="159"/>
      <c r="D467" s="40">
        <v>464</v>
      </c>
      <c r="E467" s="160"/>
    </row>
    <row r="468" spans="1:5" ht="15" customHeight="1">
      <c r="A468" s="40">
        <f>A453-300</f>
        <v>21</v>
      </c>
      <c r="B468" s="155">
        <v>1</v>
      </c>
      <c r="C468" s="159"/>
      <c r="D468" s="40">
        <v>465</v>
      </c>
      <c r="E468" s="160">
        <v>32</v>
      </c>
    </row>
    <row r="469" spans="1:5" ht="15" customHeight="1">
      <c r="A469" s="40">
        <f>A468+1</f>
        <v>22</v>
      </c>
      <c r="B469" s="155">
        <v>40.024488541338101</v>
      </c>
      <c r="C469" s="159"/>
      <c r="D469" s="40">
        <v>466</v>
      </c>
      <c r="E469" s="160"/>
    </row>
    <row r="470" spans="1:5" ht="15" customHeight="1">
      <c r="A470" s="40">
        <f>A469+1</f>
        <v>23</v>
      </c>
      <c r="B470" s="155">
        <v>41.0133193844147</v>
      </c>
      <c r="C470" s="159"/>
      <c r="D470" s="40">
        <v>467</v>
      </c>
      <c r="E470" s="160"/>
    </row>
    <row r="471" spans="1:5" ht="15" customHeight="1">
      <c r="A471" s="40">
        <f>A470+1</f>
        <v>24</v>
      </c>
      <c r="B471" s="155">
        <v>42.002150227491299</v>
      </c>
      <c r="C471" s="159"/>
      <c r="D471" s="40">
        <v>468</v>
      </c>
      <c r="E471" s="160"/>
    </row>
    <row r="472" spans="1:5" ht="15" customHeight="1">
      <c r="A472" s="40">
        <f>A471+1</f>
        <v>25</v>
      </c>
      <c r="B472" s="155">
        <v>42.990981070567898</v>
      </c>
      <c r="C472" s="159"/>
      <c r="D472" s="40">
        <v>469</v>
      </c>
      <c r="E472" s="160"/>
    </row>
    <row r="473" spans="1:5" ht="15" customHeight="1">
      <c r="A473" s="40">
        <f>A472+1</f>
        <v>26</v>
      </c>
      <c r="B473" s="155">
        <v>43.979811913644603</v>
      </c>
      <c r="C473" s="159"/>
      <c r="D473" s="40">
        <v>470</v>
      </c>
      <c r="E473" s="160"/>
    </row>
    <row r="474" spans="1:5" ht="15" customHeight="1">
      <c r="A474" s="40">
        <f>A468+150</f>
        <v>171</v>
      </c>
      <c r="B474" s="155">
        <v>3</v>
      </c>
      <c r="C474" s="159"/>
      <c r="D474" s="40">
        <v>471</v>
      </c>
      <c r="E474" s="160"/>
    </row>
    <row r="475" spans="1:5" ht="15" customHeight="1">
      <c r="A475" s="40">
        <f>A474+1</f>
        <v>172</v>
      </c>
      <c r="B475" s="155">
        <v>45.957473599797801</v>
      </c>
      <c r="C475" s="159"/>
      <c r="D475" s="40">
        <v>472</v>
      </c>
      <c r="E475" s="160"/>
    </row>
    <row r="476" spans="1:5" ht="15" customHeight="1">
      <c r="A476" s="40">
        <f>A475+1</f>
        <v>173</v>
      </c>
      <c r="B476" s="155">
        <v>46.9463044428744</v>
      </c>
      <c r="C476" s="159"/>
      <c r="D476" s="40">
        <v>473</v>
      </c>
      <c r="E476" s="160"/>
    </row>
    <row r="477" spans="1:5" ht="15" customHeight="1">
      <c r="A477" s="40">
        <f>A476+1</f>
        <v>174</v>
      </c>
      <c r="B477" s="155">
        <v>47.935135285951098</v>
      </c>
      <c r="C477" s="159"/>
      <c r="D477" s="40">
        <v>474</v>
      </c>
      <c r="E477" s="160"/>
    </row>
    <row r="478" spans="1:5" ht="15" customHeight="1">
      <c r="A478" s="40">
        <f>A477+1</f>
        <v>175</v>
      </c>
      <c r="B478" s="155">
        <v>48.923966129027697</v>
      </c>
      <c r="C478" s="159"/>
      <c r="D478" s="40">
        <v>475</v>
      </c>
      <c r="E478" s="160"/>
    </row>
    <row r="479" spans="1:5" ht="15" customHeight="1">
      <c r="A479" s="40">
        <f>A478+1</f>
        <v>176</v>
      </c>
      <c r="B479" s="155">
        <v>49.912796972104303</v>
      </c>
      <c r="C479" s="159"/>
      <c r="D479" s="40">
        <v>476</v>
      </c>
      <c r="E479" s="160"/>
    </row>
    <row r="480" spans="1:5" ht="15" customHeight="1">
      <c r="A480" s="40" t="s">
        <v>26</v>
      </c>
      <c r="B480" s="155" t="s">
        <v>71</v>
      </c>
      <c r="C480" s="159"/>
      <c r="D480" s="40">
        <v>477</v>
      </c>
      <c r="E480" s="160"/>
    </row>
    <row r="481" spans="1:5" ht="15" customHeight="1">
      <c r="A481" s="40" t="s">
        <v>27</v>
      </c>
      <c r="B481" s="155">
        <v>39.351419915824501</v>
      </c>
      <c r="C481" s="159"/>
      <c r="D481" s="40">
        <v>478</v>
      </c>
      <c r="E481" s="160"/>
    </row>
    <row r="482" spans="1:5" ht="15.75" customHeight="1">
      <c r="A482" s="40" t="s">
        <v>28</v>
      </c>
      <c r="B482" s="155">
        <v>40.318848460417797</v>
      </c>
      <c r="C482" s="159"/>
      <c r="D482" s="40">
        <v>479</v>
      </c>
      <c r="E482" s="160"/>
    </row>
    <row r="483" spans="1:5" ht="15" customHeight="1">
      <c r="A483" s="40">
        <f>A468+129</f>
        <v>150</v>
      </c>
      <c r="B483" s="155">
        <v>3</v>
      </c>
      <c r="C483" s="157">
        <v>1</v>
      </c>
      <c r="D483" s="40">
        <v>480</v>
      </c>
      <c r="E483" s="160">
        <v>33</v>
      </c>
    </row>
    <row r="484" spans="1:5" ht="15" customHeight="1">
      <c r="A484" s="40">
        <f>A483+1</f>
        <v>151</v>
      </c>
      <c r="B484" s="155">
        <v>42.253705549604298</v>
      </c>
      <c r="C484" s="157"/>
      <c r="D484" s="40">
        <v>481</v>
      </c>
      <c r="E484" s="160"/>
    </row>
    <row r="485" spans="1:5" ht="15" customHeight="1">
      <c r="A485" s="40">
        <f>A484+1</f>
        <v>152</v>
      </c>
      <c r="B485" s="155">
        <v>43.221134094197602</v>
      </c>
      <c r="C485" s="157"/>
      <c r="D485" s="40">
        <v>482</v>
      </c>
      <c r="E485" s="160"/>
    </row>
    <row r="486" spans="1:5" ht="15" customHeight="1">
      <c r="A486" s="40">
        <f>A485+1</f>
        <v>153</v>
      </c>
      <c r="B486" s="155">
        <v>44.188562638790899</v>
      </c>
      <c r="C486" s="157"/>
      <c r="D486" s="40">
        <v>483</v>
      </c>
      <c r="E486" s="160"/>
    </row>
    <row r="487" spans="1:5" ht="15" customHeight="1">
      <c r="A487" s="40">
        <f>A486+1</f>
        <v>154</v>
      </c>
      <c r="B487" s="155">
        <v>45.155991183384103</v>
      </c>
      <c r="C487" s="157"/>
      <c r="D487" s="40">
        <v>484</v>
      </c>
      <c r="E487" s="160"/>
    </row>
    <row r="488" spans="1:5" ht="15" customHeight="1">
      <c r="A488" s="40">
        <f>A487+1</f>
        <v>155</v>
      </c>
      <c r="B488" s="155">
        <v>46.123419727977399</v>
      </c>
      <c r="C488" s="157"/>
      <c r="D488" s="40">
        <v>485</v>
      </c>
      <c r="E488" s="160"/>
    </row>
    <row r="489" spans="1:5" ht="15" customHeight="1">
      <c r="A489" s="40">
        <f>A483-150</f>
        <v>0</v>
      </c>
      <c r="B489" s="155">
        <v>1</v>
      </c>
      <c r="C489" s="157"/>
      <c r="D489" s="40">
        <v>486</v>
      </c>
      <c r="E489" s="160"/>
    </row>
    <row r="490" spans="1:5" ht="15" customHeight="1">
      <c r="A490" s="40">
        <f>A489+1</f>
        <v>1</v>
      </c>
      <c r="B490" s="155">
        <v>48.058276817164</v>
      </c>
      <c r="C490" s="157"/>
      <c r="D490" s="40">
        <v>487</v>
      </c>
      <c r="E490" s="160"/>
    </row>
    <row r="491" spans="1:5" ht="15" customHeight="1">
      <c r="A491" s="40">
        <f>A490+1</f>
        <v>2</v>
      </c>
      <c r="B491" s="155">
        <v>49.025705361757197</v>
      </c>
      <c r="C491" s="157"/>
      <c r="D491" s="40">
        <v>488</v>
      </c>
      <c r="E491" s="160"/>
    </row>
    <row r="492" spans="1:5" ht="15" customHeight="1">
      <c r="A492" s="40">
        <f>A491+1</f>
        <v>3</v>
      </c>
      <c r="B492" s="155">
        <v>49.993133906350501</v>
      </c>
      <c r="C492" s="157"/>
      <c r="D492" s="40">
        <v>489</v>
      </c>
      <c r="E492" s="160"/>
    </row>
    <row r="493" spans="1:5" ht="15" customHeight="1">
      <c r="A493" s="40">
        <f>A492+1</f>
        <v>4</v>
      </c>
      <c r="B493" s="155">
        <v>50.960562450943797</v>
      </c>
      <c r="C493" s="157"/>
      <c r="D493" s="40">
        <v>490</v>
      </c>
      <c r="E493" s="160"/>
    </row>
    <row r="494" spans="1:5" ht="15" customHeight="1">
      <c r="A494" s="40">
        <f>A493+1</f>
        <v>5</v>
      </c>
      <c r="B494" s="155">
        <v>51.927990995537002</v>
      </c>
      <c r="C494" s="157"/>
      <c r="D494" s="40">
        <v>491</v>
      </c>
      <c r="E494" s="160"/>
    </row>
    <row r="495" spans="1:5" ht="15" customHeight="1">
      <c r="A495" s="40" t="s">
        <v>26</v>
      </c>
      <c r="B495" s="155" t="s">
        <v>55</v>
      </c>
      <c r="C495" s="157"/>
      <c r="D495" s="40">
        <v>492</v>
      </c>
      <c r="E495" s="160"/>
    </row>
    <row r="496" spans="1:5" ht="15" customHeight="1">
      <c r="A496" s="40" t="s">
        <v>27</v>
      </c>
      <c r="B496" s="155">
        <v>32.336768030645601</v>
      </c>
      <c r="C496" s="157"/>
      <c r="D496" s="40">
        <v>493</v>
      </c>
      <c r="E496" s="160"/>
    </row>
    <row r="497" spans="1:5" ht="15" customHeight="1">
      <c r="A497" s="40" t="s">
        <v>28</v>
      </c>
      <c r="B497" s="155">
        <v>33.1286182366999</v>
      </c>
      <c r="C497" s="157"/>
      <c r="D497" s="40">
        <v>494</v>
      </c>
      <c r="E497" s="160"/>
    </row>
    <row r="498" spans="1:5" ht="15" customHeight="1">
      <c r="A498" s="40">
        <f>A483+300</f>
        <v>450</v>
      </c>
      <c r="B498" s="155">
        <v>7</v>
      </c>
      <c r="C498" s="157"/>
      <c r="D498" s="40">
        <v>495</v>
      </c>
      <c r="E498" s="160">
        <v>34</v>
      </c>
    </row>
    <row r="499" spans="1:5" ht="15" customHeight="1">
      <c r="A499" s="40">
        <f>A498+1</f>
        <v>451</v>
      </c>
      <c r="B499" s="155">
        <v>34.712318648808498</v>
      </c>
      <c r="C499" s="157"/>
      <c r="D499" s="40">
        <v>496</v>
      </c>
      <c r="E499" s="160"/>
    </row>
    <row r="500" spans="1:5" ht="15" customHeight="1">
      <c r="A500" s="40">
        <f>A499+1</f>
        <v>452</v>
      </c>
      <c r="B500" s="155">
        <v>35.504168854862797</v>
      </c>
      <c r="C500" s="157"/>
      <c r="D500" s="40">
        <v>497</v>
      </c>
      <c r="E500" s="160"/>
    </row>
    <row r="501" spans="1:5" ht="15" customHeight="1">
      <c r="A501" s="40">
        <f>A500+1</f>
        <v>453</v>
      </c>
      <c r="B501" s="155">
        <v>36.296019060917097</v>
      </c>
      <c r="C501" s="157"/>
      <c r="D501" s="40">
        <v>498</v>
      </c>
      <c r="E501" s="160"/>
    </row>
    <row r="502" spans="1:5" ht="15" customHeight="1">
      <c r="A502" s="40">
        <f>A501+1</f>
        <v>454</v>
      </c>
      <c r="B502" s="155">
        <v>37.087869266971403</v>
      </c>
      <c r="C502" s="157"/>
      <c r="D502" s="40">
        <v>499</v>
      </c>
      <c r="E502" s="160"/>
    </row>
    <row r="503" spans="1:5" ht="15" customHeight="1">
      <c r="A503" s="40">
        <f>A502+1</f>
        <v>455</v>
      </c>
      <c r="B503" s="155">
        <v>37.879719473025702</v>
      </c>
      <c r="C503" s="157"/>
      <c r="D503" s="40">
        <v>500</v>
      </c>
      <c r="E503" s="160"/>
    </row>
    <row r="504" spans="1:5" ht="15" customHeight="1">
      <c r="A504" s="40">
        <f>A498-150</f>
        <v>300</v>
      </c>
      <c r="B504" s="155">
        <v>5</v>
      </c>
      <c r="C504" s="157"/>
      <c r="D504" s="40">
        <v>501</v>
      </c>
      <c r="E504" s="160"/>
    </row>
    <row r="505" spans="1:5" ht="15" customHeight="1">
      <c r="A505" s="40">
        <f>A504+1</f>
        <v>301</v>
      </c>
      <c r="B505" s="155">
        <v>39.463419885134201</v>
      </c>
      <c r="C505" s="157"/>
      <c r="D505" s="40">
        <v>502</v>
      </c>
      <c r="E505" s="160"/>
    </row>
    <row r="506" spans="1:5" ht="15" customHeight="1">
      <c r="A506" s="40">
        <f>A505+1</f>
        <v>302</v>
      </c>
      <c r="B506" s="155">
        <v>40.2552700911885</v>
      </c>
      <c r="C506" s="157"/>
      <c r="D506" s="40">
        <v>503</v>
      </c>
      <c r="E506" s="160"/>
    </row>
    <row r="507" spans="1:5" ht="15" customHeight="1">
      <c r="A507" s="40">
        <f>A506+1</f>
        <v>303</v>
      </c>
      <c r="B507" s="155">
        <v>41.047120297242799</v>
      </c>
      <c r="C507" s="157"/>
      <c r="D507" s="40">
        <v>504</v>
      </c>
      <c r="E507" s="160"/>
    </row>
    <row r="508" spans="1:5" ht="15" customHeight="1">
      <c r="A508" s="40">
        <f>A507+1</f>
        <v>304</v>
      </c>
      <c r="B508" s="155">
        <v>41.838970503297098</v>
      </c>
      <c r="C508" s="157"/>
      <c r="D508" s="40">
        <v>505</v>
      </c>
      <c r="E508" s="160"/>
    </row>
    <row r="509" spans="1:5" ht="15" customHeight="1">
      <c r="A509" s="40">
        <f>A508+1</f>
        <v>305</v>
      </c>
      <c r="B509" s="155">
        <v>42.630820709351397</v>
      </c>
      <c r="C509" s="157"/>
      <c r="D509" s="40">
        <v>506</v>
      </c>
      <c r="E509" s="160"/>
    </row>
    <row r="510" spans="1:5" ht="15" customHeight="1">
      <c r="A510" s="40" t="s">
        <v>26</v>
      </c>
      <c r="B510" s="155" t="s">
        <v>57</v>
      </c>
      <c r="C510" s="157"/>
      <c r="D510" s="40">
        <v>507</v>
      </c>
      <c r="E510" s="160"/>
    </row>
    <row r="511" spans="1:5" ht="15" customHeight="1">
      <c r="A511" s="40" t="s">
        <v>27</v>
      </c>
      <c r="B511" s="155">
        <v>38.2236279143657</v>
      </c>
      <c r="C511" s="157"/>
      <c r="D511" s="40">
        <v>508</v>
      </c>
      <c r="E511" s="160"/>
    </row>
    <row r="512" spans="1:5" ht="15" customHeight="1">
      <c r="A512" s="40" t="s">
        <v>28</v>
      </c>
      <c r="B512" s="155">
        <v>39.115081122026098</v>
      </c>
      <c r="C512" s="157"/>
      <c r="D512" s="40">
        <v>509</v>
      </c>
      <c r="E512" s="160"/>
    </row>
    <row r="513" spans="1:5" ht="15" customHeight="1">
      <c r="A513" s="40">
        <f>A498+300</f>
        <v>750</v>
      </c>
      <c r="B513" s="155">
        <v>11</v>
      </c>
      <c r="C513" s="157"/>
      <c r="D513" s="40">
        <v>510</v>
      </c>
      <c r="E513" s="160">
        <v>35</v>
      </c>
    </row>
    <row r="514" spans="1:5" ht="15" customHeight="1">
      <c r="A514" s="40">
        <f>A513+1</f>
        <v>751</v>
      </c>
      <c r="B514" s="155">
        <v>40.897987537346999</v>
      </c>
      <c r="C514" s="157"/>
      <c r="D514" s="40">
        <v>511</v>
      </c>
      <c r="E514" s="160"/>
    </row>
    <row r="515" spans="1:5" ht="15" customHeight="1">
      <c r="A515" s="40">
        <f>A514+1</f>
        <v>752</v>
      </c>
      <c r="B515" s="155">
        <v>41.789440745007397</v>
      </c>
      <c r="C515" s="157"/>
      <c r="D515" s="40">
        <v>512</v>
      </c>
      <c r="E515" s="160"/>
    </row>
    <row r="516" spans="1:5" ht="15" customHeight="1">
      <c r="A516" s="40">
        <f>A515+1</f>
        <v>753</v>
      </c>
      <c r="B516" s="155">
        <v>42.680893952667901</v>
      </c>
      <c r="C516" s="157"/>
      <c r="D516" s="40">
        <v>513</v>
      </c>
      <c r="E516" s="160"/>
    </row>
    <row r="517" spans="1:5" ht="15" customHeight="1">
      <c r="A517" s="40">
        <f>A516+1</f>
        <v>754</v>
      </c>
      <c r="B517" s="155">
        <v>43.572347160328299</v>
      </c>
      <c r="C517" s="157"/>
      <c r="D517" s="40">
        <v>514</v>
      </c>
      <c r="E517" s="160"/>
    </row>
    <row r="518" spans="1:5" ht="15" customHeight="1">
      <c r="A518" s="40">
        <f>A517+1</f>
        <v>755</v>
      </c>
      <c r="B518" s="155">
        <v>44.463800367988703</v>
      </c>
      <c r="C518" s="157"/>
      <c r="D518" s="40">
        <v>515</v>
      </c>
      <c r="E518" s="160"/>
    </row>
    <row r="519" spans="1:5" ht="15" customHeight="1">
      <c r="A519" s="40">
        <f>A513-150</f>
        <v>600</v>
      </c>
      <c r="B519" s="155">
        <v>9</v>
      </c>
      <c r="C519" s="157"/>
      <c r="D519" s="40">
        <v>516</v>
      </c>
      <c r="E519" s="160"/>
    </row>
    <row r="520" spans="1:5" ht="15" customHeight="1">
      <c r="A520" s="40">
        <f>A519+1</f>
        <v>601</v>
      </c>
      <c r="B520" s="155">
        <v>46.246706783309598</v>
      </c>
      <c r="C520" s="157"/>
      <c r="D520" s="40">
        <v>517</v>
      </c>
      <c r="E520" s="160"/>
    </row>
    <row r="521" spans="1:5" ht="15" customHeight="1">
      <c r="A521" s="40">
        <f>A520+1</f>
        <v>602</v>
      </c>
      <c r="B521" s="155">
        <v>47.138159990970003</v>
      </c>
      <c r="C521" s="157"/>
      <c r="D521" s="40">
        <v>518</v>
      </c>
      <c r="E521" s="160"/>
    </row>
    <row r="522" spans="1:5" ht="15" customHeight="1">
      <c r="A522" s="40">
        <f>A521+1</f>
        <v>603</v>
      </c>
      <c r="B522" s="155">
        <v>48.0296131986304</v>
      </c>
      <c r="C522" s="157"/>
      <c r="D522" s="40">
        <v>519</v>
      </c>
      <c r="E522" s="160"/>
    </row>
    <row r="523" spans="1:5" ht="15" customHeight="1">
      <c r="A523" s="40">
        <f>A522+1</f>
        <v>604</v>
      </c>
      <c r="B523" s="155">
        <v>48.921066406290898</v>
      </c>
      <c r="C523" s="157"/>
      <c r="D523" s="40">
        <v>520</v>
      </c>
      <c r="E523" s="160"/>
    </row>
    <row r="524" spans="1:5" ht="15" customHeight="1">
      <c r="A524" s="40">
        <f>A523+1</f>
        <v>605</v>
      </c>
      <c r="B524" s="155">
        <v>49.812519613951302</v>
      </c>
      <c r="C524" s="157"/>
      <c r="D524" s="40">
        <v>521</v>
      </c>
      <c r="E524" s="160"/>
    </row>
    <row r="525" spans="1:5" ht="15" customHeight="1">
      <c r="A525" s="40" t="s">
        <v>26</v>
      </c>
      <c r="B525" s="155" t="s">
        <v>58</v>
      </c>
      <c r="C525" s="157"/>
      <c r="D525" s="40">
        <v>522</v>
      </c>
      <c r="E525" s="160"/>
    </row>
    <row r="526" spans="1:5" ht="15" customHeight="1">
      <c r="A526" s="40" t="s">
        <v>27</v>
      </c>
      <c r="B526" s="155">
        <v>44.1104877980857</v>
      </c>
      <c r="C526" s="157"/>
      <c r="D526" s="40">
        <v>523</v>
      </c>
      <c r="E526" s="160"/>
    </row>
    <row r="527" spans="1:5" ht="15" customHeight="1">
      <c r="A527" s="40" t="s">
        <v>28</v>
      </c>
      <c r="B527" s="155">
        <v>45.101544007352302</v>
      </c>
      <c r="C527" s="157"/>
      <c r="D527" s="40">
        <v>524</v>
      </c>
      <c r="E527" s="160"/>
    </row>
    <row r="528" spans="1:5" ht="15" customHeight="1">
      <c r="A528" s="40">
        <f>A513+300</f>
        <v>1050</v>
      </c>
      <c r="B528" s="155">
        <v>15</v>
      </c>
      <c r="C528" s="157"/>
      <c r="D528" s="40">
        <v>525</v>
      </c>
      <c r="E528" s="160">
        <v>36</v>
      </c>
    </row>
    <row r="529" spans="1:5" ht="15" customHeight="1">
      <c r="A529" s="40">
        <f>A528+1</f>
        <v>1051</v>
      </c>
      <c r="B529" s="155">
        <v>47.083656425885401</v>
      </c>
      <c r="C529" s="157"/>
      <c r="D529" s="40">
        <v>526</v>
      </c>
      <c r="E529" s="160"/>
    </row>
    <row r="530" spans="1:5" ht="15" customHeight="1">
      <c r="A530" s="40">
        <f>A529+1</f>
        <v>1052</v>
      </c>
      <c r="B530" s="155">
        <v>48.074712635151997</v>
      </c>
      <c r="C530" s="157"/>
      <c r="D530" s="40">
        <v>527</v>
      </c>
      <c r="E530" s="160"/>
    </row>
    <row r="531" spans="1:5" ht="15" customHeight="1">
      <c r="A531" s="40">
        <f>A530+1</f>
        <v>1053</v>
      </c>
      <c r="B531" s="155">
        <v>49.065768844418599</v>
      </c>
      <c r="C531" s="157"/>
      <c r="D531" s="40">
        <v>528</v>
      </c>
      <c r="E531" s="160"/>
    </row>
    <row r="532" spans="1:5" ht="15" customHeight="1">
      <c r="A532" s="40">
        <f>A531+1</f>
        <v>1054</v>
      </c>
      <c r="B532" s="155">
        <v>50.056825053685102</v>
      </c>
      <c r="C532" s="157"/>
      <c r="D532" s="40">
        <v>529</v>
      </c>
      <c r="E532" s="160"/>
    </row>
    <row r="533" spans="1:5" ht="15" customHeight="1">
      <c r="A533" s="40">
        <f>A532+1</f>
        <v>1055</v>
      </c>
      <c r="B533" s="155">
        <v>51.047881262951698</v>
      </c>
      <c r="C533" s="157"/>
      <c r="D533" s="40">
        <v>530</v>
      </c>
      <c r="E533" s="160"/>
    </row>
    <row r="534" spans="1:5" ht="15" customHeight="1">
      <c r="A534" s="40">
        <f>A528-150</f>
        <v>900</v>
      </c>
      <c r="B534" s="155">
        <v>13</v>
      </c>
      <c r="C534" s="157"/>
      <c r="D534" s="40">
        <v>531</v>
      </c>
      <c r="E534" s="160"/>
    </row>
    <row r="535" spans="1:5" ht="15" customHeight="1">
      <c r="A535" s="40">
        <f>A534+1</f>
        <v>901</v>
      </c>
      <c r="B535" s="155">
        <v>53.029993681484903</v>
      </c>
      <c r="C535" s="157"/>
      <c r="D535" s="40">
        <v>532</v>
      </c>
      <c r="E535" s="160"/>
    </row>
    <row r="536" spans="1:5" ht="15" customHeight="1">
      <c r="A536" s="40">
        <f>A535+1</f>
        <v>902</v>
      </c>
      <c r="B536" s="155">
        <v>54.021049890751399</v>
      </c>
      <c r="C536" s="157"/>
      <c r="D536" s="40">
        <v>533</v>
      </c>
      <c r="E536" s="160"/>
    </row>
    <row r="537" spans="1:5" ht="15" customHeight="1">
      <c r="A537" s="40">
        <f>A536+1</f>
        <v>903</v>
      </c>
      <c r="B537" s="155">
        <v>55.012106100018002</v>
      </c>
      <c r="C537" s="157"/>
      <c r="D537" s="40">
        <v>534</v>
      </c>
      <c r="E537" s="160"/>
    </row>
    <row r="538" spans="1:5" ht="15" customHeight="1">
      <c r="A538" s="40">
        <f>A537+1</f>
        <v>904</v>
      </c>
      <c r="B538" s="155">
        <v>56.003162309284598</v>
      </c>
      <c r="C538" s="157"/>
      <c r="D538" s="40">
        <v>535</v>
      </c>
      <c r="E538" s="160"/>
    </row>
    <row r="539" spans="1:5" ht="15" customHeight="1">
      <c r="A539" s="40">
        <f>A538+1</f>
        <v>905</v>
      </c>
      <c r="B539" s="155">
        <v>56.994218518551101</v>
      </c>
      <c r="C539" s="157"/>
      <c r="D539" s="40">
        <v>536</v>
      </c>
      <c r="E539" s="160"/>
    </row>
    <row r="540" spans="1:5" ht="15" customHeight="1">
      <c r="A540" s="40" t="s">
        <v>26</v>
      </c>
      <c r="B540" s="155" t="s">
        <v>59</v>
      </c>
      <c r="C540" s="157"/>
      <c r="D540" s="40">
        <v>537</v>
      </c>
      <c r="E540" s="160"/>
    </row>
    <row r="541" spans="1:5" ht="15" customHeight="1">
      <c r="A541" s="40" t="s">
        <v>27</v>
      </c>
      <c r="B541" s="155"/>
      <c r="C541" s="157"/>
      <c r="D541" s="40">
        <v>538</v>
      </c>
      <c r="E541" s="160"/>
    </row>
    <row r="542" spans="1:5" ht="15.75" customHeight="1">
      <c r="A542" s="40" t="s">
        <v>28</v>
      </c>
      <c r="B542" s="155"/>
      <c r="C542" s="157"/>
      <c r="D542" s="40">
        <v>539</v>
      </c>
      <c r="E542" s="160"/>
    </row>
    <row r="543" spans="1:5">
      <c r="A543" s="40">
        <f>A528+6</f>
        <v>1056</v>
      </c>
      <c r="B543" s="155">
        <v>15</v>
      </c>
      <c r="C543" s="157">
        <v>1</v>
      </c>
      <c r="D543" s="40">
        <v>540</v>
      </c>
      <c r="E543" s="160">
        <v>37</v>
      </c>
    </row>
    <row r="544" spans="1:5">
      <c r="A544" s="40">
        <f>A543+1</f>
        <v>1057</v>
      </c>
      <c r="B544" s="155">
        <v>46.047708646041798</v>
      </c>
      <c r="C544" s="157"/>
      <c r="D544" s="40">
        <v>541</v>
      </c>
      <c r="E544" s="160"/>
    </row>
    <row r="545" spans="1:5">
      <c r="A545" s="40">
        <f>A544+1</f>
        <v>1058</v>
      </c>
      <c r="B545" s="155">
        <v>47.757228723394</v>
      </c>
      <c r="C545" s="157"/>
      <c r="D545" s="40">
        <v>542</v>
      </c>
      <c r="E545" s="160"/>
    </row>
    <row r="546" spans="1:5">
      <c r="A546" s="40">
        <f>A545+1</f>
        <v>1059</v>
      </c>
      <c r="B546" s="155">
        <v>49.466748800746302</v>
      </c>
      <c r="C546" s="157"/>
      <c r="D546" s="40">
        <v>543</v>
      </c>
      <c r="E546" s="160"/>
    </row>
    <row r="547" spans="1:5">
      <c r="A547" s="40">
        <f>A546+1</f>
        <v>1060</v>
      </c>
      <c r="B547" s="155">
        <v>51.176268878098497</v>
      </c>
      <c r="C547" s="157"/>
      <c r="D547" s="40">
        <v>544</v>
      </c>
      <c r="E547" s="160"/>
    </row>
    <row r="548" spans="1:5">
      <c r="A548" s="40">
        <f>A547+1</f>
        <v>1061</v>
      </c>
      <c r="B548" s="155">
        <v>52.885788955450799</v>
      </c>
      <c r="C548" s="157"/>
      <c r="D548" s="40">
        <v>545</v>
      </c>
      <c r="E548" s="160"/>
    </row>
    <row r="549" spans="1:5">
      <c r="A549" s="40">
        <f>A543-150</f>
        <v>906</v>
      </c>
      <c r="B549" s="155">
        <v>13</v>
      </c>
      <c r="C549" s="157"/>
      <c r="D549" s="40">
        <v>546</v>
      </c>
      <c r="E549" s="160"/>
    </row>
    <row r="550" spans="1:5">
      <c r="A550" s="40">
        <f>A549+1</f>
        <v>907</v>
      </c>
      <c r="B550" s="155">
        <v>56.304829110155303</v>
      </c>
      <c r="C550" s="157"/>
      <c r="D550" s="40">
        <v>547</v>
      </c>
      <c r="E550" s="160"/>
    </row>
    <row r="551" spans="1:5">
      <c r="A551" s="40">
        <f>A550+1</f>
        <v>908</v>
      </c>
      <c r="B551" s="155">
        <v>58.014349187507499</v>
      </c>
      <c r="C551" s="157"/>
      <c r="D551" s="40">
        <v>548</v>
      </c>
      <c r="E551" s="160"/>
    </row>
    <row r="552" spans="1:5">
      <c r="A552" s="40">
        <f>A551+1</f>
        <v>909</v>
      </c>
      <c r="B552" s="155">
        <v>59.7238692648598</v>
      </c>
      <c r="C552" s="157"/>
      <c r="D552" s="40">
        <v>549</v>
      </c>
      <c r="E552" s="160"/>
    </row>
    <row r="553" spans="1:5">
      <c r="A553" s="40">
        <f>A552+1</f>
        <v>910</v>
      </c>
      <c r="B553" s="155">
        <v>61.433389342212003</v>
      </c>
      <c r="C553" s="157"/>
      <c r="D553" s="40">
        <v>550</v>
      </c>
      <c r="E553" s="160"/>
    </row>
    <row r="554" spans="1:5">
      <c r="A554" s="40">
        <f>A553+1</f>
        <v>911</v>
      </c>
      <c r="B554" s="155">
        <v>63.142909419564297</v>
      </c>
      <c r="C554" s="157"/>
      <c r="D554" s="40">
        <v>551</v>
      </c>
      <c r="E554" s="160"/>
    </row>
    <row r="555" spans="1:5">
      <c r="A555" s="40" t="s">
        <v>26</v>
      </c>
      <c r="B555" s="155" t="s">
        <v>60</v>
      </c>
      <c r="C555" s="157"/>
      <c r="D555" s="40">
        <v>552</v>
      </c>
      <c r="E555" s="160"/>
    </row>
    <row r="556" spans="1:5">
      <c r="A556" s="40" t="s">
        <v>27</v>
      </c>
      <c r="B556" s="155">
        <v>48.540653601564202</v>
      </c>
      <c r="C556" s="157"/>
      <c r="D556" s="40">
        <v>553</v>
      </c>
      <c r="E556" s="160"/>
    </row>
    <row r="557" spans="1:5">
      <c r="A557" s="40" t="s">
        <v>28</v>
      </c>
      <c r="B557" s="155">
        <v>49.766157464697599</v>
      </c>
      <c r="C557" s="157"/>
      <c r="D557" s="40">
        <v>554</v>
      </c>
      <c r="E557" s="160"/>
    </row>
    <row r="558" spans="1:5">
      <c r="A558" s="40">
        <f>A543-300</f>
        <v>756</v>
      </c>
      <c r="B558" s="155">
        <v>11</v>
      </c>
      <c r="C558" s="157"/>
      <c r="D558" s="40">
        <v>555</v>
      </c>
      <c r="E558" s="160">
        <v>38</v>
      </c>
    </row>
    <row r="559" spans="1:5">
      <c r="A559" s="40">
        <f>A558+1</f>
        <v>757</v>
      </c>
      <c r="B559" s="155">
        <v>52.2171651909646</v>
      </c>
      <c r="C559" s="157"/>
      <c r="D559" s="40">
        <v>556</v>
      </c>
      <c r="E559" s="160"/>
    </row>
    <row r="560" spans="1:5">
      <c r="A560" s="40">
        <f>A559+1</f>
        <v>758</v>
      </c>
      <c r="B560" s="155">
        <v>53.442669054097998</v>
      </c>
      <c r="C560" s="157"/>
      <c r="D560" s="40">
        <v>557</v>
      </c>
      <c r="E560" s="160"/>
    </row>
    <row r="561" spans="1:5">
      <c r="A561" s="40">
        <f>A560+1</f>
        <v>759</v>
      </c>
      <c r="B561" s="155">
        <v>54.668172917231502</v>
      </c>
      <c r="C561" s="157"/>
      <c r="D561" s="40">
        <v>558</v>
      </c>
      <c r="E561" s="160"/>
    </row>
    <row r="562" spans="1:5">
      <c r="A562" s="40">
        <f>A561+1</f>
        <v>760</v>
      </c>
      <c r="B562" s="155">
        <v>55.893676780364999</v>
      </c>
      <c r="C562" s="157"/>
      <c r="D562" s="40">
        <v>559</v>
      </c>
      <c r="E562" s="160"/>
    </row>
    <row r="563" spans="1:5">
      <c r="A563" s="40">
        <f>A562+1</f>
        <v>761</v>
      </c>
      <c r="B563" s="155">
        <v>57.119180643498403</v>
      </c>
      <c r="C563" s="157"/>
      <c r="D563" s="40">
        <v>560</v>
      </c>
      <c r="E563" s="160"/>
    </row>
    <row r="564" spans="1:5">
      <c r="A564" s="40">
        <f>A558-150</f>
        <v>606</v>
      </c>
      <c r="B564" s="155">
        <v>9</v>
      </c>
      <c r="C564" s="157"/>
      <c r="D564" s="40">
        <v>561</v>
      </c>
      <c r="E564" s="160"/>
    </row>
    <row r="565" spans="1:5">
      <c r="A565" s="40">
        <f>A564+1</f>
        <v>607</v>
      </c>
      <c r="B565" s="155">
        <v>59.570188369765397</v>
      </c>
      <c r="C565" s="157"/>
      <c r="D565" s="40">
        <v>562</v>
      </c>
      <c r="E565" s="160"/>
    </row>
    <row r="566" spans="1:5">
      <c r="A566" s="40">
        <f>A565+1</f>
        <v>608</v>
      </c>
      <c r="B566" s="155">
        <v>60.795692232898801</v>
      </c>
      <c r="C566" s="157"/>
      <c r="D566" s="40">
        <v>563</v>
      </c>
      <c r="E566" s="160"/>
    </row>
    <row r="567" spans="1:5">
      <c r="A567" s="40">
        <f>A566+1</f>
        <v>609</v>
      </c>
      <c r="B567" s="155">
        <v>62.021196096032298</v>
      </c>
      <c r="C567" s="157"/>
      <c r="D567" s="40">
        <v>564</v>
      </c>
      <c r="E567" s="160"/>
    </row>
    <row r="568" spans="1:5">
      <c r="A568" s="40">
        <f>A567+1</f>
        <v>610</v>
      </c>
      <c r="B568" s="155">
        <v>63.246699959165802</v>
      </c>
      <c r="C568" s="157"/>
      <c r="D568" s="40">
        <v>565</v>
      </c>
      <c r="E568" s="160"/>
    </row>
    <row r="569" spans="1:5">
      <c r="A569" s="40">
        <f>A568+1</f>
        <v>611</v>
      </c>
      <c r="B569" s="155">
        <v>64.472203822299207</v>
      </c>
      <c r="C569" s="157"/>
      <c r="D569" s="40">
        <v>566</v>
      </c>
      <c r="E569" s="160"/>
    </row>
    <row r="570" spans="1:5">
      <c r="A570" s="40" t="s">
        <v>26</v>
      </c>
      <c r="B570" s="155" t="s">
        <v>61</v>
      </c>
      <c r="C570" s="157"/>
      <c r="D570" s="40">
        <v>567</v>
      </c>
      <c r="E570" s="160"/>
    </row>
    <row r="571" spans="1:5">
      <c r="A571" s="40" t="s">
        <v>27</v>
      </c>
      <c r="B571" s="155">
        <v>55.658020764322501</v>
      </c>
      <c r="C571" s="157"/>
      <c r="D571" s="40">
        <v>568</v>
      </c>
      <c r="E571" s="160"/>
    </row>
    <row r="572" spans="1:5">
      <c r="A572" s="40" t="s">
        <v>28</v>
      </c>
      <c r="B572" s="155">
        <v>57.006695851683297</v>
      </c>
      <c r="C572" s="157"/>
      <c r="D572" s="40">
        <v>569</v>
      </c>
      <c r="E572" s="160"/>
    </row>
    <row r="573" spans="1:5">
      <c r="A573" s="40">
        <f>A558-300</f>
        <v>456</v>
      </c>
      <c r="B573" s="155">
        <v>7</v>
      </c>
      <c r="C573" s="157"/>
      <c r="D573" s="40">
        <v>570</v>
      </c>
      <c r="E573" s="160">
        <v>39</v>
      </c>
    </row>
    <row r="574" spans="1:5">
      <c r="A574" s="40">
        <f>A573+1</f>
        <v>457</v>
      </c>
      <c r="B574" s="155">
        <v>59.704046026405102</v>
      </c>
      <c r="C574" s="157"/>
      <c r="D574" s="40">
        <v>571</v>
      </c>
      <c r="E574" s="160"/>
    </row>
    <row r="575" spans="1:5">
      <c r="A575" s="40">
        <f>A574+1</f>
        <v>458</v>
      </c>
      <c r="B575" s="155">
        <v>61.052721113765998</v>
      </c>
      <c r="C575" s="157"/>
      <c r="D575" s="40">
        <v>572</v>
      </c>
      <c r="E575" s="160"/>
    </row>
    <row r="576" spans="1:5">
      <c r="A576" s="40">
        <f>A575+1</f>
        <v>459</v>
      </c>
      <c r="B576" s="155">
        <v>62.4013962011269</v>
      </c>
      <c r="C576" s="157"/>
      <c r="D576" s="40">
        <v>573</v>
      </c>
      <c r="E576" s="160"/>
    </row>
    <row r="577" spans="1:7">
      <c r="A577" s="40">
        <f>A576+1</f>
        <v>460</v>
      </c>
      <c r="B577" s="155">
        <v>63.750071288487803</v>
      </c>
      <c r="C577" s="157"/>
      <c r="D577" s="40">
        <v>574</v>
      </c>
      <c r="E577" s="160"/>
    </row>
    <row r="578" spans="1:7">
      <c r="A578" s="40">
        <f>A577+1</f>
        <v>461</v>
      </c>
      <c r="B578" s="155">
        <v>65.098746375848705</v>
      </c>
      <c r="C578" s="157"/>
      <c r="D578" s="40">
        <v>575</v>
      </c>
      <c r="E578" s="160"/>
    </row>
    <row r="579" spans="1:7">
      <c r="A579" s="40">
        <f>A573-150</f>
        <v>306</v>
      </c>
      <c r="B579" s="155">
        <v>5</v>
      </c>
      <c r="C579" s="157"/>
      <c r="D579" s="40">
        <v>576</v>
      </c>
      <c r="E579" s="160"/>
    </row>
    <row r="580" spans="1:7">
      <c r="A580" s="40">
        <f>A579+1</f>
        <v>307</v>
      </c>
      <c r="B580" s="155">
        <v>67.796096550570496</v>
      </c>
      <c r="C580" s="157"/>
      <c r="D580" s="40">
        <v>577</v>
      </c>
      <c r="E580" s="160"/>
      <c r="G580" s="4"/>
    </row>
    <row r="581" spans="1:7">
      <c r="A581" s="40">
        <f>A580+1</f>
        <v>308</v>
      </c>
      <c r="B581" s="155">
        <v>69.144771637931299</v>
      </c>
      <c r="C581" s="157"/>
      <c r="D581" s="40">
        <v>578</v>
      </c>
      <c r="E581" s="160"/>
    </row>
    <row r="582" spans="1:7">
      <c r="A582" s="40">
        <f>A581+1</f>
        <v>309</v>
      </c>
      <c r="B582" s="155">
        <v>70.493446725292202</v>
      </c>
      <c r="C582" s="157"/>
      <c r="D582" s="40">
        <v>579</v>
      </c>
      <c r="E582" s="160"/>
    </row>
    <row r="583" spans="1:7">
      <c r="A583" s="40">
        <f>A582+1</f>
        <v>310</v>
      </c>
      <c r="B583" s="155">
        <v>71.842121812653104</v>
      </c>
      <c r="C583" s="157"/>
      <c r="D583" s="40">
        <v>580</v>
      </c>
      <c r="E583" s="160"/>
    </row>
    <row r="584" spans="1:7">
      <c r="A584" s="40">
        <f>A583+1</f>
        <v>311</v>
      </c>
      <c r="B584" s="155">
        <v>73.190796900014007</v>
      </c>
      <c r="C584" s="157"/>
      <c r="D584" s="40">
        <v>581</v>
      </c>
      <c r="E584" s="160"/>
    </row>
    <row r="585" spans="1:7">
      <c r="A585" s="40" t="s">
        <v>26</v>
      </c>
      <c r="B585" s="155" t="s">
        <v>56</v>
      </c>
      <c r="C585" s="157"/>
      <c r="D585" s="40">
        <v>582</v>
      </c>
      <c r="E585" s="160"/>
    </row>
    <row r="586" spans="1:7">
      <c r="A586" s="40" t="s">
        <v>27</v>
      </c>
      <c r="B586" s="155"/>
      <c r="C586" s="157"/>
      <c r="D586" s="40">
        <v>583</v>
      </c>
      <c r="E586" s="160"/>
    </row>
    <row r="587" spans="1:7">
      <c r="A587" s="40" t="s">
        <v>28</v>
      </c>
      <c r="B587" s="155"/>
      <c r="C587" s="157"/>
      <c r="D587" s="40">
        <v>584</v>
      </c>
      <c r="E587" s="160"/>
    </row>
    <row r="588" spans="1:7">
      <c r="A588" s="40">
        <f>A573-300</f>
        <v>156</v>
      </c>
      <c r="B588" s="155">
        <v>3</v>
      </c>
      <c r="C588" s="157"/>
      <c r="D588" s="40">
        <v>585</v>
      </c>
      <c r="E588" s="160">
        <v>40</v>
      </c>
    </row>
    <row r="589" spans="1:7">
      <c r="A589" s="40">
        <f>A588+1</f>
        <v>157</v>
      </c>
      <c r="B589" s="155">
        <v>75.888147074735897</v>
      </c>
      <c r="C589" s="157"/>
      <c r="D589" s="40">
        <v>586</v>
      </c>
      <c r="E589" s="160"/>
    </row>
    <row r="590" spans="1:7">
      <c r="A590" s="40">
        <f>A589+1</f>
        <v>158</v>
      </c>
      <c r="B590" s="155">
        <v>77.2368221620968</v>
      </c>
      <c r="C590" s="157"/>
      <c r="D590" s="40">
        <v>587</v>
      </c>
      <c r="E590" s="160"/>
    </row>
    <row r="591" spans="1:7">
      <c r="A591" s="40">
        <f>A590+1</f>
        <v>159</v>
      </c>
      <c r="B591" s="155">
        <v>78.585497249457703</v>
      </c>
      <c r="C591" s="157"/>
      <c r="D591" s="40">
        <v>588</v>
      </c>
      <c r="E591" s="160"/>
    </row>
    <row r="592" spans="1:7">
      <c r="A592" s="40">
        <f>A591+1</f>
        <v>160</v>
      </c>
      <c r="B592" s="155">
        <v>79.934172336818605</v>
      </c>
      <c r="C592" s="157"/>
      <c r="D592" s="40">
        <v>589</v>
      </c>
      <c r="E592" s="160"/>
    </row>
    <row r="593" spans="1:5">
      <c r="A593" s="40">
        <f>A592+1</f>
        <v>161</v>
      </c>
      <c r="B593" s="155">
        <v>81.282847424179494</v>
      </c>
      <c r="C593" s="157"/>
      <c r="D593" s="40">
        <v>590</v>
      </c>
      <c r="E593" s="160"/>
    </row>
    <row r="594" spans="1:5">
      <c r="A594" s="40">
        <f>A588-150</f>
        <v>6</v>
      </c>
      <c r="B594" s="155">
        <v>1</v>
      </c>
      <c r="C594" s="157"/>
      <c r="D594" s="40">
        <v>591</v>
      </c>
      <c r="E594" s="160"/>
    </row>
    <row r="595" spans="1:5">
      <c r="A595" s="40">
        <f>A594+1</f>
        <v>7</v>
      </c>
      <c r="B595" s="155">
        <v>83.980197598901299</v>
      </c>
      <c r="C595" s="157"/>
      <c r="D595" s="40">
        <v>592</v>
      </c>
      <c r="E595" s="160"/>
    </row>
    <row r="596" spans="1:5">
      <c r="A596" s="40">
        <f>A595+1</f>
        <v>8</v>
      </c>
      <c r="B596" s="155">
        <v>85.328872686262301</v>
      </c>
      <c r="C596" s="157"/>
      <c r="D596" s="40">
        <v>593</v>
      </c>
      <c r="E596" s="160"/>
    </row>
    <row r="597" spans="1:5">
      <c r="A597" s="40">
        <f>A596+1</f>
        <v>9</v>
      </c>
      <c r="B597" s="155">
        <v>86.677547773623203</v>
      </c>
      <c r="C597" s="157"/>
      <c r="D597" s="40">
        <v>594</v>
      </c>
      <c r="E597" s="160"/>
    </row>
    <row r="598" spans="1:5">
      <c r="A598" s="40">
        <f>A597+1</f>
        <v>10</v>
      </c>
      <c r="B598" s="155">
        <v>88.026222860984106</v>
      </c>
      <c r="C598" s="157"/>
      <c r="D598" s="40">
        <v>595</v>
      </c>
      <c r="E598" s="160"/>
    </row>
    <row r="599" spans="1:5">
      <c r="A599" s="40">
        <f>A598+1</f>
        <v>11</v>
      </c>
      <c r="B599" s="155">
        <v>89.374897948344994</v>
      </c>
      <c r="C599" s="157"/>
      <c r="D599" s="40">
        <v>596</v>
      </c>
      <c r="E599" s="160"/>
    </row>
    <row r="600" spans="1:5">
      <c r="A600" s="40" t="s">
        <v>26</v>
      </c>
      <c r="B600" s="155" t="s">
        <v>54</v>
      </c>
      <c r="C600" s="157"/>
      <c r="D600" s="40">
        <v>597</v>
      </c>
      <c r="E600" s="160"/>
    </row>
    <row r="601" spans="1:5">
      <c r="A601" s="40" t="s">
        <v>27</v>
      </c>
      <c r="B601" s="155"/>
      <c r="C601" s="157"/>
      <c r="D601" s="40">
        <v>598</v>
      </c>
      <c r="E601" s="160"/>
    </row>
    <row r="602" spans="1:5">
      <c r="A602" s="40" t="s">
        <v>28</v>
      </c>
      <c r="B602" s="155"/>
      <c r="C602" s="157"/>
      <c r="D602" s="40">
        <v>599</v>
      </c>
      <c r="E602" s="160"/>
    </row>
    <row r="603" spans="1:5">
      <c r="A603" s="40">
        <f>A588-21</f>
        <v>135</v>
      </c>
      <c r="B603" s="155">
        <v>2</v>
      </c>
      <c r="C603" s="162">
        <v>5</v>
      </c>
      <c r="D603" s="40">
        <v>600</v>
      </c>
      <c r="E603" s="160">
        <v>41</v>
      </c>
    </row>
    <row r="604" spans="1:5">
      <c r="A604" s="40">
        <f>A603+1</f>
        <v>136</v>
      </c>
      <c r="B604" s="155">
        <v>68.022977708308204</v>
      </c>
      <c r="C604" s="162"/>
      <c r="D604" s="40">
        <v>601</v>
      </c>
      <c r="E604" s="160"/>
    </row>
    <row r="605" spans="1:5">
      <c r="A605" s="40">
        <f>A604+1</f>
        <v>137</v>
      </c>
      <c r="B605" s="155">
        <v>70.715451510215601</v>
      </c>
      <c r="C605" s="162"/>
      <c r="D605" s="40">
        <v>602</v>
      </c>
      <c r="E605" s="160"/>
    </row>
    <row r="606" spans="1:5">
      <c r="A606" s="40">
        <f>A605+1</f>
        <v>138</v>
      </c>
      <c r="B606" s="155">
        <v>73.407925312123197</v>
      </c>
      <c r="C606" s="162"/>
      <c r="D606" s="40">
        <v>603</v>
      </c>
      <c r="E606" s="160"/>
    </row>
    <row r="607" spans="1:5">
      <c r="A607" s="40">
        <f>A606+1</f>
        <v>139</v>
      </c>
      <c r="B607" s="155">
        <v>76.100399114030594</v>
      </c>
      <c r="C607" s="162"/>
      <c r="D607" s="40">
        <v>604</v>
      </c>
      <c r="E607" s="160"/>
    </row>
    <row r="608" spans="1:5">
      <c r="A608" s="40">
        <f>A607+1</f>
        <v>140</v>
      </c>
      <c r="B608" s="155">
        <v>78.792872915937906</v>
      </c>
      <c r="C608" s="162"/>
      <c r="D608" s="40">
        <v>605</v>
      </c>
      <c r="E608" s="160"/>
    </row>
    <row r="609" spans="1:5">
      <c r="A609" s="40">
        <f>A603+150</f>
        <v>285</v>
      </c>
      <c r="B609" s="155">
        <v>4</v>
      </c>
      <c r="C609" s="162"/>
      <c r="D609" s="40">
        <v>606</v>
      </c>
      <c r="E609" s="160"/>
    </row>
    <row r="610" spans="1:5">
      <c r="A610" s="40">
        <f>A609+1</f>
        <v>286</v>
      </c>
      <c r="B610" s="155">
        <v>84.177820519752899</v>
      </c>
      <c r="C610" s="162"/>
      <c r="D610" s="40">
        <v>607</v>
      </c>
      <c r="E610" s="160"/>
    </row>
    <row r="611" spans="1:5">
      <c r="A611" s="40">
        <f>A610+1</f>
        <v>287</v>
      </c>
      <c r="B611" s="155">
        <v>86.870294321660296</v>
      </c>
      <c r="C611" s="162"/>
      <c r="D611" s="40">
        <v>608</v>
      </c>
      <c r="E611" s="160"/>
    </row>
    <row r="612" spans="1:5">
      <c r="A612" s="40">
        <f>A611+1</f>
        <v>288</v>
      </c>
      <c r="B612" s="155">
        <v>89.562768123567693</v>
      </c>
      <c r="C612" s="162"/>
      <c r="D612" s="40">
        <v>609</v>
      </c>
      <c r="E612" s="160"/>
    </row>
    <row r="613" spans="1:5">
      <c r="A613" s="40">
        <f>A612+1</f>
        <v>289</v>
      </c>
      <c r="B613" s="155">
        <v>92.255241925475204</v>
      </c>
      <c r="C613" s="162"/>
      <c r="D613" s="40">
        <v>610</v>
      </c>
      <c r="E613" s="160"/>
    </row>
    <row r="614" spans="1:5">
      <c r="A614" s="40">
        <f>A613+1</f>
        <v>290</v>
      </c>
      <c r="B614" s="155">
        <v>94.947715727382601</v>
      </c>
      <c r="C614" s="162"/>
      <c r="D614" s="40">
        <v>611</v>
      </c>
      <c r="E614" s="160"/>
    </row>
    <row r="615" spans="1:5">
      <c r="A615" s="40" t="s">
        <v>26</v>
      </c>
      <c r="B615" s="155" t="s">
        <v>65</v>
      </c>
      <c r="C615" s="162"/>
      <c r="D615" s="40">
        <v>612</v>
      </c>
      <c r="E615" s="160"/>
    </row>
    <row r="616" spans="1:5">
      <c r="A616" s="40" t="s">
        <v>27</v>
      </c>
      <c r="B616" s="155">
        <v>62.8092472428158</v>
      </c>
      <c r="C616" s="162"/>
      <c r="D616" s="40">
        <v>613</v>
      </c>
      <c r="E616" s="160"/>
    </row>
    <row r="617" spans="1:5">
      <c r="A617" s="40" t="s">
        <v>28</v>
      </c>
      <c r="B617" s="155">
        <v>64.500445388214303</v>
      </c>
      <c r="C617" s="162"/>
      <c r="D617" s="40">
        <v>614</v>
      </c>
      <c r="E617" s="160"/>
    </row>
    <row r="618" spans="1:5">
      <c r="A618" s="40">
        <f>A603+300</f>
        <v>435</v>
      </c>
      <c r="B618" s="155">
        <v>6</v>
      </c>
      <c r="C618" s="162"/>
      <c r="D618" s="40">
        <v>615</v>
      </c>
      <c r="E618" s="160">
        <v>42</v>
      </c>
    </row>
    <row r="619" spans="1:5">
      <c r="A619" s="40">
        <f>A618+1</f>
        <v>436</v>
      </c>
      <c r="B619" s="155">
        <v>67.882841679011307</v>
      </c>
      <c r="C619" s="162"/>
      <c r="D619" s="40">
        <v>616</v>
      </c>
      <c r="E619" s="160"/>
    </row>
    <row r="620" spans="1:5">
      <c r="A620" s="40">
        <f>A619+1</f>
        <v>437</v>
      </c>
      <c r="B620" s="155">
        <v>69.574039824409795</v>
      </c>
      <c r="C620" s="162"/>
      <c r="D620" s="40">
        <v>617</v>
      </c>
      <c r="E620" s="160"/>
    </row>
    <row r="621" spans="1:5">
      <c r="A621" s="40">
        <f>A620+1</f>
        <v>438</v>
      </c>
      <c r="B621" s="155">
        <v>71.265237969808197</v>
      </c>
      <c r="C621" s="162"/>
      <c r="D621" s="40">
        <v>618</v>
      </c>
      <c r="E621" s="160"/>
    </row>
    <row r="622" spans="1:5">
      <c r="A622" s="40">
        <f>A621+1</f>
        <v>439</v>
      </c>
      <c r="B622" s="155">
        <v>72.956436115206699</v>
      </c>
      <c r="C622" s="162"/>
      <c r="D622" s="40">
        <v>619</v>
      </c>
      <c r="E622" s="160"/>
    </row>
    <row r="623" spans="1:5">
      <c r="A623" s="40">
        <f>A622+1</f>
        <v>440</v>
      </c>
      <c r="B623" s="155">
        <v>74.647634260605201</v>
      </c>
      <c r="C623" s="162"/>
      <c r="D623" s="40">
        <v>620</v>
      </c>
      <c r="E623" s="160"/>
    </row>
    <row r="624" spans="1:5">
      <c r="A624" s="40">
        <f>A618+150</f>
        <v>585</v>
      </c>
      <c r="B624" s="155">
        <v>8</v>
      </c>
      <c r="C624" s="162"/>
      <c r="D624" s="40">
        <v>621</v>
      </c>
      <c r="E624" s="160"/>
    </row>
    <row r="625" spans="1:5">
      <c r="A625" s="40">
        <f>A624+1</f>
        <v>586</v>
      </c>
      <c r="B625" s="155">
        <v>78.030030551402206</v>
      </c>
      <c r="C625" s="162"/>
      <c r="D625" s="40">
        <v>622</v>
      </c>
      <c r="E625" s="160"/>
    </row>
    <row r="626" spans="1:5">
      <c r="A626" s="40">
        <f>A625+1</f>
        <v>587</v>
      </c>
      <c r="B626" s="155">
        <v>79.721228696800793</v>
      </c>
      <c r="C626" s="162"/>
      <c r="D626" s="40">
        <v>623</v>
      </c>
      <c r="E626" s="160"/>
    </row>
    <row r="627" spans="1:5">
      <c r="A627" s="40">
        <f>A626+1</f>
        <v>588</v>
      </c>
      <c r="B627" s="155">
        <v>81.412426842199196</v>
      </c>
      <c r="C627" s="162"/>
      <c r="D627" s="40">
        <v>624</v>
      </c>
      <c r="E627" s="160"/>
    </row>
    <row r="628" spans="1:5">
      <c r="A628" s="40">
        <f>A627+1</f>
        <v>589</v>
      </c>
      <c r="B628" s="155">
        <v>83.103624987597598</v>
      </c>
      <c r="C628" s="162"/>
      <c r="D628" s="40">
        <v>625</v>
      </c>
      <c r="E628" s="160"/>
    </row>
    <row r="629" spans="1:5">
      <c r="A629" s="40">
        <f>A628+1</f>
        <v>590</v>
      </c>
      <c r="B629" s="155">
        <v>84.7948231329961</v>
      </c>
      <c r="C629" s="162"/>
      <c r="D629" s="40">
        <v>626</v>
      </c>
      <c r="E629" s="160"/>
    </row>
    <row r="630" spans="1:5">
      <c r="A630" s="40" t="s">
        <v>26</v>
      </c>
      <c r="B630" s="155" t="s">
        <v>64</v>
      </c>
      <c r="C630" s="162"/>
      <c r="D630" s="40">
        <v>627</v>
      </c>
      <c r="E630" s="160"/>
    </row>
    <row r="631" spans="1:5">
      <c r="A631" s="40" t="s">
        <v>27</v>
      </c>
      <c r="B631" s="155">
        <v>71.0621748497705</v>
      </c>
      <c r="C631" s="162"/>
      <c r="D631" s="40">
        <v>628</v>
      </c>
      <c r="E631" s="160"/>
    </row>
    <row r="632" spans="1:5">
      <c r="A632" s="40" t="s">
        <v>28</v>
      </c>
      <c r="B632" s="155">
        <v>73.021522627376996</v>
      </c>
      <c r="C632" s="162"/>
      <c r="D632" s="40">
        <v>629</v>
      </c>
      <c r="E632" s="160"/>
    </row>
    <row r="633" spans="1:5">
      <c r="A633" s="40">
        <f>A618+300</f>
        <v>735</v>
      </c>
      <c r="B633" s="155">
        <v>10</v>
      </c>
      <c r="C633" s="162"/>
      <c r="D633" s="40">
        <v>630</v>
      </c>
      <c r="E633" s="160">
        <v>43</v>
      </c>
    </row>
    <row r="634" spans="1:5">
      <c r="A634" s="40">
        <f>A633+1</f>
        <v>736</v>
      </c>
      <c r="B634" s="155">
        <v>76.940218182590101</v>
      </c>
      <c r="C634" s="162"/>
      <c r="D634" s="40">
        <v>631</v>
      </c>
      <c r="E634" s="160"/>
    </row>
    <row r="635" spans="1:5">
      <c r="A635" s="40">
        <f>A634+1</f>
        <v>737</v>
      </c>
      <c r="B635" s="155">
        <v>78.899565960196597</v>
      </c>
      <c r="C635" s="162"/>
      <c r="D635" s="40">
        <v>632</v>
      </c>
      <c r="E635" s="160"/>
    </row>
    <row r="636" spans="1:5">
      <c r="A636" s="40">
        <f>A635+1</f>
        <v>738</v>
      </c>
      <c r="B636" s="155">
        <v>80.858913737803206</v>
      </c>
      <c r="C636" s="162"/>
      <c r="D636" s="40">
        <v>633</v>
      </c>
      <c r="E636" s="160"/>
    </row>
    <row r="637" spans="1:5">
      <c r="A637" s="40">
        <f>A636+1</f>
        <v>739</v>
      </c>
      <c r="B637" s="155">
        <v>82.818261515409702</v>
      </c>
      <c r="C637" s="162"/>
      <c r="D637" s="40">
        <v>634</v>
      </c>
      <c r="E637" s="160"/>
    </row>
    <row r="638" spans="1:5">
      <c r="A638" s="40">
        <f>A637+1</f>
        <v>740</v>
      </c>
      <c r="B638" s="155">
        <v>84.777609293016198</v>
      </c>
      <c r="C638" s="162"/>
      <c r="D638" s="40">
        <v>635</v>
      </c>
      <c r="E638" s="160"/>
    </row>
    <row r="639" spans="1:5">
      <c r="A639" s="40">
        <f>A633+150</f>
        <v>885</v>
      </c>
      <c r="B639" s="155">
        <v>12</v>
      </c>
      <c r="C639" s="162"/>
      <c r="D639" s="40">
        <v>636</v>
      </c>
      <c r="E639" s="160"/>
    </row>
    <row r="640" spans="1:5">
      <c r="A640" s="40">
        <f>A639+1</f>
        <v>886</v>
      </c>
      <c r="B640" s="155">
        <v>88.696304848229303</v>
      </c>
      <c r="C640" s="162"/>
      <c r="D640" s="40">
        <v>637</v>
      </c>
      <c r="E640" s="160"/>
    </row>
    <row r="641" spans="1:5">
      <c r="A641" s="40">
        <f>A640+1</f>
        <v>887</v>
      </c>
      <c r="B641" s="155">
        <v>90.655652625835799</v>
      </c>
      <c r="C641" s="162"/>
      <c r="D641" s="40">
        <v>638</v>
      </c>
      <c r="E641" s="160"/>
    </row>
    <row r="642" spans="1:5">
      <c r="A642" s="40">
        <f>A641+1</f>
        <v>888</v>
      </c>
      <c r="B642" s="155">
        <v>92.615000403442494</v>
      </c>
      <c r="C642" s="162"/>
      <c r="D642" s="40">
        <v>639</v>
      </c>
      <c r="E642" s="160"/>
    </row>
    <row r="643" spans="1:5">
      <c r="A643" s="40">
        <f>A642+1</f>
        <v>889</v>
      </c>
      <c r="B643" s="155">
        <v>94.574348181048904</v>
      </c>
      <c r="C643" s="162"/>
      <c r="D643" s="40">
        <v>640</v>
      </c>
      <c r="E643" s="160"/>
    </row>
    <row r="644" spans="1:5">
      <c r="A644" s="40">
        <f>A643+1</f>
        <v>890</v>
      </c>
      <c r="B644" s="155">
        <v>96.5336959586554</v>
      </c>
      <c r="C644" s="162"/>
      <c r="D644" s="40">
        <v>641</v>
      </c>
      <c r="E644" s="160"/>
    </row>
    <row r="645" spans="1:5">
      <c r="A645" s="40" t="s">
        <v>26</v>
      </c>
      <c r="B645" s="155" t="s">
        <v>63</v>
      </c>
      <c r="C645" s="162"/>
      <c r="D645" s="40">
        <v>642</v>
      </c>
      <c r="E645" s="160"/>
    </row>
    <row r="646" spans="1:5">
      <c r="A646" s="40" t="s">
        <v>27</v>
      </c>
      <c r="B646" s="155"/>
      <c r="C646" s="162"/>
      <c r="D646" s="40">
        <v>643</v>
      </c>
      <c r="E646" s="160"/>
    </row>
    <row r="647" spans="1:5">
      <c r="A647" s="40" t="s">
        <v>28</v>
      </c>
      <c r="B647" s="155"/>
      <c r="C647" s="162"/>
      <c r="D647" s="40">
        <v>644</v>
      </c>
      <c r="E647" s="160"/>
    </row>
    <row r="648" spans="1:5">
      <c r="A648" s="40">
        <f>A633+300</f>
        <v>1035</v>
      </c>
      <c r="B648" s="155">
        <v>14</v>
      </c>
      <c r="C648" s="162"/>
      <c r="D648" s="40">
        <v>645</v>
      </c>
      <c r="E648" s="160">
        <v>44</v>
      </c>
    </row>
    <row r="649" spans="1:5">
      <c r="A649" s="40">
        <f>A648+1</f>
        <v>1036</v>
      </c>
      <c r="B649" s="155">
        <v>97.803697952546102</v>
      </c>
      <c r="C649" s="162"/>
      <c r="D649" s="40">
        <v>646</v>
      </c>
      <c r="E649" s="160"/>
    </row>
    <row r="650" spans="1:5">
      <c r="A650" s="40">
        <f>A649+1</f>
        <v>1037</v>
      </c>
      <c r="B650" s="155">
        <v>101.618466289381</v>
      </c>
      <c r="C650" s="162"/>
      <c r="D650" s="40">
        <v>647</v>
      </c>
      <c r="E650" s="160"/>
    </row>
    <row r="651" spans="1:5">
      <c r="A651" s="40">
        <f>A650+1</f>
        <v>1038</v>
      </c>
      <c r="B651" s="155">
        <v>105.43323462621601</v>
      </c>
      <c r="C651" s="162"/>
      <c r="D651" s="40">
        <v>648</v>
      </c>
      <c r="E651" s="160"/>
    </row>
    <row r="652" spans="1:5">
      <c r="A652" s="40">
        <f>A651+1</f>
        <v>1039</v>
      </c>
      <c r="B652" s="155">
        <v>109.24800296305099</v>
      </c>
      <c r="C652" s="162"/>
      <c r="D652" s="40">
        <v>649</v>
      </c>
      <c r="E652" s="160"/>
    </row>
    <row r="653" spans="1:5">
      <c r="A653" s="40">
        <f>A652+1</f>
        <v>1040</v>
      </c>
      <c r="B653" s="155">
        <v>113.06277129988599</v>
      </c>
      <c r="C653" s="162"/>
      <c r="D653" s="40">
        <v>650</v>
      </c>
      <c r="E653" s="160"/>
    </row>
    <row r="654" spans="1:5">
      <c r="A654" s="40">
        <f>A648+150</f>
        <v>1185</v>
      </c>
      <c r="B654" s="155">
        <v>16</v>
      </c>
      <c r="C654" s="162"/>
      <c r="D654" s="40">
        <v>651</v>
      </c>
      <c r="E654" s="160"/>
    </row>
    <row r="655" spans="1:5">
      <c r="A655" s="40">
        <f>A654+1</f>
        <v>1186</v>
      </c>
      <c r="B655" s="155">
        <v>120.692307973556</v>
      </c>
      <c r="C655" s="162"/>
      <c r="D655" s="40">
        <v>652</v>
      </c>
      <c r="E655" s="160"/>
    </row>
    <row r="656" spans="1:5">
      <c r="A656" s="40">
        <f>A655+1</f>
        <v>1187</v>
      </c>
      <c r="B656" s="155">
        <v>124.507076310391</v>
      </c>
      <c r="C656" s="162"/>
      <c r="D656" s="40">
        <v>653</v>
      </c>
      <c r="E656" s="160"/>
    </row>
    <row r="657" spans="1:6">
      <c r="A657" s="40">
        <f>A656+1</f>
        <v>1188</v>
      </c>
      <c r="B657" s="155">
        <v>128.32184464722599</v>
      </c>
      <c r="C657" s="162"/>
      <c r="D657" s="40">
        <v>654</v>
      </c>
      <c r="E657" s="160"/>
    </row>
    <row r="658" spans="1:6">
      <c r="A658" s="40">
        <f>A657+1</f>
        <v>1189</v>
      </c>
      <c r="B658" s="155">
        <v>132.136612984061</v>
      </c>
      <c r="C658" s="162"/>
      <c r="D658" s="40">
        <v>655</v>
      </c>
      <c r="E658" s="160"/>
    </row>
    <row r="659" spans="1:6">
      <c r="A659" s="40">
        <f>A658+1</f>
        <v>1190</v>
      </c>
      <c r="B659" s="155">
        <v>135.95138132089599</v>
      </c>
      <c r="C659" s="162"/>
      <c r="D659" s="40">
        <v>656</v>
      </c>
      <c r="E659" s="160"/>
    </row>
    <row r="660" spans="1:6">
      <c r="A660" s="40" t="s">
        <v>26</v>
      </c>
      <c r="B660" s="155" t="s">
        <v>62</v>
      </c>
      <c r="C660" s="162"/>
      <c r="D660" s="40">
        <v>657</v>
      </c>
      <c r="E660" s="160"/>
    </row>
    <row r="661" spans="1:6">
      <c r="A661" s="40" t="s">
        <v>27</v>
      </c>
      <c r="B661" s="155"/>
      <c r="C661" s="162"/>
      <c r="D661" s="40">
        <v>658</v>
      </c>
      <c r="E661" s="160"/>
    </row>
    <row r="662" spans="1:6">
      <c r="A662" s="40" t="s">
        <v>28</v>
      </c>
      <c r="B662" s="155"/>
      <c r="C662" s="162"/>
      <c r="D662" s="40">
        <v>659</v>
      </c>
      <c r="E662" s="160"/>
    </row>
    <row r="663" spans="1:6" ht="15" customHeight="1">
      <c r="A663" s="40">
        <f>A648+135</f>
        <v>1170</v>
      </c>
      <c r="B663" s="155">
        <v>16</v>
      </c>
      <c r="C663" s="161">
        <v>4</v>
      </c>
      <c r="D663" s="40">
        <v>660</v>
      </c>
      <c r="E663" s="160">
        <v>45</v>
      </c>
      <c r="F663" s="4"/>
    </row>
    <row r="664" spans="1:6" ht="15" customHeight="1">
      <c r="A664" s="40">
        <f t="shared" ref="A664:A668" si="81">A663+1</f>
        <v>1171</v>
      </c>
      <c r="B664" s="155">
        <v>104.834465307945</v>
      </c>
      <c r="C664" s="161"/>
      <c r="D664" s="40">
        <v>661</v>
      </c>
      <c r="E664" s="160"/>
    </row>
    <row r="665" spans="1:6" ht="15" customHeight="1">
      <c r="A665" s="40">
        <f t="shared" si="81"/>
        <v>1172</v>
      </c>
      <c r="B665" s="155">
        <v>109.69179993591</v>
      </c>
      <c r="C665" s="161"/>
      <c r="D665" s="40">
        <v>662</v>
      </c>
      <c r="E665" s="160"/>
    </row>
    <row r="666" spans="1:6" ht="15" customHeight="1">
      <c r="A666" s="40">
        <f t="shared" si="81"/>
        <v>1173</v>
      </c>
      <c r="B666" s="155">
        <v>114.549134563875</v>
      </c>
      <c r="C666" s="161"/>
      <c r="D666" s="40">
        <v>663</v>
      </c>
      <c r="E666" s="160"/>
    </row>
    <row r="667" spans="1:6" ht="15" customHeight="1">
      <c r="A667" s="40">
        <f t="shared" si="81"/>
        <v>1174</v>
      </c>
      <c r="B667" s="155">
        <v>119.406469191841</v>
      </c>
      <c r="C667" s="161"/>
      <c r="D667" s="40">
        <v>664</v>
      </c>
      <c r="E667" s="160"/>
    </row>
    <row r="668" spans="1:6" ht="15" customHeight="1">
      <c r="A668" s="40">
        <f t="shared" si="81"/>
        <v>1175</v>
      </c>
      <c r="B668" s="155">
        <v>124.263803819806</v>
      </c>
      <c r="C668" s="161"/>
      <c r="D668" s="40">
        <v>665</v>
      </c>
      <c r="E668" s="160"/>
    </row>
    <row r="669" spans="1:6" ht="15" customHeight="1">
      <c r="A669" s="40">
        <f t="shared" ref="A669" si="82">A663-150</f>
        <v>1020</v>
      </c>
      <c r="B669" s="155">
        <v>14</v>
      </c>
      <c r="C669" s="161"/>
      <c r="D669" s="40">
        <v>666</v>
      </c>
      <c r="E669" s="160"/>
    </row>
    <row r="670" spans="1:6" ht="15" customHeight="1">
      <c r="A670" s="40">
        <f t="shared" ref="A670:A674" si="83">A669+1</f>
        <v>1021</v>
      </c>
      <c r="B670" s="155">
        <v>133.97847307573701</v>
      </c>
      <c r="C670" s="161"/>
      <c r="D670" s="40">
        <v>667</v>
      </c>
      <c r="E670" s="160"/>
    </row>
    <row r="671" spans="1:6" ht="15" customHeight="1">
      <c r="A671" s="40">
        <f t="shared" si="83"/>
        <v>1022</v>
      </c>
      <c r="B671" s="155">
        <v>138.83580770370199</v>
      </c>
      <c r="C671" s="161"/>
      <c r="D671" s="40">
        <v>668</v>
      </c>
      <c r="E671" s="160"/>
    </row>
    <row r="672" spans="1:6" ht="15" customHeight="1">
      <c r="A672" s="40">
        <f t="shared" si="83"/>
        <v>1023</v>
      </c>
      <c r="B672" s="155">
        <v>143.69314233166699</v>
      </c>
      <c r="C672" s="161"/>
      <c r="D672" s="40">
        <v>669</v>
      </c>
      <c r="E672" s="160"/>
    </row>
    <row r="673" spans="1:5" ht="15" customHeight="1">
      <c r="A673" s="40">
        <f t="shared" si="83"/>
        <v>1024</v>
      </c>
      <c r="B673" s="155">
        <v>148.55047695963299</v>
      </c>
      <c r="C673" s="161"/>
      <c r="D673" s="40">
        <v>670</v>
      </c>
      <c r="E673" s="160"/>
    </row>
    <row r="674" spans="1:5" ht="15" customHeight="1">
      <c r="A674" s="40">
        <f t="shared" si="83"/>
        <v>1025</v>
      </c>
      <c r="B674" s="155">
        <v>153.40781158759799</v>
      </c>
      <c r="C674" s="161"/>
      <c r="D674" s="40">
        <v>671</v>
      </c>
      <c r="E674" s="160"/>
    </row>
    <row r="675" spans="1:5" ht="15" customHeight="1">
      <c r="A675" s="40" t="s">
        <v>26</v>
      </c>
      <c r="B675" s="155" t="s">
        <v>119</v>
      </c>
      <c r="C675" s="161"/>
      <c r="D675" s="40">
        <v>672</v>
      </c>
      <c r="E675" s="160"/>
    </row>
    <row r="676" spans="1:5" ht="15" customHeight="1">
      <c r="A676" s="40" t="s">
        <v>27</v>
      </c>
      <c r="B676" s="155">
        <v>82.855409720913798</v>
      </c>
      <c r="C676" s="161"/>
      <c r="D676" s="40">
        <v>673</v>
      </c>
      <c r="E676" s="160"/>
    </row>
    <row r="677" spans="1:5" ht="15" customHeight="1">
      <c r="A677" s="40" t="s">
        <v>28</v>
      </c>
      <c r="B677" s="155">
        <v>85.286626096168405</v>
      </c>
      <c r="C677" s="161"/>
      <c r="D677" s="40">
        <v>674</v>
      </c>
      <c r="E677" s="160"/>
    </row>
    <row r="678" spans="1:5" ht="15" customHeight="1">
      <c r="A678" s="40">
        <f t="shared" ref="A678" si="84">A663-300</f>
        <v>870</v>
      </c>
      <c r="B678" s="155">
        <v>12</v>
      </c>
      <c r="C678" s="161"/>
      <c r="D678" s="40">
        <v>675</v>
      </c>
      <c r="E678" s="160">
        <v>46</v>
      </c>
    </row>
    <row r="679" spans="1:5" ht="15" customHeight="1">
      <c r="A679" s="40">
        <f t="shared" ref="A679:A683" si="85">A678+1</f>
        <v>871</v>
      </c>
      <c r="B679" s="155">
        <v>90.149058846677505</v>
      </c>
      <c r="C679" s="161"/>
      <c r="D679" s="40">
        <v>676</v>
      </c>
      <c r="E679" s="160"/>
    </row>
    <row r="680" spans="1:5" ht="15" customHeight="1">
      <c r="A680" s="40">
        <f t="shared" si="85"/>
        <v>872</v>
      </c>
      <c r="B680" s="155">
        <v>92.580275221931998</v>
      </c>
      <c r="C680" s="161"/>
      <c r="D680" s="40">
        <v>677</v>
      </c>
      <c r="E680" s="160"/>
    </row>
    <row r="681" spans="1:5" ht="15" customHeight="1">
      <c r="A681" s="40">
        <f t="shared" si="85"/>
        <v>873</v>
      </c>
      <c r="B681" s="155">
        <v>95.011491597186506</v>
      </c>
      <c r="C681" s="161"/>
      <c r="D681" s="40">
        <v>678</v>
      </c>
      <c r="E681" s="160"/>
    </row>
    <row r="682" spans="1:5" ht="15" customHeight="1">
      <c r="A682" s="40">
        <f t="shared" si="85"/>
        <v>874</v>
      </c>
      <c r="B682" s="155">
        <v>97.442707972441099</v>
      </c>
      <c r="C682" s="161"/>
      <c r="D682" s="40">
        <v>679</v>
      </c>
      <c r="E682" s="160"/>
    </row>
    <row r="683" spans="1:5" ht="15" customHeight="1">
      <c r="A683" s="40">
        <f t="shared" si="85"/>
        <v>875</v>
      </c>
      <c r="B683" s="155">
        <v>99.873924347695606</v>
      </c>
      <c r="C683" s="161"/>
      <c r="D683" s="40">
        <v>680</v>
      </c>
      <c r="E683" s="160"/>
    </row>
    <row r="684" spans="1:5" ht="15" customHeight="1">
      <c r="A684" s="40">
        <f t="shared" ref="A684" si="86">A678-150</f>
        <v>720</v>
      </c>
      <c r="B684" s="155">
        <v>10</v>
      </c>
      <c r="C684" s="161"/>
      <c r="D684" s="40">
        <v>681</v>
      </c>
      <c r="E684" s="160"/>
    </row>
    <row r="685" spans="1:5" ht="15" customHeight="1">
      <c r="A685" s="40">
        <f t="shared" ref="A685:A689" si="87">A684+1</f>
        <v>721</v>
      </c>
      <c r="B685" s="155">
        <v>104.736357098205</v>
      </c>
      <c r="C685" s="161"/>
      <c r="D685" s="40">
        <v>682</v>
      </c>
      <c r="E685" s="160"/>
    </row>
    <row r="686" spans="1:5" ht="15" customHeight="1">
      <c r="A686" s="40">
        <f t="shared" si="87"/>
        <v>722</v>
      </c>
      <c r="B686" s="155">
        <v>107.167573473459</v>
      </c>
      <c r="C686" s="161"/>
      <c r="D686" s="40">
        <v>683</v>
      </c>
      <c r="E686" s="160"/>
    </row>
    <row r="687" spans="1:5" ht="15" customHeight="1">
      <c r="A687" s="40">
        <f t="shared" si="87"/>
        <v>723</v>
      </c>
      <c r="B687" s="155">
        <v>109.59878984871401</v>
      </c>
      <c r="C687" s="161"/>
      <c r="D687" s="40">
        <v>684</v>
      </c>
      <c r="E687" s="160"/>
    </row>
    <row r="688" spans="1:5" ht="15" customHeight="1">
      <c r="A688" s="40">
        <f t="shared" si="87"/>
        <v>724</v>
      </c>
      <c r="B688" s="155">
        <v>112.030006223968</v>
      </c>
      <c r="C688" s="161"/>
      <c r="D688" s="40">
        <v>685</v>
      </c>
      <c r="E688" s="160"/>
    </row>
    <row r="689" spans="1:5" ht="15" customHeight="1">
      <c r="A689" s="40">
        <f t="shared" si="87"/>
        <v>725</v>
      </c>
      <c r="B689" s="155">
        <v>114.46122259922301</v>
      </c>
      <c r="C689" s="161"/>
      <c r="D689" s="40">
        <v>686</v>
      </c>
      <c r="E689" s="160"/>
    </row>
    <row r="690" spans="1:5" ht="15" customHeight="1">
      <c r="A690" s="40" t="s">
        <v>26</v>
      </c>
      <c r="B690" s="155" t="s">
        <v>120</v>
      </c>
      <c r="C690" s="161"/>
      <c r="D690" s="40">
        <v>687</v>
      </c>
      <c r="E690" s="160"/>
    </row>
    <row r="691" spans="1:5" ht="15" customHeight="1">
      <c r="A691" s="40" t="s">
        <v>27</v>
      </c>
      <c r="B691" s="155">
        <v>94.457434561075601</v>
      </c>
      <c r="C691" s="161"/>
      <c r="D691" s="40">
        <v>688</v>
      </c>
      <c r="E691" s="160"/>
    </row>
    <row r="692" spans="1:5" ht="15" customHeight="1">
      <c r="A692" s="40" t="s">
        <v>28</v>
      </c>
      <c r="B692" s="155">
        <v>97.209347091282098</v>
      </c>
      <c r="C692" s="161"/>
      <c r="D692" s="40">
        <v>689</v>
      </c>
      <c r="E692" s="160"/>
    </row>
    <row r="693" spans="1:5" ht="15" customHeight="1">
      <c r="A693" s="40">
        <f t="shared" ref="A693" si="88">A678-300</f>
        <v>570</v>
      </c>
      <c r="B693" s="155">
        <v>8</v>
      </c>
      <c r="C693" s="161"/>
      <c r="D693" s="40">
        <v>690</v>
      </c>
      <c r="E693" s="160">
        <v>47</v>
      </c>
    </row>
    <row r="694" spans="1:5" ht="15" customHeight="1">
      <c r="A694" s="40">
        <f t="shared" ref="A694:A698" si="89">A693+1</f>
        <v>571</v>
      </c>
      <c r="B694" s="155">
        <v>102.71317215169501</v>
      </c>
      <c r="C694" s="161"/>
      <c r="D694" s="40">
        <v>691</v>
      </c>
      <c r="E694" s="160"/>
    </row>
    <row r="695" spans="1:5" ht="15" customHeight="1">
      <c r="A695" s="40">
        <f t="shared" si="89"/>
        <v>572</v>
      </c>
      <c r="B695" s="155">
        <v>105.465084681902</v>
      </c>
      <c r="C695" s="161"/>
      <c r="D695" s="40">
        <v>692</v>
      </c>
      <c r="E695" s="160"/>
    </row>
    <row r="696" spans="1:5" ht="15" customHeight="1">
      <c r="A696" s="40">
        <f t="shared" si="89"/>
        <v>573</v>
      </c>
      <c r="B696" s="155">
        <v>108.216997212108</v>
      </c>
      <c r="C696" s="161"/>
      <c r="D696" s="40">
        <v>693</v>
      </c>
      <c r="E696" s="160"/>
    </row>
    <row r="697" spans="1:5" ht="15" customHeight="1">
      <c r="A697" s="40">
        <f t="shared" si="89"/>
        <v>574</v>
      </c>
      <c r="B697" s="155">
        <v>110.96890974231501</v>
      </c>
      <c r="C697" s="161"/>
      <c r="D697" s="40">
        <v>694</v>
      </c>
      <c r="E697" s="160"/>
    </row>
    <row r="698" spans="1:5" ht="15" customHeight="1">
      <c r="A698" s="40">
        <f t="shared" si="89"/>
        <v>575</v>
      </c>
      <c r="B698" s="155">
        <v>113.720822272521</v>
      </c>
      <c r="C698" s="161"/>
      <c r="D698" s="40">
        <v>695</v>
      </c>
      <c r="E698" s="160"/>
    </row>
    <row r="699" spans="1:5" ht="15" customHeight="1">
      <c r="A699" s="40">
        <f t="shared" ref="A699" si="90">A693-150</f>
        <v>420</v>
      </c>
      <c r="B699" s="155">
        <v>6</v>
      </c>
      <c r="C699" s="161"/>
      <c r="D699" s="40">
        <v>696</v>
      </c>
      <c r="E699" s="160"/>
    </row>
    <row r="700" spans="1:5" ht="15" customHeight="1">
      <c r="A700" s="40">
        <f t="shared" ref="A700:A704" si="91">A699+1</f>
        <v>421</v>
      </c>
      <c r="B700" s="155">
        <v>119.224647332934</v>
      </c>
      <c r="C700" s="161"/>
      <c r="D700" s="40">
        <v>697</v>
      </c>
      <c r="E700" s="160"/>
    </row>
    <row r="701" spans="1:5" ht="15" customHeight="1">
      <c r="A701" s="40">
        <f t="shared" si="91"/>
        <v>422</v>
      </c>
      <c r="B701" s="155">
        <v>121.97655986314101</v>
      </c>
      <c r="C701" s="161"/>
      <c r="D701" s="40">
        <v>698</v>
      </c>
      <c r="E701" s="160"/>
    </row>
    <row r="702" spans="1:5" ht="15" customHeight="1">
      <c r="A702" s="40">
        <f t="shared" si="91"/>
        <v>423</v>
      </c>
      <c r="B702" s="155">
        <v>124.728472393347</v>
      </c>
      <c r="C702" s="161"/>
      <c r="D702" s="40">
        <v>699</v>
      </c>
      <c r="E702" s="160"/>
    </row>
    <row r="703" spans="1:5" ht="15" customHeight="1">
      <c r="A703" s="40">
        <f t="shared" si="91"/>
        <v>424</v>
      </c>
      <c r="B703" s="155">
        <v>127.480384923554</v>
      </c>
      <c r="C703" s="161"/>
      <c r="D703" s="40">
        <v>700</v>
      </c>
      <c r="E703" s="160"/>
    </row>
    <row r="704" spans="1:5" ht="15" customHeight="1">
      <c r="A704" s="40">
        <f t="shared" si="91"/>
        <v>425</v>
      </c>
      <c r="B704" s="155">
        <v>130.23229745376</v>
      </c>
      <c r="C704" s="161"/>
      <c r="D704" s="40">
        <v>701</v>
      </c>
      <c r="E704" s="160"/>
    </row>
    <row r="705" spans="1:5" ht="15" customHeight="1">
      <c r="A705" s="40" t="s">
        <v>26</v>
      </c>
      <c r="B705" s="155" t="s">
        <v>111</v>
      </c>
      <c r="C705" s="161"/>
      <c r="D705" s="40">
        <v>702</v>
      </c>
      <c r="E705" s="160"/>
    </row>
    <row r="706" spans="1:5" ht="15" customHeight="1">
      <c r="A706" s="40" t="s">
        <v>27</v>
      </c>
      <c r="B706" s="155"/>
      <c r="C706" s="161"/>
      <c r="D706" s="40">
        <v>703</v>
      </c>
      <c r="E706" s="160"/>
    </row>
    <row r="707" spans="1:5" ht="15.75" customHeight="1">
      <c r="A707" s="40" t="s">
        <v>28</v>
      </c>
      <c r="B707" s="155"/>
      <c r="C707" s="161"/>
      <c r="D707" s="40">
        <v>704</v>
      </c>
      <c r="E707" s="160"/>
    </row>
    <row r="708" spans="1:5" ht="15" customHeight="1">
      <c r="A708" s="40">
        <f t="shared" ref="A708" si="92">A693-300</f>
        <v>270</v>
      </c>
      <c r="B708" s="155">
        <v>4</v>
      </c>
      <c r="C708" s="161"/>
      <c r="D708" s="40">
        <v>705</v>
      </c>
      <c r="E708" s="160">
        <v>48</v>
      </c>
    </row>
    <row r="709" spans="1:5" ht="15" customHeight="1">
      <c r="A709" s="40">
        <f t="shared" ref="A709:A713" si="93">A708+1</f>
        <v>271</v>
      </c>
      <c r="B709" s="155">
        <v>148.93705189493099</v>
      </c>
      <c r="C709" s="161"/>
      <c r="D709" s="40">
        <v>706</v>
      </c>
      <c r="E709" s="160"/>
    </row>
    <row r="710" spans="1:5" ht="15" customHeight="1">
      <c r="A710" s="40">
        <f t="shared" si="93"/>
        <v>272</v>
      </c>
      <c r="B710" s="155">
        <v>155.47559885461999</v>
      </c>
      <c r="C710" s="161"/>
      <c r="D710" s="40">
        <v>707</v>
      </c>
      <c r="E710" s="160"/>
    </row>
    <row r="711" spans="1:5" ht="15" customHeight="1">
      <c r="A711" s="40">
        <f t="shared" si="93"/>
        <v>273</v>
      </c>
      <c r="B711" s="155">
        <v>162.01414581430799</v>
      </c>
      <c r="C711" s="161"/>
      <c r="D711" s="40">
        <v>708</v>
      </c>
      <c r="E711" s="160"/>
    </row>
    <row r="712" spans="1:5" ht="15" customHeight="1">
      <c r="A712" s="40">
        <f t="shared" si="93"/>
        <v>274</v>
      </c>
      <c r="B712" s="155">
        <v>168.55269277399699</v>
      </c>
      <c r="C712" s="161"/>
      <c r="D712" s="40">
        <v>709</v>
      </c>
      <c r="E712" s="160"/>
    </row>
    <row r="713" spans="1:5" ht="15" customHeight="1">
      <c r="A713" s="40">
        <f t="shared" si="93"/>
        <v>275</v>
      </c>
      <c r="B713" s="155">
        <v>175.091239733685</v>
      </c>
      <c r="C713" s="161"/>
      <c r="D713" s="40">
        <v>710</v>
      </c>
      <c r="E713" s="160"/>
    </row>
    <row r="714" spans="1:5" ht="15" customHeight="1">
      <c r="A714" s="40">
        <f t="shared" ref="A714" si="94">A708-150</f>
        <v>120</v>
      </c>
      <c r="B714" s="155">
        <v>2</v>
      </c>
      <c r="C714" s="161"/>
      <c r="D714" s="40">
        <v>711</v>
      </c>
      <c r="E714" s="160"/>
    </row>
    <row r="715" spans="1:5" ht="15" customHeight="1">
      <c r="A715" s="40">
        <f t="shared" ref="A715:A719" si="95">A714+1</f>
        <v>121</v>
      </c>
      <c r="B715" s="155">
        <v>188.16833365306201</v>
      </c>
      <c r="C715" s="161"/>
      <c r="D715" s="40">
        <v>712</v>
      </c>
      <c r="E715" s="160"/>
    </row>
    <row r="716" spans="1:5" ht="15" customHeight="1">
      <c r="A716" s="40">
        <f t="shared" si="95"/>
        <v>122</v>
      </c>
      <c r="B716" s="155">
        <v>194.70688061275101</v>
      </c>
      <c r="C716" s="161"/>
      <c r="D716" s="40">
        <v>713</v>
      </c>
      <c r="E716" s="160"/>
    </row>
    <row r="717" spans="1:5" ht="15" customHeight="1">
      <c r="A717" s="40">
        <f t="shared" si="95"/>
        <v>123</v>
      </c>
      <c r="B717" s="155">
        <v>201.24542757243901</v>
      </c>
      <c r="C717" s="161"/>
      <c r="D717" s="40">
        <v>714</v>
      </c>
      <c r="E717" s="160"/>
    </row>
    <row r="718" spans="1:5" ht="15" customHeight="1">
      <c r="A718" s="40">
        <f t="shared" si="95"/>
        <v>124</v>
      </c>
      <c r="B718" s="155">
        <v>207.78397453212801</v>
      </c>
      <c r="C718" s="161"/>
      <c r="D718" s="40">
        <v>715</v>
      </c>
      <c r="E718" s="160"/>
    </row>
    <row r="719" spans="1:5" ht="15" customHeight="1">
      <c r="A719" s="40">
        <f t="shared" si="95"/>
        <v>125</v>
      </c>
      <c r="B719" s="155">
        <v>214.32252149181599</v>
      </c>
      <c r="C719" s="161"/>
      <c r="D719" s="40">
        <v>716</v>
      </c>
      <c r="E719" s="160"/>
    </row>
    <row r="720" spans="1:5" ht="15" customHeight="1">
      <c r="A720" s="40" t="s">
        <v>26</v>
      </c>
      <c r="B720" s="155" t="s">
        <v>73</v>
      </c>
      <c r="C720" s="161"/>
      <c r="D720" s="40">
        <v>717</v>
      </c>
      <c r="E720" s="160"/>
    </row>
    <row r="721" spans="1:5" ht="15" customHeight="1">
      <c r="A721" s="40" t="s">
        <v>27</v>
      </c>
      <c r="B721" s="155"/>
      <c r="C721" s="161"/>
      <c r="D721" s="40">
        <v>718</v>
      </c>
      <c r="E721" s="160"/>
    </row>
    <row r="722" spans="1:5" ht="15.75" customHeight="1">
      <c r="A722" s="40" t="s">
        <v>28</v>
      </c>
      <c r="B722" s="155"/>
      <c r="C722" s="161"/>
      <c r="D722" s="40">
        <v>719</v>
      </c>
      <c r="E722" s="160"/>
    </row>
    <row r="723" spans="1:5" ht="15" customHeight="1">
      <c r="A723" s="40">
        <f>A708-129</f>
        <v>141</v>
      </c>
      <c r="B723" s="155">
        <v>2</v>
      </c>
      <c r="C723" s="162">
        <v>5</v>
      </c>
      <c r="D723" s="40">
        <v>720</v>
      </c>
      <c r="E723" s="160">
        <v>49</v>
      </c>
    </row>
    <row r="724" spans="1:5" ht="15" customHeight="1">
      <c r="A724" s="40">
        <f t="shared" ref="A724:A728" si="96">A723+1</f>
        <v>142</v>
      </c>
      <c r="B724" s="155">
        <v>44.373111969657302</v>
      </c>
      <c r="C724" s="162"/>
      <c r="D724" s="40">
        <v>721</v>
      </c>
      <c r="E724" s="160"/>
    </row>
    <row r="725" spans="1:5" ht="15" customHeight="1">
      <c r="A725" s="40">
        <f t="shared" si="96"/>
        <v>143</v>
      </c>
      <c r="B725" s="155">
        <v>46.039452272847001</v>
      </c>
      <c r="C725" s="162"/>
      <c r="D725" s="40">
        <v>722</v>
      </c>
      <c r="E725" s="160"/>
    </row>
    <row r="726" spans="1:5" ht="15" customHeight="1">
      <c r="A726" s="40">
        <f t="shared" si="96"/>
        <v>144</v>
      </c>
      <c r="B726" s="155">
        <v>47.705792576036799</v>
      </c>
      <c r="C726" s="162"/>
      <c r="D726" s="40">
        <v>723</v>
      </c>
      <c r="E726" s="160"/>
    </row>
    <row r="727" spans="1:5" ht="15" customHeight="1">
      <c r="A727" s="40">
        <f t="shared" si="96"/>
        <v>145</v>
      </c>
      <c r="B727" s="155">
        <v>49.372132879226498</v>
      </c>
      <c r="C727" s="162"/>
      <c r="D727" s="40">
        <v>724</v>
      </c>
      <c r="E727" s="160"/>
    </row>
    <row r="728" spans="1:5" ht="15" customHeight="1">
      <c r="A728" s="40">
        <f t="shared" si="96"/>
        <v>146</v>
      </c>
      <c r="B728" s="155">
        <v>51.038473182416197</v>
      </c>
      <c r="C728" s="162"/>
      <c r="D728" s="40">
        <v>725</v>
      </c>
      <c r="E728" s="160"/>
    </row>
    <row r="729" spans="1:5" ht="15" customHeight="1">
      <c r="A729" s="40">
        <f t="shared" ref="A729" si="97">A723+150</f>
        <v>291</v>
      </c>
      <c r="B729" s="155">
        <v>4</v>
      </c>
      <c r="C729" s="162"/>
      <c r="D729" s="40">
        <v>726</v>
      </c>
      <c r="E729" s="160"/>
    </row>
    <row r="730" spans="1:5" ht="15" customHeight="1">
      <c r="A730" s="40">
        <f t="shared" ref="A730:A734" si="98">A729+1</f>
        <v>292</v>
      </c>
      <c r="B730" s="155">
        <v>54.371153788795603</v>
      </c>
      <c r="C730" s="162"/>
      <c r="D730" s="40">
        <v>727</v>
      </c>
      <c r="E730" s="160"/>
    </row>
    <row r="731" spans="1:5" ht="15" customHeight="1">
      <c r="A731" s="40">
        <f t="shared" si="98"/>
        <v>293</v>
      </c>
      <c r="B731" s="155">
        <v>56.037494091985401</v>
      </c>
      <c r="C731" s="162"/>
      <c r="D731" s="40">
        <v>728</v>
      </c>
      <c r="E731" s="160"/>
    </row>
    <row r="732" spans="1:5" ht="15" customHeight="1">
      <c r="A732" s="40">
        <f t="shared" si="98"/>
        <v>294</v>
      </c>
      <c r="B732" s="155">
        <v>57.7038343951751</v>
      </c>
      <c r="C732" s="162"/>
      <c r="D732" s="40">
        <v>729</v>
      </c>
      <c r="E732" s="160"/>
    </row>
    <row r="733" spans="1:5" ht="15" customHeight="1">
      <c r="A733" s="40">
        <f t="shared" si="98"/>
        <v>295</v>
      </c>
      <c r="B733" s="155">
        <v>59.370174698364799</v>
      </c>
      <c r="C733" s="162"/>
      <c r="D733" s="40">
        <v>730</v>
      </c>
      <c r="E733" s="160"/>
    </row>
    <row r="734" spans="1:5" ht="15" customHeight="1">
      <c r="A734" s="40">
        <f t="shared" si="98"/>
        <v>296</v>
      </c>
      <c r="B734" s="155">
        <v>61.036515001554498</v>
      </c>
      <c r="C734" s="162"/>
      <c r="D734" s="40">
        <v>731</v>
      </c>
      <c r="E734" s="160"/>
    </row>
    <row r="735" spans="1:5" ht="15" customHeight="1">
      <c r="A735" s="40" t="s">
        <v>26</v>
      </c>
      <c r="B735" s="155" t="s">
        <v>72</v>
      </c>
      <c r="C735" s="162"/>
      <c r="D735" s="40">
        <v>732</v>
      </c>
      <c r="E735" s="160"/>
    </row>
    <row r="736" spans="1:5" ht="15" customHeight="1">
      <c r="A736" s="40" t="s">
        <v>27</v>
      </c>
      <c r="B736" s="155">
        <v>32.336768030645601</v>
      </c>
      <c r="C736" s="162"/>
      <c r="D736" s="40">
        <v>733</v>
      </c>
      <c r="E736" s="160"/>
    </row>
    <row r="737" spans="1:5" ht="15" customHeight="1">
      <c r="A737" s="40" t="s">
        <v>28</v>
      </c>
      <c r="B737" s="155">
        <v>33.1286182366999</v>
      </c>
      <c r="C737" s="162"/>
      <c r="D737" s="40">
        <v>734</v>
      </c>
      <c r="E737" s="160"/>
    </row>
    <row r="738" spans="1:5" ht="15" customHeight="1">
      <c r="A738" s="40">
        <f t="shared" ref="A738" si="99">A723+300</f>
        <v>441</v>
      </c>
      <c r="B738" s="155">
        <v>6</v>
      </c>
      <c r="C738" s="162"/>
      <c r="D738" s="40">
        <v>735</v>
      </c>
      <c r="E738" s="160">
        <v>50</v>
      </c>
    </row>
    <row r="739" spans="1:5" ht="15" customHeight="1">
      <c r="A739" s="40">
        <f t="shared" ref="A739:A743" si="100">A738+1</f>
        <v>442</v>
      </c>
      <c r="B739" s="155">
        <v>34.712318648808498</v>
      </c>
      <c r="C739" s="162"/>
      <c r="D739" s="40">
        <v>736</v>
      </c>
      <c r="E739" s="160"/>
    </row>
    <row r="740" spans="1:5" ht="15" customHeight="1">
      <c r="A740" s="40">
        <f t="shared" si="100"/>
        <v>443</v>
      </c>
      <c r="B740" s="155">
        <v>35.504168854862797</v>
      </c>
      <c r="C740" s="162"/>
      <c r="D740" s="40">
        <v>737</v>
      </c>
      <c r="E740" s="160"/>
    </row>
    <row r="741" spans="1:5" ht="15" customHeight="1">
      <c r="A741" s="40">
        <f t="shared" si="100"/>
        <v>444</v>
      </c>
      <c r="B741" s="155">
        <v>36.296019060917097</v>
      </c>
      <c r="C741" s="162"/>
      <c r="D741" s="40">
        <v>738</v>
      </c>
      <c r="E741" s="160"/>
    </row>
    <row r="742" spans="1:5" ht="15" customHeight="1">
      <c r="A742" s="40">
        <f t="shared" si="100"/>
        <v>445</v>
      </c>
      <c r="B742" s="155">
        <v>37.087869266971403</v>
      </c>
      <c r="C742" s="162"/>
      <c r="D742" s="40">
        <v>739</v>
      </c>
      <c r="E742" s="160"/>
    </row>
    <row r="743" spans="1:5" ht="15" customHeight="1">
      <c r="A743" s="40">
        <f t="shared" si="100"/>
        <v>446</v>
      </c>
      <c r="B743" s="155">
        <v>37.879719473025702</v>
      </c>
      <c r="C743" s="162"/>
      <c r="D743" s="40">
        <v>740</v>
      </c>
      <c r="E743" s="160"/>
    </row>
    <row r="744" spans="1:5" ht="15" customHeight="1">
      <c r="A744" s="40">
        <f t="shared" ref="A744" si="101">A738+150</f>
        <v>591</v>
      </c>
      <c r="B744" s="155">
        <v>8</v>
      </c>
      <c r="C744" s="162"/>
      <c r="D744" s="40">
        <v>741</v>
      </c>
      <c r="E744" s="160"/>
    </row>
    <row r="745" spans="1:5" ht="15" customHeight="1">
      <c r="A745" s="40">
        <f t="shared" ref="A745:A749" si="102">A744+1</f>
        <v>592</v>
      </c>
      <c r="B745" s="155">
        <v>39.463419885134201</v>
      </c>
      <c r="C745" s="162"/>
      <c r="D745" s="40">
        <v>742</v>
      </c>
      <c r="E745" s="160"/>
    </row>
    <row r="746" spans="1:5" ht="15" customHeight="1">
      <c r="A746" s="40">
        <f t="shared" si="102"/>
        <v>593</v>
      </c>
      <c r="B746" s="155">
        <v>40.2552700911885</v>
      </c>
      <c r="C746" s="162"/>
      <c r="D746" s="40">
        <v>743</v>
      </c>
      <c r="E746" s="160"/>
    </row>
    <row r="747" spans="1:5" ht="15" customHeight="1">
      <c r="A747" s="40">
        <f t="shared" si="102"/>
        <v>594</v>
      </c>
      <c r="B747" s="155">
        <v>41.047120297242799</v>
      </c>
      <c r="C747" s="162"/>
      <c r="D747" s="40">
        <v>744</v>
      </c>
      <c r="E747" s="160"/>
    </row>
    <row r="748" spans="1:5" ht="15" customHeight="1">
      <c r="A748" s="40">
        <f t="shared" si="102"/>
        <v>595</v>
      </c>
      <c r="B748" s="155">
        <v>41.838970503297098</v>
      </c>
      <c r="C748" s="162"/>
      <c r="D748" s="40">
        <v>745</v>
      </c>
      <c r="E748" s="160"/>
    </row>
    <row r="749" spans="1:5" ht="15" customHeight="1">
      <c r="A749" s="40">
        <f t="shared" si="102"/>
        <v>596</v>
      </c>
      <c r="B749" s="155">
        <v>42.630820709351397</v>
      </c>
      <c r="C749" s="162"/>
      <c r="D749" s="40">
        <v>746</v>
      </c>
      <c r="E749" s="160"/>
    </row>
    <row r="750" spans="1:5" ht="15" customHeight="1">
      <c r="A750" s="40" t="s">
        <v>26</v>
      </c>
      <c r="B750" s="155" t="s">
        <v>66</v>
      </c>
      <c r="C750" s="162"/>
      <c r="D750" s="40">
        <v>747</v>
      </c>
      <c r="E750" s="160"/>
    </row>
    <row r="751" spans="1:5" ht="15" customHeight="1">
      <c r="A751" s="40" t="s">
        <v>27</v>
      </c>
      <c r="B751" s="155">
        <v>38.2236279143657</v>
      </c>
      <c r="C751" s="162"/>
      <c r="D751" s="40">
        <v>748</v>
      </c>
      <c r="E751" s="160"/>
    </row>
    <row r="752" spans="1:5" ht="15.75" customHeight="1">
      <c r="A752" s="40" t="s">
        <v>28</v>
      </c>
      <c r="B752" s="155">
        <v>39.115081122026098</v>
      </c>
      <c r="C752" s="162"/>
      <c r="D752" s="40">
        <v>749</v>
      </c>
      <c r="E752" s="160"/>
    </row>
    <row r="753" spans="1:5" ht="15" customHeight="1">
      <c r="A753" s="40">
        <f t="shared" ref="A753" si="103">A738+300</f>
        <v>741</v>
      </c>
      <c r="B753" s="155">
        <v>10</v>
      </c>
      <c r="C753" s="162"/>
      <c r="D753" s="40">
        <v>750</v>
      </c>
      <c r="E753" s="160">
        <v>51</v>
      </c>
    </row>
    <row r="754" spans="1:5" ht="15" customHeight="1">
      <c r="A754" s="40">
        <f t="shared" ref="A754:A758" si="104">A753+1</f>
        <v>742</v>
      </c>
      <c r="B754" s="155">
        <v>40.897987537346999</v>
      </c>
      <c r="C754" s="162"/>
      <c r="D754" s="40">
        <v>751</v>
      </c>
      <c r="E754" s="160"/>
    </row>
    <row r="755" spans="1:5" ht="15" customHeight="1">
      <c r="A755" s="40">
        <f t="shared" si="104"/>
        <v>743</v>
      </c>
      <c r="B755" s="155">
        <v>41.789440745007397</v>
      </c>
      <c r="C755" s="162"/>
      <c r="D755" s="40">
        <v>752</v>
      </c>
      <c r="E755" s="160"/>
    </row>
    <row r="756" spans="1:5" ht="15" customHeight="1">
      <c r="A756" s="40">
        <f t="shared" si="104"/>
        <v>744</v>
      </c>
      <c r="B756" s="155">
        <v>42.680893952667901</v>
      </c>
      <c r="C756" s="162"/>
      <c r="D756" s="40">
        <v>753</v>
      </c>
      <c r="E756" s="160"/>
    </row>
    <row r="757" spans="1:5" ht="15" customHeight="1">
      <c r="A757" s="40">
        <f t="shared" si="104"/>
        <v>745</v>
      </c>
      <c r="B757" s="155">
        <v>43.572347160328299</v>
      </c>
      <c r="C757" s="162"/>
      <c r="D757" s="40">
        <v>754</v>
      </c>
      <c r="E757" s="160"/>
    </row>
    <row r="758" spans="1:5" ht="15" customHeight="1">
      <c r="A758" s="40">
        <f t="shared" si="104"/>
        <v>746</v>
      </c>
      <c r="B758" s="155">
        <v>44.463800367988703</v>
      </c>
      <c r="C758" s="162"/>
      <c r="D758" s="40">
        <v>755</v>
      </c>
      <c r="E758" s="160"/>
    </row>
    <row r="759" spans="1:5" ht="15" customHeight="1">
      <c r="A759" s="40">
        <f t="shared" ref="A759" si="105">A753+150</f>
        <v>891</v>
      </c>
      <c r="B759" s="155">
        <v>12</v>
      </c>
      <c r="C759" s="162"/>
      <c r="D759" s="40">
        <v>756</v>
      </c>
      <c r="E759" s="160"/>
    </row>
    <row r="760" spans="1:5" ht="15" customHeight="1">
      <c r="A760" s="40">
        <f t="shared" ref="A760:A764" si="106">A759+1</f>
        <v>892</v>
      </c>
      <c r="B760" s="155">
        <v>46.246706783309598</v>
      </c>
      <c r="C760" s="162"/>
      <c r="D760" s="40">
        <v>757</v>
      </c>
      <c r="E760" s="160"/>
    </row>
    <row r="761" spans="1:5" ht="15" customHeight="1">
      <c r="A761" s="40">
        <f t="shared" si="106"/>
        <v>893</v>
      </c>
      <c r="B761" s="155">
        <v>47.138159990970003</v>
      </c>
      <c r="C761" s="162"/>
      <c r="D761" s="40">
        <v>758</v>
      </c>
      <c r="E761" s="160"/>
    </row>
    <row r="762" spans="1:5" ht="15" customHeight="1">
      <c r="A762" s="40">
        <f t="shared" si="106"/>
        <v>894</v>
      </c>
      <c r="B762" s="155">
        <v>48.0296131986304</v>
      </c>
      <c r="C762" s="162"/>
      <c r="D762" s="40">
        <v>759</v>
      </c>
      <c r="E762" s="160"/>
    </row>
    <row r="763" spans="1:5" ht="15" customHeight="1">
      <c r="A763" s="40">
        <f t="shared" si="106"/>
        <v>895</v>
      </c>
      <c r="B763" s="155">
        <v>48.921066406290898</v>
      </c>
      <c r="C763" s="162"/>
      <c r="D763" s="40">
        <v>760</v>
      </c>
      <c r="E763" s="160"/>
    </row>
    <row r="764" spans="1:5" ht="15" customHeight="1">
      <c r="A764" s="40">
        <f t="shared" si="106"/>
        <v>896</v>
      </c>
      <c r="B764" s="155">
        <v>49.812519613951302</v>
      </c>
      <c r="C764" s="162"/>
      <c r="D764" s="40">
        <v>761</v>
      </c>
      <c r="E764" s="160"/>
    </row>
    <row r="765" spans="1:5" ht="15" customHeight="1">
      <c r="A765" s="40" t="s">
        <v>26</v>
      </c>
      <c r="B765" s="155" t="s">
        <v>67</v>
      </c>
      <c r="C765" s="162"/>
      <c r="D765" s="40">
        <v>762</v>
      </c>
      <c r="E765" s="160"/>
    </row>
    <row r="766" spans="1:5" ht="15" customHeight="1">
      <c r="A766" s="40" t="s">
        <v>27</v>
      </c>
      <c r="B766" s="155">
        <v>44.1104877980857</v>
      </c>
      <c r="C766" s="162"/>
      <c r="D766" s="40">
        <v>763</v>
      </c>
      <c r="E766" s="160"/>
    </row>
    <row r="767" spans="1:5" ht="15" customHeight="1">
      <c r="A767" s="40" t="s">
        <v>28</v>
      </c>
      <c r="B767" s="155">
        <v>45.101544007352302</v>
      </c>
      <c r="C767" s="162"/>
      <c r="D767" s="40">
        <v>764</v>
      </c>
      <c r="E767" s="160"/>
    </row>
    <row r="768" spans="1:5" ht="15" customHeight="1">
      <c r="A768" s="40">
        <f t="shared" ref="A768" si="107">A753+300</f>
        <v>1041</v>
      </c>
      <c r="B768" s="155">
        <v>14</v>
      </c>
      <c r="C768" s="162"/>
      <c r="D768" s="40">
        <v>765</v>
      </c>
      <c r="E768" s="160">
        <v>52</v>
      </c>
    </row>
    <row r="769" spans="1:5" ht="15" customHeight="1">
      <c r="A769" s="40">
        <f t="shared" ref="A769:A773" si="108">A768+1</f>
        <v>1042</v>
      </c>
      <c r="B769" s="155">
        <v>47.083656425885401</v>
      </c>
      <c r="C769" s="162"/>
      <c r="D769" s="40">
        <v>766</v>
      </c>
      <c r="E769" s="160"/>
    </row>
    <row r="770" spans="1:5" ht="15" customHeight="1">
      <c r="A770" s="40">
        <f t="shared" si="108"/>
        <v>1043</v>
      </c>
      <c r="B770" s="155">
        <v>48.074712635151997</v>
      </c>
      <c r="C770" s="162"/>
      <c r="D770" s="40">
        <v>767</v>
      </c>
      <c r="E770" s="160"/>
    </row>
    <row r="771" spans="1:5" ht="15" customHeight="1">
      <c r="A771" s="40">
        <f t="shared" si="108"/>
        <v>1044</v>
      </c>
      <c r="B771" s="155">
        <v>49.065768844418599</v>
      </c>
      <c r="C771" s="162"/>
      <c r="D771" s="40">
        <v>768</v>
      </c>
      <c r="E771" s="160"/>
    </row>
    <row r="772" spans="1:5" ht="15" customHeight="1">
      <c r="A772" s="40">
        <f t="shared" si="108"/>
        <v>1045</v>
      </c>
      <c r="B772" s="155">
        <v>50.056825053685102</v>
      </c>
      <c r="C772" s="162"/>
      <c r="D772" s="40">
        <v>769</v>
      </c>
      <c r="E772" s="160"/>
    </row>
    <row r="773" spans="1:5" ht="15" customHeight="1">
      <c r="A773" s="40">
        <f t="shared" si="108"/>
        <v>1046</v>
      </c>
      <c r="B773" s="155">
        <v>51.047881262951698</v>
      </c>
      <c r="C773" s="162"/>
      <c r="D773" s="40">
        <v>770</v>
      </c>
      <c r="E773" s="160"/>
    </row>
    <row r="774" spans="1:5" ht="15" customHeight="1">
      <c r="A774" s="40">
        <f t="shared" ref="A774" si="109">A768+150</f>
        <v>1191</v>
      </c>
      <c r="B774" s="155">
        <v>16</v>
      </c>
      <c r="C774" s="162"/>
      <c r="D774" s="40">
        <v>771</v>
      </c>
      <c r="E774" s="160"/>
    </row>
    <row r="775" spans="1:5" ht="15" customHeight="1">
      <c r="A775" s="40">
        <f t="shared" ref="A775:A779" si="110">A774+1</f>
        <v>1192</v>
      </c>
      <c r="B775" s="155">
        <v>53.029993681484903</v>
      </c>
      <c r="C775" s="162"/>
      <c r="D775" s="40">
        <v>772</v>
      </c>
      <c r="E775" s="160"/>
    </row>
    <row r="776" spans="1:5" ht="15" customHeight="1">
      <c r="A776" s="40">
        <f t="shared" si="110"/>
        <v>1193</v>
      </c>
      <c r="B776" s="155">
        <v>54.021049890751399</v>
      </c>
      <c r="C776" s="162"/>
      <c r="D776" s="40">
        <v>773</v>
      </c>
      <c r="E776" s="160"/>
    </row>
    <row r="777" spans="1:5" ht="15" customHeight="1">
      <c r="A777" s="40">
        <f t="shared" si="110"/>
        <v>1194</v>
      </c>
      <c r="B777" s="155">
        <v>55.012106100018002</v>
      </c>
      <c r="C777" s="162"/>
      <c r="D777" s="40">
        <v>774</v>
      </c>
      <c r="E777" s="160"/>
    </row>
    <row r="778" spans="1:5" ht="15" customHeight="1">
      <c r="A778" s="40">
        <f t="shared" si="110"/>
        <v>1195</v>
      </c>
      <c r="B778" s="155">
        <v>56.003162309284598</v>
      </c>
      <c r="C778" s="162"/>
      <c r="D778" s="40">
        <v>775</v>
      </c>
      <c r="E778" s="160"/>
    </row>
    <row r="779" spans="1:5" ht="15" customHeight="1">
      <c r="A779" s="40">
        <f t="shared" si="110"/>
        <v>1196</v>
      </c>
      <c r="B779" s="155">
        <v>56.994218518551101</v>
      </c>
      <c r="C779" s="162"/>
      <c r="D779" s="40">
        <v>776</v>
      </c>
      <c r="E779" s="160"/>
    </row>
    <row r="780" spans="1:5" ht="15" customHeight="1">
      <c r="A780" s="40" t="s">
        <v>26</v>
      </c>
      <c r="B780" s="155" t="s">
        <v>68</v>
      </c>
      <c r="C780" s="162"/>
      <c r="D780" s="40">
        <v>777</v>
      </c>
      <c r="E780" s="160"/>
    </row>
    <row r="781" spans="1:5" ht="15" customHeight="1">
      <c r="A781" s="40" t="s">
        <v>27</v>
      </c>
      <c r="B781" s="155"/>
      <c r="C781" s="162"/>
      <c r="D781" s="40">
        <v>778</v>
      </c>
      <c r="E781" s="160"/>
    </row>
    <row r="782" spans="1:5" ht="15.75" customHeight="1">
      <c r="A782" s="40" t="s">
        <v>28</v>
      </c>
      <c r="B782" s="155"/>
      <c r="C782" s="162"/>
      <c r="D782" s="40">
        <v>779</v>
      </c>
      <c r="E782" s="160"/>
    </row>
    <row r="783" spans="1:5" ht="15" customHeight="1">
      <c r="A783" s="40">
        <f>A768+135</f>
        <v>1176</v>
      </c>
      <c r="B783" s="155">
        <v>16</v>
      </c>
      <c r="C783" s="161">
        <v>4</v>
      </c>
      <c r="D783" s="40">
        <v>780</v>
      </c>
      <c r="E783" s="160">
        <v>53</v>
      </c>
    </row>
    <row r="784" spans="1:5" ht="15" customHeight="1">
      <c r="A784" s="40">
        <f t="shared" ref="A784:A788" si="111">A783+1</f>
        <v>1177</v>
      </c>
      <c r="B784" s="155">
        <v>37.0216943988761</v>
      </c>
      <c r="C784" s="161"/>
      <c r="D784" s="40">
        <v>781</v>
      </c>
      <c r="E784" s="160"/>
    </row>
    <row r="785" spans="1:5" ht="15" customHeight="1">
      <c r="A785" s="40">
        <f t="shared" si="111"/>
        <v>1178</v>
      </c>
      <c r="B785" s="155">
        <v>38.200868770333798</v>
      </c>
      <c r="C785" s="161"/>
      <c r="D785" s="40">
        <v>782</v>
      </c>
      <c r="E785" s="160"/>
    </row>
    <row r="786" spans="1:5" ht="15" customHeight="1">
      <c r="A786" s="40">
        <f t="shared" si="111"/>
        <v>1179</v>
      </c>
      <c r="B786" s="155">
        <v>39.380043141791603</v>
      </c>
      <c r="C786" s="161"/>
      <c r="D786" s="40">
        <v>783</v>
      </c>
      <c r="E786" s="160"/>
    </row>
    <row r="787" spans="1:5" ht="15" customHeight="1">
      <c r="A787" s="40">
        <f t="shared" si="111"/>
        <v>1180</v>
      </c>
      <c r="B787" s="155">
        <v>40.559217513249301</v>
      </c>
      <c r="C787" s="161"/>
      <c r="D787" s="40">
        <v>784</v>
      </c>
      <c r="E787" s="160"/>
    </row>
    <row r="788" spans="1:5" ht="15" customHeight="1">
      <c r="A788" s="40">
        <f t="shared" si="111"/>
        <v>1181</v>
      </c>
      <c r="B788" s="155">
        <v>41.738391884707099</v>
      </c>
      <c r="C788" s="161"/>
      <c r="D788" s="40">
        <v>785</v>
      </c>
      <c r="E788" s="160"/>
    </row>
    <row r="789" spans="1:5" ht="15" customHeight="1">
      <c r="A789" s="40">
        <f t="shared" ref="A789" si="112">A783-150</f>
        <v>1026</v>
      </c>
      <c r="B789" s="155">
        <v>14</v>
      </c>
      <c r="C789" s="161"/>
      <c r="D789" s="40">
        <v>786</v>
      </c>
      <c r="E789" s="160"/>
    </row>
    <row r="790" spans="1:5" ht="15" customHeight="1">
      <c r="A790" s="40">
        <f t="shared" ref="A790:A794" si="113">A789+1</f>
        <v>1027</v>
      </c>
      <c r="B790" s="155">
        <v>44.096740627622601</v>
      </c>
      <c r="C790" s="161"/>
      <c r="D790" s="40">
        <v>787</v>
      </c>
      <c r="E790" s="160"/>
    </row>
    <row r="791" spans="1:5" ht="15" customHeight="1">
      <c r="A791" s="40">
        <f t="shared" si="113"/>
        <v>1028</v>
      </c>
      <c r="B791" s="155">
        <v>45.2759149990803</v>
      </c>
      <c r="C791" s="161"/>
      <c r="D791" s="40">
        <v>788</v>
      </c>
      <c r="E791" s="160"/>
    </row>
    <row r="792" spans="1:5" ht="15" customHeight="1">
      <c r="A792" s="40">
        <f t="shared" si="113"/>
        <v>1029</v>
      </c>
      <c r="B792" s="155">
        <v>46.455089370538097</v>
      </c>
      <c r="C792" s="161"/>
      <c r="D792" s="40">
        <v>789</v>
      </c>
      <c r="E792" s="160"/>
    </row>
    <row r="793" spans="1:5" ht="15" customHeight="1">
      <c r="A793" s="40">
        <f t="shared" si="113"/>
        <v>1030</v>
      </c>
      <c r="B793" s="155">
        <v>47.634263741995802</v>
      </c>
      <c r="C793" s="161"/>
      <c r="D793" s="40">
        <v>790</v>
      </c>
      <c r="E793" s="160"/>
    </row>
    <row r="794" spans="1:5" ht="15" customHeight="1">
      <c r="A794" s="40">
        <f t="shared" si="113"/>
        <v>1031</v>
      </c>
      <c r="B794" s="155">
        <v>48.8134381134536</v>
      </c>
      <c r="C794" s="161"/>
      <c r="D794" s="40">
        <v>791</v>
      </c>
      <c r="E794" s="160"/>
    </row>
    <row r="795" spans="1:5" ht="15" customHeight="1">
      <c r="A795" s="40" t="s">
        <v>26</v>
      </c>
      <c r="B795" s="155" t="s">
        <v>121</v>
      </c>
      <c r="C795" s="161"/>
      <c r="D795" s="40">
        <v>792</v>
      </c>
      <c r="E795" s="160"/>
    </row>
    <row r="796" spans="1:5" ht="15" customHeight="1">
      <c r="A796" s="40" t="s">
        <v>27</v>
      </c>
      <c r="B796" s="155">
        <v>36.198918224576801</v>
      </c>
      <c r="C796" s="161"/>
      <c r="D796" s="40">
        <v>793</v>
      </c>
      <c r="E796" s="160"/>
    </row>
    <row r="797" spans="1:5" ht="15.75" customHeight="1">
      <c r="A797" s="40" t="s">
        <v>28</v>
      </c>
      <c r="B797" s="155">
        <v>37.072230956135698</v>
      </c>
      <c r="C797" s="161"/>
      <c r="D797" s="40">
        <v>794</v>
      </c>
      <c r="E797" s="160"/>
    </row>
    <row r="798" spans="1:5" ht="15" customHeight="1">
      <c r="A798" s="40">
        <f t="shared" ref="A798" si="114">A783-300</f>
        <v>876</v>
      </c>
      <c r="B798" s="155">
        <v>12</v>
      </c>
      <c r="C798" s="161"/>
      <c r="D798" s="40">
        <v>795</v>
      </c>
      <c r="E798" s="160">
        <v>54</v>
      </c>
    </row>
    <row r="799" spans="1:5" ht="15" customHeight="1">
      <c r="A799" s="40">
        <f t="shared" ref="A799:A803" si="115">A798+1</f>
        <v>877</v>
      </c>
      <c r="B799" s="155">
        <v>38.818856419253599</v>
      </c>
      <c r="C799" s="161"/>
      <c r="D799" s="40">
        <v>796</v>
      </c>
      <c r="E799" s="160"/>
    </row>
    <row r="800" spans="1:5" ht="15" customHeight="1">
      <c r="A800" s="40">
        <f t="shared" si="115"/>
        <v>878</v>
      </c>
      <c r="B800" s="155">
        <v>39.692169150812497</v>
      </c>
      <c r="C800" s="161"/>
      <c r="D800" s="40">
        <v>797</v>
      </c>
      <c r="E800" s="160"/>
    </row>
    <row r="801" spans="1:5" ht="15" customHeight="1">
      <c r="A801" s="40">
        <f t="shared" si="115"/>
        <v>879</v>
      </c>
      <c r="B801" s="155">
        <v>40.5654818823715</v>
      </c>
      <c r="C801" s="161"/>
      <c r="D801" s="40">
        <v>798</v>
      </c>
      <c r="E801" s="160"/>
    </row>
    <row r="802" spans="1:5" ht="15" customHeight="1">
      <c r="A802" s="40">
        <f t="shared" si="115"/>
        <v>880</v>
      </c>
      <c r="B802" s="155">
        <v>41.438794613930398</v>
      </c>
      <c r="C802" s="161"/>
      <c r="D802" s="40">
        <v>799</v>
      </c>
      <c r="E802" s="160"/>
    </row>
    <row r="803" spans="1:5" ht="15" customHeight="1">
      <c r="A803" s="40">
        <f t="shared" si="115"/>
        <v>881</v>
      </c>
      <c r="B803" s="155">
        <v>42.312107345489302</v>
      </c>
      <c r="C803" s="161"/>
      <c r="D803" s="40">
        <v>800</v>
      </c>
      <c r="E803" s="160"/>
    </row>
    <row r="804" spans="1:5" ht="15" customHeight="1">
      <c r="A804" s="40">
        <f t="shared" ref="A804" si="116">A798-150</f>
        <v>726</v>
      </c>
      <c r="B804" s="155">
        <v>10</v>
      </c>
      <c r="C804" s="161"/>
      <c r="D804" s="40">
        <v>801</v>
      </c>
      <c r="E804" s="160"/>
    </row>
    <row r="805" spans="1:5" ht="15" customHeight="1">
      <c r="A805" s="40">
        <f t="shared" ref="A805:A809" si="117">A804+1</f>
        <v>727</v>
      </c>
      <c r="B805" s="155">
        <v>44.058732808607203</v>
      </c>
      <c r="C805" s="161"/>
      <c r="D805" s="40">
        <v>802</v>
      </c>
      <c r="E805" s="160"/>
    </row>
    <row r="806" spans="1:5" ht="15" customHeight="1">
      <c r="A806" s="40">
        <f t="shared" si="117"/>
        <v>728</v>
      </c>
      <c r="B806" s="155">
        <v>44.932045540166101</v>
      </c>
      <c r="C806" s="161"/>
      <c r="D806" s="40">
        <v>803</v>
      </c>
      <c r="E806" s="160"/>
    </row>
    <row r="807" spans="1:5" ht="15" customHeight="1">
      <c r="A807" s="40">
        <f t="shared" si="117"/>
        <v>729</v>
      </c>
      <c r="B807" s="155">
        <v>45.805358271725098</v>
      </c>
      <c r="C807" s="161"/>
      <c r="D807" s="40">
        <v>804</v>
      </c>
      <c r="E807" s="160"/>
    </row>
    <row r="808" spans="1:5" ht="15" customHeight="1">
      <c r="A808" s="40">
        <f t="shared" si="117"/>
        <v>730</v>
      </c>
      <c r="B808" s="155">
        <v>46.678671003284002</v>
      </c>
      <c r="C808" s="161"/>
      <c r="D808" s="40">
        <v>805</v>
      </c>
      <c r="E808" s="160"/>
    </row>
    <row r="809" spans="1:5" ht="15" customHeight="1">
      <c r="A809" s="40">
        <f t="shared" si="117"/>
        <v>731</v>
      </c>
      <c r="B809" s="155">
        <v>47.551983734842899</v>
      </c>
      <c r="C809" s="161"/>
      <c r="D809" s="40">
        <v>806</v>
      </c>
      <c r="E809" s="160"/>
    </row>
    <row r="810" spans="1:5" ht="15" customHeight="1">
      <c r="A810" s="40" t="s">
        <v>26</v>
      </c>
      <c r="B810" s="155" t="s">
        <v>122</v>
      </c>
      <c r="C810" s="161"/>
      <c r="D810" s="40">
        <v>807</v>
      </c>
      <c r="E810" s="160"/>
    </row>
    <row r="811" spans="1:5" ht="15" customHeight="1">
      <c r="A811" s="40" t="s">
        <v>27</v>
      </c>
      <c r="B811" s="155">
        <v>42.476616610889302</v>
      </c>
      <c r="C811" s="161"/>
      <c r="D811" s="40">
        <v>808</v>
      </c>
      <c r="E811" s="160"/>
    </row>
    <row r="812" spans="1:5" ht="15" customHeight="1">
      <c r="A812" s="40" t="s">
        <v>28</v>
      </c>
      <c r="B812" s="155">
        <v>43.645507069651202</v>
      </c>
      <c r="C812" s="161"/>
      <c r="D812" s="40">
        <v>809</v>
      </c>
      <c r="E812" s="160"/>
    </row>
    <row r="813" spans="1:5" ht="15" customHeight="1">
      <c r="A813" s="40">
        <f t="shared" ref="A813" si="118">A798-300</f>
        <v>576</v>
      </c>
      <c r="B813" s="155">
        <v>8</v>
      </c>
      <c r="C813" s="161"/>
      <c r="D813" s="40">
        <v>810</v>
      </c>
      <c r="E813" s="160">
        <v>55</v>
      </c>
    </row>
    <row r="814" spans="1:5" ht="15" customHeight="1">
      <c r="A814" s="40">
        <f t="shared" ref="A814:A818" si="119">A813+1</f>
        <v>577</v>
      </c>
      <c r="B814" s="155">
        <v>45.983287987175103</v>
      </c>
      <c r="C814" s="161"/>
      <c r="D814" s="40">
        <v>811</v>
      </c>
      <c r="E814" s="160"/>
    </row>
    <row r="815" spans="1:5" ht="15" customHeight="1">
      <c r="A815" s="40">
        <f t="shared" si="119"/>
        <v>578</v>
      </c>
      <c r="B815" s="155">
        <v>47.152178445936997</v>
      </c>
      <c r="C815" s="161"/>
      <c r="D815" s="40">
        <v>812</v>
      </c>
      <c r="E815" s="160"/>
    </row>
    <row r="816" spans="1:5" ht="15" customHeight="1">
      <c r="A816" s="40">
        <f t="shared" si="119"/>
        <v>579</v>
      </c>
      <c r="B816" s="155">
        <v>48.321068904698997</v>
      </c>
      <c r="C816" s="161"/>
      <c r="D816" s="40">
        <v>813</v>
      </c>
      <c r="E816" s="160"/>
    </row>
    <row r="817" spans="1:5" ht="15" customHeight="1">
      <c r="A817" s="40">
        <f t="shared" si="119"/>
        <v>580</v>
      </c>
      <c r="B817" s="155">
        <v>49.489959363460898</v>
      </c>
      <c r="C817" s="161"/>
      <c r="D817" s="40">
        <v>814</v>
      </c>
      <c r="E817" s="160"/>
    </row>
    <row r="818" spans="1:5" ht="15" customHeight="1">
      <c r="A818" s="40">
        <f t="shared" si="119"/>
        <v>581</v>
      </c>
      <c r="B818" s="155">
        <v>50.658849822222898</v>
      </c>
      <c r="C818" s="161"/>
      <c r="D818" s="40">
        <v>815</v>
      </c>
      <c r="E818" s="160"/>
    </row>
    <row r="819" spans="1:5" ht="15" customHeight="1">
      <c r="A819" s="40">
        <f t="shared" ref="A819" si="120">A813-150</f>
        <v>426</v>
      </c>
      <c r="B819" s="155">
        <v>6</v>
      </c>
      <c r="C819" s="161"/>
      <c r="D819" s="40">
        <v>816</v>
      </c>
      <c r="E819" s="160"/>
    </row>
    <row r="820" spans="1:5" ht="15" customHeight="1">
      <c r="A820" s="40">
        <f t="shared" ref="A820:A824" si="121">A819+1</f>
        <v>427</v>
      </c>
      <c r="B820" s="155">
        <v>52.996630739746799</v>
      </c>
      <c r="C820" s="161"/>
      <c r="D820" s="40">
        <v>817</v>
      </c>
      <c r="E820" s="160"/>
    </row>
    <row r="821" spans="1:5" ht="15" customHeight="1">
      <c r="A821" s="40">
        <f t="shared" si="121"/>
        <v>428</v>
      </c>
      <c r="B821" s="155">
        <v>54.165521198508699</v>
      </c>
      <c r="C821" s="161"/>
      <c r="D821" s="40">
        <v>818</v>
      </c>
      <c r="E821" s="160"/>
    </row>
    <row r="822" spans="1:5" ht="15" customHeight="1">
      <c r="A822" s="40">
        <f t="shared" si="121"/>
        <v>429</v>
      </c>
      <c r="B822" s="155">
        <v>55.3344116572706</v>
      </c>
      <c r="C822" s="161"/>
      <c r="D822" s="40">
        <v>819</v>
      </c>
      <c r="E822" s="160"/>
    </row>
    <row r="823" spans="1:5" ht="15" customHeight="1">
      <c r="A823" s="40">
        <f t="shared" si="121"/>
        <v>430</v>
      </c>
      <c r="B823" s="155">
        <v>56.5033021160326</v>
      </c>
      <c r="C823" s="161"/>
      <c r="D823" s="40">
        <v>820</v>
      </c>
      <c r="E823" s="160"/>
    </row>
    <row r="824" spans="1:5" ht="15" customHeight="1">
      <c r="A824" s="40">
        <f t="shared" si="121"/>
        <v>431</v>
      </c>
      <c r="B824" s="155">
        <v>57.672192574794501</v>
      </c>
      <c r="C824" s="161"/>
      <c r="D824" s="40">
        <v>821</v>
      </c>
      <c r="E824" s="160"/>
    </row>
    <row r="825" spans="1:5" ht="15" customHeight="1">
      <c r="A825" s="40" t="s">
        <v>26</v>
      </c>
      <c r="B825" s="155" t="s">
        <v>112</v>
      </c>
      <c r="C825" s="161"/>
      <c r="D825" s="40">
        <v>822</v>
      </c>
      <c r="E825" s="160"/>
    </row>
    <row r="826" spans="1:5" ht="15" customHeight="1">
      <c r="A826" s="40" t="s">
        <v>27</v>
      </c>
      <c r="B826" s="155">
        <v>48.754314997201703</v>
      </c>
      <c r="C826" s="161"/>
      <c r="D826" s="40">
        <v>823</v>
      </c>
      <c r="E826" s="160"/>
    </row>
    <row r="827" spans="1:5" ht="15" customHeight="1">
      <c r="A827" s="40" t="s">
        <v>28</v>
      </c>
      <c r="B827" s="155">
        <v>50.2187831831667</v>
      </c>
      <c r="C827" s="161"/>
      <c r="D827" s="40">
        <v>824</v>
      </c>
      <c r="E827" s="160"/>
    </row>
    <row r="828" spans="1:5" ht="15" customHeight="1">
      <c r="A828" s="40">
        <f t="shared" ref="A828" si="122">A813-300</f>
        <v>276</v>
      </c>
      <c r="B828" s="155">
        <v>4</v>
      </c>
      <c r="C828" s="161"/>
      <c r="D828" s="40">
        <v>825</v>
      </c>
      <c r="E828" s="160">
        <v>56</v>
      </c>
    </row>
    <row r="829" spans="1:5" ht="15" customHeight="1">
      <c r="A829" s="40">
        <f t="shared" ref="A829:A833" si="123">A828+1</f>
        <v>277</v>
      </c>
      <c r="B829" s="155">
        <v>53.1477195550966</v>
      </c>
      <c r="C829" s="161"/>
      <c r="D829" s="40">
        <v>826</v>
      </c>
      <c r="E829" s="160"/>
    </row>
    <row r="830" spans="1:5" ht="15" customHeight="1">
      <c r="A830" s="40">
        <f t="shared" si="123"/>
        <v>278</v>
      </c>
      <c r="B830" s="155">
        <v>54.612187741061497</v>
      </c>
      <c r="C830" s="161"/>
      <c r="D830" s="40">
        <v>827</v>
      </c>
      <c r="E830" s="160"/>
    </row>
    <row r="831" spans="1:5" ht="15" customHeight="1">
      <c r="A831" s="40">
        <f t="shared" si="123"/>
        <v>279</v>
      </c>
      <c r="B831" s="155">
        <v>56.0766559270266</v>
      </c>
      <c r="C831" s="161"/>
      <c r="D831" s="40">
        <v>828</v>
      </c>
      <c r="E831" s="160"/>
    </row>
    <row r="832" spans="1:5" ht="15" customHeight="1">
      <c r="A832" s="40">
        <f t="shared" si="123"/>
        <v>280</v>
      </c>
      <c r="B832" s="155">
        <v>57.541124112991497</v>
      </c>
      <c r="C832" s="161"/>
      <c r="D832" s="40">
        <v>829</v>
      </c>
      <c r="E832" s="160"/>
    </row>
    <row r="833" spans="1:5" ht="15" customHeight="1">
      <c r="A833" s="40">
        <f t="shared" si="123"/>
        <v>281</v>
      </c>
      <c r="B833" s="155">
        <v>59.0055922989565</v>
      </c>
      <c r="C833" s="161"/>
      <c r="D833" s="40">
        <v>830</v>
      </c>
      <c r="E833" s="160"/>
    </row>
    <row r="834" spans="1:5" ht="15" customHeight="1">
      <c r="A834" s="40">
        <f t="shared" ref="A834" si="124">A828-150</f>
        <v>126</v>
      </c>
      <c r="B834" s="155">
        <v>2</v>
      </c>
      <c r="C834" s="161"/>
      <c r="D834" s="40">
        <v>831</v>
      </c>
      <c r="E834" s="160"/>
    </row>
    <row r="835" spans="1:5" ht="15" customHeight="1">
      <c r="A835" s="40">
        <f t="shared" ref="A835:A839" si="125">A834+1</f>
        <v>127</v>
      </c>
      <c r="B835" s="155">
        <v>61.934528670886401</v>
      </c>
      <c r="C835" s="161"/>
      <c r="D835" s="40">
        <v>832</v>
      </c>
      <c r="E835" s="160"/>
    </row>
    <row r="836" spans="1:5" ht="15" customHeight="1">
      <c r="A836" s="40">
        <f t="shared" si="125"/>
        <v>128</v>
      </c>
      <c r="B836" s="155">
        <v>63.398996856851298</v>
      </c>
      <c r="C836" s="161"/>
      <c r="D836" s="40">
        <v>833</v>
      </c>
      <c r="E836" s="160"/>
    </row>
    <row r="837" spans="1:5" ht="15" customHeight="1">
      <c r="A837" s="40">
        <f t="shared" si="125"/>
        <v>129</v>
      </c>
      <c r="B837" s="155">
        <v>64.863465042816202</v>
      </c>
      <c r="C837" s="161"/>
      <c r="D837" s="40">
        <v>834</v>
      </c>
      <c r="E837" s="160"/>
    </row>
    <row r="838" spans="1:5" ht="15" customHeight="1">
      <c r="A838" s="40">
        <f t="shared" si="125"/>
        <v>130</v>
      </c>
      <c r="B838" s="155">
        <v>66.327933228781205</v>
      </c>
      <c r="C838" s="161"/>
      <c r="D838" s="40">
        <v>835</v>
      </c>
      <c r="E838" s="160"/>
    </row>
    <row r="839" spans="1:5" ht="15" customHeight="1">
      <c r="A839" s="40">
        <f t="shared" si="125"/>
        <v>131</v>
      </c>
      <c r="B839" s="155">
        <v>67.792401414746195</v>
      </c>
      <c r="C839" s="161"/>
      <c r="D839" s="40">
        <v>836</v>
      </c>
      <c r="E839" s="160"/>
    </row>
    <row r="840" spans="1:5" ht="15" customHeight="1">
      <c r="A840" s="40" t="s">
        <v>26</v>
      </c>
      <c r="B840" s="155" t="s">
        <v>89</v>
      </c>
      <c r="C840" s="161"/>
      <c r="D840" s="40">
        <v>837</v>
      </c>
      <c r="E840" s="160"/>
    </row>
    <row r="841" spans="1:5" ht="15" customHeight="1">
      <c r="A841" s="40" t="s">
        <v>27</v>
      </c>
      <c r="B841" s="155">
        <v>50.269096551523702</v>
      </c>
      <c r="C841" s="161"/>
      <c r="D841" s="40">
        <v>838</v>
      </c>
      <c r="E841" s="160"/>
    </row>
    <row r="842" spans="1:5" ht="15.75" customHeight="1">
      <c r="A842" s="40" t="s">
        <v>28</v>
      </c>
      <c r="B842" s="155">
        <v>51.689940366946402</v>
      </c>
      <c r="C842" s="161"/>
      <c r="D842" s="40">
        <v>839</v>
      </c>
      <c r="E842" s="160"/>
    </row>
    <row r="843" spans="1:5" ht="15" customHeight="1">
      <c r="A843" s="40">
        <f>A828-171</f>
        <v>105</v>
      </c>
      <c r="B843" s="155">
        <v>2</v>
      </c>
      <c r="C843" s="158">
        <v>3</v>
      </c>
      <c r="D843" s="40">
        <v>840</v>
      </c>
      <c r="E843" s="160">
        <v>57</v>
      </c>
    </row>
    <row r="844" spans="1:5" ht="15" customHeight="1">
      <c r="A844" s="40">
        <f t="shared" ref="A844:A848" si="126">A843+1</f>
        <v>106</v>
      </c>
      <c r="B844" s="155">
        <v>54.531627997791801</v>
      </c>
      <c r="C844" s="158"/>
      <c r="D844" s="40">
        <v>841</v>
      </c>
      <c r="E844" s="160"/>
    </row>
    <row r="845" spans="1:5" ht="15" customHeight="1">
      <c r="A845" s="40">
        <f t="shared" si="126"/>
        <v>107</v>
      </c>
      <c r="B845" s="155">
        <v>55.952471813214501</v>
      </c>
      <c r="C845" s="158"/>
      <c r="D845" s="40">
        <v>842</v>
      </c>
      <c r="E845" s="160"/>
    </row>
    <row r="846" spans="1:5" ht="15" customHeight="1">
      <c r="A846" s="40">
        <f t="shared" si="126"/>
        <v>108</v>
      </c>
      <c r="B846" s="155">
        <v>57.373315628637201</v>
      </c>
      <c r="C846" s="158"/>
      <c r="D846" s="40">
        <v>843</v>
      </c>
      <c r="E846" s="160"/>
    </row>
    <row r="847" spans="1:5" ht="15" customHeight="1">
      <c r="A847" s="40">
        <f t="shared" si="126"/>
        <v>109</v>
      </c>
      <c r="B847" s="155">
        <v>58.7941594440599</v>
      </c>
      <c r="C847" s="158"/>
      <c r="D847" s="40">
        <v>844</v>
      </c>
      <c r="E847" s="160"/>
    </row>
    <row r="848" spans="1:5" ht="15" customHeight="1">
      <c r="A848" s="40">
        <f t="shared" si="126"/>
        <v>110</v>
      </c>
      <c r="B848" s="155">
        <v>60.2150032594826</v>
      </c>
      <c r="C848" s="158"/>
      <c r="D848" s="40">
        <v>845</v>
      </c>
      <c r="E848" s="160"/>
    </row>
    <row r="849" spans="1:5" ht="15" customHeight="1">
      <c r="A849" s="40">
        <f t="shared" ref="A849" si="127">A843+150</f>
        <v>255</v>
      </c>
      <c r="B849" s="155">
        <v>4</v>
      </c>
      <c r="C849" s="158"/>
      <c r="D849" s="40">
        <v>846</v>
      </c>
      <c r="E849" s="160"/>
    </row>
    <row r="850" spans="1:5" ht="15" customHeight="1">
      <c r="A850" s="40">
        <f t="shared" ref="A850:A854" si="128">A849+1</f>
        <v>256</v>
      </c>
      <c r="B850" s="155">
        <v>63.056690890327999</v>
      </c>
      <c r="C850" s="158"/>
      <c r="D850" s="40">
        <v>847</v>
      </c>
      <c r="E850" s="160"/>
    </row>
    <row r="851" spans="1:5" ht="15" customHeight="1">
      <c r="A851" s="40">
        <f t="shared" si="128"/>
        <v>257</v>
      </c>
      <c r="B851" s="155">
        <v>64.477534705750699</v>
      </c>
      <c r="C851" s="158"/>
      <c r="D851" s="40">
        <v>848</v>
      </c>
      <c r="E851" s="160"/>
    </row>
    <row r="852" spans="1:5" ht="15" customHeight="1">
      <c r="A852" s="40">
        <f t="shared" si="128"/>
        <v>258</v>
      </c>
      <c r="B852" s="155">
        <v>65.898378521173399</v>
      </c>
      <c r="C852" s="158"/>
      <c r="D852" s="40">
        <v>849</v>
      </c>
      <c r="E852" s="160"/>
    </row>
    <row r="853" spans="1:5" ht="15" customHeight="1">
      <c r="A853" s="40">
        <f t="shared" si="128"/>
        <v>259</v>
      </c>
      <c r="B853" s="155">
        <v>67.319222336595999</v>
      </c>
      <c r="C853" s="158"/>
      <c r="D853" s="40">
        <v>850</v>
      </c>
      <c r="E853" s="160"/>
    </row>
    <row r="854" spans="1:5" ht="15" customHeight="1">
      <c r="A854" s="40">
        <f t="shared" si="128"/>
        <v>260</v>
      </c>
      <c r="B854" s="155">
        <v>68.740066152018699</v>
      </c>
      <c r="C854" s="158"/>
      <c r="D854" s="40">
        <v>851</v>
      </c>
      <c r="E854" s="160"/>
    </row>
    <row r="855" spans="1:5" ht="15" customHeight="1">
      <c r="A855" s="40" t="s">
        <v>26</v>
      </c>
      <c r="B855" s="155" t="s">
        <v>69</v>
      </c>
      <c r="C855" s="158"/>
      <c r="D855" s="40">
        <v>852</v>
      </c>
      <c r="E855" s="160"/>
    </row>
    <row r="856" spans="1:5" ht="15" customHeight="1">
      <c r="A856" s="40" t="s">
        <v>27</v>
      </c>
      <c r="B856" s="155">
        <v>41.423286438805697</v>
      </c>
      <c r="C856" s="158"/>
      <c r="D856" s="40">
        <v>853</v>
      </c>
      <c r="E856" s="160"/>
    </row>
    <row r="857" spans="1:5" ht="15" customHeight="1">
      <c r="A857" s="40" t="s">
        <v>28</v>
      </c>
      <c r="B857" s="155">
        <v>42.525619077711703</v>
      </c>
      <c r="C857" s="158"/>
      <c r="D857" s="40">
        <v>854</v>
      </c>
      <c r="E857" s="160"/>
    </row>
    <row r="858" spans="1:5" ht="15" customHeight="1">
      <c r="A858" s="40">
        <f t="shared" ref="A858" si="129">A843+300</f>
        <v>405</v>
      </c>
      <c r="B858" s="155">
        <v>6</v>
      </c>
      <c r="C858" s="158"/>
      <c r="D858" s="40">
        <v>855</v>
      </c>
      <c r="E858" s="160">
        <v>58</v>
      </c>
    </row>
    <row r="859" spans="1:5" ht="15" customHeight="1">
      <c r="A859" s="40">
        <f t="shared" ref="A859:A863" si="130">A858+1</f>
        <v>406</v>
      </c>
      <c r="B859" s="155">
        <v>44.7302843555238</v>
      </c>
      <c r="C859" s="158"/>
      <c r="D859" s="40">
        <v>856</v>
      </c>
      <c r="E859" s="160"/>
    </row>
    <row r="860" spans="1:5" ht="15" customHeight="1">
      <c r="A860" s="40">
        <f t="shared" si="130"/>
        <v>407</v>
      </c>
      <c r="B860" s="155">
        <v>45.832616994429898</v>
      </c>
      <c r="C860" s="158"/>
      <c r="D860" s="40">
        <v>857</v>
      </c>
      <c r="E860" s="160"/>
    </row>
    <row r="861" spans="1:5" ht="15" customHeight="1">
      <c r="A861" s="40">
        <f t="shared" si="130"/>
        <v>408</v>
      </c>
      <c r="B861" s="155">
        <v>46.934949633335897</v>
      </c>
      <c r="C861" s="158"/>
      <c r="D861" s="40">
        <v>858</v>
      </c>
      <c r="E861" s="160"/>
    </row>
    <row r="862" spans="1:5" ht="15" customHeight="1">
      <c r="A862" s="40">
        <f t="shared" si="130"/>
        <v>409</v>
      </c>
      <c r="B862" s="155">
        <v>48.037282272242003</v>
      </c>
      <c r="C862" s="158"/>
      <c r="D862" s="40">
        <v>859</v>
      </c>
      <c r="E862" s="160"/>
    </row>
    <row r="863" spans="1:5" ht="15" customHeight="1">
      <c r="A863" s="40">
        <f t="shared" si="130"/>
        <v>410</v>
      </c>
      <c r="B863" s="155">
        <v>49.139614911148001</v>
      </c>
      <c r="C863" s="158"/>
      <c r="D863" s="40">
        <v>860</v>
      </c>
      <c r="E863" s="160"/>
    </row>
    <row r="864" spans="1:5" ht="15" customHeight="1">
      <c r="A864" s="40">
        <f t="shared" ref="A864" si="131">A858+150</f>
        <v>555</v>
      </c>
      <c r="B864" s="155">
        <v>8</v>
      </c>
      <c r="C864" s="158"/>
      <c r="D864" s="40">
        <v>861</v>
      </c>
      <c r="E864" s="160"/>
    </row>
    <row r="865" spans="1:5" ht="15" customHeight="1">
      <c r="A865" s="40">
        <f t="shared" ref="A865:A869" si="132">A864+1</f>
        <v>556</v>
      </c>
      <c r="B865" s="155">
        <v>51.344280188960099</v>
      </c>
      <c r="C865" s="158"/>
      <c r="D865" s="40">
        <v>862</v>
      </c>
      <c r="E865" s="160"/>
    </row>
    <row r="866" spans="1:5" ht="15" customHeight="1">
      <c r="A866" s="40">
        <f t="shared" si="132"/>
        <v>557</v>
      </c>
      <c r="B866" s="155">
        <v>52.446612827866097</v>
      </c>
      <c r="C866" s="158"/>
      <c r="D866" s="40">
        <v>863</v>
      </c>
      <c r="E866" s="160"/>
    </row>
    <row r="867" spans="1:5" ht="15" customHeight="1">
      <c r="A867" s="40">
        <f t="shared" si="132"/>
        <v>558</v>
      </c>
      <c r="B867" s="155">
        <v>53.548945466772203</v>
      </c>
      <c r="C867" s="158"/>
      <c r="D867" s="40">
        <v>864</v>
      </c>
      <c r="E867" s="160"/>
    </row>
    <row r="868" spans="1:5" ht="15" customHeight="1">
      <c r="A868" s="40">
        <f t="shared" si="132"/>
        <v>559</v>
      </c>
      <c r="B868" s="155">
        <v>54.651278105678202</v>
      </c>
      <c r="C868" s="158"/>
      <c r="D868" s="40">
        <v>865</v>
      </c>
      <c r="E868" s="160"/>
    </row>
    <row r="869" spans="1:5" ht="15" customHeight="1">
      <c r="A869" s="40">
        <f t="shared" si="132"/>
        <v>560</v>
      </c>
      <c r="B869" s="155">
        <v>55.7536107445843</v>
      </c>
      <c r="C869" s="158"/>
      <c r="D869" s="40">
        <v>866</v>
      </c>
      <c r="E869" s="160"/>
    </row>
    <row r="870" spans="1:5" ht="15" customHeight="1">
      <c r="A870" s="40" t="s">
        <v>26</v>
      </c>
      <c r="B870" s="155" t="s">
        <v>109</v>
      </c>
      <c r="C870" s="158"/>
      <c r="D870" s="40">
        <v>867</v>
      </c>
      <c r="E870" s="160"/>
    </row>
    <row r="871" spans="1:5" ht="15" customHeight="1">
      <c r="A871" s="40" t="s">
        <v>27</v>
      </c>
      <c r="B871" s="155">
        <v>48.540653601564202</v>
      </c>
      <c r="C871" s="158"/>
      <c r="D871" s="40">
        <v>868</v>
      </c>
      <c r="E871" s="160"/>
    </row>
    <row r="872" spans="1:5" ht="15" customHeight="1">
      <c r="A872" s="40" t="s">
        <v>28</v>
      </c>
      <c r="B872" s="155">
        <v>49.766157464697599</v>
      </c>
      <c r="C872" s="158"/>
      <c r="D872" s="40">
        <v>869</v>
      </c>
      <c r="E872" s="160"/>
    </row>
    <row r="873" spans="1:5" ht="15" customHeight="1">
      <c r="A873" s="40">
        <f t="shared" ref="A873" si="133">A858+300</f>
        <v>705</v>
      </c>
      <c r="B873" s="155">
        <v>10</v>
      </c>
      <c r="C873" s="158"/>
      <c r="D873" s="40">
        <v>870</v>
      </c>
      <c r="E873" s="160">
        <v>59</v>
      </c>
    </row>
    <row r="874" spans="1:5" ht="15" customHeight="1">
      <c r="A874" s="40">
        <f t="shared" ref="A874:A878" si="134">A873+1</f>
        <v>706</v>
      </c>
      <c r="B874" s="155">
        <v>52.2171651909646</v>
      </c>
      <c r="C874" s="158"/>
      <c r="D874" s="40">
        <v>871</v>
      </c>
      <c r="E874" s="160"/>
    </row>
    <row r="875" spans="1:5" ht="15" customHeight="1">
      <c r="A875" s="40">
        <f t="shared" si="134"/>
        <v>707</v>
      </c>
      <c r="B875" s="155">
        <v>53.442669054097998</v>
      </c>
      <c r="C875" s="158"/>
      <c r="D875" s="40">
        <v>872</v>
      </c>
      <c r="E875" s="160"/>
    </row>
    <row r="876" spans="1:5" ht="15" customHeight="1">
      <c r="A876" s="40">
        <f t="shared" si="134"/>
        <v>708</v>
      </c>
      <c r="B876" s="155">
        <v>54.668172917231502</v>
      </c>
      <c r="C876" s="158"/>
      <c r="D876" s="40">
        <v>873</v>
      </c>
      <c r="E876" s="160"/>
    </row>
    <row r="877" spans="1:5" ht="15" customHeight="1">
      <c r="A877" s="40">
        <f t="shared" si="134"/>
        <v>709</v>
      </c>
      <c r="B877" s="155">
        <v>55.893676780364999</v>
      </c>
      <c r="C877" s="158"/>
      <c r="D877" s="40">
        <v>874</v>
      </c>
      <c r="E877" s="160"/>
    </row>
    <row r="878" spans="1:5" ht="15" customHeight="1">
      <c r="A878" s="40">
        <f t="shared" si="134"/>
        <v>710</v>
      </c>
      <c r="B878" s="155">
        <v>57.119180643498403</v>
      </c>
      <c r="C878" s="158"/>
      <c r="D878" s="40">
        <v>875</v>
      </c>
      <c r="E878" s="160"/>
    </row>
    <row r="879" spans="1:5" ht="15" customHeight="1">
      <c r="A879" s="40">
        <f t="shared" ref="A879" si="135">A873+150</f>
        <v>855</v>
      </c>
      <c r="B879" s="155">
        <v>12</v>
      </c>
      <c r="C879" s="158"/>
      <c r="D879" s="40">
        <v>876</v>
      </c>
      <c r="E879" s="160"/>
    </row>
    <row r="880" spans="1:5" ht="15" customHeight="1">
      <c r="A880" s="40">
        <f t="shared" ref="A880:A884" si="136">A879+1</f>
        <v>856</v>
      </c>
      <c r="B880" s="155">
        <v>59.570188369765397</v>
      </c>
      <c r="C880" s="158"/>
      <c r="D880" s="40">
        <v>877</v>
      </c>
      <c r="E880" s="160"/>
    </row>
    <row r="881" spans="1:5" ht="15" customHeight="1">
      <c r="A881" s="40">
        <f t="shared" si="136"/>
        <v>857</v>
      </c>
      <c r="B881" s="155">
        <v>60.795692232898801</v>
      </c>
      <c r="C881" s="158"/>
      <c r="D881" s="40">
        <v>878</v>
      </c>
      <c r="E881" s="160"/>
    </row>
    <row r="882" spans="1:5" ht="15" customHeight="1">
      <c r="A882" s="40">
        <f t="shared" si="136"/>
        <v>858</v>
      </c>
      <c r="B882" s="155">
        <v>62.021196096032298</v>
      </c>
      <c r="C882" s="158"/>
      <c r="D882" s="40">
        <v>879</v>
      </c>
      <c r="E882" s="160"/>
    </row>
    <row r="883" spans="1:5" ht="15" customHeight="1">
      <c r="A883" s="40">
        <f t="shared" si="136"/>
        <v>859</v>
      </c>
      <c r="B883" s="155">
        <v>63.246699959165802</v>
      </c>
      <c r="C883" s="158"/>
      <c r="D883" s="40">
        <v>880</v>
      </c>
      <c r="E883" s="160"/>
    </row>
    <row r="884" spans="1:5" ht="15" customHeight="1">
      <c r="A884" s="40">
        <f t="shared" si="136"/>
        <v>860</v>
      </c>
      <c r="B884" s="155">
        <v>64.472203822299207</v>
      </c>
      <c r="C884" s="158"/>
      <c r="D884" s="40">
        <v>881</v>
      </c>
      <c r="E884" s="160"/>
    </row>
    <row r="885" spans="1:5" ht="15" customHeight="1">
      <c r="A885" s="40" t="s">
        <v>26</v>
      </c>
      <c r="B885" s="155" t="s">
        <v>123</v>
      </c>
      <c r="C885" s="158"/>
      <c r="D885" s="40">
        <v>882</v>
      </c>
      <c r="E885" s="160"/>
    </row>
    <row r="886" spans="1:5" ht="15" customHeight="1">
      <c r="A886" s="40" t="s">
        <v>27</v>
      </c>
      <c r="B886" s="155">
        <v>55.658020764322501</v>
      </c>
      <c r="C886" s="158"/>
      <c r="D886" s="40">
        <v>883</v>
      </c>
      <c r="E886" s="160"/>
    </row>
    <row r="887" spans="1:5" ht="15.75" customHeight="1">
      <c r="A887" s="40" t="s">
        <v>28</v>
      </c>
      <c r="B887" s="155">
        <v>57.006695851683297</v>
      </c>
      <c r="C887" s="158"/>
      <c r="D887" s="40">
        <v>884</v>
      </c>
      <c r="E887" s="160"/>
    </row>
    <row r="888" spans="1:5" ht="15" customHeight="1">
      <c r="A888" s="40">
        <f t="shared" ref="A888" si="137">A873+300</f>
        <v>1005</v>
      </c>
      <c r="B888" s="155">
        <v>14</v>
      </c>
      <c r="C888" s="158"/>
      <c r="D888" s="40">
        <v>885</v>
      </c>
      <c r="E888" s="160">
        <v>60</v>
      </c>
    </row>
    <row r="889" spans="1:5" ht="15" customHeight="1">
      <c r="A889" s="40">
        <f t="shared" ref="A889:A893" si="138">A888+1</f>
        <v>1006</v>
      </c>
      <c r="B889" s="155">
        <v>59.704046026405102</v>
      </c>
      <c r="C889" s="158"/>
      <c r="D889" s="40">
        <v>886</v>
      </c>
      <c r="E889" s="160"/>
    </row>
    <row r="890" spans="1:5" ht="15" customHeight="1">
      <c r="A890" s="40">
        <f t="shared" si="138"/>
        <v>1007</v>
      </c>
      <c r="B890" s="155">
        <v>61.052721113765998</v>
      </c>
      <c r="C890" s="158"/>
      <c r="D890" s="40">
        <v>887</v>
      </c>
      <c r="E890" s="160"/>
    </row>
    <row r="891" spans="1:5" ht="15" customHeight="1">
      <c r="A891" s="40">
        <f t="shared" si="138"/>
        <v>1008</v>
      </c>
      <c r="B891" s="155">
        <v>62.4013962011269</v>
      </c>
      <c r="C891" s="158"/>
      <c r="D891" s="40">
        <v>888</v>
      </c>
      <c r="E891" s="160"/>
    </row>
    <row r="892" spans="1:5" ht="15" customHeight="1">
      <c r="A892" s="40">
        <f t="shared" si="138"/>
        <v>1009</v>
      </c>
      <c r="B892" s="155">
        <v>63.750071288487803</v>
      </c>
      <c r="C892" s="158"/>
      <c r="D892" s="40">
        <v>889</v>
      </c>
      <c r="E892" s="160"/>
    </row>
    <row r="893" spans="1:5" ht="15" customHeight="1">
      <c r="A893" s="40">
        <f t="shared" si="138"/>
        <v>1010</v>
      </c>
      <c r="B893" s="155">
        <v>65.098746375848705</v>
      </c>
      <c r="C893" s="158"/>
      <c r="D893" s="40">
        <v>890</v>
      </c>
      <c r="E893" s="160"/>
    </row>
    <row r="894" spans="1:5" ht="15" customHeight="1">
      <c r="A894" s="40">
        <f t="shared" ref="A894" si="139">A888+150</f>
        <v>1155</v>
      </c>
      <c r="B894" s="155">
        <v>16</v>
      </c>
      <c r="C894" s="158"/>
      <c r="D894" s="40">
        <v>891</v>
      </c>
      <c r="E894" s="160"/>
    </row>
    <row r="895" spans="1:5" ht="15" customHeight="1">
      <c r="A895" s="40">
        <f t="shared" ref="A895:A899" si="140">A894+1</f>
        <v>1156</v>
      </c>
      <c r="B895" s="155">
        <v>67.796096550570496</v>
      </c>
      <c r="C895" s="158"/>
      <c r="D895" s="40">
        <v>892</v>
      </c>
      <c r="E895" s="160"/>
    </row>
    <row r="896" spans="1:5" ht="15" customHeight="1">
      <c r="A896" s="40">
        <f t="shared" si="140"/>
        <v>1157</v>
      </c>
      <c r="B896" s="155">
        <v>69.144771637931299</v>
      </c>
      <c r="C896" s="158"/>
      <c r="D896" s="40">
        <v>893</v>
      </c>
      <c r="E896" s="160"/>
    </row>
    <row r="897" spans="1:5" ht="15" customHeight="1">
      <c r="A897" s="40">
        <f t="shared" si="140"/>
        <v>1158</v>
      </c>
      <c r="B897" s="155">
        <v>70.493446725292202</v>
      </c>
      <c r="C897" s="158"/>
      <c r="D897" s="40">
        <v>894</v>
      </c>
      <c r="E897" s="160"/>
    </row>
    <row r="898" spans="1:5" ht="15" customHeight="1">
      <c r="A898" s="40">
        <f t="shared" si="140"/>
        <v>1159</v>
      </c>
      <c r="B898" s="155">
        <v>71.842121812653104</v>
      </c>
      <c r="C898" s="158"/>
      <c r="D898" s="40">
        <v>895</v>
      </c>
      <c r="E898" s="160"/>
    </row>
    <row r="899" spans="1:5" ht="15" customHeight="1">
      <c r="A899" s="40">
        <f t="shared" si="140"/>
        <v>1160</v>
      </c>
      <c r="B899" s="155">
        <v>73.190796900014007</v>
      </c>
      <c r="C899" s="158"/>
      <c r="D899" s="40">
        <v>896</v>
      </c>
      <c r="E899" s="160"/>
    </row>
    <row r="900" spans="1:5" ht="15" customHeight="1">
      <c r="A900" s="40" t="s">
        <v>26</v>
      </c>
      <c r="B900" s="155" t="s">
        <v>124</v>
      </c>
      <c r="C900" s="158"/>
      <c r="D900" s="40">
        <v>897</v>
      </c>
      <c r="E900" s="160"/>
    </row>
    <row r="901" spans="1:5" ht="15" customHeight="1">
      <c r="A901" s="40" t="s">
        <v>27</v>
      </c>
      <c r="B901" s="155"/>
      <c r="C901" s="158"/>
      <c r="D901" s="40">
        <v>898</v>
      </c>
      <c r="E901" s="160"/>
    </row>
    <row r="902" spans="1:5" ht="15.75" customHeight="1">
      <c r="A902" s="40" t="s">
        <v>28</v>
      </c>
      <c r="B902" s="155"/>
      <c r="C902" s="158"/>
      <c r="D902" s="40">
        <v>899</v>
      </c>
      <c r="E902" s="160"/>
    </row>
    <row r="903" spans="1:5" ht="15" customHeight="1">
      <c r="A903" s="40">
        <f>A888+135</f>
        <v>1140</v>
      </c>
      <c r="B903" s="155">
        <v>16</v>
      </c>
      <c r="C903" s="159">
        <v>2</v>
      </c>
      <c r="D903" s="40">
        <v>900</v>
      </c>
      <c r="E903" s="160">
        <v>61</v>
      </c>
    </row>
    <row r="904" spans="1:5" ht="15" customHeight="1">
      <c r="A904" s="40">
        <f t="shared" ref="A904:A908" si="141">A903+1</f>
        <v>1141</v>
      </c>
      <c r="B904" s="155">
        <v>68.022977708308204</v>
      </c>
      <c r="C904" s="159"/>
      <c r="D904" s="40">
        <v>901</v>
      </c>
      <c r="E904" s="160"/>
    </row>
    <row r="905" spans="1:5" ht="15" customHeight="1">
      <c r="A905" s="40">
        <f t="shared" si="141"/>
        <v>1142</v>
      </c>
      <c r="B905" s="155">
        <v>70.715451510215601</v>
      </c>
      <c r="C905" s="159"/>
      <c r="D905" s="40">
        <v>902</v>
      </c>
      <c r="E905" s="160"/>
    </row>
    <row r="906" spans="1:5" ht="15" customHeight="1">
      <c r="A906" s="40">
        <f t="shared" si="141"/>
        <v>1143</v>
      </c>
      <c r="B906" s="155">
        <v>73.407925312123197</v>
      </c>
      <c r="C906" s="159"/>
      <c r="D906" s="40">
        <v>903</v>
      </c>
      <c r="E906" s="160"/>
    </row>
    <row r="907" spans="1:5" ht="15" customHeight="1">
      <c r="A907" s="40">
        <f t="shared" si="141"/>
        <v>1144</v>
      </c>
      <c r="B907" s="155">
        <v>76.100399114030594</v>
      </c>
      <c r="C907" s="159"/>
      <c r="D907" s="40">
        <v>904</v>
      </c>
      <c r="E907" s="160"/>
    </row>
    <row r="908" spans="1:5" ht="15" customHeight="1">
      <c r="A908" s="40">
        <f t="shared" si="141"/>
        <v>1145</v>
      </c>
      <c r="B908" s="155">
        <v>78.792872915937906</v>
      </c>
      <c r="C908" s="159"/>
      <c r="D908" s="40">
        <v>905</v>
      </c>
      <c r="E908" s="160"/>
    </row>
    <row r="909" spans="1:5" ht="15" customHeight="1">
      <c r="A909" s="40">
        <f t="shared" ref="A909" si="142">A903-150</f>
        <v>990</v>
      </c>
      <c r="B909" s="155">
        <v>14</v>
      </c>
      <c r="C909" s="159"/>
      <c r="D909" s="40">
        <v>906</v>
      </c>
      <c r="E909" s="160"/>
    </row>
    <row r="910" spans="1:5" ht="15" customHeight="1">
      <c r="A910" s="40">
        <f t="shared" ref="A910:A914" si="143">A909+1</f>
        <v>991</v>
      </c>
      <c r="B910" s="155">
        <v>84.177820519752899</v>
      </c>
      <c r="C910" s="159"/>
      <c r="D910" s="40">
        <v>907</v>
      </c>
      <c r="E910" s="160"/>
    </row>
    <row r="911" spans="1:5" ht="15" customHeight="1">
      <c r="A911" s="40">
        <f t="shared" si="143"/>
        <v>992</v>
      </c>
      <c r="B911" s="155">
        <v>86.870294321660296</v>
      </c>
      <c r="C911" s="159"/>
      <c r="D911" s="40">
        <v>908</v>
      </c>
      <c r="E911" s="160"/>
    </row>
    <row r="912" spans="1:5" ht="15" customHeight="1">
      <c r="A912" s="40">
        <f t="shared" si="143"/>
        <v>993</v>
      </c>
      <c r="B912" s="155">
        <v>89.562768123567693</v>
      </c>
      <c r="C912" s="159"/>
      <c r="D912" s="40">
        <v>909</v>
      </c>
      <c r="E912" s="160"/>
    </row>
    <row r="913" spans="1:5" ht="15" customHeight="1">
      <c r="A913" s="40">
        <f t="shared" si="143"/>
        <v>994</v>
      </c>
      <c r="B913" s="155">
        <v>92.255241925475204</v>
      </c>
      <c r="C913" s="159"/>
      <c r="D913" s="40">
        <v>910</v>
      </c>
      <c r="E913" s="160"/>
    </row>
    <row r="914" spans="1:5" ht="15" customHeight="1">
      <c r="A914" s="40">
        <f t="shared" si="143"/>
        <v>995</v>
      </c>
      <c r="B914" s="155">
        <v>94.947715727382601</v>
      </c>
      <c r="C914" s="159"/>
      <c r="D914" s="40">
        <v>911</v>
      </c>
      <c r="E914" s="160"/>
    </row>
    <row r="915" spans="1:5" ht="15" customHeight="1">
      <c r="A915" s="40" t="s">
        <v>26</v>
      </c>
      <c r="B915" s="155" t="s">
        <v>125</v>
      </c>
      <c r="C915" s="159"/>
      <c r="D915" s="40">
        <v>912</v>
      </c>
      <c r="E915" s="160"/>
    </row>
    <row r="916" spans="1:5" ht="15" customHeight="1">
      <c r="A916" s="40" t="s">
        <v>27</v>
      </c>
      <c r="B916" s="155">
        <v>62.8092472428158</v>
      </c>
      <c r="C916" s="159"/>
      <c r="D916" s="40">
        <v>913</v>
      </c>
      <c r="E916" s="160"/>
    </row>
    <row r="917" spans="1:5" ht="15" customHeight="1">
      <c r="A917" s="40" t="s">
        <v>28</v>
      </c>
      <c r="B917" s="155">
        <v>64.500445388214303</v>
      </c>
      <c r="C917" s="159"/>
      <c r="D917" s="40">
        <v>914</v>
      </c>
      <c r="E917" s="160"/>
    </row>
    <row r="918" spans="1:5" ht="15" customHeight="1">
      <c r="A918" s="40">
        <f t="shared" ref="A918" si="144">A903-300</f>
        <v>840</v>
      </c>
      <c r="B918" s="155">
        <v>12</v>
      </c>
      <c r="C918" s="159"/>
      <c r="D918" s="40">
        <v>915</v>
      </c>
      <c r="E918" s="160">
        <v>62</v>
      </c>
    </row>
    <row r="919" spans="1:5" ht="15" customHeight="1">
      <c r="A919" s="40">
        <f t="shared" ref="A919:A923" si="145">A918+1</f>
        <v>841</v>
      </c>
      <c r="B919" s="155">
        <v>67.882841679011307</v>
      </c>
      <c r="C919" s="159"/>
      <c r="D919" s="40">
        <v>916</v>
      </c>
      <c r="E919" s="160"/>
    </row>
    <row r="920" spans="1:5" ht="15" customHeight="1">
      <c r="A920" s="40">
        <f t="shared" si="145"/>
        <v>842</v>
      </c>
      <c r="B920" s="155">
        <v>69.574039824409795</v>
      </c>
      <c r="C920" s="159"/>
      <c r="D920" s="40">
        <v>917</v>
      </c>
      <c r="E920" s="160"/>
    </row>
    <row r="921" spans="1:5" ht="15" customHeight="1">
      <c r="A921" s="40">
        <f t="shared" si="145"/>
        <v>843</v>
      </c>
      <c r="B921" s="155">
        <v>71.265237969808197</v>
      </c>
      <c r="C921" s="159"/>
      <c r="D921" s="40">
        <v>918</v>
      </c>
      <c r="E921" s="160"/>
    </row>
    <row r="922" spans="1:5" ht="15" customHeight="1">
      <c r="A922" s="40">
        <f t="shared" si="145"/>
        <v>844</v>
      </c>
      <c r="B922" s="155">
        <v>72.956436115206699</v>
      </c>
      <c r="C922" s="159"/>
      <c r="D922" s="40">
        <v>919</v>
      </c>
      <c r="E922" s="160"/>
    </row>
    <row r="923" spans="1:5" ht="15" customHeight="1">
      <c r="A923" s="40">
        <f t="shared" si="145"/>
        <v>845</v>
      </c>
      <c r="B923" s="155">
        <v>74.647634260605201</v>
      </c>
      <c r="C923" s="159"/>
      <c r="D923" s="40">
        <v>920</v>
      </c>
      <c r="E923" s="160"/>
    </row>
    <row r="924" spans="1:5" ht="15" customHeight="1">
      <c r="A924" s="40">
        <f t="shared" ref="A924" si="146">A918-150</f>
        <v>690</v>
      </c>
      <c r="B924" s="155">
        <v>10</v>
      </c>
      <c r="C924" s="159"/>
      <c r="D924" s="40">
        <v>921</v>
      </c>
      <c r="E924" s="160"/>
    </row>
    <row r="925" spans="1:5" ht="15" customHeight="1">
      <c r="A925" s="40">
        <f t="shared" ref="A925:A929" si="147">A924+1</f>
        <v>691</v>
      </c>
      <c r="B925" s="155">
        <v>78.030030551402206</v>
      </c>
      <c r="C925" s="159"/>
      <c r="D925" s="40">
        <v>922</v>
      </c>
      <c r="E925" s="160"/>
    </row>
    <row r="926" spans="1:5" ht="15" customHeight="1">
      <c r="A926" s="40">
        <f t="shared" si="147"/>
        <v>692</v>
      </c>
      <c r="B926" s="155">
        <v>79.721228696800793</v>
      </c>
      <c r="C926" s="159"/>
      <c r="D926" s="40">
        <v>923</v>
      </c>
      <c r="E926" s="160"/>
    </row>
    <row r="927" spans="1:5" ht="15" customHeight="1">
      <c r="A927" s="40">
        <f t="shared" si="147"/>
        <v>693</v>
      </c>
      <c r="B927" s="155">
        <v>81.412426842199196</v>
      </c>
      <c r="C927" s="159"/>
      <c r="D927" s="40">
        <v>924</v>
      </c>
      <c r="E927" s="160"/>
    </row>
    <row r="928" spans="1:5" ht="15" customHeight="1">
      <c r="A928" s="40">
        <f t="shared" si="147"/>
        <v>694</v>
      </c>
      <c r="B928" s="155">
        <v>83.103624987597598</v>
      </c>
      <c r="C928" s="159"/>
      <c r="D928" s="40">
        <v>925</v>
      </c>
      <c r="E928" s="160"/>
    </row>
    <row r="929" spans="1:5" ht="15" customHeight="1">
      <c r="A929" s="40">
        <f t="shared" si="147"/>
        <v>695</v>
      </c>
      <c r="B929" s="155">
        <v>84.7948231329961</v>
      </c>
      <c r="C929" s="159"/>
      <c r="D929" s="40">
        <v>926</v>
      </c>
      <c r="E929" s="160"/>
    </row>
    <row r="930" spans="1:5" ht="15" customHeight="1">
      <c r="A930" s="40" t="s">
        <v>26</v>
      </c>
      <c r="B930" s="155" t="s">
        <v>126</v>
      </c>
      <c r="C930" s="159"/>
      <c r="D930" s="40">
        <v>927</v>
      </c>
      <c r="E930" s="160"/>
    </row>
    <row r="931" spans="1:5" ht="15" customHeight="1">
      <c r="A931" s="40" t="s">
        <v>27</v>
      </c>
      <c r="B931" s="155">
        <v>71.0621748497705</v>
      </c>
      <c r="C931" s="159"/>
      <c r="D931" s="40">
        <v>928</v>
      </c>
      <c r="E931" s="160"/>
    </row>
    <row r="932" spans="1:5" ht="15.75" customHeight="1">
      <c r="A932" s="40" t="s">
        <v>28</v>
      </c>
      <c r="B932" s="155">
        <v>73.021522627376996</v>
      </c>
      <c r="C932" s="159"/>
      <c r="D932" s="40">
        <v>929</v>
      </c>
      <c r="E932" s="160"/>
    </row>
    <row r="933" spans="1:5" ht="15" customHeight="1">
      <c r="A933" s="40">
        <f t="shared" ref="A933" si="148">A918-300</f>
        <v>540</v>
      </c>
      <c r="B933" s="155">
        <v>8</v>
      </c>
      <c r="C933" s="159"/>
      <c r="D933" s="40">
        <v>930</v>
      </c>
      <c r="E933" s="160">
        <v>63</v>
      </c>
    </row>
    <row r="934" spans="1:5" ht="15" customHeight="1">
      <c r="A934" s="40">
        <f t="shared" ref="A934:A938" si="149">A933+1</f>
        <v>541</v>
      </c>
      <c r="B934" s="155">
        <v>76.940218182590101</v>
      </c>
      <c r="C934" s="159"/>
      <c r="D934" s="40">
        <v>931</v>
      </c>
      <c r="E934" s="160"/>
    </row>
    <row r="935" spans="1:5" ht="15" customHeight="1">
      <c r="A935" s="40">
        <f t="shared" si="149"/>
        <v>542</v>
      </c>
      <c r="B935" s="155">
        <v>78.899565960196597</v>
      </c>
      <c r="C935" s="159"/>
      <c r="D935" s="40">
        <v>932</v>
      </c>
      <c r="E935" s="160"/>
    </row>
    <row r="936" spans="1:5" ht="15" customHeight="1">
      <c r="A936" s="40">
        <f t="shared" si="149"/>
        <v>543</v>
      </c>
      <c r="B936" s="155">
        <v>80.858913737803206</v>
      </c>
      <c r="C936" s="159"/>
      <c r="D936" s="40">
        <v>933</v>
      </c>
      <c r="E936" s="160"/>
    </row>
    <row r="937" spans="1:5" ht="15" customHeight="1">
      <c r="A937" s="40">
        <f t="shared" si="149"/>
        <v>544</v>
      </c>
      <c r="B937" s="155">
        <v>82.818261515409702</v>
      </c>
      <c r="C937" s="159"/>
      <c r="D937" s="40">
        <v>934</v>
      </c>
      <c r="E937" s="160"/>
    </row>
    <row r="938" spans="1:5" ht="15" customHeight="1">
      <c r="A938" s="40">
        <f t="shared" si="149"/>
        <v>545</v>
      </c>
      <c r="B938" s="155">
        <v>84.777609293016198</v>
      </c>
      <c r="C938" s="159"/>
      <c r="D938" s="40">
        <v>935</v>
      </c>
      <c r="E938" s="160"/>
    </row>
    <row r="939" spans="1:5" ht="15" customHeight="1">
      <c r="A939" s="40">
        <f t="shared" ref="A939" si="150">A933-150</f>
        <v>390</v>
      </c>
      <c r="B939" s="155">
        <v>6</v>
      </c>
      <c r="C939" s="159"/>
      <c r="D939" s="40">
        <v>936</v>
      </c>
      <c r="E939" s="160"/>
    </row>
    <row r="940" spans="1:5" ht="15" customHeight="1">
      <c r="A940" s="40">
        <f t="shared" ref="A940:A944" si="151">A939+1</f>
        <v>391</v>
      </c>
      <c r="B940" s="155">
        <v>88.696304848229303</v>
      </c>
      <c r="C940" s="159"/>
      <c r="D940" s="40">
        <v>937</v>
      </c>
      <c r="E940" s="160"/>
    </row>
    <row r="941" spans="1:5" ht="15" customHeight="1">
      <c r="A941" s="40">
        <f t="shared" si="151"/>
        <v>392</v>
      </c>
      <c r="B941" s="155">
        <v>90.655652625835799</v>
      </c>
      <c r="C941" s="159"/>
      <c r="D941" s="40">
        <v>938</v>
      </c>
      <c r="E941" s="160"/>
    </row>
    <row r="942" spans="1:5" ht="15" customHeight="1">
      <c r="A942" s="40">
        <f t="shared" si="151"/>
        <v>393</v>
      </c>
      <c r="B942" s="155">
        <v>92.615000403442494</v>
      </c>
      <c r="C942" s="159"/>
      <c r="D942" s="40">
        <v>939</v>
      </c>
      <c r="E942" s="160"/>
    </row>
    <row r="943" spans="1:5" ht="15" customHeight="1">
      <c r="A943" s="40">
        <f t="shared" si="151"/>
        <v>394</v>
      </c>
      <c r="B943" s="155">
        <v>94.574348181048904</v>
      </c>
      <c r="C943" s="159"/>
      <c r="D943" s="40">
        <v>940</v>
      </c>
      <c r="E943" s="160"/>
    </row>
    <row r="944" spans="1:5" ht="15" customHeight="1">
      <c r="A944" s="40">
        <f t="shared" si="151"/>
        <v>395</v>
      </c>
      <c r="B944" s="155">
        <v>96.5336959586554</v>
      </c>
      <c r="C944" s="159"/>
      <c r="D944" s="40">
        <v>941</v>
      </c>
      <c r="E944" s="160"/>
    </row>
    <row r="945" spans="1:5" ht="15" customHeight="1">
      <c r="A945" s="40" t="s">
        <v>26</v>
      </c>
      <c r="B945" s="155" t="s">
        <v>127</v>
      </c>
      <c r="C945" s="159"/>
      <c r="D945" s="40">
        <v>942</v>
      </c>
      <c r="E945" s="160"/>
    </row>
    <row r="946" spans="1:5" ht="15" customHeight="1">
      <c r="A946" s="40" t="s">
        <v>27</v>
      </c>
      <c r="B946" s="155"/>
      <c r="C946" s="159"/>
      <c r="D946" s="40">
        <v>943</v>
      </c>
      <c r="E946" s="160"/>
    </row>
    <row r="947" spans="1:5" ht="15" customHeight="1">
      <c r="A947" s="40" t="s">
        <v>28</v>
      </c>
      <c r="B947" s="155"/>
      <c r="C947" s="159"/>
      <c r="D947" s="40">
        <v>944</v>
      </c>
      <c r="E947" s="160"/>
    </row>
    <row r="948" spans="1:5" ht="15" customHeight="1">
      <c r="A948" s="40">
        <f t="shared" ref="A948" si="152">A933-300</f>
        <v>240</v>
      </c>
      <c r="B948" s="155">
        <v>4</v>
      </c>
      <c r="C948" s="159"/>
      <c r="D948" s="40">
        <v>945</v>
      </c>
      <c r="E948" s="160">
        <v>64</v>
      </c>
    </row>
    <row r="949" spans="1:5" ht="15" customHeight="1">
      <c r="A949" s="40">
        <f t="shared" ref="A949:A953" si="153">A948+1</f>
        <v>241</v>
      </c>
      <c r="B949" s="155">
        <v>97.803697952546102</v>
      </c>
      <c r="C949" s="159"/>
      <c r="D949" s="40">
        <v>946</v>
      </c>
      <c r="E949" s="160"/>
    </row>
    <row r="950" spans="1:5" ht="15" customHeight="1">
      <c r="A950" s="40">
        <f t="shared" si="153"/>
        <v>242</v>
      </c>
      <c r="B950" s="155">
        <v>101.618466289381</v>
      </c>
      <c r="C950" s="159"/>
      <c r="D950" s="40">
        <v>947</v>
      </c>
      <c r="E950" s="160"/>
    </row>
    <row r="951" spans="1:5" ht="15" customHeight="1">
      <c r="A951" s="40">
        <f t="shared" si="153"/>
        <v>243</v>
      </c>
      <c r="B951" s="155">
        <v>105.43323462621601</v>
      </c>
      <c r="C951" s="159"/>
      <c r="D951" s="40">
        <v>948</v>
      </c>
      <c r="E951" s="160"/>
    </row>
    <row r="952" spans="1:5" ht="15" customHeight="1">
      <c r="A952" s="40">
        <f t="shared" si="153"/>
        <v>244</v>
      </c>
      <c r="B952" s="155">
        <v>109.24800296305099</v>
      </c>
      <c r="C952" s="159"/>
      <c r="D952" s="40">
        <v>949</v>
      </c>
      <c r="E952" s="160"/>
    </row>
    <row r="953" spans="1:5" ht="15" customHeight="1">
      <c r="A953" s="40">
        <f t="shared" si="153"/>
        <v>245</v>
      </c>
      <c r="B953" s="155">
        <v>113.06277129988599</v>
      </c>
      <c r="C953" s="159"/>
      <c r="D953" s="40">
        <v>950</v>
      </c>
      <c r="E953" s="160"/>
    </row>
    <row r="954" spans="1:5" ht="15" customHeight="1">
      <c r="A954" s="40">
        <f t="shared" ref="A954" si="154">A948-150</f>
        <v>90</v>
      </c>
      <c r="B954" s="155">
        <v>2</v>
      </c>
      <c r="C954" s="159"/>
      <c r="D954" s="40">
        <v>951</v>
      </c>
      <c r="E954" s="160"/>
    </row>
    <row r="955" spans="1:5" ht="15" customHeight="1">
      <c r="A955" s="40">
        <f t="shared" ref="A955:A959" si="155">A954+1</f>
        <v>91</v>
      </c>
      <c r="B955" s="155">
        <v>120.692307973556</v>
      </c>
      <c r="C955" s="159"/>
      <c r="D955" s="40">
        <v>952</v>
      </c>
      <c r="E955" s="160"/>
    </row>
    <row r="956" spans="1:5" ht="15" customHeight="1">
      <c r="A956" s="40">
        <f t="shared" si="155"/>
        <v>92</v>
      </c>
      <c r="B956" s="155">
        <v>124.507076310391</v>
      </c>
      <c r="C956" s="159"/>
      <c r="D956" s="40">
        <v>953</v>
      </c>
      <c r="E956" s="160"/>
    </row>
    <row r="957" spans="1:5" ht="15" customHeight="1">
      <c r="A957" s="40">
        <f t="shared" si="155"/>
        <v>93</v>
      </c>
      <c r="B957" s="155">
        <v>128.32184464722599</v>
      </c>
      <c r="C957" s="159"/>
      <c r="D957" s="40">
        <v>954</v>
      </c>
      <c r="E957" s="160"/>
    </row>
    <row r="958" spans="1:5" ht="15" customHeight="1">
      <c r="A958" s="40">
        <f t="shared" si="155"/>
        <v>94</v>
      </c>
      <c r="B958" s="155">
        <v>132.136612984061</v>
      </c>
      <c r="C958" s="159"/>
      <c r="D958" s="40">
        <v>955</v>
      </c>
      <c r="E958" s="160"/>
    </row>
    <row r="959" spans="1:5" ht="15" customHeight="1">
      <c r="A959" s="40">
        <f t="shared" si="155"/>
        <v>95</v>
      </c>
      <c r="B959" s="155">
        <v>135.95138132089599</v>
      </c>
      <c r="C959" s="159"/>
      <c r="D959" s="40">
        <v>956</v>
      </c>
      <c r="E959" s="160"/>
    </row>
    <row r="960" spans="1:5" ht="15" customHeight="1">
      <c r="A960" s="40" t="s">
        <v>26</v>
      </c>
      <c r="B960" s="155" t="s">
        <v>97</v>
      </c>
      <c r="C960" s="159"/>
      <c r="D960" s="40">
        <v>957</v>
      </c>
      <c r="E960" s="160"/>
    </row>
    <row r="961" spans="1:7" ht="15" customHeight="1">
      <c r="A961" s="40" t="s">
        <v>27</v>
      </c>
      <c r="B961" s="155"/>
      <c r="C961" s="159"/>
      <c r="D961" s="40">
        <v>958</v>
      </c>
      <c r="E961" s="160"/>
    </row>
    <row r="962" spans="1:7" ht="15.75" customHeight="1">
      <c r="A962" s="40" t="s">
        <v>28</v>
      </c>
      <c r="B962" s="155"/>
      <c r="C962" s="159"/>
      <c r="D962" s="40">
        <v>959</v>
      </c>
      <c r="E962" s="160"/>
    </row>
    <row r="963" spans="1:7" ht="15" customHeight="1">
      <c r="A963" s="40">
        <f>A948-129</f>
        <v>111</v>
      </c>
      <c r="B963" s="155">
        <v>2</v>
      </c>
      <c r="C963" s="158">
        <v>3</v>
      </c>
      <c r="D963" s="40">
        <v>960</v>
      </c>
      <c r="E963" s="160">
        <v>65</v>
      </c>
    </row>
    <row r="964" spans="1:7" ht="15" customHeight="1">
      <c r="A964" s="40">
        <f t="shared" ref="A964:A968" si="156">A963+1</f>
        <v>112</v>
      </c>
      <c r="B964" s="155">
        <v>104.834465307945</v>
      </c>
      <c r="C964" s="158"/>
      <c r="D964" s="40">
        <v>961</v>
      </c>
      <c r="E964" s="160"/>
    </row>
    <row r="965" spans="1:7" ht="15" customHeight="1">
      <c r="A965" s="40">
        <f t="shared" si="156"/>
        <v>113</v>
      </c>
      <c r="B965" s="155">
        <v>109.69179993591</v>
      </c>
      <c r="C965" s="158"/>
      <c r="D965" s="40">
        <v>962</v>
      </c>
      <c r="E965" s="160"/>
    </row>
    <row r="966" spans="1:7" ht="15" customHeight="1">
      <c r="A966" s="40">
        <f t="shared" si="156"/>
        <v>114</v>
      </c>
      <c r="B966" s="155">
        <v>114.549134563875</v>
      </c>
      <c r="C966" s="158"/>
      <c r="D966" s="40">
        <v>963</v>
      </c>
      <c r="E966" s="160"/>
    </row>
    <row r="967" spans="1:7" ht="15" customHeight="1">
      <c r="A967" s="40">
        <f t="shared" si="156"/>
        <v>115</v>
      </c>
      <c r="B967" s="155">
        <v>119.406469191841</v>
      </c>
      <c r="C967" s="158"/>
      <c r="D967" s="40">
        <v>964</v>
      </c>
      <c r="E967" s="160"/>
      <c r="G967" s="4"/>
    </row>
    <row r="968" spans="1:7" ht="15" customHeight="1">
      <c r="A968" s="40">
        <f t="shared" si="156"/>
        <v>116</v>
      </c>
      <c r="B968" s="155">
        <v>124.263803819806</v>
      </c>
      <c r="C968" s="158"/>
      <c r="D968" s="40">
        <v>965</v>
      </c>
      <c r="E968" s="160"/>
    </row>
    <row r="969" spans="1:7" ht="15" customHeight="1">
      <c r="A969" s="40">
        <f t="shared" ref="A969" si="157">A963+150</f>
        <v>261</v>
      </c>
      <c r="B969" s="155">
        <v>4</v>
      </c>
      <c r="C969" s="158"/>
      <c r="D969" s="40">
        <v>966</v>
      </c>
      <c r="E969" s="160"/>
    </row>
    <row r="970" spans="1:7" ht="15" customHeight="1">
      <c r="A970" s="40">
        <f t="shared" ref="A970:A974" si="158">A969+1</f>
        <v>262</v>
      </c>
      <c r="B970" s="155">
        <v>133.97847307573701</v>
      </c>
      <c r="C970" s="158"/>
      <c r="D970" s="40">
        <v>967</v>
      </c>
      <c r="E970" s="160"/>
    </row>
    <row r="971" spans="1:7" ht="15" customHeight="1">
      <c r="A971" s="40">
        <f t="shared" si="158"/>
        <v>263</v>
      </c>
      <c r="B971" s="155">
        <v>138.83580770370199</v>
      </c>
      <c r="C971" s="158"/>
      <c r="D971" s="40">
        <v>968</v>
      </c>
      <c r="E971" s="160"/>
    </row>
    <row r="972" spans="1:7" ht="15" customHeight="1">
      <c r="A972" s="40">
        <f t="shared" si="158"/>
        <v>264</v>
      </c>
      <c r="B972" s="155">
        <v>143.69314233166699</v>
      </c>
      <c r="C972" s="158"/>
      <c r="D972" s="40">
        <v>969</v>
      </c>
      <c r="E972" s="160"/>
    </row>
    <row r="973" spans="1:7" ht="15" customHeight="1">
      <c r="A973" s="40">
        <f t="shared" si="158"/>
        <v>265</v>
      </c>
      <c r="B973" s="155">
        <v>148.55047695963299</v>
      </c>
      <c r="C973" s="158"/>
      <c r="D973" s="40">
        <v>970</v>
      </c>
      <c r="E973" s="160"/>
    </row>
    <row r="974" spans="1:7" ht="15" customHeight="1">
      <c r="A974" s="40">
        <f t="shared" si="158"/>
        <v>266</v>
      </c>
      <c r="B974" s="155">
        <v>153.40781158759799</v>
      </c>
      <c r="C974" s="158"/>
      <c r="D974" s="40">
        <v>971</v>
      </c>
      <c r="E974" s="160"/>
    </row>
    <row r="975" spans="1:7" ht="15" customHeight="1">
      <c r="A975" s="40" t="s">
        <v>26</v>
      </c>
      <c r="B975" s="155" t="s">
        <v>88</v>
      </c>
      <c r="C975" s="158"/>
      <c r="D975" s="40">
        <v>972</v>
      </c>
      <c r="E975" s="160"/>
    </row>
    <row r="976" spans="1:7" ht="15" customHeight="1">
      <c r="A976" s="40" t="s">
        <v>27</v>
      </c>
      <c r="B976" s="155">
        <v>82.855409720913798</v>
      </c>
      <c r="C976" s="158"/>
      <c r="D976" s="40">
        <v>973</v>
      </c>
      <c r="E976" s="160"/>
    </row>
    <row r="977" spans="1:5" ht="15.75" customHeight="1">
      <c r="A977" s="40" t="s">
        <v>28</v>
      </c>
      <c r="B977" s="155">
        <v>85.286626096168405</v>
      </c>
      <c r="C977" s="158"/>
      <c r="D977" s="40">
        <v>974</v>
      </c>
      <c r="E977" s="160"/>
    </row>
    <row r="978" spans="1:5" ht="15" customHeight="1">
      <c r="A978" s="40">
        <f t="shared" ref="A978" si="159">A963+300</f>
        <v>411</v>
      </c>
      <c r="B978" s="155">
        <v>6</v>
      </c>
      <c r="C978" s="158"/>
      <c r="D978" s="40">
        <v>975</v>
      </c>
      <c r="E978" s="160">
        <v>66</v>
      </c>
    </row>
    <row r="979" spans="1:5" ht="15" customHeight="1">
      <c r="A979" s="40">
        <f t="shared" ref="A979:A983" si="160">A978+1</f>
        <v>412</v>
      </c>
      <c r="B979" s="155">
        <v>90.149058846677505</v>
      </c>
      <c r="C979" s="158"/>
      <c r="D979" s="40">
        <v>976</v>
      </c>
      <c r="E979" s="160"/>
    </row>
    <row r="980" spans="1:5" ht="15" customHeight="1">
      <c r="A980" s="40">
        <f t="shared" si="160"/>
        <v>413</v>
      </c>
      <c r="B980" s="155">
        <v>92.580275221931998</v>
      </c>
      <c r="C980" s="158"/>
      <c r="D980" s="40">
        <v>977</v>
      </c>
      <c r="E980" s="160"/>
    </row>
    <row r="981" spans="1:5" ht="15" customHeight="1">
      <c r="A981" s="40">
        <f t="shared" si="160"/>
        <v>414</v>
      </c>
      <c r="B981" s="155">
        <v>95.011491597186506</v>
      </c>
      <c r="C981" s="158"/>
      <c r="D981" s="40">
        <v>978</v>
      </c>
      <c r="E981" s="160"/>
    </row>
    <row r="982" spans="1:5" ht="15" customHeight="1">
      <c r="A982" s="40">
        <f t="shared" si="160"/>
        <v>415</v>
      </c>
      <c r="B982" s="155">
        <v>97.442707972441099</v>
      </c>
      <c r="C982" s="158"/>
      <c r="D982" s="40">
        <v>979</v>
      </c>
      <c r="E982" s="160"/>
    </row>
    <row r="983" spans="1:5" ht="15" customHeight="1">
      <c r="A983" s="40">
        <f t="shared" si="160"/>
        <v>416</v>
      </c>
      <c r="B983" s="155">
        <v>99.873924347695606</v>
      </c>
      <c r="C983" s="158"/>
      <c r="D983" s="40">
        <v>980</v>
      </c>
      <c r="E983" s="160"/>
    </row>
    <row r="984" spans="1:5" ht="15" customHeight="1">
      <c r="A984" s="40">
        <f t="shared" ref="A984" si="161">A978+150</f>
        <v>561</v>
      </c>
      <c r="B984" s="155">
        <v>8</v>
      </c>
      <c r="C984" s="158"/>
      <c r="D984" s="40">
        <v>981</v>
      </c>
      <c r="E984" s="160"/>
    </row>
    <row r="985" spans="1:5" ht="15" customHeight="1">
      <c r="A985" s="40">
        <f t="shared" ref="A985:A989" si="162">A984+1</f>
        <v>562</v>
      </c>
      <c r="B985" s="155">
        <v>104.736357098205</v>
      </c>
      <c r="C985" s="158"/>
      <c r="D985" s="40">
        <v>982</v>
      </c>
      <c r="E985" s="160"/>
    </row>
    <row r="986" spans="1:5" ht="15" customHeight="1">
      <c r="A986" s="40">
        <f t="shared" si="162"/>
        <v>563</v>
      </c>
      <c r="B986" s="155">
        <v>107.167573473459</v>
      </c>
      <c r="C986" s="158"/>
      <c r="D986" s="40">
        <v>983</v>
      </c>
      <c r="E986" s="160"/>
    </row>
    <row r="987" spans="1:5" ht="15" customHeight="1">
      <c r="A987" s="40">
        <f t="shared" si="162"/>
        <v>564</v>
      </c>
      <c r="B987" s="155">
        <v>109.59878984871401</v>
      </c>
      <c r="C987" s="158"/>
      <c r="D987" s="40">
        <v>984</v>
      </c>
      <c r="E987" s="160"/>
    </row>
    <row r="988" spans="1:5" ht="15" customHeight="1">
      <c r="A988" s="40">
        <f t="shared" si="162"/>
        <v>565</v>
      </c>
      <c r="B988" s="155">
        <v>112.030006223968</v>
      </c>
      <c r="C988" s="158"/>
      <c r="D988" s="40">
        <v>985</v>
      </c>
      <c r="E988" s="160"/>
    </row>
    <row r="989" spans="1:5" ht="15" customHeight="1">
      <c r="A989" s="40">
        <f t="shared" si="162"/>
        <v>566</v>
      </c>
      <c r="B989" s="155">
        <v>114.46122259922301</v>
      </c>
      <c r="C989" s="158"/>
      <c r="D989" s="40">
        <v>986</v>
      </c>
      <c r="E989" s="160"/>
    </row>
    <row r="990" spans="1:5" ht="15" customHeight="1">
      <c r="A990" s="40" t="s">
        <v>26</v>
      </c>
      <c r="B990" s="155" t="s">
        <v>110</v>
      </c>
      <c r="C990" s="158"/>
      <c r="D990" s="40">
        <v>987</v>
      </c>
      <c r="E990" s="160"/>
    </row>
    <row r="991" spans="1:5" ht="15" customHeight="1">
      <c r="A991" s="40" t="s">
        <v>27</v>
      </c>
      <c r="B991" s="155">
        <v>94.457434561075601</v>
      </c>
      <c r="C991" s="158"/>
      <c r="D991" s="40">
        <v>988</v>
      </c>
      <c r="E991" s="160"/>
    </row>
    <row r="992" spans="1:5" ht="15" customHeight="1">
      <c r="A992" s="40" t="s">
        <v>28</v>
      </c>
      <c r="B992" s="155">
        <v>97.209347091282098</v>
      </c>
      <c r="C992" s="158"/>
      <c r="D992" s="40">
        <v>989</v>
      </c>
      <c r="E992" s="160"/>
    </row>
    <row r="993" spans="1:5" ht="15" customHeight="1">
      <c r="A993" s="40">
        <f t="shared" ref="A993" si="163">A978+300</f>
        <v>711</v>
      </c>
      <c r="B993" s="155">
        <v>10</v>
      </c>
      <c r="C993" s="158"/>
      <c r="D993" s="40">
        <v>990</v>
      </c>
      <c r="E993" s="160">
        <v>67</v>
      </c>
    </row>
    <row r="994" spans="1:5" ht="15" customHeight="1">
      <c r="A994" s="40">
        <f t="shared" ref="A994:A998" si="164">A993+1</f>
        <v>712</v>
      </c>
      <c r="B994" s="155">
        <v>102.71317215169501</v>
      </c>
      <c r="C994" s="158"/>
      <c r="D994" s="40">
        <v>991</v>
      </c>
      <c r="E994" s="160"/>
    </row>
    <row r="995" spans="1:5" ht="15" customHeight="1">
      <c r="A995" s="40">
        <f t="shared" si="164"/>
        <v>713</v>
      </c>
      <c r="B995" s="155">
        <v>105.465084681902</v>
      </c>
      <c r="C995" s="158"/>
      <c r="D995" s="40">
        <v>992</v>
      </c>
      <c r="E995" s="160"/>
    </row>
    <row r="996" spans="1:5" ht="15" customHeight="1">
      <c r="A996" s="40">
        <f t="shared" si="164"/>
        <v>714</v>
      </c>
      <c r="B996" s="155">
        <v>108.216997212108</v>
      </c>
      <c r="C996" s="158"/>
      <c r="D996" s="40">
        <v>993</v>
      </c>
      <c r="E996" s="160"/>
    </row>
    <row r="997" spans="1:5" ht="15" customHeight="1">
      <c r="A997" s="40">
        <f t="shared" si="164"/>
        <v>715</v>
      </c>
      <c r="B997" s="155">
        <v>110.96890974231501</v>
      </c>
      <c r="C997" s="158"/>
      <c r="D997" s="40">
        <v>994</v>
      </c>
      <c r="E997" s="160"/>
    </row>
    <row r="998" spans="1:5" ht="15" customHeight="1">
      <c r="A998" s="40">
        <f t="shared" si="164"/>
        <v>716</v>
      </c>
      <c r="B998" s="155">
        <v>113.720822272521</v>
      </c>
      <c r="C998" s="158"/>
      <c r="D998" s="40">
        <v>995</v>
      </c>
      <c r="E998" s="160"/>
    </row>
    <row r="999" spans="1:5" ht="15" customHeight="1">
      <c r="A999" s="40">
        <f t="shared" ref="A999" si="165">A993+150</f>
        <v>861</v>
      </c>
      <c r="B999" s="155">
        <v>12</v>
      </c>
      <c r="C999" s="158"/>
      <c r="D999" s="40">
        <v>996</v>
      </c>
      <c r="E999" s="160"/>
    </row>
    <row r="1000" spans="1:5" ht="15" customHeight="1">
      <c r="A1000" s="40">
        <f t="shared" ref="A1000:A1004" si="166">A999+1</f>
        <v>862</v>
      </c>
      <c r="B1000" s="155">
        <v>119.224647332934</v>
      </c>
      <c r="C1000" s="158"/>
      <c r="D1000" s="40">
        <v>997</v>
      </c>
      <c r="E1000" s="160"/>
    </row>
    <row r="1001" spans="1:5" ht="15" customHeight="1">
      <c r="A1001" s="40">
        <f t="shared" si="166"/>
        <v>863</v>
      </c>
      <c r="B1001" s="155">
        <v>121.97655986314101</v>
      </c>
      <c r="C1001" s="158"/>
      <c r="D1001" s="40">
        <v>998</v>
      </c>
      <c r="E1001" s="160"/>
    </row>
    <row r="1002" spans="1:5" ht="15" customHeight="1">
      <c r="A1002" s="40">
        <f t="shared" si="166"/>
        <v>864</v>
      </c>
      <c r="B1002" s="155">
        <v>124.728472393347</v>
      </c>
      <c r="C1002" s="158"/>
      <c r="D1002" s="40">
        <v>999</v>
      </c>
      <c r="E1002" s="160"/>
    </row>
    <row r="1003" spans="1:5" ht="15" customHeight="1">
      <c r="A1003" s="40">
        <f t="shared" si="166"/>
        <v>865</v>
      </c>
      <c r="B1003" s="155">
        <v>127.480384923554</v>
      </c>
      <c r="C1003" s="158"/>
      <c r="D1003" s="40">
        <v>1000</v>
      </c>
      <c r="E1003" s="160"/>
    </row>
    <row r="1004" spans="1:5" ht="15" customHeight="1">
      <c r="A1004" s="40">
        <f t="shared" si="166"/>
        <v>866</v>
      </c>
      <c r="B1004" s="155">
        <v>130.23229745376</v>
      </c>
      <c r="C1004" s="158"/>
      <c r="D1004" s="40">
        <v>1001</v>
      </c>
      <c r="E1004" s="160"/>
    </row>
    <row r="1005" spans="1:5" ht="15" customHeight="1">
      <c r="A1005" s="40" t="s">
        <v>26</v>
      </c>
      <c r="B1005" s="155" t="s">
        <v>128</v>
      </c>
      <c r="C1005" s="158"/>
      <c r="D1005" s="40">
        <v>1002</v>
      </c>
      <c r="E1005" s="160"/>
    </row>
    <row r="1006" spans="1:5" ht="15" customHeight="1">
      <c r="A1006" s="40" t="s">
        <v>27</v>
      </c>
      <c r="B1006" s="155"/>
      <c r="C1006" s="158"/>
      <c r="D1006" s="40">
        <v>1003</v>
      </c>
      <c r="E1006" s="160"/>
    </row>
    <row r="1007" spans="1:5" ht="15" customHeight="1">
      <c r="A1007" s="40" t="s">
        <v>28</v>
      </c>
      <c r="B1007" s="155"/>
      <c r="C1007" s="158"/>
      <c r="D1007" s="40">
        <v>1004</v>
      </c>
      <c r="E1007" s="160"/>
    </row>
    <row r="1008" spans="1:5" ht="15" customHeight="1">
      <c r="A1008" s="40">
        <f t="shared" ref="A1008" si="167">A993+300</f>
        <v>1011</v>
      </c>
      <c r="B1008" s="155">
        <v>14</v>
      </c>
      <c r="C1008" s="158"/>
      <c r="D1008" s="40">
        <v>1005</v>
      </c>
      <c r="E1008" s="160">
        <v>68</v>
      </c>
    </row>
    <row r="1009" spans="1:6" ht="15" customHeight="1">
      <c r="A1009" s="40">
        <f t="shared" ref="A1009:A1013" si="168">A1008+1</f>
        <v>1012</v>
      </c>
      <c r="B1009" s="155">
        <v>148.93705189493099</v>
      </c>
      <c r="C1009" s="158"/>
      <c r="D1009" s="40">
        <v>1006</v>
      </c>
      <c r="E1009" s="160"/>
    </row>
    <row r="1010" spans="1:6" ht="15" customHeight="1">
      <c r="A1010" s="40">
        <f t="shared" si="168"/>
        <v>1013</v>
      </c>
      <c r="B1010" s="155">
        <v>155.47559885461999</v>
      </c>
      <c r="C1010" s="158"/>
      <c r="D1010" s="40">
        <v>1007</v>
      </c>
      <c r="E1010" s="160"/>
    </row>
    <row r="1011" spans="1:6" ht="15" customHeight="1">
      <c r="A1011" s="40">
        <f t="shared" si="168"/>
        <v>1014</v>
      </c>
      <c r="B1011" s="155">
        <v>162.01414581430799</v>
      </c>
      <c r="C1011" s="158"/>
      <c r="D1011" s="40">
        <v>1008</v>
      </c>
      <c r="E1011" s="160"/>
    </row>
    <row r="1012" spans="1:6" ht="15" customHeight="1">
      <c r="A1012" s="40">
        <f t="shared" si="168"/>
        <v>1015</v>
      </c>
      <c r="B1012" s="155">
        <v>168.55269277399699</v>
      </c>
      <c r="C1012" s="158"/>
      <c r="D1012" s="40">
        <v>1009</v>
      </c>
      <c r="E1012" s="160"/>
    </row>
    <row r="1013" spans="1:6" ht="15" customHeight="1">
      <c r="A1013" s="40">
        <f t="shared" si="168"/>
        <v>1016</v>
      </c>
      <c r="B1013" s="155">
        <v>175.091239733685</v>
      </c>
      <c r="C1013" s="158"/>
      <c r="D1013" s="40">
        <v>1010</v>
      </c>
      <c r="E1013" s="160"/>
    </row>
    <row r="1014" spans="1:6" ht="15" customHeight="1">
      <c r="A1014" s="40">
        <f t="shared" ref="A1014" si="169">A1008+150</f>
        <v>1161</v>
      </c>
      <c r="B1014" s="155">
        <v>16</v>
      </c>
      <c r="C1014" s="158"/>
      <c r="D1014" s="40">
        <v>1011</v>
      </c>
      <c r="E1014" s="160"/>
    </row>
    <row r="1015" spans="1:6" ht="15" customHeight="1">
      <c r="A1015" s="40">
        <f t="shared" ref="A1015:A1019" si="170">A1014+1</f>
        <v>1162</v>
      </c>
      <c r="B1015" s="155">
        <v>188.16833365306201</v>
      </c>
      <c r="C1015" s="158"/>
      <c r="D1015" s="40">
        <v>1012</v>
      </c>
      <c r="E1015" s="160"/>
    </row>
    <row r="1016" spans="1:6" ht="15" customHeight="1">
      <c r="A1016" s="40">
        <f t="shared" si="170"/>
        <v>1163</v>
      </c>
      <c r="B1016" s="155">
        <v>194.70688061275101</v>
      </c>
      <c r="C1016" s="158"/>
      <c r="D1016" s="40">
        <v>1013</v>
      </c>
      <c r="E1016" s="160"/>
    </row>
    <row r="1017" spans="1:6" ht="15" customHeight="1">
      <c r="A1017" s="40">
        <f t="shared" si="170"/>
        <v>1164</v>
      </c>
      <c r="B1017" s="155">
        <v>201.24542757243901</v>
      </c>
      <c r="C1017" s="158"/>
      <c r="D1017" s="40">
        <v>1014</v>
      </c>
      <c r="E1017" s="160"/>
    </row>
    <row r="1018" spans="1:6" ht="15" customHeight="1">
      <c r="A1018" s="40">
        <f t="shared" si="170"/>
        <v>1165</v>
      </c>
      <c r="B1018" s="155">
        <v>207.78397453212801</v>
      </c>
      <c r="C1018" s="158"/>
      <c r="D1018" s="40">
        <v>1015</v>
      </c>
      <c r="E1018" s="160"/>
    </row>
    <row r="1019" spans="1:6" ht="15" customHeight="1">
      <c r="A1019" s="40">
        <f t="shared" si="170"/>
        <v>1166</v>
      </c>
      <c r="B1019" s="155">
        <v>214.32252149181599</v>
      </c>
      <c r="C1019" s="158"/>
      <c r="D1019" s="40">
        <v>1016</v>
      </c>
      <c r="E1019" s="160"/>
    </row>
    <row r="1020" spans="1:6" ht="15" customHeight="1">
      <c r="A1020" s="40" t="s">
        <v>26</v>
      </c>
      <c r="B1020" s="155" t="s">
        <v>129</v>
      </c>
      <c r="C1020" s="158"/>
      <c r="D1020" s="40">
        <v>1017</v>
      </c>
      <c r="E1020" s="160"/>
    </row>
    <row r="1021" spans="1:6" ht="15" customHeight="1">
      <c r="A1021" s="40" t="s">
        <v>27</v>
      </c>
      <c r="B1021" s="155"/>
      <c r="C1021" s="158"/>
      <c r="D1021" s="40">
        <v>1018</v>
      </c>
      <c r="E1021" s="160"/>
    </row>
    <row r="1022" spans="1:6" ht="15.75" customHeight="1">
      <c r="A1022" s="40" t="s">
        <v>28</v>
      </c>
      <c r="B1022" s="155"/>
      <c r="C1022" s="158"/>
      <c r="D1022" s="40">
        <v>1019</v>
      </c>
      <c r="E1022" s="160"/>
    </row>
    <row r="1023" spans="1:6" ht="15" customHeight="1">
      <c r="A1023" s="40">
        <f>A1008+135</f>
        <v>1146</v>
      </c>
      <c r="B1023" s="155">
        <v>16</v>
      </c>
      <c r="C1023" s="159">
        <v>2</v>
      </c>
      <c r="D1023" s="40">
        <v>1020</v>
      </c>
      <c r="E1023" s="160">
        <v>69</v>
      </c>
      <c r="F1023" s="4"/>
    </row>
    <row r="1024" spans="1:6" ht="15" customHeight="1">
      <c r="A1024" s="40">
        <f t="shared" ref="A1024:A1028" si="171">A1023+1</f>
        <v>1147</v>
      </c>
      <c r="B1024" s="155">
        <v>163.122480843533</v>
      </c>
      <c r="C1024" s="159"/>
      <c r="D1024" s="40">
        <v>1021</v>
      </c>
      <c r="E1024" s="160"/>
    </row>
    <row r="1025" spans="1:5" ht="15" customHeight="1">
      <c r="A1025" s="40">
        <f t="shared" si="171"/>
        <v>1148</v>
      </c>
      <c r="B1025" s="155">
        <v>167.97981547149899</v>
      </c>
      <c r="C1025" s="159"/>
      <c r="D1025" s="40">
        <v>1022</v>
      </c>
      <c r="E1025" s="160"/>
    </row>
    <row r="1026" spans="1:5" ht="15" customHeight="1">
      <c r="A1026" s="40">
        <f t="shared" si="171"/>
        <v>1149</v>
      </c>
      <c r="B1026" s="155">
        <v>172.83715009946499</v>
      </c>
      <c r="C1026" s="159"/>
      <c r="D1026" s="40">
        <v>1023</v>
      </c>
      <c r="E1026" s="160"/>
    </row>
    <row r="1027" spans="1:5" ht="15" customHeight="1">
      <c r="A1027" s="40">
        <f t="shared" si="171"/>
        <v>1150</v>
      </c>
      <c r="B1027" s="155">
        <v>177.69448472743099</v>
      </c>
      <c r="C1027" s="159"/>
      <c r="D1027" s="40">
        <v>1024</v>
      </c>
      <c r="E1027" s="160"/>
    </row>
    <row r="1028" spans="1:5" ht="15" customHeight="1">
      <c r="A1028" s="40">
        <f t="shared" si="171"/>
        <v>1151</v>
      </c>
      <c r="B1028" s="155">
        <v>182.55181935539599</v>
      </c>
      <c r="C1028" s="159"/>
      <c r="D1028" s="40">
        <v>1025</v>
      </c>
      <c r="E1028" s="160"/>
    </row>
    <row r="1029" spans="1:5" ht="15" customHeight="1">
      <c r="A1029" s="40">
        <f t="shared" ref="A1029" si="172">A1023-150</f>
        <v>996</v>
      </c>
      <c r="B1029" s="155">
        <v>14</v>
      </c>
      <c r="C1029" s="159"/>
      <c r="D1029" s="40">
        <v>1026</v>
      </c>
      <c r="E1029" s="160"/>
    </row>
    <row r="1030" spans="1:5" ht="15" customHeight="1">
      <c r="A1030" s="40">
        <f t="shared" ref="A1030:A1034" si="173">A1029+1</f>
        <v>997</v>
      </c>
      <c r="B1030" s="155">
        <v>192.26648861132799</v>
      </c>
      <c r="C1030" s="159"/>
      <c r="D1030" s="40">
        <v>1027</v>
      </c>
      <c r="E1030" s="160"/>
    </row>
    <row r="1031" spans="1:5" ht="15" customHeight="1">
      <c r="A1031" s="40">
        <f t="shared" si="173"/>
        <v>998</v>
      </c>
      <c r="B1031" s="155">
        <v>197.12382323929299</v>
      </c>
      <c r="C1031" s="159"/>
      <c r="D1031" s="40">
        <v>1028</v>
      </c>
      <c r="E1031" s="160"/>
    </row>
    <row r="1032" spans="1:5" ht="15" customHeight="1">
      <c r="A1032" s="40">
        <f t="shared" si="173"/>
        <v>999</v>
      </c>
      <c r="B1032" s="155">
        <v>201.98115786725899</v>
      </c>
      <c r="C1032" s="159"/>
      <c r="D1032" s="40">
        <v>1029</v>
      </c>
      <c r="E1032" s="160"/>
    </row>
    <row r="1033" spans="1:5" ht="15" customHeight="1">
      <c r="A1033" s="40">
        <f t="shared" si="173"/>
        <v>1000</v>
      </c>
      <c r="B1033" s="155">
        <v>206.83849249522399</v>
      </c>
      <c r="C1033" s="159"/>
      <c r="D1033" s="40">
        <v>1030</v>
      </c>
      <c r="E1033" s="160"/>
    </row>
    <row r="1034" spans="1:5" ht="15" customHeight="1">
      <c r="A1034" s="40">
        <f t="shared" si="173"/>
        <v>1001</v>
      </c>
      <c r="B1034" s="155">
        <v>211.69582712319001</v>
      </c>
      <c r="C1034" s="159"/>
      <c r="D1034" s="40">
        <v>1031</v>
      </c>
      <c r="E1034" s="160"/>
    </row>
    <row r="1035" spans="1:5" ht="15" customHeight="1">
      <c r="A1035" s="40" t="s">
        <v>26</v>
      </c>
      <c r="B1035" s="155" t="s">
        <v>83</v>
      </c>
      <c r="C1035" s="159"/>
      <c r="D1035" s="40">
        <v>1032</v>
      </c>
      <c r="E1035" s="160"/>
    </row>
    <row r="1036" spans="1:5" ht="15" customHeight="1">
      <c r="A1036" s="40" t="s">
        <v>27</v>
      </c>
      <c r="B1036" s="155">
        <v>116.892438974478</v>
      </c>
      <c r="C1036" s="159"/>
      <c r="D1036" s="40">
        <v>1033</v>
      </c>
      <c r="E1036" s="160"/>
    </row>
    <row r="1037" spans="1:5" ht="15" customHeight="1">
      <c r="A1037" s="40" t="s">
        <v>28</v>
      </c>
      <c r="B1037" s="155">
        <v>119.323655349733</v>
      </c>
      <c r="C1037" s="159"/>
      <c r="D1037" s="40">
        <v>1034</v>
      </c>
      <c r="E1037" s="160"/>
    </row>
    <row r="1038" spans="1:5" ht="15" customHeight="1">
      <c r="A1038" s="40">
        <f t="shared" ref="A1038" si="174">A1023-300</f>
        <v>846</v>
      </c>
      <c r="B1038" s="155">
        <v>12</v>
      </c>
      <c r="C1038" s="159"/>
      <c r="D1038" s="40">
        <v>1035</v>
      </c>
      <c r="E1038" s="160">
        <v>70</v>
      </c>
    </row>
    <row r="1039" spans="1:5" ht="15" customHeight="1">
      <c r="A1039" s="40">
        <f t="shared" ref="A1039:A1043" si="175">A1038+1</f>
        <v>847</v>
      </c>
      <c r="B1039" s="155">
        <v>124.186088100242</v>
      </c>
      <c r="C1039" s="159"/>
      <c r="D1039" s="40">
        <v>1036</v>
      </c>
      <c r="E1039" s="160"/>
    </row>
    <row r="1040" spans="1:5" ht="15" customHeight="1">
      <c r="A1040" s="40">
        <f t="shared" si="175"/>
        <v>848</v>
      </c>
      <c r="B1040" s="155">
        <v>126.61730447549699</v>
      </c>
      <c r="C1040" s="159"/>
      <c r="D1040" s="40">
        <v>1037</v>
      </c>
      <c r="E1040" s="160"/>
    </row>
    <row r="1041" spans="1:5" ht="15" customHeight="1">
      <c r="A1041" s="40">
        <f t="shared" si="175"/>
        <v>849</v>
      </c>
      <c r="B1041" s="155">
        <v>129.048520850751</v>
      </c>
      <c r="C1041" s="159"/>
      <c r="D1041" s="40">
        <v>1038</v>
      </c>
      <c r="E1041" s="160"/>
    </row>
    <row r="1042" spans="1:5" ht="15" customHeight="1">
      <c r="A1042" s="40">
        <f t="shared" si="175"/>
        <v>850</v>
      </c>
      <c r="B1042" s="155">
        <v>131.47973722600599</v>
      </c>
      <c r="C1042" s="159"/>
      <c r="D1042" s="40">
        <v>1039</v>
      </c>
      <c r="E1042" s="160"/>
    </row>
    <row r="1043" spans="1:5" ht="15" customHeight="1">
      <c r="A1043" s="40">
        <f t="shared" si="175"/>
        <v>851</v>
      </c>
      <c r="B1043" s="155">
        <v>133.91095360126101</v>
      </c>
      <c r="C1043" s="159"/>
      <c r="D1043" s="40">
        <v>1040</v>
      </c>
      <c r="E1043" s="160"/>
    </row>
    <row r="1044" spans="1:5" ht="15" customHeight="1">
      <c r="A1044" s="40">
        <f t="shared" ref="A1044" si="176">A1038-150</f>
        <v>696</v>
      </c>
      <c r="B1044" s="155">
        <v>10</v>
      </c>
      <c r="C1044" s="159"/>
      <c r="D1044" s="40">
        <v>1041</v>
      </c>
      <c r="E1044" s="160"/>
    </row>
    <row r="1045" spans="1:5" ht="15" customHeight="1">
      <c r="A1045" s="40">
        <f t="shared" ref="A1045:A1049" si="177">A1044+1</f>
        <v>697</v>
      </c>
      <c r="B1045" s="155">
        <v>138.77338635177</v>
      </c>
      <c r="C1045" s="159"/>
      <c r="D1045" s="40">
        <v>1042</v>
      </c>
      <c r="E1045" s="160"/>
    </row>
    <row r="1046" spans="1:5" ht="15" customHeight="1">
      <c r="A1046" s="40">
        <f t="shared" si="177"/>
        <v>698</v>
      </c>
      <c r="B1046" s="155">
        <v>141.204602727024</v>
      </c>
      <c r="C1046" s="159"/>
      <c r="D1046" s="40">
        <v>1043</v>
      </c>
      <c r="E1046" s="160"/>
    </row>
    <row r="1047" spans="1:5" ht="15" customHeight="1">
      <c r="A1047" s="40">
        <f t="shared" si="177"/>
        <v>699</v>
      </c>
      <c r="B1047" s="155">
        <v>143.63581910227899</v>
      </c>
      <c r="C1047" s="159"/>
      <c r="D1047" s="40">
        <v>1044</v>
      </c>
      <c r="E1047" s="160"/>
    </row>
    <row r="1048" spans="1:5" ht="15" customHeight="1">
      <c r="A1048" s="40">
        <f t="shared" si="177"/>
        <v>700</v>
      </c>
      <c r="B1048" s="155">
        <v>146.06703547753401</v>
      </c>
      <c r="C1048" s="159"/>
      <c r="D1048" s="40">
        <v>1045</v>
      </c>
      <c r="E1048" s="160"/>
    </row>
    <row r="1049" spans="1:5" ht="15" customHeight="1">
      <c r="A1049" s="40">
        <f t="shared" si="177"/>
        <v>701</v>
      </c>
      <c r="B1049" s="155">
        <v>148.498251852788</v>
      </c>
      <c r="C1049" s="159"/>
      <c r="D1049" s="40">
        <v>1046</v>
      </c>
      <c r="E1049" s="160"/>
    </row>
    <row r="1050" spans="1:5" ht="15" customHeight="1">
      <c r="A1050" s="40" t="s">
        <v>26</v>
      </c>
      <c r="B1050" s="155" t="s">
        <v>84</v>
      </c>
      <c r="C1050" s="159"/>
      <c r="D1050" s="40">
        <v>1047</v>
      </c>
      <c r="E1050" s="160"/>
    </row>
    <row r="1051" spans="1:5" ht="15" customHeight="1">
      <c r="A1051" s="40" t="s">
        <v>27</v>
      </c>
      <c r="B1051" s="155">
        <v>132.98420998396699</v>
      </c>
      <c r="C1051" s="159"/>
      <c r="D1051" s="40">
        <v>1048</v>
      </c>
      <c r="E1051" s="160"/>
    </row>
    <row r="1052" spans="1:5" ht="15" customHeight="1">
      <c r="A1052" s="40" t="s">
        <v>28</v>
      </c>
      <c r="B1052" s="155">
        <v>135.73612251417299</v>
      </c>
      <c r="C1052" s="159"/>
      <c r="D1052" s="40">
        <v>1049</v>
      </c>
      <c r="E1052" s="160"/>
    </row>
    <row r="1053" spans="1:5" ht="15" customHeight="1">
      <c r="A1053" s="40">
        <f t="shared" ref="A1053" si="178">A1038-300</f>
        <v>546</v>
      </c>
      <c r="B1053" s="155">
        <v>8</v>
      </c>
      <c r="C1053" s="159"/>
      <c r="D1053" s="40">
        <v>1050</v>
      </c>
      <c r="E1053" s="160">
        <v>71</v>
      </c>
    </row>
    <row r="1054" spans="1:5" ht="15" customHeight="1">
      <c r="A1054" s="40">
        <f t="shared" ref="A1054:A1058" si="179">A1053+1</f>
        <v>547</v>
      </c>
      <c r="B1054" s="155">
        <v>141.23994757458601</v>
      </c>
      <c r="C1054" s="159"/>
      <c r="D1054" s="40">
        <v>1051</v>
      </c>
      <c r="E1054" s="160"/>
    </row>
    <row r="1055" spans="1:5" ht="15" customHeight="1">
      <c r="A1055" s="40">
        <f t="shared" si="179"/>
        <v>548</v>
      </c>
      <c r="B1055" s="155">
        <v>143.99186010479201</v>
      </c>
      <c r="C1055" s="159"/>
      <c r="D1055" s="40">
        <v>1052</v>
      </c>
      <c r="E1055" s="160"/>
    </row>
    <row r="1056" spans="1:5" ht="15" customHeight="1">
      <c r="A1056" s="40">
        <f t="shared" si="179"/>
        <v>549</v>
      </c>
      <c r="B1056" s="155">
        <v>146.743772634999</v>
      </c>
      <c r="C1056" s="159"/>
      <c r="D1056" s="40">
        <v>1053</v>
      </c>
      <c r="E1056" s="160"/>
    </row>
    <row r="1057" spans="1:5" ht="15" customHeight="1">
      <c r="A1057" s="40">
        <f t="shared" si="179"/>
        <v>550</v>
      </c>
      <c r="B1057" s="155">
        <v>149.495685165205</v>
      </c>
      <c r="C1057" s="159"/>
      <c r="D1057" s="40">
        <v>1054</v>
      </c>
      <c r="E1057" s="160"/>
    </row>
    <row r="1058" spans="1:5" ht="15" customHeight="1">
      <c r="A1058" s="40">
        <f t="shared" si="179"/>
        <v>551</v>
      </c>
      <c r="B1058" s="155">
        <v>152.247597695412</v>
      </c>
      <c r="C1058" s="159"/>
      <c r="D1058" s="40">
        <v>1055</v>
      </c>
      <c r="E1058" s="160"/>
    </row>
    <row r="1059" spans="1:5" ht="15" customHeight="1">
      <c r="A1059" s="40">
        <f t="shared" ref="A1059" si="180">A1053-150</f>
        <v>396</v>
      </c>
      <c r="B1059" s="155">
        <v>6</v>
      </c>
      <c r="C1059" s="159"/>
      <c r="D1059" s="40">
        <v>1056</v>
      </c>
      <c r="E1059" s="160"/>
    </row>
    <row r="1060" spans="1:5" ht="15" customHeight="1">
      <c r="A1060" s="40">
        <f t="shared" ref="A1060:A1064" si="181">A1059+1</f>
        <v>397</v>
      </c>
      <c r="B1060" s="155">
        <v>157.75142275582499</v>
      </c>
      <c r="C1060" s="159"/>
      <c r="D1060" s="40">
        <v>1057</v>
      </c>
      <c r="E1060" s="160"/>
    </row>
    <row r="1061" spans="1:5" ht="15" customHeight="1">
      <c r="A1061" s="40">
        <f t="shared" si="181"/>
        <v>398</v>
      </c>
      <c r="B1061" s="155">
        <v>160.50333528603201</v>
      </c>
      <c r="C1061" s="159"/>
      <c r="D1061" s="40">
        <v>1058</v>
      </c>
      <c r="E1061" s="160"/>
    </row>
    <row r="1062" spans="1:5" ht="15" customHeight="1">
      <c r="A1062" s="40">
        <f t="shared" si="181"/>
        <v>399</v>
      </c>
      <c r="B1062" s="155">
        <v>163.25524781623801</v>
      </c>
      <c r="C1062" s="159"/>
      <c r="D1062" s="40">
        <v>1059</v>
      </c>
      <c r="E1062" s="160"/>
    </row>
    <row r="1063" spans="1:5" ht="15" customHeight="1">
      <c r="A1063" s="40">
        <f t="shared" si="181"/>
        <v>400</v>
      </c>
      <c r="B1063" s="155">
        <v>166.00716034644401</v>
      </c>
      <c r="C1063" s="159"/>
      <c r="D1063" s="40">
        <v>1060</v>
      </c>
      <c r="E1063" s="160"/>
    </row>
    <row r="1064" spans="1:5" ht="15" customHeight="1">
      <c r="A1064" s="40">
        <f t="shared" si="181"/>
        <v>401</v>
      </c>
      <c r="B1064" s="155">
        <v>168.759072876651</v>
      </c>
      <c r="C1064" s="159"/>
      <c r="D1064" s="40">
        <v>1061</v>
      </c>
      <c r="E1064" s="160"/>
    </row>
    <row r="1065" spans="1:5" ht="15" customHeight="1">
      <c r="A1065" s="40" t="s">
        <v>26</v>
      </c>
      <c r="B1065" s="155" t="s">
        <v>79</v>
      </c>
      <c r="C1065" s="159"/>
      <c r="D1065" s="40">
        <v>1062</v>
      </c>
      <c r="E1065" s="160"/>
    </row>
    <row r="1066" spans="1:5" ht="15" customHeight="1">
      <c r="A1066" s="40" t="s">
        <v>27</v>
      </c>
      <c r="B1066" s="155"/>
      <c r="C1066" s="159"/>
      <c r="D1066" s="40">
        <v>1063</v>
      </c>
      <c r="E1066" s="160"/>
    </row>
    <row r="1067" spans="1:5" ht="15.75" customHeight="1">
      <c r="A1067" s="40" t="s">
        <v>28</v>
      </c>
      <c r="B1067" s="155"/>
      <c r="C1067" s="159"/>
      <c r="D1067" s="40">
        <v>1064</v>
      </c>
      <c r="E1067" s="160"/>
    </row>
    <row r="1068" spans="1:5" ht="15" customHeight="1">
      <c r="A1068" s="40">
        <f t="shared" ref="A1068" si="182">A1053-300</f>
        <v>246</v>
      </c>
      <c r="B1068" s="155">
        <v>4</v>
      </c>
      <c r="C1068" s="159"/>
      <c r="D1068" s="40">
        <v>1065</v>
      </c>
      <c r="E1068" s="160">
        <v>72</v>
      </c>
    </row>
    <row r="1069" spans="1:5" ht="15" customHeight="1">
      <c r="A1069" s="40">
        <f t="shared" ref="A1069:A1073" si="183">A1068+1</f>
        <v>247</v>
      </c>
      <c r="B1069" s="155">
        <v>227.399615411187</v>
      </c>
      <c r="C1069" s="159"/>
      <c r="D1069" s="40">
        <v>1066</v>
      </c>
      <c r="E1069" s="160"/>
    </row>
    <row r="1070" spans="1:5" ht="15" customHeight="1">
      <c r="A1070" s="40">
        <f t="shared" si="183"/>
        <v>248</v>
      </c>
      <c r="B1070" s="155">
        <v>233.93816237087501</v>
      </c>
      <c r="C1070" s="159"/>
      <c r="D1070" s="40">
        <v>1067</v>
      </c>
      <c r="E1070" s="160"/>
    </row>
    <row r="1071" spans="1:5" ht="15" customHeight="1">
      <c r="A1071" s="40">
        <f t="shared" si="183"/>
        <v>249</v>
      </c>
      <c r="B1071" s="155">
        <v>240.47670933056301</v>
      </c>
      <c r="C1071" s="159"/>
      <c r="D1071" s="40">
        <v>1068</v>
      </c>
      <c r="E1071" s="160"/>
    </row>
    <row r="1072" spans="1:5" ht="15" customHeight="1">
      <c r="A1072" s="40">
        <f t="shared" si="183"/>
        <v>250</v>
      </c>
      <c r="B1072" s="155">
        <v>247.01525629025099</v>
      </c>
      <c r="C1072" s="159"/>
      <c r="D1072" s="40">
        <v>1069</v>
      </c>
      <c r="E1072" s="160"/>
    </row>
    <row r="1073" spans="1:5" ht="15" customHeight="1">
      <c r="A1073" s="40">
        <f t="shared" si="183"/>
        <v>251</v>
      </c>
      <c r="B1073" s="155">
        <v>253.55380324993899</v>
      </c>
      <c r="C1073" s="159"/>
      <c r="D1073" s="40">
        <v>1070</v>
      </c>
      <c r="E1073" s="160"/>
    </row>
    <row r="1074" spans="1:5" ht="15" customHeight="1">
      <c r="A1074" s="40">
        <f t="shared" ref="A1074" si="184">A1068-150</f>
        <v>96</v>
      </c>
      <c r="B1074" s="155">
        <v>2</v>
      </c>
      <c r="C1074" s="159"/>
      <c r="D1074" s="40">
        <v>1071</v>
      </c>
      <c r="E1074" s="160"/>
    </row>
    <row r="1075" spans="1:5" ht="15" customHeight="1">
      <c r="A1075" s="40">
        <f t="shared" ref="A1075:A1079" si="185">A1074+1</f>
        <v>97</v>
      </c>
      <c r="B1075" s="155">
        <v>266.63089716931501</v>
      </c>
      <c r="C1075" s="159"/>
      <c r="D1075" s="40">
        <v>1072</v>
      </c>
      <c r="E1075" s="160"/>
    </row>
    <row r="1076" spans="1:5" ht="15" customHeight="1">
      <c r="A1076" s="40">
        <f t="shared" si="185"/>
        <v>98</v>
      </c>
      <c r="B1076" s="155">
        <v>273.16944412900301</v>
      </c>
      <c r="C1076" s="159"/>
      <c r="D1076" s="40">
        <v>1073</v>
      </c>
      <c r="E1076" s="160"/>
    </row>
    <row r="1077" spans="1:5" ht="15" customHeight="1">
      <c r="A1077" s="40">
        <f t="shared" si="185"/>
        <v>99</v>
      </c>
      <c r="B1077" s="155">
        <v>279.70799108869102</v>
      </c>
      <c r="C1077" s="159"/>
      <c r="D1077" s="40">
        <v>1074</v>
      </c>
      <c r="E1077" s="160"/>
    </row>
    <row r="1078" spans="1:5" ht="15" customHeight="1">
      <c r="A1078" s="40">
        <f t="shared" si="185"/>
        <v>100</v>
      </c>
      <c r="B1078" s="155">
        <v>286.24653804837902</v>
      </c>
      <c r="C1078" s="159"/>
      <c r="D1078" s="40">
        <v>1075</v>
      </c>
      <c r="E1078" s="160"/>
    </row>
    <row r="1079" spans="1:5" ht="15" customHeight="1">
      <c r="A1079" s="40">
        <f t="shared" si="185"/>
        <v>101</v>
      </c>
      <c r="B1079" s="155">
        <v>292.78508500806601</v>
      </c>
      <c r="C1079" s="159"/>
      <c r="D1079" s="40">
        <v>1076</v>
      </c>
      <c r="E1079" s="160"/>
    </row>
    <row r="1080" spans="1:5" ht="15" customHeight="1">
      <c r="A1080" s="40" t="s">
        <v>26</v>
      </c>
      <c r="B1080" s="155" t="s">
        <v>85</v>
      </c>
      <c r="C1080" s="159"/>
      <c r="D1080" s="40">
        <v>1077</v>
      </c>
      <c r="E1080" s="160"/>
    </row>
    <row r="1081" spans="1:5" ht="15" customHeight="1">
      <c r="A1081" s="40" t="s">
        <v>27</v>
      </c>
      <c r="B1081" s="155"/>
      <c r="C1081" s="159"/>
      <c r="D1081" s="40">
        <v>1078</v>
      </c>
      <c r="E1081" s="160"/>
    </row>
    <row r="1082" spans="1:5" ht="15.75" customHeight="1">
      <c r="A1082" s="40" t="s">
        <v>28</v>
      </c>
      <c r="B1082" s="155"/>
      <c r="C1082" s="159"/>
      <c r="D1082" s="40">
        <v>1079</v>
      </c>
      <c r="E1082" s="160"/>
    </row>
    <row r="1083" spans="1:5" ht="15" customHeight="1">
      <c r="A1083" s="40">
        <f>A1068-171</f>
        <v>75</v>
      </c>
      <c r="B1083" s="155">
        <v>2</v>
      </c>
      <c r="C1083" s="157">
        <v>1</v>
      </c>
      <c r="D1083" s="40">
        <v>1080</v>
      </c>
      <c r="E1083" s="160">
        <v>73</v>
      </c>
    </row>
    <row r="1084" spans="1:5" ht="15" customHeight="1">
      <c r="A1084" s="40">
        <f t="shared" ref="A1084:A1088" si="186">A1083+1</f>
        <v>76</v>
      </c>
      <c r="B1084" s="155">
        <v>64.369195607934003</v>
      </c>
      <c r="C1084" s="157"/>
      <c r="D1084" s="40">
        <v>1081</v>
      </c>
      <c r="E1084" s="160"/>
    </row>
    <row r="1085" spans="1:5" ht="15" customHeight="1">
      <c r="A1085" s="40">
        <f t="shared" si="186"/>
        <v>77</v>
      </c>
      <c r="B1085" s="155">
        <v>66.035535911123702</v>
      </c>
      <c r="C1085" s="157"/>
      <c r="D1085" s="40">
        <v>1082</v>
      </c>
      <c r="E1085" s="160"/>
    </row>
    <row r="1086" spans="1:5" ht="15" customHeight="1">
      <c r="A1086" s="40">
        <f t="shared" si="186"/>
        <v>78</v>
      </c>
      <c r="B1086" s="155">
        <v>67.701876214313401</v>
      </c>
      <c r="C1086" s="157"/>
      <c r="D1086" s="40">
        <v>1083</v>
      </c>
      <c r="E1086" s="160"/>
    </row>
    <row r="1087" spans="1:5" ht="15" customHeight="1">
      <c r="A1087" s="40">
        <f t="shared" si="186"/>
        <v>79</v>
      </c>
      <c r="B1087" s="155">
        <v>69.3682165175032</v>
      </c>
      <c r="C1087" s="157"/>
      <c r="D1087" s="40">
        <v>1084</v>
      </c>
      <c r="E1087" s="160"/>
    </row>
    <row r="1088" spans="1:5" ht="15" customHeight="1">
      <c r="A1088" s="40">
        <f t="shared" si="186"/>
        <v>80</v>
      </c>
      <c r="B1088" s="155">
        <v>71.034556820692899</v>
      </c>
      <c r="C1088" s="157"/>
      <c r="D1088" s="40">
        <v>1085</v>
      </c>
      <c r="E1088" s="160"/>
    </row>
    <row r="1089" spans="1:7" ht="15" customHeight="1">
      <c r="A1089" s="40">
        <f t="shared" ref="A1089" si="187">A1083+150</f>
        <v>225</v>
      </c>
      <c r="B1089" s="155">
        <v>4</v>
      </c>
      <c r="C1089" s="157"/>
      <c r="D1089" s="40">
        <v>1086</v>
      </c>
      <c r="E1089" s="160"/>
      <c r="G1089" s="4"/>
    </row>
    <row r="1090" spans="1:7" ht="15" customHeight="1">
      <c r="A1090" s="40">
        <f t="shared" ref="A1090:A1094" si="188">A1089+1</f>
        <v>226</v>
      </c>
      <c r="B1090" s="155">
        <v>74.367237427072297</v>
      </c>
      <c r="C1090" s="157"/>
      <c r="D1090" s="40">
        <v>1087</v>
      </c>
      <c r="E1090" s="160"/>
      <c r="G1090" s="4"/>
    </row>
    <row r="1091" spans="1:7" ht="15" customHeight="1">
      <c r="A1091" s="40">
        <f t="shared" si="188"/>
        <v>227</v>
      </c>
      <c r="B1091" s="155">
        <v>76.033577730262095</v>
      </c>
      <c r="C1091" s="157"/>
      <c r="D1091" s="40">
        <v>1088</v>
      </c>
      <c r="E1091" s="160"/>
      <c r="G1091" s="4"/>
    </row>
    <row r="1092" spans="1:7" ht="15" customHeight="1">
      <c r="A1092" s="40">
        <f t="shared" si="188"/>
        <v>228</v>
      </c>
      <c r="B1092" s="155">
        <v>77.699918033451794</v>
      </c>
      <c r="C1092" s="157"/>
      <c r="D1092" s="40">
        <v>1089</v>
      </c>
      <c r="E1092" s="160"/>
      <c r="G1092" s="4"/>
    </row>
    <row r="1093" spans="1:7" ht="15" customHeight="1">
      <c r="A1093" s="40">
        <f t="shared" si="188"/>
        <v>229</v>
      </c>
      <c r="B1093" s="155">
        <v>79.366258336641494</v>
      </c>
      <c r="C1093" s="157"/>
      <c r="D1093" s="40">
        <v>1090</v>
      </c>
      <c r="E1093" s="160"/>
      <c r="G1093" s="4"/>
    </row>
    <row r="1094" spans="1:7" ht="15" customHeight="1">
      <c r="A1094" s="40">
        <f t="shared" si="188"/>
        <v>230</v>
      </c>
      <c r="B1094" s="155">
        <v>81.032598639831207</v>
      </c>
      <c r="C1094" s="157"/>
      <c r="D1094" s="40">
        <v>1091</v>
      </c>
      <c r="E1094" s="160"/>
      <c r="G1094" s="4"/>
    </row>
    <row r="1095" spans="1:7" ht="15" customHeight="1">
      <c r="A1095" s="40" t="s">
        <v>26</v>
      </c>
      <c r="B1095" s="155" t="s">
        <v>82</v>
      </c>
      <c r="C1095" s="157"/>
      <c r="D1095" s="40">
        <v>1092</v>
      </c>
      <c r="E1095" s="160"/>
      <c r="G1095" s="4"/>
    </row>
    <row r="1096" spans="1:7" ht="15" customHeight="1">
      <c r="A1096" s="40" t="s">
        <v>27</v>
      </c>
      <c r="B1096" s="155">
        <v>43.422670915405703</v>
      </c>
      <c r="C1096" s="157"/>
      <c r="D1096" s="40">
        <v>1093</v>
      </c>
      <c r="E1096" s="160"/>
      <c r="G1096" s="4"/>
    </row>
    <row r="1097" spans="1:7" ht="15" customHeight="1">
      <c r="A1097" s="40" t="s">
        <v>28</v>
      </c>
      <c r="B1097" s="155">
        <v>44.214521121460002</v>
      </c>
      <c r="C1097" s="157"/>
      <c r="D1097" s="40">
        <v>1094</v>
      </c>
      <c r="E1097" s="160"/>
      <c r="G1097" s="4"/>
    </row>
    <row r="1098" spans="1:7" ht="15" customHeight="1">
      <c r="A1098" s="40">
        <f t="shared" ref="A1098" si="189">A1083+300</f>
        <v>375</v>
      </c>
      <c r="B1098" s="155">
        <v>6</v>
      </c>
      <c r="C1098" s="157"/>
      <c r="D1098" s="40">
        <v>1095</v>
      </c>
      <c r="E1098" s="160">
        <v>74</v>
      </c>
      <c r="G1098" s="4"/>
    </row>
    <row r="1099" spans="1:7" ht="15" customHeight="1">
      <c r="A1099" s="40">
        <f t="shared" ref="A1099:A1103" si="190">A1098+1</f>
        <v>376</v>
      </c>
      <c r="B1099" s="155">
        <v>45.798221533568601</v>
      </c>
      <c r="C1099" s="157"/>
      <c r="D1099" s="40">
        <v>1096</v>
      </c>
      <c r="E1099" s="160"/>
      <c r="G1099" s="4"/>
    </row>
    <row r="1100" spans="1:7" ht="15" customHeight="1">
      <c r="A1100" s="40">
        <f t="shared" si="190"/>
        <v>377</v>
      </c>
      <c r="B1100" s="155">
        <v>46.5900717396228</v>
      </c>
      <c r="C1100" s="157"/>
      <c r="D1100" s="40">
        <v>1097</v>
      </c>
      <c r="E1100" s="160"/>
      <c r="G1100" s="4"/>
    </row>
    <row r="1101" spans="1:7" ht="15" customHeight="1">
      <c r="A1101" s="40">
        <f t="shared" si="190"/>
        <v>378</v>
      </c>
      <c r="B1101" s="155">
        <v>47.381921945677099</v>
      </c>
      <c r="C1101" s="157"/>
      <c r="D1101" s="40">
        <v>1098</v>
      </c>
      <c r="E1101" s="160"/>
      <c r="G1101" s="4"/>
    </row>
    <row r="1102" spans="1:7" ht="15" customHeight="1">
      <c r="A1102" s="40">
        <f t="shared" si="190"/>
        <v>379</v>
      </c>
      <c r="B1102" s="155">
        <v>48.173772151731399</v>
      </c>
      <c r="C1102" s="157"/>
      <c r="D1102" s="40">
        <v>1099</v>
      </c>
      <c r="E1102" s="160"/>
      <c r="G1102" s="4"/>
    </row>
    <row r="1103" spans="1:7" ht="15" customHeight="1">
      <c r="A1103" s="40">
        <f t="shared" si="190"/>
        <v>380</v>
      </c>
      <c r="B1103" s="155">
        <v>48.965622357785698</v>
      </c>
      <c r="C1103" s="157"/>
      <c r="D1103" s="40">
        <v>1100</v>
      </c>
      <c r="E1103" s="160"/>
    </row>
    <row r="1104" spans="1:7" ht="15" customHeight="1">
      <c r="A1104" s="40">
        <f t="shared" ref="A1104" si="191">A1098+150</f>
        <v>525</v>
      </c>
      <c r="B1104" s="155">
        <v>8</v>
      </c>
      <c r="C1104" s="157"/>
      <c r="D1104" s="40">
        <v>1101</v>
      </c>
      <c r="E1104" s="160"/>
    </row>
    <row r="1105" spans="1:5" ht="15" customHeight="1">
      <c r="A1105" s="40">
        <f t="shared" ref="A1105:A1109" si="192">A1104+1</f>
        <v>526</v>
      </c>
      <c r="B1105" s="155">
        <v>50.549322769894303</v>
      </c>
      <c r="C1105" s="157"/>
      <c r="D1105" s="40">
        <v>1102</v>
      </c>
      <c r="E1105" s="160"/>
    </row>
    <row r="1106" spans="1:5" ht="15" customHeight="1">
      <c r="A1106" s="40">
        <f t="shared" si="192"/>
        <v>527</v>
      </c>
      <c r="B1106" s="155">
        <v>51.341172975948602</v>
      </c>
      <c r="C1106" s="157"/>
      <c r="D1106" s="40">
        <v>1103</v>
      </c>
      <c r="E1106" s="160"/>
    </row>
    <row r="1107" spans="1:5" ht="15" customHeight="1">
      <c r="A1107" s="40">
        <f t="shared" si="192"/>
        <v>528</v>
      </c>
      <c r="B1107" s="155">
        <v>52.133023182002901</v>
      </c>
      <c r="C1107" s="157"/>
      <c r="D1107" s="40">
        <v>1104</v>
      </c>
      <c r="E1107" s="160"/>
    </row>
    <row r="1108" spans="1:5" ht="15" customHeight="1">
      <c r="A1108" s="40">
        <f t="shared" si="192"/>
        <v>529</v>
      </c>
      <c r="B1108" s="155">
        <v>52.9248733880572</v>
      </c>
      <c r="C1108" s="157"/>
      <c r="D1108" s="40">
        <v>1105</v>
      </c>
      <c r="E1108" s="160"/>
    </row>
    <row r="1109" spans="1:5" ht="15" customHeight="1">
      <c r="A1109" s="40">
        <f t="shared" si="192"/>
        <v>530</v>
      </c>
      <c r="B1109" s="155">
        <v>53.7167235941114</v>
      </c>
      <c r="C1109" s="157"/>
      <c r="D1109" s="40">
        <v>1106</v>
      </c>
      <c r="E1109" s="160"/>
    </row>
    <row r="1110" spans="1:5" ht="15" customHeight="1">
      <c r="A1110" s="40" t="s">
        <v>26</v>
      </c>
      <c r="B1110" s="155" t="s">
        <v>81</v>
      </c>
      <c r="C1110" s="157"/>
      <c r="D1110" s="40">
        <v>1107</v>
      </c>
      <c r="E1110" s="160"/>
    </row>
    <row r="1111" spans="1:5" ht="15" customHeight="1">
      <c r="A1111" s="40" t="s">
        <v>27</v>
      </c>
      <c r="B1111" s="155">
        <v>50.7039728216117</v>
      </c>
      <c r="C1111" s="157"/>
      <c r="D1111" s="40">
        <v>1108</v>
      </c>
      <c r="E1111" s="160"/>
    </row>
    <row r="1112" spans="1:5" ht="15.75" customHeight="1">
      <c r="A1112" s="40" t="s">
        <v>28</v>
      </c>
      <c r="B1112" s="155">
        <v>51.595426029272097</v>
      </c>
      <c r="C1112" s="157"/>
      <c r="D1112" s="40">
        <v>1109</v>
      </c>
      <c r="E1112" s="160"/>
    </row>
    <row r="1113" spans="1:5" ht="15" customHeight="1">
      <c r="A1113" s="40">
        <f t="shared" ref="A1113" si="193">A1098+300</f>
        <v>675</v>
      </c>
      <c r="B1113" s="155">
        <v>10</v>
      </c>
      <c r="C1113" s="157"/>
      <c r="D1113" s="40">
        <v>1110</v>
      </c>
      <c r="E1113" s="160">
        <v>75</v>
      </c>
    </row>
    <row r="1114" spans="1:5" ht="15" customHeight="1">
      <c r="A1114" s="40">
        <f t="shared" ref="A1114:A1118" si="194">A1113+1</f>
        <v>676</v>
      </c>
      <c r="B1114" s="155">
        <v>53.378332444592999</v>
      </c>
      <c r="C1114" s="157"/>
      <c r="D1114" s="40">
        <v>1111</v>
      </c>
      <c r="E1114" s="160"/>
    </row>
    <row r="1115" spans="1:5" ht="15" customHeight="1">
      <c r="A1115" s="40">
        <f t="shared" si="194"/>
        <v>677</v>
      </c>
      <c r="B1115" s="155">
        <v>54.269785652253397</v>
      </c>
      <c r="C1115" s="157"/>
      <c r="D1115" s="40">
        <v>1112</v>
      </c>
      <c r="E1115" s="160"/>
    </row>
    <row r="1116" spans="1:5" ht="15" customHeight="1">
      <c r="A1116" s="40">
        <f t="shared" si="194"/>
        <v>678</v>
      </c>
      <c r="B1116" s="155">
        <v>55.161238859913901</v>
      </c>
      <c r="C1116" s="157"/>
      <c r="D1116" s="40">
        <v>1113</v>
      </c>
      <c r="E1116" s="160"/>
    </row>
    <row r="1117" spans="1:5" ht="15" customHeight="1">
      <c r="A1117" s="40">
        <f t="shared" si="194"/>
        <v>679</v>
      </c>
      <c r="B1117" s="155">
        <v>56.052692067574299</v>
      </c>
      <c r="C1117" s="157"/>
      <c r="D1117" s="40">
        <v>1114</v>
      </c>
      <c r="E1117" s="160"/>
    </row>
    <row r="1118" spans="1:5" ht="15" customHeight="1">
      <c r="A1118" s="40">
        <f t="shared" si="194"/>
        <v>680</v>
      </c>
      <c r="B1118" s="155">
        <v>56.944145275234703</v>
      </c>
      <c r="C1118" s="157"/>
      <c r="D1118" s="40">
        <v>1115</v>
      </c>
      <c r="E1118" s="160"/>
    </row>
    <row r="1119" spans="1:5" ht="15" customHeight="1">
      <c r="A1119" s="40">
        <f t="shared" ref="A1119" si="195">A1113+150</f>
        <v>825</v>
      </c>
      <c r="B1119" s="155">
        <v>12</v>
      </c>
      <c r="C1119" s="157"/>
      <c r="D1119" s="40">
        <v>1116</v>
      </c>
      <c r="E1119" s="160"/>
    </row>
    <row r="1120" spans="1:5" ht="15" customHeight="1">
      <c r="A1120" s="40">
        <f t="shared" ref="A1120:A1124" si="196">A1119+1</f>
        <v>826</v>
      </c>
      <c r="B1120" s="155">
        <v>58.727051690555598</v>
      </c>
      <c r="C1120" s="157"/>
      <c r="D1120" s="40">
        <v>1117</v>
      </c>
      <c r="E1120" s="160"/>
    </row>
    <row r="1121" spans="1:5" ht="15" customHeight="1">
      <c r="A1121" s="40">
        <f t="shared" si="196"/>
        <v>827</v>
      </c>
      <c r="B1121" s="155">
        <v>59.618504898216003</v>
      </c>
      <c r="C1121" s="157"/>
      <c r="D1121" s="40">
        <v>1118</v>
      </c>
      <c r="E1121" s="160"/>
    </row>
    <row r="1122" spans="1:5" ht="15" customHeight="1">
      <c r="A1122" s="40">
        <f t="shared" si="196"/>
        <v>828</v>
      </c>
      <c r="B1122" s="155">
        <v>60.5099581058764</v>
      </c>
      <c r="C1122" s="157"/>
      <c r="D1122" s="40">
        <v>1119</v>
      </c>
      <c r="E1122" s="160"/>
    </row>
    <row r="1123" spans="1:5" ht="15" customHeight="1">
      <c r="A1123" s="40">
        <f t="shared" si="196"/>
        <v>829</v>
      </c>
      <c r="B1123" s="155">
        <v>61.401411313536897</v>
      </c>
      <c r="C1123" s="157"/>
      <c r="D1123" s="40">
        <v>1120</v>
      </c>
      <c r="E1123" s="160"/>
    </row>
    <row r="1124" spans="1:5" ht="15" customHeight="1">
      <c r="A1124" s="40">
        <f t="shared" si="196"/>
        <v>830</v>
      </c>
      <c r="B1124" s="155">
        <v>62.292864521197302</v>
      </c>
      <c r="C1124" s="157"/>
      <c r="D1124" s="40">
        <v>1121</v>
      </c>
      <c r="E1124" s="160"/>
    </row>
    <row r="1125" spans="1:5" ht="15" customHeight="1">
      <c r="A1125" s="40" t="s">
        <v>26</v>
      </c>
      <c r="B1125" s="155" t="s">
        <v>80</v>
      </c>
      <c r="C1125" s="157"/>
      <c r="D1125" s="40">
        <v>1122</v>
      </c>
      <c r="E1125" s="160"/>
    </row>
    <row r="1126" spans="1:5" ht="15" customHeight="1">
      <c r="A1126" s="40" t="s">
        <v>27</v>
      </c>
      <c r="B1126" s="155">
        <v>57.985274727817703</v>
      </c>
      <c r="C1126" s="157"/>
      <c r="D1126" s="40">
        <v>1123</v>
      </c>
      <c r="E1126" s="160"/>
    </row>
    <row r="1127" spans="1:5" ht="15" customHeight="1">
      <c r="A1127" s="40" t="s">
        <v>28</v>
      </c>
      <c r="B1127" s="155">
        <v>58.976330937084299</v>
      </c>
      <c r="C1127" s="157"/>
      <c r="D1127" s="40">
        <v>1124</v>
      </c>
      <c r="E1127" s="160"/>
    </row>
    <row r="1128" spans="1:5" ht="15" customHeight="1">
      <c r="A1128" s="40">
        <f t="shared" ref="A1128" si="197">A1113+300</f>
        <v>975</v>
      </c>
      <c r="B1128" s="155">
        <v>14</v>
      </c>
      <c r="C1128" s="157"/>
      <c r="D1128" s="40">
        <v>1125</v>
      </c>
      <c r="E1128" s="160">
        <v>76</v>
      </c>
    </row>
    <row r="1129" spans="1:5" ht="15" customHeight="1">
      <c r="A1129" s="40">
        <f t="shared" ref="A1129:A1133" si="198">A1128+1</f>
        <v>976</v>
      </c>
      <c r="B1129" s="155">
        <v>60.958443355617398</v>
      </c>
      <c r="C1129" s="157"/>
      <c r="D1129" s="40">
        <v>1126</v>
      </c>
      <c r="E1129" s="160"/>
    </row>
    <row r="1130" spans="1:5" ht="15" customHeight="1">
      <c r="A1130" s="40">
        <f t="shared" si="198"/>
        <v>977</v>
      </c>
      <c r="B1130" s="155">
        <v>61.949499564884</v>
      </c>
      <c r="C1130" s="157"/>
      <c r="D1130" s="40">
        <v>1127</v>
      </c>
      <c r="E1130" s="160"/>
    </row>
    <row r="1131" spans="1:5" ht="15" customHeight="1">
      <c r="A1131" s="40">
        <f t="shared" si="198"/>
        <v>978</v>
      </c>
      <c r="B1131" s="155">
        <v>62.940555774150504</v>
      </c>
      <c r="C1131" s="157"/>
      <c r="D1131" s="40">
        <v>1128</v>
      </c>
      <c r="E1131" s="160"/>
    </row>
    <row r="1132" spans="1:5" ht="15" customHeight="1">
      <c r="A1132" s="40">
        <f t="shared" si="198"/>
        <v>979</v>
      </c>
      <c r="B1132" s="155">
        <v>63.931611983417099</v>
      </c>
      <c r="C1132" s="157"/>
      <c r="D1132" s="40">
        <v>1129</v>
      </c>
      <c r="E1132" s="160"/>
    </row>
    <row r="1133" spans="1:5" ht="15" customHeight="1">
      <c r="A1133" s="40">
        <f t="shared" si="198"/>
        <v>980</v>
      </c>
      <c r="B1133" s="155">
        <v>64.922668192683702</v>
      </c>
      <c r="C1133" s="157"/>
      <c r="D1133" s="40">
        <v>1130</v>
      </c>
      <c r="E1133" s="160"/>
    </row>
    <row r="1134" spans="1:5" ht="15" customHeight="1">
      <c r="A1134" s="40">
        <f t="shared" ref="A1134" si="199">A1128+150</f>
        <v>1125</v>
      </c>
      <c r="B1134" s="155">
        <v>16</v>
      </c>
      <c r="C1134" s="157"/>
      <c r="D1134" s="40">
        <v>1131</v>
      </c>
      <c r="E1134" s="160"/>
    </row>
    <row r="1135" spans="1:5" ht="15" customHeight="1">
      <c r="A1135" s="40">
        <f t="shared" ref="A1135:A1139" si="200">A1134+1</f>
        <v>1126</v>
      </c>
      <c r="B1135" s="155">
        <v>66.904780611216793</v>
      </c>
      <c r="C1135" s="157"/>
      <c r="D1135" s="40">
        <v>1132</v>
      </c>
      <c r="E1135" s="160"/>
    </row>
    <row r="1136" spans="1:5" ht="15" customHeight="1">
      <c r="A1136" s="40">
        <f t="shared" si="200"/>
        <v>1127</v>
      </c>
      <c r="B1136" s="155">
        <v>67.895836820483396</v>
      </c>
      <c r="C1136" s="157"/>
      <c r="D1136" s="40">
        <v>1133</v>
      </c>
      <c r="E1136" s="160"/>
    </row>
    <row r="1137" spans="1:5" ht="15" customHeight="1">
      <c r="A1137" s="40">
        <f t="shared" si="200"/>
        <v>1128</v>
      </c>
      <c r="B1137" s="155">
        <v>68.886893029749899</v>
      </c>
      <c r="C1137" s="157"/>
      <c r="D1137" s="40">
        <v>1134</v>
      </c>
      <c r="E1137" s="160"/>
    </row>
    <row r="1138" spans="1:5" ht="15" customHeight="1">
      <c r="A1138" s="40">
        <f t="shared" si="200"/>
        <v>1129</v>
      </c>
      <c r="B1138" s="155">
        <v>69.877949239016502</v>
      </c>
      <c r="C1138" s="157"/>
      <c r="D1138" s="40">
        <v>1135</v>
      </c>
      <c r="E1138" s="160"/>
    </row>
    <row r="1139" spans="1:5" ht="15" customHeight="1">
      <c r="A1139" s="40">
        <f t="shared" si="200"/>
        <v>1130</v>
      </c>
      <c r="B1139" s="155">
        <v>70.869005448283104</v>
      </c>
      <c r="C1139" s="157"/>
      <c r="D1139" s="40">
        <v>1136</v>
      </c>
      <c r="E1139" s="160"/>
    </row>
    <row r="1140" spans="1:5" ht="15" customHeight="1">
      <c r="A1140" s="40" t="s">
        <v>26</v>
      </c>
      <c r="B1140" s="155" t="s">
        <v>130</v>
      </c>
      <c r="C1140" s="157"/>
      <c r="D1140" s="40">
        <v>1137</v>
      </c>
      <c r="E1140" s="160"/>
    </row>
    <row r="1141" spans="1:5" ht="15" customHeight="1">
      <c r="A1141" s="40" t="s">
        <v>27</v>
      </c>
      <c r="B1141" s="155"/>
      <c r="C1141" s="157"/>
      <c r="D1141" s="40">
        <v>1138</v>
      </c>
      <c r="E1141" s="160"/>
    </row>
    <row r="1142" spans="1:5" ht="15.75" customHeight="1">
      <c r="A1142" s="40" t="s">
        <v>28</v>
      </c>
      <c r="B1142" s="155"/>
      <c r="C1142" s="157"/>
      <c r="D1142" s="40">
        <v>1139</v>
      </c>
      <c r="E1142" s="160"/>
    </row>
    <row r="1143" spans="1:5" ht="15" customHeight="1">
      <c r="A1143" s="40">
        <f t="shared" ref="A1143" si="201">A1128+6</f>
        <v>981</v>
      </c>
      <c r="B1143" s="155">
        <v>14</v>
      </c>
      <c r="C1143" s="157">
        <v>1</v>
      </c>
      <c r="D1143" s="40">
        <v>1140</v>
      </c>
      <c r="E1143" s="160">
        <v>77</v>
      </c>
    </row>
    <row r="1144" spans="1:5" ht="15" customHeight="1">
      <c r="A1144" s="40">
        <f t="shared" ref="A1144:A1148" si="202">A1143+1</f>
        <v>982</v>
      </c>
      <c r="B1144" s="155">
        <v>51.171786856369103</v>
      </c>
      <c r="C1144" s="157"/>
      <c r="D1144" s="40">
        <v>1141</v>
      </c>
      <c r="E1144" s="160"/>
    </row>
    <row r="1145" spans="1:5" ht="15" customHeight="1">
      <c r="A1145" s="40">
        <f t="shared" si="202"/>
        <v>983</v>
      </c>
      <c r="B1145" s="155">
        <v>52.350961227826801</v>
      </c>
      <c r="C1145" s="157"/>
      <c r="D1145" s="40">
        <v>1142</v>
      </c>
      <c r="E1145" s="160"/>
    </row>
    <row r="1146" spans="1:5" ht="15" customHeight="1">
      <c r="A1146" s="40">
        <f t="shared" si="202"/>
        <v>984</v>
      </c>
      <c r="B1146" s="155">
        <v>53.530135599284598</v>
      </c>
      <c r="C1146" s="157"/>
      <c r="D1146" s="40">
        <v>1143</v>
      </c>
      <c r="E1146" s="160"/>
    </row>
    <row r="1147" spans="1:5" ht="15" customHeight="1">
      <c r="A1147" s="40">
        <f t="shared" si="202"/>
        <v>985</v>
      </c>
      <c r="B1147" s="155">
        <v>54.709309970742297</v>
      </c>
      <c r="C1147" s="157"/>
      <c r="D1147" s="40">
        <v>1144</v>
      </c>
      <c r="E1147" s="160"/>
    </row>
    <row r="1148" spans="1:5" ht="15" customHeight="1">
      <c r="A1148" s="40">
        <f t="shared" si="202"/>
        <v>986</v>
      </c>
      <c r="B1148" s="155">
        <v>55.888484342200101</v>
      </c>
      <c r="C1148" s="157"/>
      <c r="D1148" s="40">
        <v>1145</v>
      </c>
      <c r="E1148" s="160"/>
    </row>
    <row r="1149" spans="1:5" ht="15" customHeight="1">
      <c r="A1149" s="40">
        <f t="shared" ref="A1149" si="203">A1143-150</f>
        <v>831</v>
      </c>
      <c r="B1149" s="155">
        <v>16</v>
      </c>
      <c r="C1149" s="157"/>
      <c r="D1149" s="40">
        <v>1146</v>
      </c>
      <c r="E1149" s="160"/>
    </row>
    <row r="1150" spans="1:5" ht="15" customHeight="1">
      <c r="A1150" s="40">
        <f t="shared" ref="A1150:A1154" si="204">A1149+1</f>
        <v>832</v>
      </c>
      <c r="B1150" s="155">
        <v>58.246833085115597</v>
      </c>
      <c r="C1150" s="157"/>
      <c r="D1150" s="40">
        <v>1147</v>
      </c>
      <c r="E1150" s="160"/>
    </row>
    <row r="1151" spans="1:5" ht="15" customHeight="1">
      <c r="A1151" s="40">
        <f t="shared" si="204"/>
        <v>833</v>
      </c>
      <c r="B1151" s="155">
        <v>59.426007456573302</v>
      </c>
      <c r="C1151" s="157"/>
      <c r="D1151" s="40">
        <v>1148</v>
      </c>
      <c r="E1151" s="160"/>
    </row>
    <row r="1152" spans="1:5" ht="15" customHeight="1">
      <c r="A1152" s="40">
        <f t="shared" si="204"/>
        <v>834</v>
      </c>
      <c r="B1152" s="155">
        <v>60.6051818280311</v>
      </c>
      <c r="C1152" s="157"/>
      <c r="D1152" s="40">
        <v>1149</v>
      </c>
      <c r="E1152" s="160"/>
    </row>
    <row r="1153" spans="1:5" ht="15" customHeight="1">
      <c r="A1153" s="40">
        <f t="shared" si="204"/>
        <v>835</v>
      </c>
      <c r="B1153" s="155">
        <v>61.784356199488798</v>
      </c>
      <c r="C1153" s="157"/>
      <c r="D1153" s="40">
        <v>1150</v>
      </c>
      <c r="E1153" s="160"/>
    </row>
    <row r="1154" spans="1:5" ht="15" customHeight="1">
      <c r="A1154" s="40">
        <f t="shared" si="204"/>
        <v>836</v>
      </c>
      <c r="B1154" s="155">
        <v>62.963530570946602</v>
      </c>
      <c r="C1154" s="157"/>
      <c r="D1154" s="40">
        <v>1151</v>
      </c>
      <c r="E1154" s="160"/>
    </row>
    <row r="1155" spans="1:5" ht="15" customHeight="1">
      <c r="A1155" s="40" t="s">
        <v>26</v>
      </c>
      <c r="B1155" s="155" t="s">
        <v>78</v>
      </c>
      <c r="C1155" s="157"/>
      <c r="D1155" s="40">
        <v>1152</v>
      </c>
      <c r="E1155" s="160"/>
    </row>
    <row r="1156" spans="1:5" ht="15" customHeight="1">
      <c r="A1156" s="40" t="s">
        <v>27</v>
      </c>
      <c r="B1156" s="155">
        <v>48.425296466401903</v>
      </c>
      <c r="C1156" s="157"/>
      <c r="D1156" s="40">
        <v>1153</v>
      </c>
      <c r="E1156" s="160"/>
    </row>
    <row r="1157" spans="1:5" ht="15.75" customHeight="1">
      <c r="A1157" s="40" t="s">
        <v>28</v>
      </c>
      <c r="B1157" s="155">
        <v>49.298609197960801</v>
      </c>
      <c r="C1157" s="157"/>
      <c r="D1157" s="40">
        <v>1154</v>
      </c>
      <c r="E1157" s="160"/>
    </row>
    <row r="1158" spans="1:5" ht="15" customHeight="1">
      <c r="A1158" s="40">
        <f t="shared" ref="A1158" si="205">A1143-300</f>
        <v>681</v>
      </c>
      <c r="B1158" s="155">
        <v>10</v>
      </c>
      <c r="C1158" s="157"/>
      <c r="D1158" s="40">
        <v>1155</v>
      </c>
      <c r="E1158" s="160">
        <v>78</v>
      </c>
    </row>
    <row r="1159" spans="1:5" ht="15" customHeight="1">
      <c r="A1159" s="40">
        <f t="shared" ref="A1159:A1163" si="206">A1158+1</f>
        <v>682</v>
      </c>
      <c r="B1159" s="155">
        <v>51.045234661078702</v>
      </c>
      <c r="C1159" s="157"/>
      <c r="D1159" s="40">
        <v>1156</v>
      </c>
      <c r="E1159" s="160"/>
    </row>
    <row r="1160" spans="1:5" ht="15" customHeight="1">
      <c r="A1160" s="40">
        <f t="shared" si="206"/>
        <v>683</v>
      </c>
      <c r="B1160" s="155">
        <v>51.918547392637599</v>
      </c>
      <c r="C1160" s="157"/>
      <c r="D1160" s="40">
        <v>1157</v>
      </c>
      <c r="E1160" s="160"/>
    </row>
    <row r="1161" spans="1:5" ht="15" customHeight="1">
      <c r="A1161" s="40">
        <f t="shared" si="206"/>
        <v>684</v>
      </c>
      <c r="B1161" s="155">
        <v>52.791860124196603</v>
      </c>
      <c r="C1161" s="157"/>
      <c r="D1161" s="40">
        <v>1158</v>
      </c>
      <c r="E1161" s="160"/>
    </row>
    <row r="1162" spans="1:5" ht="15" customHeight="1">
      <c r="A1162" s="40">
        <f t="shared" si="206"/>
        <v>685</v>
      </c>
      <c r="B1162" s="155">
        <v>53.6651728557555</v>
      </c>
      <c r="C1162" s="157"/>
      <c r="D1162" s="40">
        <v>1159</v>
      </c>
      <c r="E1162" s="160"/>
    </row>
    <row r="1163" spans="1:5" ht="15" customHeight="1">
      <c r="A1163" s="40">
        <f t="shared" si="206"/>
        <v>686</v>
      </c>
      <c r="B1163" s="155">
        <v>54.538485587314398</v>
      </c>
      <c r="C1163" s="157"/>
      <c r="D1163" s="40">
        <v>1160</v>
      </c>
      <c r="E1163" s="160"/>
    </row>
    <row r="1164" spans="1:5" ht="15" customHeight="1">
      <c r="A1164" s="40">
        <f t="shared" ref="A1164" si="207">A1158-150</f>
        <v>531</v>
      </c>
      <c r="B1164" s="155">
        <v>12</v>
      </c>
      <c r="C1164" s="157"/>
      <c r="D1164" s="40">
        <v>1161</v>
      </c>
      <c r="E1164" s="160"/>
    </row>
    <row r="1165" spans="1:5" ht="15" customHeight="1">
      <c r="A1165" s="40">
        <f t="shared" ref="A1165:A1169" si="208">A1164+1</f>
        <v>532</v>
      </c>
      <c r="B1165" s="155">
        <v>56.285111050432299</v>
      </c>
      <c r="C1165" s="157"/>
      <c r="D1165" s="40">
        <v>1162</v>
      </c>
      <c r="E1165" s="160"/>
    </row>
    <row r="1166" spans="1:5" ht="15" customHeight="1">
      <c r="A1166" s="40">
        <f t="shared" si="208"/>
        <v>533</v>
      </c>
      <c r="B1166" s="155">
        <v>57.158423781991203</v>
      </c>
      <c r="C1166" s="157"/>
      <c r="D1166" s="40">
        <v>1163</v>
      </c>
      <c r="E1166" s="160"/>
    </row>
    <row r="1167" spans="1:5" ht="15" customHeight="1">
      <c r="A1167" s="40">
        <f t="shared" si="208"/>
        <v>534</v>
      </c>
      <c r="B1167" s="155">
        <v>58.0317365135502</v>
      </c>
      <c r="C1167" s="157"/>
      <c r="D1167" s="40">
        <v>1164</v>
      </c>
      <c r="E1167" s="160"/>
    </row>
    <row r="1168" spans="1:5" ht="15" customHeight="1">
      <c r="A1168" s="40">
        <f t="shared" si="208"/>
        <v>535</v>
      </c>
      <c r="B1168" s="155">
        <v>58.905049245109097</v>
      </c>
      <c r="C1168" s="157"/>
      <c r="D1168" s="40">
        <v>1165</v>
      </c>
      <c r="E1168" s="160"/>
    </row>
    <row r="1169" spans="1:5" ht="15" customHeight="1">
      <c r="A1169" s="40">
        <f t="shared" si="208"/>
        <v>536</v>
      </c>
      <c r="B1169" s="155">
        <v>59.778361976668002</v>
      </c>
      <c r="C1169" s="157"/>
      <c r="D1169" s="40">
        <v>1166</v>
      </c>
      <c r="E1169" s="160"/>
    </row>
    <row r="1170" spans="1:5" ht="15" customHeight="1">
      <c r="A1170" s="40" t="s">
        <v>26</v>
      </c>
      <c r="B1170" s="155" t="s">
        <v>77</v>
      </c>
      <c r="C1170" s="157"/>
      <c r="D1170" s="40">
        <v>1167</v>
      </c>
      <c r="E1170" s="160"/>
    </row>
    <row r="1171" spans="1:5" ht="15" customHeight="1">
      <c r="A1171" s="40" t="s">
        <v>27</v>
      </c>
      <c r="B1171" s="155">
        <v>58.841083033556501</v>
      </c>
      <c r="C1171" s="157"/>
      <c r="D1171" s="40">
        <v>1168</v>
      </c>
      <c r="E1171" s="160"/>
    </row>
    <row r="1172" spans="1:5" ht="15" customHeight="1">
      <c r="A1172" s="40" t="s">
        <v>28</v>
      </c>
      <c r="B1172" s="155">
        <v>60.009973492318402</v>
      </c>
      <c r="C1172" s="157"/>
      <c r="D1172" s="40">
        <v>1169</v>
      </c>
      <c r="E1172" s="160"/>
    </row>
    <row r="1173" spans="1:5" ht="15" customHeight="1">
      <c r="A1173" s="40">
        <f t="shared" ref="A1173" si="209">A1158-300</f>
        <v>381</v>
      </c>
      <c r="B1173" s="155">
        <v>6</v>
      </c>
      <c r="C1173" s="157"/>
      <c r="D1173" s="40">
        <v>1170</v>
      </c>
      <c r="E1173" s="160">
        <v>79</v>
      </c>
    </row>
    <row r="1174" spans="1:5" ht="15" customHeight="1">
      <c r="A1174" s="40">
        <f t="shared" ref="A1174:A1178" si="210">A1173+1</f>
        <v>382</v>
      </c>
      <c r="B1174" s="155">
        <v>62.347754409842302</v>
      </c>
      <c r="C1174" s="157"/>
      <c r="D1174" s="40">
        <v>1171</v>
      </c>
      <c r="E1174" s="160"/>
    </row>
    <row r="1175" spans="1:5" ht="15" customHeight="1">
      <c r="A1175" s="40">
        <f t="shared" si="210"/>
        <v>383</v>
      </c>
      <c r="B1175" s="155">
        <v>63.516644868604203</v>
      </c>
      <c r="C1175" s="157"/>
      <c r="D1175" s="40">
        <v>1172</v>
      </c>
      <c r="E1175" s="160"/>
    </row>
    <row r="1176" spans="1:5" ht="15" customHeight="1">
      <c r="A1176" s="40">
        <f t="shared" si="210"/>
        <v>384</v>
      </c>
      <c r="B1176" s="155">
        <v>64.685535327366196</v>
      </c>
      <c r="C1176" s="157"/>
      <c r="D1176" s="40">
        <v>1173</v>
      </c>
      <c r="E1176" s="160"/>
    </row>
    <row r="1177" spans="1:5" ht="15" customHeight="1">
      <c r="A1177" s="40">
        <f t="shared" si="210"/>
        <v>385</v>
      </c>
      <c r="B1177" s="155">
        <v>65.854425786128104</v>
      </c>
      <c r="C1177" s="157"/>
      <c r="D1177" s="40">
        <v>1174</v>
      </c>
      <c r="E1177" s="160"/>
    </row>
    <row r="1178" spans="1:5" ht="15" customHeight="1">
      <c r="A1178" s="40">
        <f t="shared" si="210"/>
        <v>386</v>
      </c>
      <c r="B1178" s="155">
        <v>67.023316244890097</v>
      </c>
      <c r="C1178" s="157"/>
      <c r="D1178" s="40">
        <v>1175</v>
      </c>
      <c r="E1178" s="160"/>
    </row>
    <row r="1179" spans="1:5" ht="15" customHeight="1">
      <c r="A1179" s="40">
        <f t="shared" ref="A1179" si="211">A1173-150</f>
        <v>231</v>
      </c>
      <c r="B1179" s="155">
        <v>8</v>
      </c>
      <c r="C1179" s="157"/>
      <c r="D1179" s="40">
        <v>1176</v>
      </c>
      <c r="E1179" s="160"/>
    </row>
    <row r="1180" spans="1:5" ht="15" customHeight="1">
      <c r="A1180" s="40">
        <f t="shared" ref="A1180:A1184" si="212">A1179+1</f>
        <v>232</v>
      </c>
      <c r="B1180" s="155">
        <v>69.361097162413898</v>
      </c>
      <c r="C1180" s="157"/>
      <c r="D1180" s="40">
        <v>1177</v>
      </c>
      <c r="E1180" s="160"/>
    </row>
    <row r="1181" spans="1:5" ht="15" customHeight="1">
      <c r="A1181" s="40">
        <f t="shared" si="212"/>
        <v>233</v>
      </c>
      <c r="B1181" s="155">
        <v>70.529987621175906</v>
      </c>
      <c r="C1181" s="157"/>
      <c r="D1181" s="40">
        <v>1178</v>
      </c>
      <c r="E1181" s="160"/>
    </row>
    <row r="1182" spans="1:5" ht="15" customHeight="1">
      <c r="A1182" s="40">
        <f t="shared" si="212"/>
        <v>234</v>
      </c>
      <c r="B1182" s="155">
        <v>71.698878079937799</v>
      </c>
      <c r="C1182" s="157"/>
      <c r="D1182" s="40">
        <v>1179</v>
      </c>
      <c r="E1182" s="160"/>
    </row>
    <row r="1183" spans="1:5" ht="15" customHeight="1">
      <c r="A1183" s="40">
        <f t="shared" si="212"/>
        <v>235</v>
      </c>
      <c r="B1183" s="155">
        <v>72.867768538699806</v>
      </c>
      <c r="C1183" s="157"/>
      <c r="D1183" s="40">
        <v>1180</v>
      </c>
      <c r="E1183" s="160"/>
    </row>
    <row r="1184" spans="1:5" ht="15" customHeight="1">
      <c r="A1184" s="40">
        <f t="shared" si="212"/>
        <v>236</v>
      </c>
      <c r="B1184" s="155">
        <v>74.0366589974617</v>
      </c>
      <c r="C1184" s="157"/>
      <c r="D1184" s="40">
        <v>1181</v>
      </c>
      <c r="E1184" s="160"/>
    </row>
    <row r="1185" spans="1:5" ht="15" customHeight="1">
      <c r="A1185" s="40" t="s">
        <v>26</v>
      </c>
      <c r="B1185" s="155" t="s">
        <v>76</v>
      </c>
      <c r="C1185" s="157"/>
      <c r="D1185" s="40">
        <v>1182</v>
      </c>
      <c r="E1185" s="160"/>
    </row>
    <row r="1186" spans="1:5" ht="15" customHeight="1">
      <c r="A1186" s="40" t="s">
        <v>27</v>
      </c>
      <c r="B1186" s="155">
        <v>69.256869600711198</v>
      </c>
      <c r="C1186" s="157"/>
      <c r="D1186" s="40">
        <v>1183</v>
      </c>
      <c r="E1186" s="160"/>
    </row>
    <row r="1187" spans="1:5" ht="15" customHeight="1">
      <c r="A1187" s="40" t="s">
        <v>28</v>
      </c>
      <c r="B1187" s="155">
        <v>70.721337786676102</v>
      </c>
      <c r="C1187" s="157"/>
      <c r="D1187" s="40">
        <v>1184</v>
      </c>
      <c r="E1187" s="160"/>
    </row>
    <row r="1188" spans="1:5" ht="15" customHeight="1">
      <c r="A1188" s="40">
        <f t="shared" ref="A1188" si="213">A1173-300</f>
        <v>81</v>
      </c>
      <c r="B1188" s="155">
        <v>2</v>
      </c>
      <c r="C1188" s="157"/>
      <c r="D1188" s="40">
        <v>1185</v>
      </c>
      <c r="E1188" s="160">
        <v>80</v>
      </c>
    </row>
    <row r="1189" spans="1:5" ht="15" customHeight="1">
      <c r="A1189" s="40">
        <f t="shared" ref="A1189:A1193" si="214">A1188+1</f>
        <v>82</v>
      </c>
      <c r="B1189" s="155">
        <v>73.650274158605995</v>
      </c>
      <c r="C1189" s="157"/>
      <c r="D1189" s="40">
        <v>1186</v>
      </c>
      <c r="E1189" s="160"/>
    </row>
    <row r="1190" spans="1:5" ht="15" customHeight="1">
      <c r="A1190" s="40">
        <f t="shared" si="214"/>
        <v>83</v>
      </c>
      <c r="B1190" s="155">
        <v>75.114742344570899</v>
      </c>
      <c r="C1190" s="157"/>
      <c r="D1190" s="40">
        <v>1187</v>
      </c>
      <c r="E1190" s="160"/>
    </row>
    <row r="1191" spans="1:5" ht="15" customHeight="1">
      <c r="A1191" s="40">
        <f t="shared" si="214"/>
        <v>84</v>
      </c>
      <c r="B1191" s="155">
        <v>76.579210530535804</v>
      </c>
      <c r="C1191" s="157"/>
      <c r="D1191" s="40">
        <v>1188</v>
      </c>
      <c r="E1191" s="160"/>
    </row>
    <row r="1192" spans="1:5" ht="15" customHeight="1">
      <c r="A1192" s="40">
        <f t="shared" si="214"/>
        <v>85</v>
      </c>
      <c r="B1192" s="155">
        <v>78.043678716500807</v>
      </c>
      <c r="C1192" s="157"/>
      <c r="D1192" s="40">
        <v>1189</v>
      </c>
      <c r="E1192" s="160"/>
    </row>
    <row r="1193" spans="1:5" ht="15" customHeight="1">
      <c r="A1193" s="40">
        <f t="shared" si="214"/>
        <v>86</v>
      </c>
      <c r="B1193" s="155">
        <v>79.508146902465796</v>
      </c>
      <c r="C1193" s="157"/>
      <c r="D1193" s="40">
        <v>1190</v>
      </c>
      <c r="E1193" s="160"/>
    </row>
    <row r="1194" spans="1:5" ht="15" customHeight="1">
      <c r="A1194" s="40">
        <f>A1188+150</f>
        <v>231</v>
      </c>
      <c r="B1194" s="155">
        <v>4</v>
      </c>
      <c r="C1194" s="157"/>
      <c r="D1194" s="40">
        <v>1191</v>
      </c>
      <c r="E1194" s="160"/>
    </row>
    <row r="1195" spans="1:5" ht="15" customHeight="1">
      <c r="A1195" s="40">
        <f t="shared" ref="A1195:A1199" si="215">A1194+1</f>
        <v>232</v>
      </c>
      <c r="B1195" s="155">
        <v>82.437083274395604</v>
      </c>
      <c r="C1195" s="157"/>
      <c r="D1195" s="40">
        <v>1192</v>
      </c>
      <c r="E1195" s="160"/>
    </row>
    <row r="1196" spans="1:5" ht="15" customHeight="1">
      <c r="A1196" s="40">
        <f t="shared" si="215"/>
        <v>233</v>
      </c>
      <c r="B1196" s="155">
        <v>83.901551460360693</v>
      </c>
      <c r="C1196" s="157"/>
      <c r="D1196" s="40">
        <v>1193</v>
      </c>
      <c r="E1196" s="160"/>
    </row>
    <row r="1197" spans="1:5" ht="15" customHeight="1">
      <c r="A1197" s="40">
        <f t="shared" si="215"/>
        <v>234</v>
      </c>
      <c r="B1197" s="155">
        <v>85.366019646325597</v>
      </c>
      <c r="C1197" s="157"/>
      <c r="D1197" s="40">
        <v>1194</v>
      </c>
      <c r="E1197" s="160"/>
    </row>
    <row r="1198" spans="1:5" ht="15" customHeight="1">
      <c r="A1198" s="40">
        <f t="shared" si="215"/>
        <v>235</v>
      </c>
      <c r="B1198" s="155">
        <v>86.830487832290501</v>
      </c>
      <c r="C1198" s="157"/>
      <c r="D1198" s="40">
        <v>1195</v>
      </c>
      <c r="E1198" s="160"/>
    </row>
    <row r="1199" spans="1:5" ht="15" customHeight="1">
      <c r="A1199" s="40">
        <f t="shared" si="215"/>
        <v>236</v>
      </c>
      <c r="B1199" s="155">
        <v>88.294956018255405</v>
      </c>
      <c r="C1199" s="157"/>
      <c r="D1199" s="40">
        <v>1196</v>
      </c>
      <c r="E1199" s="160"/>
    </row>
    <row r="1200" spans="1:5" ht="15" customHeight="1">
      <c r="A1200" s="40" t="s">
        <v>26</v>
      </c>
      <c r="B1200" s="155" t="s">
        <v>75</v>
      </c>
      <c r="C1200" s="157"/>
      <c r="D1200" s="40">
        <v>1197</v>
      </c>
      <c r="E1200" s="160"/>
    </row>
    <row r="1201" spans="1:5" ht="15" customHeight="1">
      <c r="A1201" s="40" t="s">
        <v>27</v>
      </c>
      <c r="B1201" s="155">
        <v>70.160909967441398</v>
      </c>
      <c r="C1201" s="157"/>
      <c r="D1201" s="40">
        <v>1198</v>
      </c>
      <c r="E1201" s="160"/>
    </row>
    <row r="1202" spans="1:5" ht="15.75" customHeight="1">
      <c r="A1202" s="40" t="s">
        <v>28</v>
      </c>
      <c r="B1202" s="155">
        <v>71.581753782864098</v>
      </c>
      <c r="C1202" s="157"/>
      <c r="D1202" s="40">
        <v>1199</v>
      </c>
      <c r="E1202" s="160"/>
    </row>
    <row r="1203" spans="1:5" ht="15" customHeight="1">
      <c r="B1203" s="41"/>
    </row>
    <row r="1204" spans="1:5" ht="15" customHeight="1">
      <c r="B1204" s="41"/>
    </row>
    <row r="1205" spans="1:5" ht="15" customHeight="1">
      <c r="B1205" s="41"/>
    </row>
    <row r="1206" spans="1:5" ht="15" customHeight="1">
      <c r="B1206" s="41"/>
    </row>
    <row r="1207" spans="1:5" ht="15" customHeight="1">
      <c r="B1207" s="41"/>
    </row>
    <row r="1208" spans="1:5" ht="15" customHeight="1">
      <c r="B1208" s="41"/>
    </row>
    <row r="1209" spans="1:5" ht="15" customHeight="1">
      <c r="B1209" s="41"/>
    </row>
    <row r="1210" spans="1:5" ht="15" customHeight="1">
      <c r="B1210" s="41"/>
    </row>
    <row r="1211" spans="1:5" ht="15" customHeight="1">
      <c r="B1211" s="41"/>
    </row>
    <row r="1212" spans="1:5" ht="15" customHeight="1">
      <c r="B1212" s="41"/>
    </row>
    <row r="1213" spans="1:5" ht="15" customHeight="1">
      <c r="B1213" s="41"/>
    </row>
    <row r="1214" spans="1:5" ht="15" customHeight="1">
      <c r="B1214" s="41"/>
    </row>
    <row r="1215" spans="1:5" ht="15" customHeight="1">
      <c r="B1215" s="41"/>
    </row>
    <row r="1216" spans="1:5" ht="15" customHeight="1">
      <c r="B1216" s="41"/>
    </row>
    <row r="1217" spans="2:2" ht="15" customHeight="1">
      <c r="B1217" s="41"/>
    </row>
    <row r="1218" spans="2:2" ht="15" customHeight="1">
      <c r="B1218" s="41"/>
    </row>
    <row r="1219" spans="2:2" ht="15" customHeight="1">
      <c r="B1219" s="41"/>
    </row>
    <row r="1220" spans="2:2" ht="15" customHeight="1">
      <c r="B1220" s="41"/>
    </row>
    <row r="1221" spans="2:2" ht="15" customHeight="1">
      <c r="B1221" s="41"/>
    </row>
    <row r="1222" spans="2:2" ht="15" customHeight="1">
      <c r="B1222" s="41"/>
    </row>
    <row r="1223" spans="2:2" ht="15" customHeight="1">
      <c r="B1223" s="41"/>
    </row>
    <row r="1224" spans="2:2" ht="15" customHeight="1">
      <c r="B1224" s="41"/>
    </row>
    <row r="1225" spans="2:2" ht="15" customHeight="1">
      <c r="B1225" s="41"/>
    </row>
    <row r="1226" spans="2:2" ht="15" customHeight="1">
      <c r="B1226" s="41"/>
    </row>
    <row r="1227" spans="2:2" ht="15" customHeight="1">
      <c r="B1227" s="41"/>
    </row>
    <row r="1228" spans="2:2" ht="15" customHeight="1">
      <c r="B1228" s="41"/>
    </row>
    <row r="1229" spans="2:2" ht="15" customHeight="1">
      <c r="B1229" s="41"/>
    </row>
    <row r="1230" spans="2:2" ht="15" customHeight="1">
      <c r="B1230" s="41"/>
    </row>
    <row r="1231" spans="2:2" ht="15" customHeight="1">
      <c r="B1231" s="41"/>
    </row>
    <row r="1232" spans="2:2" ht="15" customHeight="1">
      <c r="B1232" s="41"/>
    </row>
    <row r="1233" spans="2:2" ht="15" customHeight="1">
      <c r="B1233" s="41"/>
    </row>
    <row r="1234" spans="2:2" ht="15" customHeight="1">
      <c r="B1234" s="41"/>
    </row>
    <row r="1235" spans="2:2" ht="15" customHeight="1">
      <c r="B1235" s="41"/>
    </row>
    <row r="1236" spans="2:2" ht="15" customHeight="1">
      <c r="B1236" s="41"/>
    </row>
    <row r="1237" spans="2:2" ht="15" customHeight="1">
      <c r="B1237" s="41"/>
    </row>
    <row r="1238" spans="2:2" ht="15" customHeight="1">
      <c r="B1238" s="41"/>
    </row>
    <row r="1239" spans="2:2" ht="15" customHeight="1">
      <c r="B1239" s="41"/>
    </row>
    <row r="1240" spans="2:2" ht="15" customHeight="1">
      <c r="B1240" s="41"/>
    </row>
    <row r="1241" spans="2:2" ht="15" customHeight="1">
      <c r="B1241" s="41"/>
    </row>
    <row r="1242" spans="2:2" ht="15" customHeight="1">
      <c r="B1242" s="41"/>
    </row>
    <row r="1243" spans="2:2" ht="15" customHeight="1">
      <c r="B1243" s="41"/>
    </row>
    <row r="1244" spans="2:2" ht="15" customHeight="1">
      <c r="B1244" s="41"/>
    </row>
    <row r="1245" spans="2:2" ht="15" customHeight="1">
      <c r="B1245" s="41"/>
    </row>
    <row r="1246" spans="2:2" ht="15" customHeight="1">
      <c r="B1246" s="41"/>
    </row>
    <row r="1247" spans="2:2" ht="15" customHeight="1">
      <c r="B1247" s="41"/>
    </row>
    <row r="1248" spans="2:2" ht="15" customHeight="1">
      <c r="B1248" s="41"/>
    </row>
    <row r="1249" spans="2:2" ht="15" customHeight="1">
      <c r="B1249" s="41"/>
    </row>
    <row r="1250" spans="2:2" ht="15" customHeight="1">
      <c r="B1250" s="41"/>
    </row>
    <row r="1251" spans="2:2" ht="15" customHeight="1">
      <c r="B1251" s="41"/>
    </row>
    <row r="1252" spans="2:2" ht="15" customHeight="1">
      <c r="B1252" s="41"/>
    </row>
    <row r="1253" spans="2:2" ht="15" customHeight="1">
      <c r="B1253" s="41"/>
    </row>
    <row r="1254" spans="2:2" ht="15" customHeight="1">
      <c r="B1254" s="41"/>
    </row>
    <row r="1255" spans="2:2" ht="15" customHeight="1">
      <c r="B1255" s="41"/>
    </row>
    <row r="1256" spans="2:2" ht="15" customHeight="1">
      <c r="B1256" s="41"/>
    </row>
    <row r="1257" spans="2:2" ht="15" customHeight="1">
      <c r="B1257" s="41"/>
    </row>
    <row r="1258" spans="2:2" ht="15" customHeight="1">
      <c r="B1258" s="41"/>
    </row>
    <row r="1259" spans="2:2" ht="15" customHeight="1">
      <c r="B1259" s="41"/>
    </row>
    <row r="1260" spans="2:2" ht="15" customHeight="1">
      <c r="B1260" s="41"/>
    </row>
    <row r="1261" spans="2:2" ht="15" customHeight="1">
      <c r="B1261" s="41"/>
    </row>
    <row r="1262" spans="2:2" ht="15.75" customHeight="1">
      <c r="B1262" s="41"/>
    </row>
    <row r="1263" spans="2:2" ht="15" customHeight="1">
      <c r="B1263" s="41"/>
    </row>
    <row r="1264" spans="2:2" ht="15" customHeight="1">
      <c r="B1264" s="41"/>
    </row>
    <row r="1265" spans="2:2" ht="15" customHeight="1">
      <c r="B1265" s="41"/>
    </row>
    <row r="1266" spans="2:2" ht="15" customHeight="1">
      <c r="B1266" s="41"/>
    </row>
    <row r="1267" spans="2:2" ht="15" customHeight="1">
      <c r="B1267" s="41"/>
    </row>
    <row r="1268" spans="2:2" ht="15" customHeight="1">
      <c r="B1268" s="41"/>
    </row>
    <row r="1269" spans="2:2" ht="15" customHeight="1">
      <c r="B1269" s="41"/>
    </row>
    <row r="1270" spans="2:2" ht="15" customHeight="1">
      <c r="B1270" s="41"/>
    </row>
    <row r="1271" spans="2:2" ht="15" customHeight="1">
      <c r="B1271" s="41"/>
    </row>
    <row r="1272" spans="2:2" ht="15" customHeight="1">
      <c r="B1272" s="41"/>
    </row>
    <row r="1273" spans="2:2" ht="15" customHeight="1">
      <c r="B1273" s="41"/>
    </row>
    <row r="1274" spans="2:2" ht="15" customHeight="1">
      <c r="B1274" s="41"/>
    </row>
    <row r="1275" spans="2:2" ht="15" customHeight="1">
      <c r="B1275" s="41"/>
    </row>
    <row r="1276" spans="2:2" ht="15" customHeight="1">
      <c r="B1276" s="41"/>
    </row>
    <row r="1277" spans="2:2" ht="15" customHeight="1">
      <c r="B1277" s="41"/>
    </row>
    <row r="1278" spans="2:2" ht="15" customHeight="1">
      <c r="B1278" s="41"/>
    </row>
    <row r="1279" spans="2:2" ht="15" customHeight="1">
      <c r="B1279" s="41"/>
    </row>
    <row r="1280" spans="2:2" ht="15" customHeight="1">
      <c r="B1280" s="41"/>
    </row>
    <row r="1281" spans="2:2" ht="15" customHeight="1">
      <c r="B1281" s="41"/>
    </row>
    <row r="1282" spans="2:2" ht="15" customHeight="1">
      <c r="B1282" s="41"/>
    </row>
    <row r="1283" spans="2:2" ht="15" customHeight="1">
      <c r="B1283" s="41"/>
    </row>
    <row r="1284" spans="2:2" ht="15" customHeight="1">
      <c r="B1284" s="41"/>
    </row>
    <row r="1285" spans="2:2" ht="15" customHeight="1">
      <c r="B1285" s="41"/>
    </row>
    <row r="1286" spans="2:2" ht="15" customHeight="1">
      <c r="B1286" s="41"/>
    </row>
    <row r="1287" spans="2:2" ht="15" customHeight="1">
      <c r="B1287" s="41"/>
    </row>
    <row r="1288" spans="2:2" ht="15" customHeight="1">
      <c r="B1288" s="41"/>
    </row>
    <row r="1289" spans="2:2" ht="15" customHeight="1">
      <c r="B1289" s="41"/>
    </row>
    <row r="1290" spans="2:2" ht="15" customHeight="1">
      <c r="B1290" s="41"/>
    </row>
    <row r="1291" spans="2:2" ht="15" customHeight="1">
      <c r="B1291" s="41"/>
    </row>
    <row r="1292" spans="2:2" ht="15" customHeight="1">
      <c r="B1292" s="41"/>
    </row>
    <row r="1293" spans="2:2" ht="15" customHeight="1">
      <c r="B1293" s="41"/>
    </row>
    <row r="1294" spans="2:2" ht="15" customHeight="1">
      <c r="B1294" s="41"/>
    </row>
    <row r="1295" spans="2:2" ht="15" customHeight="1">
      <c r="B1295" s="41"/>
    </row>
    <row r="1296" spans="2:2" ht="15" customHeight="1">
      <c r="B1296" s="41"/>
    </row>
    <row r="1297" spans="2:2" ht="15" customHeight="1">
      <c r="B1297" s="41"/>
    </row>
    <row r="1298" spans="2:2" ht="15" customHeight="1">
      <c r="B1298" s="41"/>
    </row>
    <row r="1299" spans="2:2" ht="15" customHeight="1">
      <c r="B1299" s="41"/>
    </row>
    <row r="1300" spans="2:2" ht="15" customHeight="1">
      <c r="B1300" s="41"/>
    </row>
    <row r="1301" spans="2:2" ht="15" customHeight="1">
      <c r="B1301" s="41"/>
    </row>
    <row r="1302" spans="2:2" ht="15" customHeight="1">
      <c r="B1302" s="41"/>
    </row>
    <row r="1303" spans="2:2" ht="15" customHeight="1">
      <c r="B1303" s="41"/>
    </row>
    <row r="1304" spans="2:2" ht="15" customHeight="1">
      <c r="B1304" s="41"/>
    </row>
    <row r="1305" spans="2:2" ht="15" customHeight="1">
      <c r="B1305" s="41"/>
    </row>
    <row r="1306" spans="2:2" ht="15" customHeight="1">
      <c r="B1306" s="41"/>
    </row>
    <row r="1307" spans="2:2" ht="15.75" customHeight="1">
      <c r="B1307" s="41"/>
    </row>
    <row r="1308" spans="2:2" ht="15" customHeight="1">
      <c r="B1308" s="41"/>
    </row>
    <row r="1309" spans="2:2" ht="15" customHeight="1">
      <c r="B1309" s="41"/>
    </row>
    <row r="1310" spans="2:2" ht="15" customHeight="1">
      <c r="B1310" s="41"/>
    </row>
    <row r="1311" spans="2:2" ht="15" customHeight="1">
      <c r="B1311" s="41"/>
    </row>
    <row r="1312" spans="2:2" ht="15" customHeight="1">
      <c r="B1312" s="41"/>
    </row>
    <row r="1313" spans="2:2" ht="15" customHeight="1">
      <c r="B1313" s="41"/>
    </row>
    <row r="1314" spans="2:2" ht="15" customHeight="1">
      <c r="B1314" s="41"/>
    </row>
    <row r="1315" spans="2:2" ht="15" customHeight="1">
      <c r="B1315" s="41"/>
    </row>
    <row r="1316" spans="2:2" ht="15" customHeight="1">
      <c r="B1316" s="41"/>
    </row>
    <row r="1317" spans="2:2" ht="15" customHeight="1">
      <c r="B1317" s="41"/>
    </row>
    <row r="1318" spans="2:2" ht="15" customHeight="1">
      <c r="B1318" s="41"/>
    </row>
    <row r="1319" spans="2:2" ht="15" customHeight="1">
      <c r="B1319" s="41"/>
    </row>
    <row r="1320" spans="2:2" ht="15" customHeight="1">
      <c r="B1320" s="41"/>
    </row>
    <row r="1321" spans="2:2" ht="15" customHeight="1">
      <c r="B1321" s="41"/>
    </row>
    <row r="1322" spans="2:2" ht="15.75" customHeight="1">
      <c r="B1322" s="41"/>
    </row>
    <row r="1323" spans="2:2" ht="15" customHeight="1">
      <c r="B1323" s="41"/>
    </row>
    <row r="1324" spans="2:2" ht="15" customHeight="1">
      <c r="B1324" s="41"/>
    </row>
    <row r="1325" spans="2:2" ht="15" customHeight="1">
      <c r="B1325" s="41"/>
    </row>
    <row r="1326" spans="2:2" ht="15" customHeight="1">
      <c r="B1326" s="41"/>
    </row>
    <row r="1327" spans="2:2" ht="15" customHeight="1">
      <c r="B1327" s="41"/>
    </row>
    <row r="1328" spans="2:2" ht="15" customHeight="1">
      <c r="B1328" s="41"/>
    </row>
    <row r="1329" spans="2:2" ht="15" customHeight="1">
      <c r="B1329" s="41"/>
    </row>
    <row r="1330" spans="2:2" ht="15" customHeight="1">
      <c r="B1330" s="41"/>
    </row>
    <row r="1331" spans="2:2" ht="15" customHeight="1">
      <c r="B1331" s="41"/>
    </row>
    <row r="1332" spans="2:2" ht="15" customHeight="1">
      <c r="B1332" s="41"/>
    </row>
    <row r="1333" spans="2:2" ht="15" customHeight="1">
      <c r="B1333" s="41"/>
    </row>
    <row r="1334" spans="2:2" ht="15" customHeight="1">
      <c r="B1334" s="41"/>
    </row>
    <row r="1335" spans="2:2" ht="15" customHeight="1">
      <c r="B1335" s="41"/>
    </row>
    <row r="1336" spans="2:2" ht="15" customHeight="1">
      <c r="B1336" s="41"/>
    </row>
    <row r="1337" spans="2:2" ht="15" customHeight="1">
      <c r="B1337" s="41"/>
    </row>
    <row r="1338" spans="2:2" ht="15" customHeight="1">
      <c r="B1338" s="41"/>
    </row>
    <row r="1339" spans="2:2" ht="15" customHeight="1">
      <c r="B1339" s="41"/>
    </row>
    <row r="1340" spans="2:2" ht="15" customHeight="1">
      <c r="B1340" s="41"/>
    </row>
    <row r="1341" spans="2:2" ht="15" customHeight="1">
      <c r="B1341" s="41"/>
    </row>
    <row r="1342" spans="2:2" ht="15" customHeight="1">
      <c r="B1342" s="41"/>
    </row>
    <row r="1343" spans="2:2" ht="15" customHeight="1">
      <c r="B1343" s="41"/>
    </row>
    <row r="1344" spans="2:2" ht="15" customHeight="1">
      <c r="B1344" s="41"/>
    </row>
    <row r="1345" spans="2:2" ht="15" customHeight="1">
      <c r="B1345" s="41"/>
    </row>
    <row r="1346" spans="2:2" ht="15" customHeight="1">
      <c r="B1346" s="41"/>
    </row>
    <row r="1347" spans="2:2" ht="15" customHeight="1">
      <c r="B1347" s="41"/>
    </row>
    <row r="1348" spans="2:2" ht="15" customHeight="1">
      <c r="B1348" s="41"/>
    </row>
    <row r="1349" spans="2:2" ht="15" customHeight="1">
      <c r="B1349" s="41"/>
    </row>
    <row r="1350" spans="2:2" ht="15" customHeight="1">
      <c r="B1350" s="41"/>
    </row>
    <row r="1351" spans="2:2" ht="15" customHeight="1">
      <c r="B1351" s="41"/>
    </row>
    <row r="1352" spans="2:2" ht="15" customHeight="1">
      <c r="B1352" s="41"/>
    </row>
    <row r="1353" spans="2:2" ht="15" customHeight="1">
      <c r="B1353" s="41"/>
    </row>
    <row r="1354" spans="2:2" ht="15" customHeight="1">
      <c r="B1354" s="41"/>
    </row>
    <row r="1355" spans="2:2" ht="15" customHeight="1">
      <c r="B1355" s="41"/>
    </row>
    <row r="1356" spans="2:2" ht="15" customHeight="1">
      <c r="B1356" s="41"/>
    </row>
    <row r="1357" spans="2:2" ht="15" customHeight="1">
      <c r="B1357" s="41"/>
    </row>
    <row r="1358" spans="2:2" ht="15" customHeight="1">
      <c r="B1358" s="41"/>
    </row>
    <row r="1359" spans="2:2" ht="15" customHeight="1">
      <c r="B1359" s="41"/>
    </row>
    <row r="1360" spans="2:2" ht="15" customHeight="1">
      <c r="B1360" s="41"/>
    </row>
    <row r="1361" spans="2:2" ht="15" customHeight="1">
      <c r="B1361" s="41"/>
    </row>
    <row r="1362" spans="2:2" ht="15" customHeight="1">
      <c r="B1362" s="41"/>
    </row>
    <row r="1363" spans="2:2" ht="15" customHeight="1">
      <c r="B1363" s="41"/>
    </row>
    <row r="1364" spans="2:2" ht="15" customHeight="1">
      <c r="B1364" s="41"/>
    </row>
    <row r="1365" spans="2:2" ht="15" customHeight="1">
      <c r="B1365" s="41"/>
    </row>
    <row r="1366" spans="2:2" ht="15" customHeight="1">
      <c r="B1366" s="41"/>
    </row>
    <row r="1367" spans="2:2" ht="15.75" customHeight="1">
      <c r="B1367" s="41"/>
    </row>
    <row r="1368" spans="2:2" ht="15" customHeight="1">
      <c r="B1368" s="41"/>
    </row>
    <row r="1369" spans="2:2" ht="15" customHeight="1">
      <c r="B1369" s="41"/>
    </row>
    <row r="1370" spans="2:2" ht="15" customHeight="1">
      <c r="B1370" s="41"/>
    </row>
    <row r="1371" spans="2:2" ht="15" customHeight="1">
      <c r="B1371" s="41"/>
    </row>
    <row r="1372" spans="2:2" ht="15" customHeight="1">
      <c r="B1372" s="41"/>
    </row>
    <row r="1373" spans="2:2" ht="15" customHeight="1">
      <c r="B1373" s="41"/>
    </row>
    <row r="1374" spans="2:2" ht="15" customHeight="1">
      <c r="B1374" s="41"/>
    </row>
    <row r="1375" spans="2:2" ht="15" customHeight="1">
      <c r="B1375" s="41"/>
    </row>
    <row r="1376" spans="2:2" ht="15" customHeight="1">
      <c r="B1376" s="41"/>
    </row>
    <row r="1377" spans="2:2" ht="15" customHeight="1">
      <c r="B1377" s="41"/>
    </row>
    <row r="1378" spans="2:2" ht="15" customHeight="1">
      <c r="B1378" s="41"/>
    </row>
    <row r="1379" spans="2:2" ht="15" customHeight="1">
      <c r="B1379" s="41"/>
    </row>
    <row r="1380" spans="2:2" ht="15" customHeight="1">
      <c r="B1380" s="41"/>
    </row>
    <row r="1381" spans="2:2" ht="15" customHeight="1">
      <c r="B1381" s="41"/>
    </row>
    <row r="1382" spans="2:2" ht="15.75" customHeight="1">
      <c r="B1382" s="41"/>
    </row>
    <row r="1383" spans="2:2" ht="15" customHeight="1">
      <c r="B1383" s="41"/>
    </row>
    <row r="1384" spans="2:2" ht="15" customHeight="1">
      <c r="B1384" s="41"/>
    </row>
    <row r="1385" spans="2:2" ht="15" customHeight="1">
      <c r="B1385" s="41"/>
    </row>
    <row r="1386" spans="2:2" ht="15" customHeight="1">
      <c r="B1386" s="41"/>
    </row>
    <row r="1387" spans="2:2" ht="15" customHeight="1">
      <c r="B1387" s="41"/>
    </row>
    <row r="1388" spans="2:2" ht="15" customHeight="1">
      <c r="B1388" s="41"/>
    </row>
    <row r="1389" spans="2:2" ht="15" customHeight="1">
      <c r="B1389" s="41"/>
    </row>
    <row r="1390" spans="2:2" ht="15" customHeight="1">
      <c r="B1390" s="41"/>
    </row>
    <row r="1391" spans="2:2" ht="15" customHeight="1">
      <c r="B1391" s="41"/>
    </row>
    <row r="1392" spans="2:2" ht="15" customHeight="1">
      <c r="B1392" s="41"/>
    </row>
    <row r="1393" spans="2:2" ht="15" customHeight="1">
      <c r="B1393" s="41"/>
    </row>
    <row r="1394" spans="2:2" ht="15" customHeight="1">
      <c r="B1394" s="41"/>
    </row>
    <row r="1395" spans="2:2" ht="15" customHeight="1">
      <c r="B1395" s="41"/>
    </row>
    <row r="1396" spans="2:2" ht="15" customHeight="1">
      <c r="B1396" s="41"/>
    </row>
    <row r="1397" spans="2:2" ht="15" customHeight="1">
      <c r="B1397" s="41"/>
    </row>
    <row r="1398" spans="2:2" ht="15" customHeight="1">
      <c r="B1398" s="41"/>
    </row>
    <row r="1399" spans="2:2" ht="15" customHeight="1">
      <c r="B1399" s="41"/>
    </row>
    <row r="1400" spans="2:2" ht="15" customHeight="1">
      <c r="B1400" s="41"/>
    </row>
    <row r="1401" spans="2:2" ht="15" customHeight="1">
      <c r="B1401" s="41"/>
    </row>
    <row r="1402" spans="2:2" ht="15" customHeight="1">
      <c r="B1402" s="41"/>
    </row>
    <row r="1403" spans="2:2" ht="15" customHeight="1">
      <c r="B1403" s="41"/>
    </row>
    <row r="1404" spans="2:2" ht="15" customHeight="1">
      <c r="B1404" s="41"/>
    </row>
    <row r="1405" spans="2:2" ht="15" customHeight="1">
      <c r="B1405" s="41"/>
    </row>
    <row r="1406" spans="2:2" ht="15" customHeight="1">
      <c r="B1406" s="41"/>
    </row>
    <row r="1407" spans="2:2" ht="15" customHeight="1">
      <c r="B1407" s="41"/>
    </row>
    <row r="1408" spans="2:2" ht="15" customHeight="1">
      <c r="B1408" s="41"/>
    </row>
    <row r="1409" spans="2:2" ht="15" customHeight="1">
      <c r="B1409" s="41"/>
    </row>
    <row r="1410" spans="2:2" ht="15" customHeight="1">
      <c r="B1410" s="41"/>
    </row>
    <row r="1411" spans="2:2" ht="15" customHeight="1">
      <c r="B1411" s="41"/>
    </row>
    <row r="1412" spans="2:2" ht="15" customHeight="1">
      <c r="B1412" s="41"/>
    </row>
    <row r="1413" spans="2:2" ht="15" customHeight="1">
      <c r="B1413" s="41"/>
    </row>
    <row r="1414" spans="2:2" ht="15" customHeight="1">
      <c r="B1414" s="41"/>
    </row>
    <row r="1415" spans="2:2" ht="15" customHeight="1">
      <c r="B1415" s="41"/>
    </row>
    <row r="1416" spans="2:2" ht="15" customHeight="1">
      <c r="B1416" s="41"/>
    </row>
    <row r="1417" spans="2:2" ht="15" customHeight="1">
      <c r="B1417" s="41"/>
    </row>
    <row r="1418" spans="2:2" ht="15" customHeight="1">
      <c r="B1418" s="41"/>
    </row>
    <row r="1419" spans="2:2" ht="15" customHeight="1">
      <c r="B1419" s="41"/>
    </row>
    <row r="1420" spans="2:2" ht="15" customHeight="1">
      <c r="B1420" s="41"/>
    </row>
    <row r="1421" spans="2:2" ht="15" customHeight="1">
      <c r="B1421" s="41"/>
    </row>
    <row r="1422" spans="2:2" ht="15" customHeight="1">
      <c r="B1422" s="41"/>
    </row>
    <row r="1423" spans="2:2" ht="15" customHeight="1">
      <c r="B1423" s="41"/>
    </row>
    <row r="1424" spans="2:2" ht="15" customHeight="1">
      <c r="B1424" s="41"/>
    </row>
    <row r="1425" spans="2:2" ht="15" customHeight="1">
      <c r="B1425" s="41"/>
    </row>
    <row r="1426" spans="2:2" ht="15" customHeight="1">
      <c r="B1426" s="41"/>
    </row>
    <row r="1427" spans="2:2" ht="15.75" customHeight="1">
      <c r="B1427" s="41"/>
    </row>
    <row r="1428" spans="2:2" ht="15" customHeight="1">
      <c r="B1428" s="41"/>
    </row>
    <row r="1429" spans="2:2" ht="15" customHeight="1">
      <c r="B1429" s="41"/>
    </row>
    <row r="1430" spans="2:2" ht="15" customHeight="1">
      <c r="B1430" s="41"/>
    </row>
    <row r="1431" spans="2:2" ht="15" customHeight="1">
      <c r="B1431" s="41"/>
    </row>
    <row r="1432" spans="2:2" ht="15" customHeight="1">
      <c r="B1432" s="41"/>
    </row>
    <row r="1433" spans="2:2" ht="15" customHeight="1">
      <c r="B1433" s="41"/>
    </row>
    <row r="1434" spans="2:2" ht="15" customHeight="1">
      <c r="B1434" s="41"/>
    </row>
    <row r="1435" spans="2:2" ht="15" customHeight="1">
      <c r="B1435" s="41"/>
    </row>
    <row r="1436" spans="2:2" ht="15" customHeight="1">
      <c r="B1436" s="41"/>
    </row>
    <row r="1437" spans="2:2" ht="15" customHeight="1">
      <c r="B1437" s="41"/>
    </row>
    <row r="1438" spans="2:2" ht="15" customHeight="1">
      <c r="B1438" s="41"/>
    </row>
    <row r="1439" spans="2:2" ht="15" customHeight="1">
      <c r="B1439" s="41"/>
    </row>
    <row r="1440" spans="2:2" ht="15" customHeight="1">
      <c r="B1440" s="41"/>
    </row>
    <row r="1441" spans="2:2" ht="15" customHeight="1">
      <c r="B1441" s="41"/>
    </row>
    <row r="1442" spans="2:2" ht="15.75" customHeight="1">
      <c r="B1442" s="41"/>
    </row>
  </sheetData>
  <mergeCells count="500">
    <mergeCell ref="K219:K221"/>
    <mergeCell ref="K222:K224"/>
    <mergeCell ref="K225:K227"/>
    <mergeCell ref="K228:K230"/>
    <mergeCell ref="K231:K233"/>
    <mergeCell ref="K234:K236"/>
    <mergeCell ref="K237:K239"/>
    <mergeCell ref="K240:K242"/>
    <mergeCell ref="K192:K194"/>
    <mergeCell ref="K195:K197"/>
    <mergeCell ref="K198:K200"/>
    <mergeCell ref="K201:K203"/>
    <mergeCell ref="K204:K206"/>
    <mergeCell ref="K207:K209"/>
    <mergeCell ref="K210:K212"/>
    <mergeCell ref="K213:K215"/>
    <mergeCell ref="K216:K218"/>
    <mergeCell ref="K165:K167"/>
    <mergeCell ref="K168:K170"/>
    <mergeCell ref="K171:K173"/>
    <mergeCell ref="K174:K176"/>
    <mergeCell ref="K177:K179"/>
    <mergeCell ref="K180:K182"/>
    <mergeCell ref="K183:K185"/>
    <mergeCell ref="K186:K188"/>
    <mergeCell ref="K189:K191"/>
    <mergeCell ref="K138:K140"/>
    <mergeCell ref="K141:K143"/>
    <mergeCell ref="K144:K146"/>
    <mergeCell ref="K147:K149"/>
    <mergeCell ref="K150:K152"/>
    <mergeCell ref="K153:K155"/>
    <mergeCell ref="K156:K158"/>
    <mergeCell ref="K159:K161"/>
    <mergeCell ref="K162:K164"/>
    <mergeCell ref="K111:K113"/>
    <mergeCell ref="K114:K116"/>
    <mergeCell ref="K117:K119"/>
    <mergeCell ref="K120:K122"/>
    <mergeCell ref="K123:K125"/>
    <mergeCell ref="K126:K128"/>
    <mergeCell ref="K129:K131"/>
    <mergeCell ref="K132:K134"/>
    <mergeCell ref="K135:K137"/>
    <mergeCell ref="K84:K86"/>
    <mergeCell ref="K87:K89"/>
    <mergeCell ref="K90:K92"/>
    <mergeCell ref="K93:K95"/>
    <mergeCell ref="K96:K98"/>
    <mergeCell ref="K99:K101"/>
    <mergeCell ref="K102:K104"/>
    <mergeCell ref="K105:K107"/>
    <mergeCell ref="K108:K110"/>
    <mergeCell ref="K57:K59"/>
    <mergeCell ref="K60:K62"/>
    <mergeCell ref="K63:K65"/>
    <mergeCell ref="K66:K68"/>
    <mergeCell ref="K69:K71"/>
    <mergeCell ref="K72:K74"/>
    <mergeCell ref="K75:K77"/>
    <mergeCell ref="K78:K80"/>
    <mergeCell ref="K81:K83"/>
    <mergeCell ref="K30:K32"/>
    <mergeCell ref="K33:K35"/>
    <mergeCell ref="K36:K38"/>
    <mergeCell ref="K39:K41"/>
    <mergeCell ref="K42:K44"/>
    <mergeCell ref="K45:K47"/>
    <mergeCell ref="K48:K50"/>
    <mergeCell ref="K51:K53"/>
    <mergeCell ref="K54:K56"/>
    <mergeCell ref="K3:K5"/>
    <mergeCell ref="K6:K8"/>
    <mergeCell ref="K9:K11"/>
    <mergeCell ref="K12:K14"/>
    <mergeCell ref="K15:K17"/>
    <mergeCell ref="K18:K20"/>
    <mergeCell ref="K21:K23"/>
    <mergeCell ref="K24:K26"/>
    <mergeCell ref="K27:K29"/>
    <mergeCell ref="B39:B44"/>
    <mergeCell ref="B45:B47"/>
    <mergeCell ref="B48:B53"/>
    <mergeCell ref="B54:B59"/>
    <mergeCell ref="B60:B62"/>
    <mergeCell ref="C3:C62"/>
    <mergeCell ref="B18:B23"/>
    <mergeCell ref="B15:B17"/>
    <mergeCell ref="B24:B29"/>
    <mergeCell ref="B30:B32"/>
    <mergeCell ref="B33:B38"/>
    <mergeCell ref="B3:B8"/>
    <mergeCell ref="B9:B14"/>
    <mergeCell ref="C63:C122"/>
    <mergeCell ref="B63:B68"/>
    <mergeCell ref="B69:B74"/>
    <mergeCell ref="B75:B77"/>
    <mergeCell ref="B78:B83"/>
    <mergeCell ref="B84:B89"/>
    <mergeCell ref="B90:B92"/>
    <mergeCell ref="B93:B98"/>
    <mergeCell ref="B99:B104"/>
    <mergeCell ref="B105:B107"/>
    <mergeCell ref="B153:B158"/>
    <mergeCell ref="B159:B164"/>
    <mergeCell ref="B165:B167"/>
    <mergeCell ref="B168:B173"/>
    <mergeCell ref="B174:B179"/>
    <mergeCell ref="B180:B182"/>
    <mergeCell ref="B108:B113"/>
    <mergeCell ref="B114:B119"/>
    <mergeCell ref="B120:B122"/>
    <mergeCell ref="B123:B128"/>
    <mergeCell ref="B129:B134"/>
    <mergeCell ref="B135:B137"/>
    <mergeCell ref="B138:B143"/>
    <mergeCell ref="B144:B149"/>
    <mergeCell ref="B150:B152"/>
    <mergeCell ref="B183:B188"/>
    <mergeCell ref="C183:C242"/>
    <mergeCell ref="B189:B194"/>
    <mergeCell ref="B195:B197"/>
    <mergeCell ref="B198:B203"/>
    <mergeCell ref="B204:B209"/>
    <mergeCell ref="B210:B212"/>
    <mergeCell ref="B213:B218"/>
    <mergeCell ref="B219:B224"/>
    <mergeCell ref="B225:B227"/>
    <mergeCell ref="B228:B233"/>
    <mergeCell ref="B234:B239"/>
    <mergeCell ref="B240:B242"/>
    <mergeCell ref="B243:B248"/>
    <mergeCell ref="C243:C302"/>
    <mergeCell ref="B249:B254"/>
    <mergeCell ref="B255:B257"/>
    <mergeCell ref="B258:B263"/>
    <mergeCell ref="B264:B269"/>
    <mergeCell ref="B270:B272"/>
    <mergeCell ref="B324:B329"/>
    <mergeCell ref="B330:B332"/>
    <mergeCell ref="B333:B338"/>
    <mergeCell ref="B339:B344"/>
    <mergeCell ref="B345:B347"/>
    <mergeCell ref="B273:B278"/>
    <mergeCell ref="B279:B284"/>
    <mergeCell ref="B285:B287"/>
    <mergeCell ref="B288:B293"/>
    <mergeCell ref="B294:B299"/>
    <mergeCell ref="B300:B302"/>
    <mergeCell ref="E3:E17"/>
    <mergeCell ref="E18:E32"/>
    <mergeCell ref="E33:E47"/>
    <mergeCell ref="E48:E62"/>
    <mergeCell ref="E63:E77"/>
    <mergeCell ref="E78:E92"/>
    <mergeCell ref="E93:E107"/>
    <mergeCell ref="E108:E122"/>
    <mergeCell ref="E123:E137"/>
    <mergeCell ref="E138:E152"/>
    <mergeCell ref="E153:E167"/>
    <mergeCell ref="E168:E182"/>
    <mergeCell ref="E183:E197"/>
    <mergeCell ref="E198:E212"/>
    <mergeCell ref="C363:C422"/>
    <mergeCell ref="E348:E362"/>
    <mergeCell ref="E363:E377"/>
    <mergeCell ref="E378:E392"/>
    <mergeCell ref="E393:E407"/>
    <mergeCell ref="E213:E227"/>
    <mergeCell ref="E228:E242"/>
    <mergeCell ref="C303:C362"/>
    <mergeCell ref="C123:C182"/>
    <mergeCell ref="E243:E257"/>
    <mergeCell ref="E258:E272"/>
    <mergeCell ref="E273:E287"/>
    <mergeCell ref="E288:E302"/>
    <mergeCell ref="E303:E317"/>
    <mergeCell ref="E318:E332"/>
    <mergeCell ref="E333:E347"/>
    <mergeCell ref="B363:B368"/>
    <mergeCell ref="B369:B374"/>
    <mergeCell ref="B375:B377"/>
    <mergeCell ref="B378:B383"/>
    <mergeCell ref="B384:B389"/>
    <mergeCell ref="B390:B392"/>
    <mergeCell ref="B393:B398"/>
    <mergeCell ref="B399:B404"/>
    <mergeCell ref="B405:B407"/>
    <mergeCell ref="B348:B353"/>
    <mergeCell ref="B354:B359"/>
    <mergeCell ref="B360:B362"/>
    <mergeCell ref="B303:B308"/>
    <mergeCell ref="B309:B314"/>
    <mergeCell ref="B315:B317"/>
    <mergeCell ref="B318:B323"/>
    <mergeCell ref="E408:E422"/>
    <mergeCell ref="C483:C542"/>
    <mergeCell ref="B423:B428"/>
    <mergeCell ref="B429:B434"/>
    <mergeCell ref="B435:B437"/>
    <mergeCell ref="B438:B443"/>
    <mergeCell ref="B444:B449"/>
    <mergeCell ref="B450:B452"/>
    <mergeCell ref="B453:B458"/>
    <mergeCell ref="B459:B464"/>
    <mergeCell ref="B408:B413"/>
    <mergeCell ref="B414:B419"/>
    <mergeCell ref="B420:B422"/>
    <mergeCell ref="E423:E437"/>
    <mergeCell ref="E438:E452"/>
    <mergeCell ref="E453:E467"/>
    <mergeCell ref="E468:E482"/>
    <mergeCell ref="E483:E497"/>
    <mergeCell ref="E498:E512"/>
    <mergeCell ref="B495:B497"/>
    <mergeCell ref="B498:B503"/>
    <mergeCell ref="B504:B509"/>
    <mergeCell ref="B510:B512"/>
    <mergeCell ref="B465:B467"/>
    <mergeCell ref="B468:B473"/>
    <mergeCell ref="B474:B479"/>
    <mergeCell ref="B480:B482"/>
    <mergeCell ref="B483:B488"/>
    <mergeCell ref="B489:B494"/>
    <mergeCell ref="C423:C482"/>
    <mergeCell ref="E513:E527"/>
    <mergeCell ref="E528:E542"/>
    <mergeCell ref="E543:E557"/>
    <mergeCell ref="E558:E572"/>
    <mergeCell ref="E573:E587"/>
    <mergeCell ref="E588:E602"/>
    <mergeCell ref="B525:B527"/>
    <mergeCell ref="B528:B533"/>
    <mergeCell ref="B534:B539"/>
    <mergeCell ref="B540:B542"/>
    <mergeCell ref="B513:B518"/>
    <mergeCell ref="B519:B524"/>
    <mergeCell ref="B600:B602"/>
    <mergeCell ref="E603:E617"/>
    <mergeCell ref="E618:E632"/>
    <mergeCell ref="E633:E647"/>
    <mergeCell ref="E648:E662"/>
    <mergeCell ref="B603:B608"/>
    <mergeCell ref="B609:B614"/>
    <mergeCell ref="C543:C602"/>
    <mergeCell ref="B543:B548"/>
    <mergeCell ref="B549:B554"/>
    <mergeCell ref="B555:B557"/>
    <mergeCell ref="B558:B563"/>
    <mergeCell ref="B564:B569"/>
    <mergeCell ref="B570:B572"/>
    <mergeCell ref="B573:B578"/>
    <mergeCell ref="B579:B584"/>
    <mergeCell ref="B585:B587"/>
    <mergeCell ref="B615:B617"/>
    <mergeCell ref="B618:B623"/>
    <mergeCell ref="B624:B629"/>
    <mergeCell ref="B630:B632"/>
    <mergeCell ref="B633:B638"/>
    <mergeCell ref="B639:B644"/>
    <mergeCell ref="B588:B593"/>
    <mergeCell ref="B594:B599"/>
    <mergeCell ref="B645:B647"/>
    <mergeCell ref="B648:B653"/>
    <mergeCell ref="B654:B659"/>
    <mergeCell ref="B660:B662"/>
    <mergeCell ref="C663:C722"/>
    <mergeCell ref="C723:C782"/>
    <mergeCell ref="B663:B668"/>
    <mergeCell ref="B669:B674"/>
    <mergeCell ref="B675:B677"/>
    <mergeCell ref="B678:B683"/>
    <mergeCell ref="C603:C662"/>
    <mergeCell ref="B684:B689"/>
    <mergeCell ref="B690:B692"/>
    <mergeCell ref="B693:B698"/>
    <mergeCell ref="B699:B704"/>
    <mergeCell ref="B705:B707"/>
    <mergeCell ref="B708:B713"/>
    <mergeCell ref="B714:B719"/>
    <mergeCell ref="B720:B722"/>
    <mergeCell ref="B723:B728"/>
    <mergeCell ref="B729:B734"/>
    <mergeCell ref="B735:B737"/>
    <mergeCell ref="B738:B743"/>
    <mergeCell ref="E663:E677"/>
    <mergeCell ref="E678:E692"/>
    <mergeCell ref="E693:E707"/>
    <mergeCell ref="E708:E722"/>
    <mergeCell ref="E723:E737"/>
    <mergeCell ref="E738:E752"/>
    <mergeCell ref="E753:E767"/>
    <mergeCell ref="E768:E782"/>
    <mergeCell ref="C783:C842"/>
    <mergeCell ref="E1188:E1202"/>
    <mergeCell ref="B840:B842"/>
    <mergeCell ref="B888:B893"/>
    <mergeCell ref="B894:B899"/>
    <mergeCell ref="B870:B872"/>
    <mergeCell ref="B873:B878"/>
    <mergeCell ref="E1053:E1067"/>
    <mergeCell ref="E1068:E1082"/>
    <mergeCell ref="E1083:E1097"/>
    <mergeCell ref="E1098:E1112"/>
    <mergeCell ref="E1113:E1127"/>
    <mergeCell ref="E1128:E1142"/>
    <mergeCell ref="E963:E977"/>
    <mergeCell ref="E978:E992"/>
    <mergeCell ref="E993:E1007"/>
    <mergeCell ref="E1008:E1022"/>
    <mergeCell ref="E1023:E1037"/>
    <mergeCell ref="E1038:E1052"/>
    <mergeCell ref="E873:E887"/>
    <mergeCell ref="E888:E902"/>
    <mergeCell ref="E903:E917"/>
    <mergeCell ref="E918:E932"/>
    <mergeCell ref="E933:E947"/>
    <mergeCell ref="E948:E962"/>
    <mergeCell ref="E1143:E1157"/>
    <mergeCell ref="E1158:E1172"/>
    <mergeCell ref="E1173:E1187"/>
    <mergeCell ref="E783:E797"/>
    <mergeCell ref="E798:E812"/>
    <mergeCell ref="E813:E827"/>
    <mergeCell ref="E828:E842"/>
    <mergeCell ref="E843:E857"/>
    <mergeCell ref="E858:E872"/>
    <mergeCell ref="C1143:C1202"/>
    <mergeCell ref="C843:C902"/>
    <mergeCell ref="C903:C962"/>
    <mergeCell ref="C963:C1022"/>
    <mergeCell ref="C1023:C1082"/>
    <mergeCell ref="C1083:C1142"/>
    <mergeCell ref="B744:B749"/>
    <mergeCell ref="B750:B752"/>
    <mergeCell ref="B753:B758"/>
    <mergeCell ref="B759:B764"/>
    <mergeCell ref="B765:B767"/>
    <mergeCell ref="B768:B773"/>
    <mergeCell ref="B804:B809"/>
    <mergeCell ref="B810:B812"/>
    <mergeCell ref="B813:B818"/>
    <mergeCell ref="B819:B824"/>
    <mergeCell ref="B825:B827"/>
    <mergeCell ref="B828:B833"/>
    <mergeCell ref="B774:B779"/>
    <mergeCell ref="B780:B782"/>
    <mergeCell ref="B783:B788"/>
    <mergeCell ref="B789:B794"/>
    <mergeCell ref="B795:B797"/>
    <mergeCell ref="B798:B803"/>
    <mergeCell ref="B879:B884"/>
    <mergeCell ref="B885:B887"/>
    <mergeCell ref="B900:B902"/>
    <mergeCell ref="B903:B908"/>
    <mergeCell ref="B909:B914"/>
    <mergeCell ref="B915:B917"/>
    <mergeCell ref="B834:B839"/>
    <mergeCell ref="B843:B848"/>
    <mergeCell ref="B849:B854"/>
    <mergeCell ref="B855:B857"/>
    <mergeCell ref="B858:B863"/>
    <mergeCell ref="B864:B869"/>
    <mergeCell ref="B948:B953"/>
    <mergeCell ref="B954:B959"/>
    <mergeCell ref="B960:B962"/>
    <mergeCell ref="B963:B968"/>
    <mergeCell ref="B969:B974"/>
    <mergeCell ref="B975:B977"/>
    <mergeCell ref="B918:B923"/>
    <mergeCell ref="B924:B929"/>
    <mergeCell ref="B930:B932"/>
    <mergeCell ref="B933:B938"/>
    <mergeCell ref="B939:B944"/>
    <mergeCell ref="B945:B947"/>
    <mergeCell ref="B1008:B1013"/>
    <mergeCell ref="B1014:B1019"/>
    <mergeCell ref="B1020:B1022"/>
    <mergeCell ref="B1023:B1028"/>
    <mergeCell ref="B1029:B1034"/>
    <mergeCell ref="B1035:B1037"/>
    <mergeCell ref="B978:B983"/>
    <mergeCell ref="B984:B989"/>
    <mergeCell ref="B990:B992"/>
    <mergeCell ref="B993:B998"/>
    <mergeCell ref="B999:B1004"/>
    <mergeCell ref="B1005:B1007"/>
    <mergeCell ref="B1068:B1073"/>
    <mergeCell ref="B1074:B1079"/>
    <mergeCell ref="B1080:B1082"/>
    <mergeCell ref="B1083:B1088"/>
    <mergeCell ref="B1089:B1094"/>
    <mergeCell ref="B1095:B1097"/>
    <mergeCell ref="B1038:B1043"/>
    <mergeCell ref="B1044:B1049"/>
    <mergeCell ref="B1050:B1052"/>
    <mergeCell ref="B1053:B1058"/>
    <mergeCell ref="B1059:B1064"/>
    <mergeCell ref="B1065:B1067"/>
    <mergeCell ref="B1128:B1133"/>
    <mergeCell ref="B1134:B1139"/>
    <mergeCell ref="B1140:B1142"/>
    <mergeCell ref="B1143:B1148"/>
    <mergeCell ref="B1149:B1154"/>
    <mergeCell ref="B1155:B1157"/>
    <mergeCell ref="B1098:B1103"/>
    <mergeCell ref="B1104:B1109"/>
    <mergeCell ref="B1110:B1112"/>
    <mergeCell ref="B1113:B1118"/>
    <mergeCell ref="B1119:B1124"/>
    <mergeCell ref="B1125:B1127"/>
    <mergeCell ref="B1188:B1193"/>
    <mergeCell ref="B1194:B1199"/>
    <mergeCell ref="B1200:B1202"/>
    <mergeCell ref="B1158:B1163"/>
    <mergeCell ref="B1164:B1169"/>
    <mergeCell ref="B1170:B1172"/>
    <mergeCell ref="B1173:B1178"/>
    <mergeCell ref="B1179:B1184"/>
    <mergeCell ref="B1185:B1187"/>
    <mergeCell ref="L3:L5"/>
    <mergeCell ref="L6:L8"/>
    <mergeCell ref="L9:L11"/>
    <mergeCell ref="L12:L14"/>
    <mergeCell ref="L15:L17"/>
    <mergeCell ref="L18:L20"/>
    <mergeCell ref="L21:L23"/>
    <mergeCell ref="L24:L26"/>
    <mergeCell ref="L27:L29"/>
    <mergeCell ref="L30:L32"/>
    <mergeCell ref="L33:L35"/>
    <mergeCell ref="L36:L38"/>
    <mergeCell ref="L39:L41"/>
    <mergeCell ref="L42:L44"/>
    <mergeCell ref="L45:L47"/>
    <mergeCell ref="L48:L50"/>
    <mergeCell ref="L51:L53"/>
    <mergeCell ref="L54:L56"/>
    <mergeCell ref="L57:L59"/>
    <mergeCell ref="L60:L62"/>
    <mergeCell ref="L63:L65"/>
    <mergeCell ref="L66:L68"/>
    <mergeCell ref="L69:L71"/>
    <mergeCell ref="L72:L74"/>
    <mergeCell ref="L75:L77"/>
    <mergeCell ref="L78:L80"/>
    <mergeCell ref="L81:L83"/>
    <mergeCell ref="L84:L86"/>
    <mergeCell ref="L87:L89"/>
    <mergeCell ref="L90:L92"/>
    <mergeCell ref="L93:L95"/>
    <mergeCell ref="L96:L98"/>
    <mergeCell ref="L99:L101"/>
    <mergeCell ref="L102:L104"/>
    <mergeCell ref="L105:L107"/>
    <mergeCell ref="L108:L110"/>
    <mergeCell ref="L111:L113"/>
    <mergeCell ref="L114:L116"/>
    <mergeCell ref="L117:L119"/>
    <mergeCell ref="L120:L122"/>
    <mergeCell ref="L123:L125"/>
    <mergeCell ref="L126:L128"/>
    <mergeCell ref="L129:L131"/>
    <mergeCell ref="L132:L134"/>
    <mergeCell ref="L135:L137"/>
    <mergeCell ref="L165:L167"/>
    <mergeCell ref="L168:L170"/>
    <mergeCell ref="L171:L173"/>
    <mergeCell ref="L174:L176"/>
    <mergeCell ref="L177:L179"/>
    <mergeCell ref="L180:L182"/>
    <mergeCell ref="L183:L185"/>
    <mergeCell ref="L186:L188"/>
    <mergeCell ref="L138:L140"/>
    <mergeCell ref="L141:L143"/>
    <mergeCell ref="L144:L146"/>
    <mergeCell ref="L147:L149"/>
    <mergeCell ref="L150:L152"/>
    <mergeCell ref="L153:L155"/>
    <mergeCell ref="L156:L158"/>
    <mergeCell ref="L159:L161"/>
    <mergeCell ref="L162:L164"/>
    <mergeCell ref="L189:L191"/>
    <mergeCell ref="L192:L194"/>
    <mergeCell ref="L195:L197"/>
    <mergeCell ref="L198:L200"/>
    <mergeCell ref="L201:L203"/>
    <mergeCell ref="L204:L206"/>
    <mergeCell ref="L207:L209"/>
    <mergeCell ref="L210:L212"/>
    <mergeCell ref="L213:L215"/>
    <mergeCell ref="L216:L218"/>
    <mergeCell ref="L219:L221"/>
    <mergeCell ref="L222:L224"/>
    <mergeCell ref="L225:L227"/>
    <mergeCell ref="L228:L230"/>
    <mergeCell ref="L231:L233"/>
    <mergeCell ref="L234:L236"/>
    <mergeCell ref="L237:L239"/>
    <mergeCell ref="L240:L24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6"/>
  <sheetViews>
    <sheetView zoomScaleNormal="100" workbookViewId="0">
      <selection activeCell="D74" sqref="D74"/>
    </sheetView>
  </sheetViews>
  <sheetFormatPr baseColWidth="10" defaultRowHeight="15"/>
  <cols>
    <col min="2" max="2" width="11.42578125" style="4"/>
    <col min="3" max="18" width="11.42578125" style="43"/>
  </cols>
  <sheetData>
    <row r="1" spans="1:18">
      <c r="A1" s="55" t="s">
        <v>0</v>
      </c>
      <c r="B1" s="56" t="s">
        <v>1</v>
      </c>
      <c r="C1" s="57" t="s">
        <v>114</v>
      </c>
      <c r="D1" s="57" t="s">
        <v>90</v>
      </c>
      <c r="E1" s="57" t="s">
        <v>91</v>
      </c>
      <c r="F1" s="57" t="s">
        <v>92</v>
      </c>
      <c r="G1" s="57" t="s">
        <v>93</v>
      </c>
      <c r="H1" s="57" t="s">
        <v>98</v>
      </c>
      <c r="I1" s="57" t="s">
        <v>99</v>
      </c>
      <c r="J1" s="57" t="s">
        <v>100</v>
      </c>
      <c r="K1" s="60" t="s">
        <v>101</v>
      </c>
      <c r="L1" s="58" t="s">
        <v>102</v>
      </c>
      <c r="M1" s="58" t="s">
        <v>103</v>
      </c>
      <c r="N1" s="58" t="s">
        <v>104</v>
      </c>
      <c r="O1" s="58" t="s">
        <v>105</v>
      </c>
      <c r="P1" s="58" t="s">
        <v>106</v>
      </c>
      <c r="Q1" s="58" t="s">
        <v>107</v>
      </c>
      <c r="R1" s="58" t="s">
        <v>108</v>
      </c>
    </row>
    <row r="2" spans="1:18">
      <c r="A2" s="166">
        <v>1</v>
      </c>
      <c r="B2" s="45">
        <v>1</v>
      </c>
      <c r="C2" s="47">
        <v>486</v>
      </c>
      <c r="D2" s="47">
        <f>C2+594</f>
        <v>1080</v>
      </c>
      <c r="E2" s="47">
        <f>D2-600</f>
        <v>480</v>
      </c>
      <c r="F2" s="47">
        <f>E2+606</f>
        <v>1086</v>
      </c>
      <c r="G2" s="47">
        <f>F2-585</f>
        <v>501</v>
      </c>
      <c r="H2" s="47">
        <v>1095</v>
      </c>
      <c r="I2" s="47">
        <v>495</v>
      </c>
      <c r="J2" s="47">
        <v>1101</v>
      </c>
      <c r="K2" s="47">
        <v>516</v>
      </c>
      <c r="L2" s="47">
        <v>1110</v>
      </c>
      <c r="M2" s="47">
        <f>L2-600</f>
        <v>510</v>
      </c>
      <c r="N2" s="51">
        <f>M2+606</f>
        <v>1116</v>
      </c>
      <c r="O2" s="51">
        <f>N2-585</f>
        <v>531</v>
      </c>
      <c r="P2" s="51">
        <v>903</v>
      </c>
      <c r="Q2" s="51">
        <v>906</v>
      </c>
      <c r="R2" s="51">
        <v>909</v>
      </c>
    </row>
    <row r="3" spans="1:18">
      <c r="A3" s="167"/>
      <c r="B3" s="44">
        <v>2</v>
      </c>
      <c r="C3" s="48">
        <f>C2+1</f>
        <v>487</v>
      </c>
      <c r="D3" s="48">
        <f>D2+1</f>
        <v>1081</v>
      </c>
      <c r="E3" s="48">
        <f t="shared" ref="E3:E7" si="0">E2+1</f>
        <v>481</v>
      </c>
      <c r="F3" s="48">
        <f>F2+1</f>
        <v>1087</v>
      </c>
      <c r="G3" s="48">
        <f>G2+1</f>
        <v>502</v>
      </c>
      <c r="H3" s="48">
        <f>H2+1</f>
        <v>1096</v>
      </c>
      <c r="I3" s="48">
        <f t="shared" ref="I3:I7" si="1">I2+1</f>
        <v>496</v>
      </c>
      <c r="J3" s="48">
        <f>J2+1</f>
        <v>1102</v>
      </c>
      <c r="K3" s="48">
        <f>K2+1</f>
        <v>517</v>
      </c>
      <c r="L3" s="48">
        <f>L2+1</f>
        <v>1111</v>
      </c>
      <c r="M3" s="48">
        <f t="shared" ref="M3:M7" si="2">M2+1</f>
        <v>511</v>
      </c>
      <c r="N3" s="52">
        <f>N2+1</f>
        <v>1117</v>
      </c>
      <c r="O3" s="52">
        <f>O2+1</f>
        <v>532</v>
      </c>
      <c r="P3" s="52">
        <f>P2+1</f>
        <v>904</v>
      </c>
      <c r="Q3" s="52">
        <f t="shared" ref="Q3:Q7" si="3">Q2+1</f>
        <v>907</v>
      </c>
      <c r="R3" s="52">
        <f>R2+1</f>
        <v>910</v>
      </c>
    </row>
    <row r="4" spans="1:18">
      <c r="A4" s="167"/>
      <c r="B4" s="44">
        <v>3</v>
      </c>
      <c r="C4" s="48">
        <f t="shared" ref="C4:D7" si="4">C3+1</f>
        <v>488</v>
      </c>
      <c r="D4" s="48">
        <f t="shared" si="4"/>
        <v>1082</v>
      </c>
      <c r="E4" s="48">
        <f t="shared" si="0"/>
        <v>482</v>
      </c>
      <c r="F4" s="48">
        <f t="shared" ref="F4:F7" si="5">F3+1</f>
        <v>1088</v>
      </c>
      <c r="G4" s="48">
        <f t="shared" ref="G4:H7" si="6">G3+1</f>
        <v>503</v>
      </c>
      <c r="H4" s="48">
        <f t="shared" si="6"/>
        <v>1097</v>
      </c>
      <c r="I4" s="48">
        <f t="shared" si="1"/>
        <v>497</v>
      </c>
      <c r="J4" s="48">
        <f t="shared" ref="J4:J7" si="7">J3+1</f>
        <v>1103</v>
      </c>
      <c r="K4" s="48">
        <f t="shared" ref="K4:K7" si="8">K3+1</f>
        <v>518</v>
      </c>
      <c r="L4" s="48">
        <f t="shared" ref="L4:L7" si="9">L3+1</f>
        <v>1112</v>
      </c>
      <c r="M4" s="48">
        <f t="shared" si="2"/>
        <v>512</v>
      </c>
      <c r="N4" s="52">
        <f t="shared" ref="N4:N7" si="10">N3+1</f>
        <v>1118</v>
      </c>
      <c r="O4" s="52">
        <f t="shared" ref="O4:O7" si="11">O3+1</f>
        <v>533</v>
      </c>
      <c r="P4" s="52">
        <f t="shared" ref="P4:P7" si="12">P3+1</f>
        <v>905</v>
      </c>
      <c r="Q4" s="52">
        <f t="shared" si="3"/>
        <v>908</v>
      </c>
      <c r="R4" s="52">
        <f t="shared" ref="R4:R7" si="13">R3+1</f>
        <v>911</v>
      </c>
    </row>
    <row r="5" spans="1:18">
      <c r="A5" s="167"/>
      <c r="B5" s="44">
        <v>4</v>
      </c>
      <c r="C5" s="48">
        <f t="shared" si="4"/>
        <v>489</v>
      </c>
      <c r="D5" s="48">
        <f t="shared" si="4"/>
        <v>1083</v>
      </c>
      <c r="E5" s="48">
        <f t="shared" si="0"/>
        <v>483</v>
      </c>
      <c r="F5" s="48">
        <f t="shared" si="5"/>
        <v>1089</v>
      </c>
      <c r="G5" s="48">
        <f t="shared" si="6"/>
        <v>504</v>
      </c>
      <c r="H5" s="48">
        <f t="shared" si="6"/>
        <v>1098</v>
      </c>
      <c r="I5" s="48">
        <f t="shared" si="1"/>
        <v>498</v>
      </c>
      <c r="J5" s="48">
        <f t="shared" si="7"/>
        <v>1104</v>
      </c>
      <c r="K5" s="48">
        <f t="shared" si="8"/>
        <v>519</v>
      </c>
      <c r="L5" s="48">
        <f t="shared" si="9"/>
        <v>1113</v>
      </c>
      <c r="M5" s="48">
        <f t="shared" si="2"/>
        <v>513</v>
      </c>
      <c r="N5" s="52">
        <f t="shared" si="10"/>
        <v>1119</v>
      </c>
      <c r="O5" s="52">
        <f t="shared" si="11"/>
        <v>534</v>
      </c>
      <c r="P5" s="52">
        <f t="shared" si="12"/>
        <v>906</v>
      </c>
      <c r="Q5" s="52">
        <f t="shared" si="3"/>
        <v>909</v>
      </c>
      <c r="R5" s="52">
        <f t="shared" si="13"/>
        <v>912</v>
      </c>
    </row>
    <row r="6" spans="1:18">
      <c r="A6" s="167"/>
      <c r="B6" s="44">
        <v>5</v>
      </c>
      <c r="C6" s="48">
        <f t="shared" si="4"/>
        <v>490</v>
      </c>
      <c r="D6" s="48">
        <f t="shared" si="4"/>
        <v>1084</v>
      </c>
      <c r="E6" s="48">
        <f t="shared" si="0"/>
        <v>484</v>
      </c>
      <c r="F6" s="48">
        <f t="shared" si="5"/>
        <v>1090</v>
      </c>
      <c r="G6" s="48">
        <f t="shared" si="6"/>
        <v>505</v>
      </c>
      <c r="H6" s="48">
        <f t="shared" si="6"/>
        <v>1099</v>
      </c>
      <c r="I6" s="48">
        <f t="shared" si="1"/>
        <v>499</v>
      </c>
      <c r="J6" s="48">
        <f t="shared" si="7"/>
        <v>1105</v>
      </c>
      <c r="K6" s="48">
        <f t="shared" si="8"/>
        <v>520</v>
      </c>
      <c r="L6" s="48">
        <f t="shared" si="9"/>
        <v>1114</v>
      </c>
      <c r="M6" s="48">
        <f t="shared" si="2"/>
        <v>514</v>
      </c>
      <c r="N6" s="52">
        <f t="shared" si="10"/>
        <v>1120</v>
      </c>
      <c r="O6" s="52">
        <f t="shared" si="11"/>
        <v>535</v>
      </c>
      <c r="P6" s="52">
        <f t="shared" si="12"/>
        <v>907</v>
      </c>
      <c r="Q6" s="52">
        <f t="shared" si="3"/>
        <v>910</v>
      </c>
      <c r="R6" s="52">
        <f t="shared" si="13"/>
        <v>913</v>
      </c>
    </row>
    <row r="7" spans="1:18">
      <c r="A7" s="167"/>
      <c r="B7" s="44">
        <v>6</v>
      </c>
      <c r="C7" s="48">
        <f t="shared" si="4"/>
        <v>491</v>
      </c>
      <c r="D7" s="48">
        <f t="shared" si="4"/>
        <v>1085</v>
      </c>
      <c r="E7" s="48">
        <f t="shared" si="0"/>
        <v>485</v>
      </c>
      <c r="F7" s="48">
        <f t="shared" si="5"/>
        <v>1091</v>
      </c>
      <c r="G7" s="48">
        <f t="shared" si="6"/>
        <v>506</v>
      </c>
      <c r="H7" s="48">
        <f t="shared" si="6"/>
        <v>1100</v>
      </c>
      <c r="I7" s="48">
        <f t="shared" si="1"/>
        <v>500</v>
      </c>
      <c r="J7" s="48">
        <f t="shared" si="7"/>
        <v>1106</v>
      </c>
      <c r="K7" s="48">
        <f t="shared" si="8"/>
        <v>521</v>
      </c>
      <c r="L7" s="48">
        <f t="shared" si="9"/>
        <v>1115</v>
      </c>
      <c r="M7" s="48">
        <f t="shared" si="2"/>
        <v>515</v>
      </c>
      <c r="N7" s="52">
        <f t="shared" si="10"/>
        <v>1121</v>
      </c>
      <c r="O7" s="52">
        <f t="shared" si="11"/>
        <v>536</v>
      </c>
      <c r="P7" s="52">
        <f t="shared" si="12"/>
        <v>908</v>
      </c>
      <c r="Q7" s="52">
        <f t="shared" si="3"/>
        <v>911</v>
      </c>
      <c r="R7" s="52">
        <f t="shared" si="13"/>
        <v>914</v>
      </c>
    </row>
    <row r="8" spans="1:18">
      <c r="A8" s="167"/>
      <c r="B8" s="44">
        <v>7</v>
      </c>
      <c r="C8" s="48">
        <f>C2+105</f>
        <v>591</v>
      </c>
      <c r="D8" s="48">
        <f>D2+105</f>
        <v>1185</v>
      </c>
      <c r="E8" s="48">
        <f t="shared" ref="E8" si="14">E2+105</f>
        <v>585</v>
      </c>
      <c r="F8" s="48">
        <f>F2+105</f>
        <v>1191</v>
      </c>
      <c r="G8" s="48">
        <f>G2+75</f>
        <v>576</v>
      </c>
      <c r="H8" s="48">
        <f>H2+75</f>
        <v>1170</v>
      </c>
      <c r="I8" s="48">
        <f>I2+75</f>
        <v>570</v>
      </c>
      <c r="J8" s="48">
        <f>J2+75</f>
        <v>1176</v>
      </c>
      <c r="K8" s="48">
        <f>K2+45</f>
        <v>561</v>
      </c>
      <c r="L8" s="48">
        <f>L2+45</f>
        <v>1155</v>
      </c>
      <c r="M8" s="48">
        <f>M2+45</f>
        <v>555</v>
      </c>
      <c r="N8" s="52">
        <f>N2+45</f>
        <v>1161</v>
      </c>
      <c r="O8" s="52">
        <f>O2+75</f>
        <v>606</v>
      </c>
      <c r="P8" s="52">
        <f>P2+75</f>
        <v>978</v>
      </c>
      <c r="Q8" s="52">
        <f>Q2+75</f>
        <v>981</v>
      </c>
      <c r="R8" s="52">
        <f>R2+75</f>
        <v>984</v>
      </c>
    </row>
    <row r="9" spans="1:18">
      <c r="A9" s="167"/>
      <c r="B9" s="44">
        <v>8</v>
      </c>
      <c r="C9" s="48">
        <f t="shared" ref="C9:D13" si="15">C3+105</f>
        <v>592</v>
      </c>
      <c r="D9" s="48">
        <f t="shared" si="15"/>
        <v>1186</v>
      </c>
      <c r="E9" s="48">
        <f t="shared" ref="E9:F9" si="16">E3+105</f>
        <v>586</v>
      </c>
      <c r="F9" s="48">
        <f t="shared" si="16"/>
        <v>1192</v>
      </c>
      <c r="G9" s="48">
        <f t="shared" ref="G9:I13" si="17">G3+75</f>
        <v>577</v>
      </c>
      <c r="H9" s="48">
        <f t="shared" si="17"/>
        <v>1171</v>
      </c>
      <c r="I9" s="48">
        <f t="shared" si="17"/>
        <v>571</v>
      </c>
      <c r="J9" s="48">
        <f t="shared" ref="J9" si="18">J3+75</f>
        <v>1177</v>
      </c>
      <c r="K9" s="48">
        <f t="shared" ref="K9:N13" si="19">K3+45</f>
        <v>562</v>
      </c>
      <c r="L9" s="48">
        <f t="shared" si="19"/>
        <v>1156</v>
      </c>
      <c r="M9" s="48">
        <f t="shared" si="19"/>
        <v>556</v>
      </c>
      <c r="N9" s="52">
        <f t="shared" si="19"/>
        <v>1162</v>
      </c>
      <c r="O9" s="52">
        <f t="shared" ref="O9:R9" si="20">O3+75</f>
        <v>607</v>
      </c>
      <c r="P9" s="52">
        <f t="shared" si="20"/>
        <v>979</v>
      </c>
      <c r="Q9" s="52">
        <f t="shared" si="20"/>
        <v>982</v>
      </c>
      <c r="R9" s="52">
        <f t="shared" si="20"/>
        <v>985</v>
      </c>
    </row>
    <row r="10" spans="1:18">
      <c r="A10" s="167"/>
      <c r="B10" s="44">
        <v>9</v>
      </c>
      <c r="C10" s="48">
        <f t="shared" si="15"/>
        <v>593</v>
      </c>
      <c r="D10" s="48">
        <f t="shared" si="15"/>
        <v>1187</v>
      </c>
      <c r="E10" s="48">
        <f t="shared" ref="E10:F10" si="21">E4+105</f>
        <v>587</v>
      </c>
      <c r="F10" s="48">
        <f t="shared" si="21"/>
        <v>1193</v>
      </c>
      <c r="G10" s="48">
        <f t="shared" si="17"/>
        <v>578</v>
      </c>
      <c r="H10" s="48">
        <f t="shared" si="17"/>
        <v>1172</v>
      </c>
      <c r="I10" s="48">
        <f t="shared" si="17"/>
        <v>572</v>
      </c>
      <c r="J10" s="48">
        <f t="shared" ref="J10" si="22">J4+75</f>
        <v>1178</v>
      </c>
      <c r="K10" s="48">
        <f t="shared" si="19"/>
        <v>563</v>
      </c>
      <c r="L10" s="48">
        <f t="shared" si="19"/>
        <v>1157</v>
      </c>
      <c r="M10" s="48">
        <f t="shared" si="19"/>
        <v>557</v>
      </c>
      <c r="N10" s="52">
        <f t="shared" si="19"/>
        <v>1163</v>
      </c>
      <c r="O10" s="52">
        <f t="shared" ref="O10:R10" si="23">O4+75</f>
        <v>608</v>
      </c>
      <c r="P10" s="52">
        <f t="shared" si="23"/>
        <v>980</v>
      </c>
      <c r="Q10" s="52">
        <f t="shared" si="23"/>
        <v>983</v>
      </c>
      <c r="R10" s="52">
        <f t="shared" si="23"/>
        <v>986</v>
      </c>
    </row>
    <row r="11" spans="1:18">
      <c r="A11" s="167"/>
      <c r="B11" s="44">
        <v>10</v>
      </c>
      <c r="C11" s="48">
        <f t="shared" si="15"/>
        <v>594</v>
      </c>
      <c r="D11" s="48">
        <f t="shared" si="15"/>
        <v>1188</v>
      </c>
      <c r="E11" s="48">
        <f t="shared" ref="E11:F11" si="24">E5+105</f>
        <v>588</v>
      </c>
      <c r="F11" s="48">
        <f t="shared" si="24"/>
        <v>1194</v>
      </c>
      <c r="G11" s="48">
        <f t="shared" si="17"/>
        <v>579</v>
      </c>
      <c r="H11" s="48">
        <f t="shared" si="17"/>
        <v>1173</v>
      </c>
      <c r="I11" s="48">
        <f t="shared" si="17"/>
        <v>573</v>
      </c>
      <c r="J11" s="48">
        <f t="shared" ref="J11" si="25">J5+75</f>
        <v>1179</v>
      </c>
      <c r="K11" s="48">
        <f t="shared" si="19"/>
        <v>564</v>
      </c>
      <c r="L11" s="48">
        <f t="shared" si="19"/>
        <v>1158</v>
      </c>
      <c r="M11" s="48">
        <f t="shared" si="19"/>
        <v>558</v>
      </c>
      <c r="N11" s="52">
        <f t="shared" si="19"/>
        <v>1164</v>
      </c>
      <c r="O11" s="52">
        <f t="shared" ref="O11:R11" si="26">O5+75</f>
        <v>609</v>
      </c>
      <c r="P11" s="52">
        <f t="shared" si="26"/>
        <v>981</v>
      </c>
      <c r="Q11" s="52">
        <f t="shared" si="26"/>
        <v>984</v>
      </c>
      <c r="R11" s="52">
        <f t="shared" si="26"/>
        <v>987</v>
      </c>
    </row>
    <row r="12" spans="1:18">
      <c r="A12" s="167"/>
      <c r="B12" s="44">
        <v>11</v>
      </c>
      <c r="C12" s="48">
        <f t="shared" si="15"/>
        <v>595</v>
      </c>
      <c r="D12" s="48">
        <f t="shared" si="15"/>
        <v>1189</v>
      </c>
      <c r="E12" s="48">
        <f t="shared" ref="E12:F12" si="27">E6+105</f>
        <v>589</v>
      </c>
      <c r="F12" s="48">
        <f t="shared" si="27"/>
        <v>1195</v>
      </c>
      <c r="G12" s="48">
        <f t="shared" si="17"/>
        <v>580</v>
      </c>
      <c r="H12" s="48">
        <f t="shared" si="17"/>
        <v>1174</v>
      </c>
      <c r="I12" s="48">
        <f t="shared" si="17"/>
        <v>574</v>
      </c>
      <c r="J12" s="48">
        <f t="shared" ref="J12" si="28">J6+75</f>
        <v>1180</v>
      </c>
      <c r="K12" s="48">
        <f t="shared" si="19"/>
        <v>565</v>
      </c>
      <c r="L12" s="48">
        <f t="shared" si="19"/>
        <v>1159</v>
      </c>
      <c r="M12" s="48">
        <f t="shared" si="19"/>
        <v>559</v>
      </c>
      <c r="N12" s="52">
        <f t="shared" si="19"/>
        <v>1165</v>
      </c>
      <c r="O12" s="52">
        <f t="shared" ref="O12:R12" si="29">O6+75</f>
        <v>610</v>
      </c>
      <c r="P12" s="52">
        <f t="shared" si="29"/>
        <v>982</v>
      </c>
      <c r="Q12" s="52">
        <f t="shared" si="29"/>
        <v>985</v>
      </c>
      <c r="R12" s="52">
        <f t="shared" si="29"/>
        <v>988</v>
      </c>
    </row>
    <row r="13" spans="1:18">
      <c r="A13" s="167"/>
      <c r="B13" s="44">
        <v>12</v>
      </c>
      <c r="C13" s="48">
        <f t="shared" si="15"/>
        <v>596</v>
      </c>
      <c r="D13" s="48">
        <f t="shared" si="15"/>
        <v>1190</v>
      </c>
      <c r="E13" s="48">
        <f t="shared" ref="E13:F13" si="30">E7+105</f>
        <v>590</v>
      </c>
      <c r="F13" s="48">
        <f t="shared" si="30"/>
        <v>1196</v>
      </c>
      <c r="G13" s="48">
        <f t="shared" si="17"/>
        <v>581</v>
      </c>
      <c r="H13" s="48">
        <f t="shared" si="17"/>
        <v>1175</v>
      </c>
      <c r="I13" s="48">
        <f t="shared" si="17"/>
        <v>575</v>
      </c>
      <c r="J13" s="48">
        <f t="shared" ref="J13" si="31">J7+75</f>
        <v>1181</v>
      </c>
      <c r="K13" s="48">
        <f t="shared" si="19"/>
        <v>566</v>
      </c>
      <c r="L13" s="48">
        <f t="shared" si="19"/>
        <v>1160</v>
      </c>
      <c r="M13" s="48">
        <f t="shared" si="19"/>
        <v>560</v>
      </c>
      <c r="N13" s="52">
        <f t="shared" si="19"/>
        <v>1166</v>
      </c>
      <c r="O13" s="52">
        <f t="shared" ref="O13:R13" si="32">O7+75</f>
        <v>611</v>
      </c>
      <c r="P13" s="52">
        <f t="shared" si="32"/>
        <v>983</v>
      </c>
      <c r="Q13" s="52">
        <f t="shared" si="32"/>
        <v>986</v>
      </c>
      <c r="R13" s="52">
        <f t="shared" si="32"/>
        <v>989</v>
      </c>
    </row>
    <row r="14" spans="1:18">
      <c r="A14" s="167"/>
      <c r="B14" s="44" t="s">
        <v>95</v>
      </c>
      <c r="C14" s="48">
        <v>597</v>
      </c>
      <c r="D14" s="50">
        <v>1197</v>
      </c>
      <c r="E14" s="48">
        <v>492</v>
      </c>
      <c r="F14" s="48">
        <v>1077</v>
      </c>
      <c r="G14" s="50">
        <v>582</v>
      </c>
      <c r="H14" s="48">
        <v>1182</v>
      </c>
      <c r="I14" s="48">
        <v>507</v>
      </c>
      <c r="J14" s="50">
        <v>1062</v>
      </c>
      <c r="K14" s="48">
        <v>567</v>
      </c>
      <c r="L14" s="54"/>
      <c r="M14" s="52"/>
      <c r="N14" s="52"/>
      <c r="O14" s="54"/>
      <c r="P14" s="52"/>
      <c r="Q14" s="52"/>
      <c r="R14" s="54"/>
    </row>
    <row r="15" spans="1:18">
      <c r="A15" s="167"/>
      <c r="B15" s="44" t="s">
        <v>94</v>
      </c>
      <c r="C15" s="48">
        <f>C14+1</f>
        <v>598</v>
      </c>
      <c r="D15" s="48">
        <f>D14+1</f>
        <v>1198</v>
      </c>
      <c r="E15" s="48">
        <f t="shared" ref="E15:E16" si="33">E14+1</f>
        <v>493</v>
      </c>
      <c r="F15" s="48">
        <f>F14+1</f>
        <v>1078</v>
      </c>
      <c r="G15" s="48">
        <f>G14+1</f>
        <v>583</v>
      </c>
      <c r="H15" s="48">
        <f t="shared" ref="H15:H16" si="34">H14+1</f>
        <v>1183</v>
      </c>
      <c r="I15" s="48">
        <f t="shared" ref="I15:I16" si="35">I14+1</f>
        <v>508</v>
      </c>
      <c r="J15" s="48">
        <f t="shared" ref="J15:K16" si="36">J14+1</f>
        <v>1063</v>
      </c>
      <c r="K15" s="48">
        <f t="shared" si="36"/>
        <v>568</v>
      </c>
      <c r="L15" s="52"/>
      <c r="M15" s="52"/>
      <c r="N15" s="52"/>
      <c r="O15" s="52"/>
      <c r="P15" s="52"/>
      <c r="Q15" s="52"/>
      <c r="R15" s="52"/>
    </row>
    <row r="16" spans="1:18">
      <c r="A16" s="167"/>
      <c r="B16" s="44" t="s">
        <v>28</v>
      </c>
      <c r="C16" s="48">
        <f>C15+1</f>
        <v>599</v>
      </c>
      <c r="D16" s="48">
        <f>D15+1</f>
        <v>1199</v>
      </c>
      <c r="E16" s="48">
        <f t="shared" si="33"/>
        <v>494</v>
      </c>
      <c r="F16" s="48">
        <f>F15+1</f>
        <v>1079</v>
      </c>
      <c r="G16" s="48">
        <f>G15+1</f>
        <v>584</v>
      </c>
      <c r="H16" s="48">
        <f t="shared" si="34"/>
        <v>1184</v>
      </c>
      <c r="I16" s="48">
        <f t="shared" si="35"/>
        <v>509</v>
      </c>
      <c r="J16" s="48">
        <f t="shared" si="36"/>
        <v>1064</v>
      </c>
      <c r="K16" s="48">
        <f t="shared" si="36"/>
        <v>569</v>
      </c>
      <c r="L16" s="52"/>
      <c r="M16" s="52"/>
      <c r="N16" s="52"/>
      <c r="O16" s="52"/>
      <c r="P16" s="52"/>
      <c r="Q16" s="52"/>
      <c r="R16" s="52"/>
    </row>
    <row r="17" spans="1:18">
      <c r="A17" s="166">
        <v>2</v>
      </c>
      <c r="B17" s="45">
        <v>1</v>
      </c>
      <c r="C17" s="47">
        <f>C2-141</f>
        <v>345</v>
      </c>
      <c r="D17" s="47">
        <f>D2-129</f>
        <v>951</v>
      </c>
      <c r="E17" s="47">
        <f>E2-129</f>
        <v>351</v>
      </c>
      <c r="F17" s="47">
        <f>F2-141</f>
        <v>945</v>
      </c>
      <c r="G17" s="47">
        <f>G2-171</f>
        <v>330</v>
      </c>
      <c r="H17" s="47">
        <f>H2-159</f>
        <v>936</v>
      </c>
      <c r="I17" s="47">
        <f>I2-159</f>
        <v>336</v>
      </c>
      <c r="J17" s="47">
        <f>J2-171</f>
        <v>930</v>
      </c>
      <c r="K17" s="47">
        <f>K2-201</f>
        <v>315</v>
      </c>
      <c r="L17" s="47">
        <f>L2-189</f>
        <v>921</v>
      </c>
      <c r="M17" s="47">
        <f>M2-189</f>
        <v>321</v>
      </c>
      <c r="N17" s="51">
        <f>N2-201</f>
        <v>915</v>
      </c>
      <c r="O17" s="51">
        <f>O2-171</f>
        <v>360</v>
      </c>
      <c r="P17" s="51">
        <f>P2-159</f>
        <v>744</v>
      </c>
      <c r="Q17" s="51">
        <f>Q2-159</f>
        <v>747</v>
      </c>
      <c r="R17" s="51">
        <f>R2-171</f>
        <v>738</v>
      </c>
    </row>
    <row r="18" spans="1:18">
      <c r="A18" s="167"/>
      <c r="B18" s="44">
        <v>2</v>
      </c>
      <c r="C18" s="48">
        <f>C17+1</f>
        <v>346</v>
      </c>
      <c r="D18" s="48">
        <f>D17+1</f>
        <v>952</v>
      </c>
      <c r="E18" s="48">
        <f t="shared" ref="E18:E22" si="37">E17+1</f>
        <v>352</v>
      </c>
      <c r="F18" s="48">
        <f>F17+1</f>
        <v>946</v>
      </c>
      <c r="G18" s="48">
        <f>G17+1</f>
        <v>331</v>
      </c>
      <c r="H18" s="48">
        <f t="shared" ref="H18:H22" si="38">H17+1</f>
        <v>937</v>
      </c>
      <c r="I18" s="48">
        <f>I17+1</f>
        <v>337</v>
      </c>
      <c r="J18" s="48">
        <f>J17+1</f>
        <v>931</v>
      </c>
      <c r="K18" s="48">
        <f>K17+1</f>
        <v>316</v>
      </c>
      <c r="L18" s="48">
        <f>L17+1</f>
        <v>922</v>
      </c>
      <c r="M18" s="48">
        <f t="shared" ref="M18:M22" si="39">M17+1</f>
        <v>322</v>
      </c>
      <c r="N18" s="52">
        <f>N17+1</f>
        <v>916</v>
      </c>
      <c r="O18" s="52">
        <f>O17+1</f>
        <v>361</v>
      </c>
      <c r="P18" s="52">
        <f t="shared" ref="P18:P22" si="40">P17+1</f>
        <v>745</v>
      </c>
      <c r="Q18" s="52">
        <f>Q17+1</f>
        <v>748</v>
      </c>
      <c r="R18" s="52">
        <f>R17+1</f>
        <v>739</v>
      </c>
    </row>
    <row r="19" spans="1:18">
      <c r="A19" s="167"/>
      <c r="B19" s="44">
        <v>3</v>
      </c>
      <c r="C19" s="48">
        <f t="shared" ref="C19:D22" si="41">C18+1</f>
        <v>347</v>
      </c>
      <c r="D19" s="48">
        <f t="shared" si="41"/>
        <v>953</v>
      </c>
      <c r="E19" s="48">
        <f t="shared" si="37"/>
        <v>353</v>
      </c>
      <c r="F19" s="48">
        <f t="shared" ref="F19:F22" si="42">F18+1</f>
        <v>947</v>
      </c>
      <c r="G19" s="48">
        <f t="shared" ref="G19:G22" si="43">G18+1</f>
        <v>332</v>
      </c>
      <c r="H19" s="48">
        <f t="shared" si="38"/>
        <v>938</v>
      </c>
      <c r="I19" s="48">
        <f t="shared" ref="I19:I22" si="44">I18+1</f>
        <v>338</v>
      </c>
      <c r="J19" s="48">
        <f t="shared" ref="J19:J22" si="45">J18+1</f>
        <v>932</v>
      </c>
      <c r="K19" s="48">
        <f t="shared" ref="K19:K22" si="46">K18+1</f>
        <v>317</v>
      </c>
      <c r="L19" s="48">
        <f t="shared" ref="L19:L22" si="47">L18+1</f>
        <v>923</v>
      </c>
      <c r="M19" s="48">
        <f t="shared" si="39"/>
        <v>323</v>
      </c>
      <c r="N19" s="52">
        <f t="shared" ref="N19:N22" si="48">N18+1</f>
        <v>917</v>
      </c>
      <c r="O19" s="52">
        <f t="shared" ref="O19:O22" si="49">O18+1</f>
        <v>362</v>
      </c>
      <c r="P19" s="52">
        <f t="shared" si="40"/>
        <v>746</v>
      </c>
      <c r="Q19" s="52">
        <f t="shared" ref="Q19:Q22" si="50">Q18+1</f>
        <v>749</v>
      </c>
      <c r="R19" s="52">
        <f t="shared" ref="R19:R22" si="51">R18+1</f>
        <v>740</v>
      </c>
    </row>
    <row r="20" spans="1:18">
      <c r="A20" s="167"/>
      <c r="B20" s="44">
        <v>4</v>
      </c>
      <c r="C20" s="48">
        <f t="shared" si="41"/>
        <v>348</v>
      </c>
      <c r="D20" s="48">
        <f t="shared" si="41"/>
        <v>954</v>
      </c>
      <c r="E20" s="48">
        <f t="shared" si="37"/>
        <v>354</v>
      </c>
      <c r="F20" s="48">
        <f t="shared" si="42"/>
        <v>948</v>
      </c>
      <c r="G20" s="48">
        <f t="shared" si="43"/>
        <v>333</v>
      </c>
      <c r="H20" s="48">
        <f t="shared" si="38"/>
        <v>939</v>
      </c>
      <c r="I20" s="48">
        <f t="shared" si="44"/>
        <v>339</v>
      </c>
      <c r="J20" s="48">
        <f t="shared" si="45"/>
        <v>933</v>
      </c>
      <c r="K20" s="48">
        <f t="shared" si="46"/>
        <v>318</v>
      </c>
      <c r="L20" s="48">
        <f t="shared" si="47"/>
        <v>924</v>
      </c>
      <c r="M20" s="48">
        <f t="shared" si="39"/>
        <v>324</v>
      </c>
      <c r="N20" s="52">
        <f t="shared" si="48"/>
        <v>918</v>
      </c>
      <c r="O20" s="52">
        <f t="shared" si="49"/>
        <v>363</v>
      </c>
      <c r="P20" s="52">
        <f t="shared" si="40"/>
        <v>747</v>
      </c>
      <c r="Q20" s="52">
        <f t="shared" si="50"/>
        <v>750</v>
      </c>
      <c r="R20" s="52">
        <f t="shared" si="51"/>
        <v>741</v>
      </c>
    </row>
    <row r="21" spans="1:18">
      <c r="A21" s="167"/>
      <c r="B21" s="44">
        <v>5</v>
      </c>
      <c r="C21" s="48">
        <f t="shared" si="41"/>
        <v>349</v>
      </c>
      <c r="D21" s="48">
        <f t="shared" si="41"/>
        <v>955</v>
      </c>
      <c r="E21" s="48">
        <f t="shared" si="37"/>
        <v>355</v>
      </c>
      <c r="F21" s="48">
        <f t="shared" si="42"/>
        <v>949</v>
      </c>
      <c r="G21" s="48">
        <f t="shared" si="43"/>
        <v>334</v>
      </c>
      <c r="H21" s="48">
        <f t="shared" si="38"/>
        <v>940</v>
      </c>
      <c r="I21" s="48">
        <f t="shared" si="44"/>
        <v>340</v>
      </c>
      <c r="J21" s="48">
        <f t="shared" si="45"/>
        <v>934</v>
      </c>
      <c r="K21" s="48">
        <f t="shared" si="46"/>
        <v>319</v>
      </c>
      <c r="L21" s="48">
        <f t="shared" si="47"/>
        <v>925</v>
      </c>
      <c r="M21" s="48">
        <f t="shared" si="39"/>
        <v>325</v>
      </c>
      <c r="N21" s="52">
        <f t="shared" si="48"/>
        <v>919</v>
      </c>
      <c r="O21" s="52">
        <f t="shared" si="49"/>
        <v>364</v>
      </c>
      <c r="P21" s="52">
        <f t="shared" si="40"/>
        <v>748</v>
      </c>
      <c r="Q21" s="52">
        <f t="shared" si="50"/>
        <v>751</v>
      </c>
      <c r="R21" s="52">
        <f t="shared" si="51"/>
        <v>742</v>
      </c>
    </row>
    <row r="22" spans="1:18">
      <c r="A22" s="167"/>
      <c r="B22" s="44">
        <v>6</v>
      </c>
      <c r="C22" s="48">
        <f t="shared" si="41"/>
        <v>350</v>
      </c>
      <c r="D22" s="48">
        <f t="shared" si="41"/>
        <v>956</v>
      </c>
      <c r="E22" s="48">
        <f t="shared" si="37"/>
        <v>356</v>
      </c>
      <c r="F22" s="48">
        <f t="shared" si="42"/>
        <v>950</v>
      </c>
      <c r="G22" s="48">
        <f t="shared" si="43"/>
        <v>335</v>
      </c>
      <c r="H22" s="48">
        <f t="shared" si="38"/>
        <v>941</v>
      </c>
      <c r="I22" s="48">
        <f t="shared" si="44"/>
        <v>341</v>
      </c>
      <c r="J22" s="48">
        <f t="shared" si="45"/>
        <v>935</v>
      </c>
      <c r="K22" s="48">
        <f t="shared" si="46"/>
        <v>320</v>
      </c>
      <c r="L22" s="48">
        <f t="shared" si="47"/>
        <v>926</v>
      </c>
      <c r="M22" s="48">
        <f t="shared" si="39"/>
        <v>326</v>
      </c>
      <c r="N22" s="52">
        <f t="shared" si="48"/>
        <v>920</v>
      </c>
      <c r="O22" s="52">
        <f t="shared" si="49"/>
        <v>365</v>
      </c>
      <c r="P22" s="52">
        <f t="shared" si="40"/>
        <v>749</v>
      </c>
      <c r="Q22" s="52">
        <f t="shared" si="50"/>
        <v>752</v>
      </c>
      <c r="R22" s="52">
        <f t="shared" si="51"/>
        <v>743</v>
      </c>
    </row>
    <row r="23" spans="1:18">
      <c r="A23" s="167"/>
      <c r="B23" s="44">
        <v>7</v>
      </c>
      <c r="C23" s="48">
        <f>C17+120</f>
        <v>465</v>
      </c>
      <c r="D23" s="48">
        <f>D17+120</f>
        <v>1071</v>
      </c>
      <c r="E23" s="48">
        <f t="shared" ref="E23" si="52">E17+120</f>
        <v>471</v>
      </c>
      <c r="F23" s="48">
        <f>F17+120</f>
        <v>1065</v>
      </c>
      <c r="G23" s="48">
        <f>G17+120</f>
        <v>450</v>
      </c>
      <c r="H23" s="48">
        <f t="shared" ref="H23" si="53">H17+120</f>
        <v>1056</v>
      </c>
      <c r="I23" s="48">
        <f>I17+120</f>
        <v>456</v>
      </c>
      <c r="J23" s="48">
        <f>J17+120</f>
        <v>1050</v>
      </c>
      <c r="K23" s="48">
        <f>K17+120</f>
        <v>435</v>
      </c>
      <c r="L23" s="48">
        <f>L17+120</f>
        <v>1041</v>
      </c>
      <c r="M23" s="48">
        <f t="shared" ref="M23" si="54">M17+120</f>
        <v>441</v>
      </c>
      <c r="N23" s="52">
        <f>N17+120</f>
        <v>1035</v>
      </c>
      <c r="O23" s="52">
        <f>O17+120</f>
        <v>480</v>
      </c>
      <c r="P23" s="52">
        <f t="shared" ref="P23" si="55">P17+120</f>
        <v>864</v>
      </c>
      <c r="Q23" s="52">
        <f>Q17+120</f>
        <v>867</v>
      </c>
      <c r="R23" s="52">
        <f>R17+120</f>
        <v>858</v>
      </c>
    </row>
    <row r="24" spans="1:18">
      <c r="A24" s="167"/>
      <c r="B24" s="44">
        <v>8</v>
      </c>
      <c r="C24" s="48">
        <f t="shared" ref="C24:D28" si="56">C18+120</f>
        <v>466</v>
      </c>
      <c r="D24" s="48">
        <f t="shared" si="56"/>
        <v>1072</v>
      </c>
      <c r="E24" s="48">
        <f t="shared" ref="E24:H24" si="57">E18+120</f>
        <v>472</v>
      </c>
      <c r="F24" s="48">
        <f t="shared" si="57"/>
        <v>1066</v>
      </c>
      <c r="G24" s="48">
        <f t="shared" si="57"/>
        <v>451</v>
      </c>
      <c r="H24" s="48">
        <f t="shared" si="57"/>
        <v>1057</v>
      </c>
      <c r="I24" s="48">
        <f t="shared" ref="I24:P24" si="58">I18+120</f>
        <v>457</v>
      </c>
      <c r="J24" s="48">
        <f t="shared" si="58"/>
        <v>1051</v>
      </c>
      <c r="K24" s="48">
        <f t="shared" si="58"/>
        <v>436</v>
      </c>
      <c r="L24" s="48">
        <f t="shared" si="58"/>
        <v>1042</v>
      </c>
      <c r="M24" s="48">
        <f t="shared" si="58"/>
        <v>442</v>
      </c>
      <c r="N24" s="52">
        <f t="shared" si="58"/>
        <v>1036</v>
      </c>
      <c r="O24" s="52">
        <f t="shared" si="58"/>
        <v>481</v>
      </c>
      <c r="P24" s="52">
        <f t="shared" si="58"/>
        <v>865</v>
      </c>
      <c r="Q24" s="52">
        <f t="shared" ref="Q24:R24" si="59">Q18+120</f>
        <v>868</v>
      </c>
      <c r="R24" s="52">
        <f t="shared" si="59"/>
        <v>859</v>
      </c>
    </row>
    <row r="25" spans="1:18">
      <c r="A25" s="167"/>
      <c r="B25" s="44">
        <v>9</v>
      </c>
      <c r="C25" s="48">
        <f t="shared" si="56"/>
        <v>467</v>
      </c>
      <c r="D25" s="48">
        <f t="shared" si="56"/>
        <v>1073</v>
      </c>
      <c r="E25" s="48">
        <f t="shared" ref="E25:H25" si="60">E19+120</f>
        <v>473</v>
      </c>
      <c r="F25" s="48">
        <f t="shared" si="60"/>
        <v>1067</v>
      </c>
      <c r="G25" s="48">
        <f t="shared" si="60"/>
        <v>452</v>
      </c>
      <c r="H25" s="48">
        <f t="shared" si="60"/>
        <v>1058</v>
      </c>
      <c r="I25" s="48">
        <f t="shared" ref="I25:P25" si="61">I19+120</f>
        <v>458</v>
      </c>
      <c r="J25" s="48">
        <f t="shared" si="61"/>
        <v>1052</v>
      </c>
      <c r="K25" s="48">
        <f t="shared" si="61"/>
        <v>437</v>
      </c>
      <c r="L25" s="48">
        <f t="shared" si="61"/>
        <v>1043</v>
      </c>
      <c r="M25" s="48">
        <f t="shared" si="61"/>
        <v>443</v>
      </c>
      <c r="N25" s="52">
        <f t="shared" si="61"/>
        <v>1037</v>
      </c>
      <c r="O25" s="52">
        <f t="shared" si="61"/>
        <v>482</v>
      </c>
      <c r="P25" s="52">
        <f t="shared" si="61"/>
        <v>866</v>
      </c>
      <c r="Q25" s="52">
        <f t="shared" ref="Q25:R25" si="62">Q19+120</f>
        <v>869</v>
      </c>
      <c r="R25" s="52">
        <f t="shared" si="62"/>
        <v>860</v>
      </c>
    </row>
    <row r="26" spans="1:18">
      <c r="A26" s="167"/>
      <c r="B26" s="44">
        <v>10</v>
      </c>
      <c r="C26" s="48">
        <f t="shared" si="56"/>
        <v>468</v>
      </c>
      <c r="D26" s="48">
        <f t="shared" si="56"/>
        <v>1074</v>
      </c>
      <c r="E26" s="48">
        <f t="shared" ref="E26:H26" si="63">E20+120</f>
        <v>474</v>
      </c>
      <c r="F26" s="48">
        <f t="shared" si="63"/>
        <v>1068</v>
      </c>
      <c r="G26" s="48">
        <f t="shared" si="63"/>
        <v>453</v>
      </c>
      <c r="H26" s="48">
        <f t="shared" si="63"/>
        <v>1059</v>
      </c>
      <c r="I26" s="48">
        <f t="shared" ref="I26:P26" si="64">I20+120</f>
        <v>459</v>
      </c>
      <c r="J26" s="48">
        <f t="shared" si="64"/>
        <v>1053</v>
      </c>
      <c r="K26" s="48">
        <f t="shared" si="64"/>
        <v>438</v>
      </c>
      <c r="L26" s="48">
        <f t="shared" si="64"/>
        <v>1044</v>
      </c>
      <c r="M26" s="48">
        <f t="shared" si="64"/>
        <v>444</v>
      </c>
      <c r="N26" s="52">
        <f t="shared" si="64"/>
        <v>1038</v>
      </c>
      <c r="O26" s="52">
        <f t="shared" si="64"/>
        <v>483</v>
      </c>
      <c r="P26" s="52">
        <f t="shared" si="64"/>
        <v>867</v>
      </c>
      <c r="Q26" s="52">
        <f t="shared" ref="Q26:R26" si="65">Q20+120</f>
        <v>870</v>
      </c>
      <c r="R26" s="52">
        <f t="shared" si="65"/>
        <v>861</v>
      </c>
    </row>
    <row r="27" spans="1:18">
      <c r="A27" s="167"/>
      <c r="B27" s="44">
        <v>11</v>
      </c>
      <c r="C27" s="48">
        <f t="shared" si="56"/>
        <v>469</v>
      </c>
      <c r="D27" s="48">
        <f t="shared" si="56"/>
        <v>1075</v>
      </c>
      <c r="E27" s="48">
        <f t="shared" ref="E27:H27" si="66">E21+120</f>
        <v>475</v>
      </c>
      <c r="F27" s="48">
        <f t="shared" si="66"/>
        <v>1069</v>
      </c>
      <c r="G27" s="48">
        <f t="shared" si="66"/>
        <v>454</v>
      </c>
      <c r="H27" s="48">
        <f t="shared" si="66"/>
        <v>1060</v>
      </c>
      <c r="I27" s="48">
        <f t="shared" ref="I27:P27" si="67">I21+120</f>
        <v>460</v>
      </c>
      <c r="J27" s="48">
        <f t="shared" si="67"/>
        <v>1054</v>
      </c>
      <c r="K27" s="48">
        <f t="shared" si="67"/>
        <v>439</v>
      </c>
      <c r="L27" s="48">
        <f t="shared" si="67"/>
        <v>1045</v>
      </c>
      <c r="M27" s="48">
        <f t="shared" si="67"/>
        <v>445</v>
      </c>
      <c r="N27" s="52">
        <f t="shared" si="67"/>
        <v>1039</v>
      </c>
      <c r="O27" s="52">
        <f t="shared" si="67"/>
        <v>484</v>
      </c>
      <c r="P27" s="52">
        <f t="shared" si="67"/>
        <v>868</v>
      </c>
      <c r="Q27" s="52">
        <f t="shared" ref="Q27:R27" si="68">Q21+120</f>
        <v>871</v>
      </c>
      <c r="R27" s="52">
        <f t="shared" si="68"/>
        <v>862</v>
      </c>
    </row>
    <row r="28" spans="1:18">
      <c r="A28" s="167"/>
      <c r="B28" s="44">
        <v>12</v>
      </c>
      <c r="C28" s="48">
        <f t="shared" si="56"/>
        <v>470</v>
      </c>
      <c r="D28" s="48">
        <f t="shared" si="56"/>
        <v>1076</v>
      </c>
      <c r="E28" s="48">
        <f t="shared" ref="E28:H28" si="69">E22+120</f>
        <v>476</v>
      </c>
      <c r="F28" s="48">
        <f t="shared" si="69"/>
        <v>1070</v>
      </c>
      <c r="G28" s="48">
        <f t="shared" si="69"/>
        <v>455</v>
      </c>
      <c r="H28" s="48">
        <f t="shared" si="69"/>
        <v>1061</v>
      </c>
      <c r="I28" s="48">
        <f t="shared" ref="I28:P28" si="70">I22+120</f>
        <v>461</v>
      </c>
      <c r="J28" s="48">
        <f t="shared" si="70"/>
        <v>1055</v>
      </c>
      <c r="K28" s="48">
        <f t="shared" si="70"/>
        <v>440</v>
      </c>
      <c r="L28" s="48">
        <f t="shared" si="70"/>
        <v>1046</v>
      </c>
      <c r="M28" s="48">
        <f t="shared" si="70"/>
        <v>446</v>
      </c>
      <c r="N28" s="52">
        <f t="shared" si="70"/>
        <v>1040</v>
      </c>
      <c r="O28" s="52">
        <f t="shared" si="70"/>
        <v>485</v>
      </c>
      <c r="P28" s="52">
        <f t="shared" si="70"/>
        <v>869</v>
      </c>
      <c r="Q28" s="52">
        <f t="shared" ref="Q28:R28" si="71">Q22+120</f>
        <v>872</v>
      </c>
      <c r="R28" s="52">
        <f t="shared" si="71"/>
        <v>863</v>
      </c>
    </row>
    <row r="29" spans="1:18">
      <c r="A29" s="167"/>
      <c r="B29" s="44" t="s">
        <v>95</v>
      </c>
      <c r="C29" s="48">
        <v>477</v>
      </c>
      <c r="D29" s="48">
        <v>1092</v>
      </c>
      <c r="E29" s="48">
        <v>372</v>
      </c>
      <c r="F29" s="48">
        <v>957</v>
      </c>
      <c r="G29" s="48">
        <v>462</v>
      </c>
      <c r="H29" s="48">
        <v>1107</v>
      </c>
      <c r="I29" s="48">
        <v>387</v>
      </c>
      <c r="J29" s="48">
        <v>942</v>
      </c>
      <c r="K29" s="48">
        <v>447</v>
      </c>
      <c r="L29" s="52"/>
      <c r="M29" s="52"/>
      <c r="N29" s="52"/>
      <c r="O29" s="52"/>
      <c r="P29" s="52"/>
      <c r="Q29" s="52"/>
      <c r="R29" s="52"/>
    </row>
    <row r="30" spans="1:18">
      <c r="A30" s="167"/>
      <c r="B30" s="44" t="s">
        <v>94</v>
      </c>
      <c r="C30" s="48">
        <f>C29+1</f>
        <v>478</v>
      </c>
      <c r="D30" s="48">
        <f>D29+1</f>
        <v>1093</v>
      </c>
      <c r="E30" s="48">
        <f t="shared" ref="E30:E31" si="72">E29+1</f>
        <v>373</v>
      </c>
      <c r="F30" s="48">
        <f>F29+1</f>
        <v>958</v>
      </c>
      <c r="G30" s="48">
        <f>G29+1</f>
        <v>463</v>
      </c>
      <c r="H30" s="48">
        <f t="shared" ref="H30:H31" si="73">H29+1</f>
        <v>1108</v>
      </c>
      <c r="I30" s="48">
        <f t="shared" ref="I30:K31" si="74">I29+1</f>
        <v>388</v>
      </c>
      <c r="J30" s="48">
        <f t="shared" si="74"/>
        <v>943</v>
      </c>
      <c r="K30" s="48">
        <f t="shared" si="74"/>
        <v>448</v>
      </c>
      <c r="L30" s="52"/>
      <c r="M30" s="52"/>
      <c r="N30" s="52"/>
      <c r="O30" s="52"/>
      <c r="P30" s="52"/>
      <c r="Q30" s="52"/>
      <c r="R30" s="52"/>
    </row>
    <row r="31" spans="1:18">
      <c r="A31" s="167"/>
      <c r="B31" s="44" t="s">
        <v>28</v>
      </c>
      <c r="C31" s="48">
        <f>C30+1</f>
        <v>479</v>
      </c>
      <c r="D31" s="48">
        <f>D30+1</f>
        <v>1094</v>
      </c>
      <c r="E31" s="48">
        <f t="shared" si="72"/>
        <v>374</v>
      </c>
      <c r="F31" s="48">
        <f>F30+1</f>
        <v>959</v>
      </c>
      <c r="G31" s="48">
        <f>G30+1</f>
        <v>464</v>
      </c>
      <c r="H31" s="48">
        <f t="shared" si="73"/>
        <v>1109</v>
      </c>
      <c r="I31" s="48">
        <f t="shared" si="74"/>
        <v>389</v>
      </c>
      <c r="J31" s="48">
        <f t="shared" si="74"/>
        <v>944</v>
      </c>
      <c r="K31" s="48">
        <f t="shared" si="74"/>
        <v>449</v>
      </c>
      <c r="L31" s="52"/>
      <c r="M31" s="52"/>
      <c r="N31" s="52"/>
      <c r="O31" s="52"/>
      <c r="P31" s="52"/>
      <c r="Q31" s="52"/>
      <c r="R31" s="52"/>
    </row>
    <row r="32" spans="1:18">
      <c r="A32" s="166">
        <v>3</v>
      </c>
      <c r="B32" s="45">
        <v>1</v>
      </c>
      <c r="C32" s="47">
        <f>C17-99</f>
        <v>246</v>
      </c>
      <c r="D32" s="47">
        <f>D17-111</f>
        <v>840</v>
      </c>
      <c r="E32" s="47">
        <f>E17-111</f>
        <v>240</v>
      </c>
      <c r="F32" s="47">
        <f>F17-99</f>
        <v>846</v>
      </c>
      <c r="G32" s="47">
        <f>G17-69</f>
        <v>261</v>
      </c>
      <c r="H32" s="47">
        <f>H17-81</f>
        <v>855</v>
      </c>
      <c r="I32" s="47">
        <f>I17-81</f>
        <v>255</v>
      </c>
      <c r="J32" s="47">
        <f>J17-69</f>
        <v>861</v>
      </c>
      <c r="K32" s="47">
        <f>K17-39</f>
        <v>276</v>
      </c>
      <c r="L32" s="47">
        <f>L17-51</f>
        <v>870</v>
      </c>
      <c r="M32" s="47">
        <f>M17-51</f>
        <v>270</v>
      </c>
      <c r="N32" s="51">
        <f>N17-39</f>
        <v>876</v>
      </c>
      <c r="O32" s="51">
        <f>O17-69</f>
        <v>291</v>
      </c>
      <c r="P32" s="51">
        <f>P17-81</f>
        <v>663</v>
      </c>
      <c r="Q32" s="51">
        <f>Q17-81</f>
        <v>666</v>
      </c>
      <c r="R32" s="51">
        <f>R17-69</f>
        <v>669</v>
      </c>
    </row>
    <row r="33" spans="1:18">
      <c r="A33" s="167"/>
      <c r="B33" s="44">
        <v>2</v>
      </c>
      <c r="C33" s="48">
        <f t="shared" ref="C33:D67" si="75">C32+1</f>
        <v>247</v>
      </c>
      <c r="D33" s="48">
        <f t="shared" si="75"/>
        <v>841</v>
      </c>
      <c r="E33" s="48">
        <f t="shared" ref="E33:E37" si="76">E32+1</f>
        <v>241</v>
      </c>
      <c r="F33" s="48">
        <f t="shared" ref="F33:F37" si="77">F32+1</f>
        <v>847</v>
      </c>
      <c r="G33" s="48">
        <f t="shared" ref="G33:G37" si="78">G32+1</f>
        <v>262</v>
      </c>
      <c r="H33" s="48">
        <f t="shared" ref="H33:H37" si="79">H32+1</f>
        <v>856</v>
      </c>
      <c r="I33" s="48">
        <f t="shared" ref="I33:I37" si="80">I32+1</f>
        <v>256</v>
      </c>
      <c r="J33" s="48">
        <f t="shared" ref="J33:J37" si="81">J32+1</f>
        <v>862</v>
      </c>
      <c r="K33" s="48">
        <f t="shared" ref="K33:K37" si="82">K32+1</f>
        <v>277</v>
      </c>
      <c r="L33" s="48">
        <f t="shared" ref="L33:L37" si="83">L32+1</f>
        <v>871</v>
      </c>
      <c r="M33" s="48">
        <f t="shared" ref="M33:M37" si="84">M32+1</f>
        <v>271</v>
      </c>
      <c r="N33" s="52">
        <f t="shared" ref="N33:N37" si="85">N32+1</f>
        <v>877</v>
      </c>
      <c r="O33" s="52">
        <f t="shared" ref="O33:O37" si="86">O32+1</f>
        <v>292</v>
      </c>
      <c r="P33" s="52">
        <f t="shared" ref="P33:P37" si="87">P32+1</f>
        <v>664</v>
      </c>
      <c r="Q33" s="52">
        <f t="shared" ref="Q33:Q37" si="88">Q32+1</f>
        <v>667</v>
      </c>
      <c r="R33" s="52">
        <f t="shared" ref="R33:R37" si="89">R32+1</f>
        <v>670</v>
      </c>
    </row>
    <row r="34" spans="1:18">
      <c r="A34" s="167"/>
      <c r="B34" s="44">
        <v>3</v>
      </c>
      <c r="C34" s="48">
        <f t="shared" si="75"/>
        <v>248</v>
      </c>
      <c r="D34" s="48">
        <f t="shared" si="75"/>
        <v>842</v>
      </c>
      <c r="E34" s="48">
        <f t="shared" si="76"/>
        <v>242</v>
      </c>
      <c r="F34" s="48">
        <f t="shared" si="77"/>
        <v>848</v>
      </c>
      <c r="G34" s="48">
        <f t="shared" si="78"/>
        <v>263</v>
      </c>
      <c r="H34" s="48">
        <f t="shared" si="79"/>
        <v>857</v>
      </c>
      <c r="I34" s="48">
        <f t="shared" si="80"/>
        <v>257</v>
      </c>
      <c r="J34" s="48">
        <f t="shared" si="81"/>
        <v>863</v>
      </c>
      <c r="K34" s="48">
        <f t="shared" si="82"/>
        <v>278</v>
      </c>
      <c r="L34" s="48">
        <f t="shared" si="83"/>
        <v>872</v>
      </c>
      <c r="M34" s="48">
        <f t="shared" si="84"/>
        <v>272</v>
      </c>
      <c r="N34" s="52">
        <f t="shared" si="85"/>
        <v>878</v>
      </c>
      <c r="O34" s="52">
        <f t="shared" si="86"/>
        <v>293</v>
      </c>
      <c r="P34" s="52">
        <f t="shared" si="87"/>
        <v>665</v>
      </c>
      <c r="Q34" s="52">
        <f t="shared" si="88"/>
        <v>668</v>
      </c>
      <c r="R34" s="52">
        <f t="shared" si="89"/>
        <v>671</v>
      </c>
    </row>
    <row r="35" spans="1:18">
      <c r="A35" s="167"/>
      <c r="B35" s="44">
        <v>4</v>
      </c>
      <c r="C35" s="48">
        <f t="shared" si="75"/>
        <v>249</v>
      </c>
      <c r="D35" s="48">
        <f t="shared" si="75"/>
        <v>843</v>
      </c>
      <c r="E35" s="48">
        <f t="shared" si="76"/>
        <v>243</v>
      </c>
      <c r="F35" s="48">
        <f t="shared" si="77"/>
        <v>849</v>
      </c>
      <c r="G35" s="48">
        <f t="shared" si="78"/>
        <v>264</v>
      </c>
      <c r="H35" s="48">
        <f t="shared" si="79"/>
        <v>858</v>
      </c>
      <c r="I35" s="48">
        <f t="shared" si="80"/>
        <v>258</v>
      </c>
      <c r="J35" s="48">
        <f t="shared" si="81"/>
        <v>864</v>
      </c>
      <c r="K35" s="48">
        <f t="shared" si="82"/>
        <v>279</v>
      </c>
      <c r="L35" s="48">
        <f t="shared" si="83"/>
        <v>873</v>
      </c>
      <c r="M35" s="48">
        <f t="shared" si="84"/>
        <v>273</v>
      </c>
      <c r="N35" s="52">
        <f t="shared" si="85"/>
        <v>879</v>
      </c>
      <c r="O35" s="52">
        <f t="shared" si="86"/>
        <v>294</v>
      </c>
      <c r="P35" s="52">
        <f t="shared" si="87"/>
        <v>666</v>
      </c>
      <c r="Q35" s="52">
        <f t="shared" si="88"/>
        <v>669</v>
      </c>
      <c r="R35" s="52">
        <f t="shared" si="89"/>
        <v>672</v>
      </c>
    </row>
    <row r="36" spans="1:18">
      <c r="A36" s="167"/>
      <c r="B36" s="44">
        <v>5</v>
      </c>
      <c r="C36" s="48">
        <f t="shared" si="75"/>
        <v>250</v>
      </c>
      <c r="D36" s="48">
        <f t="shared" si="75"/>
        <v>844</v>
      </c>
      <c r="E36" s="48">
        <f t="shared" si="76"/>
        <v>244</v>
      </c>
      <c r="F36" s="48">
        <f t="shared" si="77"/>
        <v>850</v>
      </c>
      <c r="G36" s="48">
        <f t="shared" si="78"/>
        <v>265</v>
      </c>
      <c r="H36" s="48">
        <f t="shared" si="79"/>
        <v>859</v>
      </c>
      <c r="I36" s="48">
        <f t="shared" si="80"/>
        <v>259</v>
      </c>
      <c r="J36" s="48">
        <f t="shared" si="81"/>
        <v>865</v>
      </c>
      <c r="K36" s="48">
        <f t="shared" si="82"/>
        <v>280</v>
      </c>
      <c r="L36" s="48">
        <f t="shared" si="83"/>
        <v>874</v>
      </c>
      <c r="M36" s="48">
        <f t="shared" si="84"/>
        <v>274</v>
      </c>
      <c r="N36" s="52">
        <f t="shared" si="85"/>
        <v>880</v>
      </c>
      <c r="O36" s="52">
        <f t="shared" si="86"/>
        <v>295</v>
      </c>
      <c r="P36" s="52">
        <f t="shared" si="87"/>
        <v>667</v>
      </c>
      <c r="Q36" s="52">
        <f t="shared" si="88"/>
        <v>670</v>
      </c>
      <c r="R36" s="52">
        <f t="shared" si="89"/>
        <v>673</v>
      </c>
    </row>
    <row r="37" spans="1:18">
      <c r="A37" s="167"/>
      <c r="B37" s="44">
        <v>6</v>
      </c>
      <c r="C37" s="48">
        <f t="shared" si="75"/>
        <v>251</v>
      </c>
      <c r="D37" s="48">
        <f t="shared" si="75"/>
        <v>845</v>
      </c>
      <c r="E37" s="48">
        <f t="shared" si="76"/>
        <v>245</v>
      </c>
      <c r="F37" s="48">
        <f t="shared" si="77"/>
        <v>851</v>
      </c>
      <c r="G37" s="48">
        <f t="shared" si="78"/>
        <v>266</v>
      </c>
      <c r="H37" s="48">
        <f t="shared" si="79"/>
        <v>860</v>
      </c>
      <c r="I37" s="48">
        <f t="shared" si="80"/>
        <v>260</v>
      </c>
      <c r="J37" s="48">
        <f t="shared" si="81"/>
        <v>866</v>
      </c>
      <c r="K37" s="48">
        <f t="shared" si="82"/>
        <v>281</v>
      </c>
      <c r="L37" s="48">
        <f t="shared" si="83"/>
        <v>875</v>
      </c>
      <c r="M37" s="48">
        <f t="shared" si="84"/>
        <v>275</v>
      </c>
      <c r="N37" s="52">
        <f t="shared" si="85"/>
        <v>881</v>
      </c>
      <c r="O37" s="52">
        <f t="shared" si="86"/>
        <v>296</v>
      </c>
      <c r="P37" s="52">
        <f t="shared" si="87"/>
        <v>668</v>
      </c>
      <c r="Q37" s="52">
        <f t="shared" si="88"/>
        <v>671</v>
      </c>
      <c r="R37" s="52">
        <f t="shared" si="89"/>
        <v>674</v>
      </c>
    </row>
    <row r="38" spans="1:18">
      <c r="A38" s="167"/>
      <c r="B38" s="44">
        <v>7</v>
      </c>
      <c r="C38" s="48">
        <f>C32+120</f>
        <v>366</v>
      </c>
      <c r="D38" s="48">
        <f>D32+120</f>
        <v>960</v>
      </c>
      <c r="E38" s="48">
        <f t="shared" ref="E38" si="90">E32+120</f>
        <v>360</v>
      </c>
      <c r="F38" s="48">
        <f>F32+120</f>
        <v>966</v>
      </c>
      <c r="G38" s="48">
        <f>G32+120</f>
        <v>381</v>
      </c>
      <c r="H38" s="48">
        <f t="shared" ref="H38" si="91">H32+120</f>
        <v>975</v>
      </c>
      <c r="I38" s="48">
        <f>I32+120</f>
        <v>375</v>
      </c>
      <c r="J38" s="48">
        <f>J32+120</f>
        <v>981</v>
      </c>
      <c r="K38" s="48">
        <f>K32+120</f>
        <v>396</v>
      </c>
      <c r="L38" s="48">
        <f>L32+120</f>
        <v>990</v>
      </c>
      <c r="M38" s="48">
        <f t="shared" ref="M38" si="92">M32+120</f>
        <v>390</v>
      </c>
      <c r="N38" s="52">
        <f>N32+120</f>
        <v>996</v>
      </c>
      <c r="O38" s="52">
        <f>O32+120</f>
        <v>411</v>
      </c>
      <c r="P38" s="52">
        <f t="shared" ref="P38" si="93">P32+120</f>
        <v>783</v>
      </c>
      <c r="Q38" s="52">
        <f>Q32+120</f>
        <v>786</v>
      </c>
      <c r="R38" s="52">
        <f>R32+120</f>
        <v>789</v>
      </c>
    </row>
    <row r="39" spans="1:18">
      <c r="A39" s="167"/>
      <c r="B39" s="44">
        <v>8</v>
      </c>
      <c r="C39" s="48">
        <f t="shared" ref="C39:D43" si="94">C33+120</f>
        <v>367</v>
      </c>
      <c r="D39" s="48">
        <f t="shared" si="94"/>
        <v>961</v>
      </c>
      <c r="E39" s="48">
        <f t="shared" ref="E39:H39" si="95">E33+120</f>
        <v>361</v>
      </c>
      <c r="F39" s="48">
        <f t="shared" si="95"/>
        <v>967</v>
      </c>
      <c r="G39" s="48">
        <f t="shared" si="95"/>
        <v>382</v>
      </c>
      <c r="H39" s="48">
        <f t="shared" si="95"/>
        <v>976</v>
      </c>
      <c r="I39" s="48">
        <f t="shared" ref="I39:P39" si="96">I33+120</f>
        <v>376</v>
      </c>
      <c r="J39" s="48">
        <f t="shared" si="96"/>
        <v>982</v>
      </c>
      <c r="K39" s="48">
        <f t="shared" si="96"/>
        <v>397</v>
      </c>
      <c r="L39" s="48">
        <f t="shared" si="96"/>
        <v>991</v>
      </c>
      <c r="M39" s="48">
        <f t="shared" si="96"/>
        <v>391</v>
      </c>
      <c r="N39" s="52">
        <f t="shared" si="96"/>
        <v>997</v>
      </c>
      <c r="O39" s="52">
        <f t="shared" si="96"/>
        <v>412</v>
      </c>
      <c r="P39" s="52">
        <f t="shared" si="96"/>
        <v>784</v>
      </c>
      <c r="Q39" s="52">
        <f t="shared" ref="Q39:R39" si="97">Q33+120</f>
        <v>787</v>
      </c>
      <c r="R39" s="52">
        <f t="shared" si="97"/>
        <v>790</v>
      </c>
    </row>
    <row r="40" spans="1:18">
      <c r="A40" s="167"/>
      <c r="B40" s="44">
        <v>9</v>
      </c>
      <c r="C40" s="48">
        <f t="shared" si="94"/>
        <v>368</v>
      </c>
      <c r="D40" s="48">
        <f t="shared" si="94"/>
        <v>962</v>
      </c>
      <c r="E40" s="48">
        <f t="shared" ref="E40:H40" si="98">E34+120</f>
        <v>362</v>
      </c>
      <c r="F40" s="48">
        <f t="shared" si="98"/>
        <v>968</v>
      </c>
      <c r="G40" s="48">
        <f t="shared" si="98"/>
        <v>383</v>
      </c>
      <c r="H40" s="48">
        <f t="shared" si="98"/>
        <v>977</v>
      </c>
      <c r="I40" s="48">
        <f t="shared" ref="I40:P40" si="99">I34+120</f>
        <v>377</v>
      </c>
      <c r="J40" s="48">
        <f t="shared" si="99"/>
        <v>983</v>
      </c>
      <c r="K40" s="48">
        <f t="shared" si="99"/>
        <v>398</v>
      </c>
      <c r="L40" s="48">
        <f t="shared" si="99"/>
        <v>992</v>
      </c>
      <c r="M40" s="48">
        <f t="shared" si="99"/>
        <v>392</v>
      </c>
      <c r="N40" s="52">
        <f t="shared" si="99"/>
        <v>998</v>
      </c>
      <c r="O40" s="52">
        <f t="shared" si="99"/>
        <v>413</v>
      </c>
      <c r="P40" s="52">
        <f t="shared" si="99"/>
        <v>785</v>
      </c>
      <c r="Q40" s="52">
        <f t="shared" ref="Q40:R40" si="100">Q34+120</f>
        <v>788</v>
      </c>
      <c r="R40" s="52">
        <f t="shared" si="100"/>
        <v>791</v>
      </c>
    </row>
    <row r="41" spans="1:18">
      <c r="A41" s="167"/>
      <c r="B41" s="44">
        <v>10</v>
      </c>
      <c r="C41" s="48">
        <f t="shared" si="94"/>
        <v>369</v>
      </c>
      <c r="D41" s="48">
        <f t="shared" si="94"/>
        <v>963</v>
      </c>
      <c r="E41" s="48">
        <f t="shared" ref="E41:H41" si="101">E35+120</f>
        <v>363</v>
      </c>
      <c r="F41" s="48">
        <f t="shared" si="101"/>
        <v>969</v>
      </c>
      <c r="G41" s="48">
        <f t="shared" si="101"/>
        <v>384</v>
      </c>
      <c r="H41" s="48">
        <f t="shared" si="101"/>
        <v>978</v>
      </c>
      <c r="I41" s="48">
        <f t="shared" ref="I41:P41" si="102">I35+120</f>
        <v>378</v>
      </c>
      <c r="J41" s="48">
        <f t="shared" si="102"/>
        <v>984</v>
      </c>
      <c r="K41" s="48">
        <f t="shared" si="102"/>
        <v>399</v>
      </c>
      <c r="L41" s="48">
        <f t="shared" si="102"/>
        <v>993</v>
      </c>
      <c r="M41" s="48">
        <f t="shared" si="102"/>
        <v>393</v>
      </c>
      <c r="N41" s="52">
        <f t="shared" si="102"/>
        <v>999</v>
      </c>
      <c r="O41" s="52">
        <f t="shared" si="102"/>
        <v>414</v>
      </c>
      <c r="P41" s="52">
        <f t="shared" si="102"/>
        <v>786</v>
      </c>
      <c r="Q41" s="52">
        <f t="shared" ref="Q41:R41" si="103">Q35+120</f>
        <v>789</v>
      </c>
      <c r="R41" s="52">
        <f t="shared" si="103"/>
        <v>792</v>
      </c>
    </row>
    <row r="42" spans="1:18">
      <c r="A42" s="167"/>
      <c r="B42" s="44">
        <v>11</v>
      </c>
      <c r="C42" s="48">
        <f t="shared" si="94"/>
        <v>370</v>
      </c>
      <c r="D42" s="48">
        <f t="shared" si="94"/>
        <v>964</v>
      </c>
      <c r="E42" s="48">
        <f t="shared" ref="E42:H42" si="104">E36+120</f>
        <v>364</v>
      </c>
      <c r="F42" s="48">
        <f t="shared" si="104"/>
        <v>970</v>
      </c>
      <c r="G42" s="48">
        <f t="shared" si="104"/>
        <v>385</v>
      </c>
      <c r="H42" s="48">
        <f t="shared" si="104"/>
        <v>979</v>
      </c>
      <c r="I42" s="48">
        <f t="shared" ref="I42:P42" si="105">I36+120</f>
        <v>379</v>
      </c>
      <c r="J42" s="48">
        <f t="shared" si="105"/>
        <v>985</v>
      </c>
      <c r="K42" s="48">
        <f t="shared" si="105"/>
        <v>400</v>
      </c>
      <c r="L42" s="48">
        <f t="shared" si="105"/>
        <v>994</v>
      </c>
      <c r="M42" s="48">
        <f t="shared" si="105"/>
        <v>394</v>
      </c>
      <c r="N42" s="52">
        <f t="shared" si="105"/>
        <v>1000</v>
      </c>
      <c r="O42" s="52">
        <f t="shared" si="105"/>
        <v>415</v>
      </c>
      <c r="P42" s="52">
        <f t="shared" si="105"/>
        <v>787</v>
      </c>
      <c r="Q42" s="52">
        <f t="shared" ref="Q42:R42" si="106">Q36+120</f>
        <v>790</v>
      </c>
      <c r="R42" s="52">
        <f t="shared" si="106"/>
        <v>793</v>
      </c>
    </row>
    <row r="43" spans="1:18">
      <c r="A43" s="167"/>
      <c r="B43" s="44">
        <v>12</v>
      </c>
      <c r="C43" s="48">
        <f t="shared" si="94"/>
        <v>371</v>
      </c>
      <c r="D43" s="48">
        <f t="shared" si="94"/>
        <v>965</v>
      </c>
      <c r="E43" s="48">
        <f t="shared" ref="E43:H43" si="107">E37+120</f>
        <v>365</v>
      </c>
      <c r="F43" s="48">
        <f t="shared" si="107"/>
        <v>971</v>
      </c>
      <c r="G43" s="48">
        <f t="shared" si="107"/>
        <v>386</v>
      </c>
      <c r="H43" s="48">
        <f t="shared" si="107"/>
        <v>980</v>
      </c>
      <c r="I43" s="48">
        <f t="shared" ref="I43:P43" si="108">I37+120</f>
        <v>380</v>
      </c>
      <c r="J43" s="48">
        <f t="shared" si="108"/>
        <v>986</v>
      </c>
      <c r="K43" s="48">
        <f t="shared" si="108"/>
        <v>401</v>
      </c>
      <c r="L43" s="48">
        <f t="shared" si="108"/>
        <v>995</v>
      </c>
      <c r="M43" s="48">
        <f t="shared" si="108"/>
        <v>395</v>
      </c>
      <c r="N43" s="52">
        <f t="shared" si="108"/>
        <v>1001</v>
      </c>
      <c r="O43" s="52">
        <f t="shared" si="108"/>
        <v>416</v>
      </c>
      <c r="P43" s="52">
        <f t="shared" si="108"/>
        <v>788</v>
      </c>
      <c r="Q43" s="52">
        <f t="shared" ref="Q43:R43" si="109">Q37+120</f>
        <v>791</v>
      </c>
      <c r="R43" s="52">
        <f t="shared" si="109"/>
        <v>794</v>
      </c>
    </row>
    <row r="44" spans="1:18">
      <c r="A44" s="167"/>
      <c r="B44" s="44" t="s">
        <v>95</v>
      </c>
      <c r="C44" s="48">
        <v>357</v>
      </c>
      <c r="D44" s="48">
        <v>972</v>
      </c>
      <c r="E44" s="48">
        <v>252</v>
      </c>
      <c r="F44" s="48">
        <v>837</v>
      </c>
      <c r="G44" s="48">
        <v>342</v>
      </c>
      <c r="H44" s="48">
        <v>987</v>
      </c>
      <c r="I44" s="48">
        <v>267</v>
      </c>
      <c r="J44" s="48">
        <v>822</v>
      </c>
      <c r="K44" s="48">
        <v>327</v>
      </c>
      <c r="L44" s="52"/>
      <c r="M44" s="52"/>
      <c r="N44" s="52"/>
      <c r="O44" s="52"/>
      <c r="P44" s="52"/>
      <c r="Q44" s="52"/>
      <c r="R44" s="52"/>
    </row>
    <row r="45" spans="1:18">
      <c r="A45" s="167"/>
      <c r="B45" s="44" t="s">
        <v>94</v>
      </c>
      <c r="C45" s="48">
        <f t="shared" ref="C45:D46" si="110">C44+1</f>
        <v>358</v>
      </c>
      <c r="D45" s="48">
        <f t="shared" si="110"/>
        <v>973</v>
      </c>
      <c r="E45" s="48">
        <f t="shared" ref="E45:E46" si="111">E44+1</f>
        <v>253</v>
      </c>
      <c r="F45" s="48">
        <f t="shared" ref="F45:F46" si="112">F44+1</f>
        <v>838</v>
      </c>
      <c r="G45" s="48">
        <f t="shared" ref="G45:G46" si="113">G44+1</f>
        <v>343</v>
      </c>
      <c r="H45" s="48">
        <f t="shared" ref="H45:H46" si="114">H44+1</f>
        <v>988</v>
      </c>
      <c r="I45" s="48">
        <f t="shared" ref="I45:I46" si="115">I44+1</f>
        <v>268</v>
      </c>
      <c r="J45" s="48">
        <f t="shared" ref="J45:J46" si="116">J44+1</f>
        <v>823</v>
      </c>
      <c r="K45" s="48">
        <f t="shared" ref="K45:K46" si="117">K44+1</f>
        <v>328</v>
      </c>
      <c r="L45" s="52"/>
      <c r="M45" s="52"/>
      <c r="N45" s="52"/>
      <c r="O45" s="52"/>
      <c r="P45" s="52"/>
      <c r="Q45" s="52"/>
      <c r="R45" s="52"/>
    </row>
    <row r="46" spans="1:18">
      <c r="A46" s="167"/>
      <c r="B46" s="44" t="s">
        <v>28</v>
      </c>
      <c r="C46" s="48">
        <f t="shared" si="110"/>
        <v>359</v>
      </c>
      <c r="D46" s="48">
        <f t="shared" si="110"/>
        <v>974</v>
      </c>
      <c r="E46" s="48">
        <f t="shared" si="111"/>
        <v>254</v>
      </c>
      <c r="F46" s="48">
        <f t="shared" si="112"/>
        <v>839</v>
      </c>
      <c r="G46" s="48">
        <f t="shared" si="113"/>
        <v>344</v>
      </c>
      <c r="H46" s="48">
        <f t="shared" si="114"/>
        <v>989</v>
      </c>
      <c r="I46" s="48">
        <f t="shared" si="115"/>
        <v>269</v>
      </c>
      <c r="J46" s="48">
        <f t="shared" si="116"/>
        <v>824</v>
      </c>
      <c r="K46" s="48">
        <f t="shared" si="117"/>
        <v>329</v>
      </c>
      <c r="L46" s="52"/>
      <c r="M46" s="52"/>
      <c r="N46" s="52"/>
      <c r="O46" s="52"/>
      <c r="P46" s="52"/>
      <c r="Q46" s="52"/>
      <c r="R46" s="52"/>
    </row>
    <row r="47" spans="1:18">
      <c r="A47" s="166">
        <v>4</v>
      </c>
      <c r="B47" s="45">
        <v>1</v>
      </c>
      <c r="C47" s="47">
        <f>C32-141</f>
        <v>105</v>
      </c>
      <c r="D47" s="47">
        <f>D32-129</f>
        <v>711</v>
      </c>
      <c r="E47" s="47">
        <f>E32-129</f>
        <v>111</v>
      </c>
      <c r="F47" s="47">
        <f>F32-141</f>
        <v>705</v>
      </c>
      <c r="G47" s="47">
        <f>G32-171</f>
        <v>90</v>
      </c>
      <c r="H47" s="47">
        <f>H32-159</f>
        <v>696</v>
      </c>
      <c r="I47" s="47">
        <f>I32-159</f>
        <v>96</v>
      </c>
      <c r="J47" s="47">
        <f>J32-171</f>
        <v>690</v>
      </c>
      <c r="K47" s="47">
        <f>K32-201</f>
        <v>75</v>
      </c>
      <c r="L47" s="47">
        <f>L32-189</f>
        <v>681</v>
      </c>
      <c r="M47" s="47">
        <f>M32-189</f>
        <v>81</v>
      </c>
      <c r="N47" s="51">
        <f>N32-141</f>
        <v>735</v>
      </c>
      <c r="O47" s="51">
        <f>O32-171</f>
        <v>120</v>
      </c>
      <c r="P47" s="51">
        <f>P32-159</f>
        <v>504</v>
      </c>
      <c r="Q47" s="51">
        <f>Q32-159</f>
        <v>507</v>
      </c>
      <c r="R47" s="51">
        <f>R32-171</f>
        <v>498</v>
      </c>
    </row>
    <row r="48" spans="1:18">
      <c r="A48" s="167"/>
      <c r="B48" s="44">
        <v>2</v>
      </c>
      <c r="C48" s="48">
        <f t="shared" ref="C48:D52" si="118">C47+1</f>
        <v>106</v>
      </c>
      <c r="D48" s="48">
        <f t="shared" si="118"/>
        <v>712</v>
      </c>
      <c r="E48" s="48">
        <f t="shared" ref="E48:E52" si="119">E47+1</f>
        <v>112</v>
      </c>
      <c r="F48" s="48">
        <f t="shared" ref="F48:F52" si="120">F47+1</f>
        <v>706</v>
      </c>
      <c r="G48" s="48">
        <f t="shared" ref="G48:G52" si="121">G47+1</f>
        <v>91</v>
      </c>
      <c r="H48" s="48">
        <f t="shared" ref="H48:H52" si="122">H47+1</f>
        <v>697</v>
      </c>
      <c r="I48" s="48">
        <f t="shared" ref="I48:I52" si="123">I47+1</f>
        <v>97</v>
      </c>
      <c r="J48" s="48">
        <f t="shared" ref="J48:J52" si="124">J47+1</f>
        <v>691</v>
      </c>
      <c r="K48" s="48">
        <f t="shared" ref="K48:K52" si="125">K47+1</f>
        <v>76</v>
      </c>
      <c r="L48" s="48">
        <f t="shared" ref="L48:L52" si="126">L47+1</f>
        <v>682</v>
      </c>
      <c r="M48" s="48">
        <f t="shared" ref="M48:M52" si="127">M47+1</f>
        <v>82</v>
      </c>
      <c r="N48" s="52">
        <f t="shared" ref="N48:N52" si="128">N47+1</f>
        <v>736</v>
      </c>
      <c r="O48" s="52">
        <f t="shared" ref="O48:O52" si="129">O47+1</f>
        <v>121</v>
      </c>
      <c r="P48" s="52">
        <f t="shared" ref="P48:P52" si="130">P47+1</f>
        <v>505</v>
      </c>
      <c r="Q48" s="52">
        <f t="shared" ref="Q48:Q52" si="131">Q47+1</f>
        <v>508</v>
      </c>
      <c r="R48" s="52">
        <f t="shared" ref="R48:R52" si="132">R47+1</f>
        <v>499</v>
      </c>
    </row>
    <row r="49" spans="1:18">
      <c r="A49" s="167"/>
      <c r="B49" s="44">
        <v>3</v>
      </c>
      <c r="C49" s="48">
        <f t="shared" si="118"/>
        <v>107</v>
      </c>
      <c r="D49" s="48">
        <f t="shared" si="118"/>
        <v>713</v>
      </c>
      <c r="E49" s="48">
        <f t="shared" si="119"/>
        <v>113</v>
      </c>
      <c r="F49" s="48">
        <f t="shared" si="120"/>
        <v>707</v>
      </c>
      <c r="G49" s="48">
        <f t="shared" si="121"/>
        <v>92</v>
      </c>
      <c r="H49" s="48">
        <f t="shared" si="122"/>
        <v>698</v>
      </c>
      <c r="I49" s="48">
        <f t="shared" si="123"/>
        <v>98</v>
      </c>
      <c r="J49" s="48">
        <f t="shared" si="124"/>
        <v>692</v>
      </c>
      <c r="K49" s="48">
        <f t="shared" si="125"/>
        <v>77</v>
      </c>
      <c r="L49" s="48">
        <f t="shared" si="126"/>
        <v>683</v>
      </c>
      <c r="M49" s="48">
        <f t="shared" si="127"/>
        <v>83</v>
      </c>
      <c r="N49" s="52">
        <f t="shared" si="128"/>
        <v>737</v>
      </c>
      <c r="O49" s="52">
        <f t="shared" si="129"/>
        <v>122</v>
      </c>
      <c r="P49" s="52">
        <f t="shared" si="130"/>
        <v>506</v>
      </c>
      <c r="Q49" s="52">
        <f t="shared" si="131"/>
        <v>509</v>
      </c>
      <c r="R49" s="52">
        <f t="shared" si="132"/>
        <v>500</v>
      </c>
    </row>
    <row r="50" spans="1:18">
      <c r="A50" s="167"/>
      <c r="B50" s="44">
        <v>4</v>
      </c>
      <c r="C50" s="48">
        <f t="shared" si="118"/>
        <v>108</v>
      </c>
      <c r="D50" s="48">
        <f t="shared" si="118"/>
        <v>714</v>
      </c>
      <c r="E50" s="48">
        <f t="shared" si="119"/>
        <v>114</v>
      </c>
      <c r="F50" s="48">
        <f t="shared" si="120"/>
        <v>708</v>
      </c>
      <c r="G50" s="48">
        <f t="shared" si="121"/>
        <v>93</v>
      </c>
      <c r="H50" s="48">
        <f t="shared" si="122"/>
        <v>699</v>
      </c>
      <c r="I50" s="48">
        <f t="shared" si="123"/>
        <v>99</v>
      </c>
      <c r="J50" s="48">
        <f t="shared" si="124"/>
        <v>693</v>
      </c>
      <c r="K50" s="48">
        <f t="shared" si="125"/>
        <v>78</v>
      </c>
      <c r="L50" s="48">
        <f t="shared" si="126"/>
        <v>684</v>
      </c>
      <c r="M50" s="48">
        <f t="shared" si="127"/>
        <v>84</v>
      </c>
      <c r="N50" s="52">
        <f t="shared" si="128"/>
        <v>738</v>
      </c>
      <c r="O50" s="52">
        <f t="shared" si="129"/>
        <v>123</v>
      </c>
      <c r="P50" s="52">
        <f t="shared" si="130"/>
        <v>507</v>
      </c>
      <c r="Q50" s="52">
        <f t="shared" si="131"/>
        <v>510</v>
      </c>
      <c r="R50" s="52">
        <f t="shared" si="132"/>
        <v>501</v>
      </c>
    </row>
    <row r="51" spans="1:18">
      <c r="A51" s="167"/>
      <c r="B51" s="44">
        <v>5</v>
      </c>
      <c r="C51" s="48">
        <f t="shared" si="118"/>
        <v>109</v>
      </c>
      <c r="D51" s="48">
        <f t="shared" si="118"/>
        <v>715</v>
      </c>
      <c r="E51" s="48">
        <f t="shared" si="119"/>
        <v>115</v>
      </c>
      <c r="F51" s="48">
        <f t="shared" si="120"/>
        <v>709</v>
      </c>
      <c r="G51" s="48">
        <f t="shared" si="121"/>
        <v>94</v>
      </c>
      <c r="H51" s="48">
        <f t="shared" si="122"/>
        <v>700</v>
      </c>
      <c r="I51" s="48">
        <f t="shared" si="123"/>
        <v>100</v>
      </c>
      <c r="J51" s="48">
        <f t="shared" si="124"/>
        <v>694</v>
      </c>
      <c r="K51" s="48">
        <f t="shared" si="125"/>
        <v>79</v>
      </c>
      <c r="L51" s="48">
        <f t="shared" si="126"/>
        <v>685</v>
      </c>
      <c r="M51" s="48">
        <f t="shared" si="127"/>
        <v>85</v>
      </c>
      <c r="N51" s="52">
        <f t="shared" si="128"/>
        <v>739</v>
      </c>
      <c r="O51" s="52">
        <f t="shared" si="129"/>
        <v>124</v>
      </c>
      <c r="P51" s="52">
        <f t="shared" si="130"/>
        <v>508</v>
      </c>
      <c r="Q51" s="52">
        <f t="shared" si="131"/>
        <v>511</v>
      </c>
      <c r="R51" s="52">
        <f t="shared" si="132"/>
        <v>502</v>
      </c>
    </row>
    <row r="52" spans="1:18">
      <c r="A52" s="167"/>
      <c r="B52" s="44">
        <v>6</v>
      </c>
      <c r="C52" s="48">
        <f t="shared" si="118"/>
        <v>110</v>
      </c>
      <c r="D52" s="48">
        <f t="shared" si="118"/>
        <v>716</v>
      </c>
      <c r="E52" s="48">
        <f t="shared" si="119"/>
        <v>116</v>
      </c>
      <c r="F52" s="48">
        <f t="shared" si="120"/>
        <v>710</v>
      </c>
      <c r="G52" s="48">
        <f t="shared" si="121"/>
        <v>95</v>
      </c>
      <c r="H52" s="48">
        <f t="shared" si="122"/>
        <v>701</v>
      </c>
      <c r="I52" s="48">
        <f t="shared" si="123"/>
        <v>101</v>
      </c>
      <c r="J52" s="48">
        <f t="shared" si="124"/>
        <v>695</v>
      </c>
      <c r="K52" s="48">
        <f t="shared" si="125"/>
        <v>80</v>
      </c>
      <c r="L52" s="48">
        <f t="shared" si="126"/>
        <v>686</v>
      </c>
      <c r="M52" s="48">
        <f t="shared" si="127"/>
        <v>86</v>
      </c>
      <c r="N52" s="52">
        <f t="shared" si="128"/>
        <v>740</v>
      </c>
      <c r="O52" s="52">
        <f t="shared" si="129"/>
        <v>125</v>
      </c>
      <c r="P52" s="52">
        <f t="shared" si="130"/>
        <v>509</v>
      </c>
      <c r="Q52" s="52">
        <f t="shared" si="131"/>
        <v>512</v>
      </c>
      <c r="R52" s="52">
        <f t="shared" si="132"/>
        <v>503</v>
      </c>
    </row>
    <row r="53" spans="1:18">
      <c r="A53" s="167"/>
      <c r="B53" s="44">
        <v>7</v>
      </c>
      <c r="C53" s="48">
        <f t="shared" ref="C53:D58" si="133">C47+120</f>
        <v>225</v>
      </c>
      <c r="D53" s="48">
        <f t="shared" si="133"/>
        <v>831</v>
      </c>
      <c r="E53" s="48">
        <f t="shared" ref="E53:H53" si="134">E47+120</f>
        <v>231</v>
      </c>
      <c r="F53" s="48">
        <f t="shared" si="134"/>
        <v>825</v>
      </c>
      <c r="G53" s="48">
        <f t="shared" si="134"/>
        <v>210</v>
      </c>
      <c r="H53" s="48">
        <f t="shared" si="134"/>
        <v>816</v>
      </c>
      <c r="I53" s="48">
        <f t="shared" ref="I53:P53" si="135">I47+120</f>
        <v>216</v>
      </c>
      <c r="J53" s="48">
        <f t="shared" si="135"/>
        <v>810</v>
      </c>
      <c r="K53" s="48">
        <f t="shared" si="135"/>
        <v>195</v>
      </c>
      <c r="L53" s="48">
        <f t="shared" si="135"/>
        <v>801</v>
      </c>
      <c r="M53" s="48">
        <f t="shared" si="135"/>
        <v>201</v>
      </c>
      <c r="N53" s="52">
        <f t="shared" si="135"/>
        <v>855</v>
      </c>
      <c r="O53" s="52">
        <f t="shared" si="135"/>
        <v>240</v>
      </c>
      <c r="P53" s="52">
        <f t="shared" si="135"/>
        <v>624</v>
      </c>
      <c r="Q53" s="52">
        <f t="shared" ref="Q53:R53" si="136">Q47+120</f>
        <v>627</v>
      </c>
      <c r="R53" s="52">
        <f t="shared" si="136"/>
        <v>618</v>
      </c>
    </row>
    <row r="54" spans="1:18">
      <c r="A54" s="167"/>
      <c r="B54" s="44">
        <v>8</v>
      </c>
      <c r="C54" s="48">
        <f t="shared" si="133"/>
        <v>226</v>
      </c>
      <c r="D54" s="48">
        <f t="shared" si="133"/>
        <v>832</v>
      </c>
      <c r="E54" s="48">
        <f t="shared" ref="E54:H54" si="137">E48+120</f>
        <v>232</v>
      </c>
      <c r="F54" s="48">
        <f t="shared" si="137"/>
        <v>826</v>
      </c>
      <c r="G54" s="48">
        <f t="shared" si="137"/>
        <v>211</v>
      </c>
      <c r="H54" s="48">
        <f t="shared" si="137"/>
        <v>817</v>
      </c>
      <c r="I54" s="48">
        <f t="shared" ref="I54:P54" si="138">I48+120</f>
        <v>217</v>
      </c>
      <c r="J54" s="48">
        <f t="shared" si="138"/>
        <v>811</v>
      </c>
      <c r="K54" s="48">
        <f t="shared" si="138"/>
        <v>196</v>
      </c>
      <c r="L54" s="48">
        <f t="shared" si="138"/>
        <v>802</v>
      </c>
      <c r="M54" s="48">
        <f t="shared" si="138"/>
        <v>202</v>
      </c>
      <c r="N54" s="52">
        <f t="shared" si="138"/>
        <v>856</v>
      </c>
      <c r="O54" s="52">
        <f t="shared" si="138"/>
        <v>241</v>
      </c>
      <c r="P54" s="52">
        <f t="shared" si="138"/>
        <v>625</v>
      </c>
      <c r="Q54" s="52">
        <f t="shared" ref="Q54:R54" si="139">Q48+120</f>
        <v>628</v>
      </c>
      <c r="R54" s="52">
        <f t="shared" si="139"/>
        <v>619</v>
      </c>
    </row>
    <row r="55" spans="1:18">
      <c r="A55" s="167"/>
      <c r="B55" s="44">
        <v>9</v>
      </c>
      <c r="C55" s="48">
        <f t="shared" si="133"/>
        <v>227</v>
      </c>
      <c r="D55" s="48">
        <f t="shared" si="133"/>
        <v>833</v>
      </c>
      <c r="E55" s="48">
        <f t="shared" ref="E55:H55" si="140">E49+120</f>
        <v>233</v>
      </c>
      <c r="F55" s="48">
        <f t="shared" si="140"/>
        <v>827</v>
      </c>
      <c r="G55" s="48">
        <f t="shared" si="140"/>
        <v>212</v>
      </c>
      <c r="H55" s="48">
        <f t="shared" si="140"/>
        <v>818</v>
      </c>
      <c r="I55" s="48">
        <f t="shared" ref="I55:P55" si="141">I49+120</f>
        <v>218</v>
      </c>
      <c r="J55" s="48">
        <f t="shared" si="141"/>
        <v>812</v>
      </c>
      <c r="K55" s="48">
        <f t="shared" si="141"/>
        <v>197</v>
      </c>
      <c r="L55" s="48">
        <f t="shared" si="141"/>
        <v>803</v>
      </c>
      <c r="M55" s="48">
        <f t="shared" si="141"/>
        <v>203</v>
      </c>
      <c r="N55" s="52">
        <f t="shared" si="141"/>
        <v>857</v>
      </c>
      <c r="O55" s="52">
        <f t="shared" si="141"/>
        <v>242</v>
      </c>
      <c r="P55" s="52">
        <f t="shared" si="141"/>
        <v>626</v>
      </c>
      <c r="Q55" s="52">
        <f t="shared" ref="Q55:R55" si="142">Q49+120</f>
        <v>629</v>
      </c>
      <c r="R55" s="52">
        <f t="shared" si="142"/>
        <v>620</v>
      </c>
    </row>
    <row r="56" spans="1:18">
      <c r="A56" s="167"/>
      <c r="B56" s="44">
        <v>10</v>
      </c>
      <c r="C56" s="48">
        <f t="shared" si="133"/>
        <v>228</v>
      </c>
      <c r="D56" s="48">
        <f t="shared" si="133"/>
        <v>834</v>
      </c>
      <c r="E56" s="48">
        <f t="shared" ref="E56:H56" si="143">E50+120</f>
        <v>234</v>
      </c>
      <c r="F56" s="48">
        <f t="shared" si="143"/>
        <v>828</v>
      </c>
      <c r="G56" s="48">
        <f t="shared" si="143"/>
        <v>213</v>
      </c>
      <c r="H56" s="48">
        <f t="shared" si="143"/>
        <v>819</v>
      </c>
      <c r="I56" s="48">
        <f t="shared" ref="I56:P56" si="144">I50+120</f>
        <v>219</v>
      </c>
      <c r="J56" s="48">
        <f t="shared" si="144"/>
        <v>813</v>
      </c>
      <c r="K56" s="48">
        <f t="shared" si="144"/>
        <v>198</v>
      </c>
      <c r="L56" s="48">
        <f t="shared" si="144"/>
        <v>804</v>
      </c>
      <c r="M56" s="48">
        <f t="shared" si="144"/>
        <v>204</v>
      </c>
      <c r="N56" s="52">
        <f t="shared" si="144"/>
        <v>858</v>
      </c>
      <c r="O56" s="52">
        <f t="shared" si="144"/>
        <v>243</v>
      </c>
      <c r="P56" s="52">
        <f t="shared" si="144"/>
        <v>627</v>
      </c>
      <c r="Q56" s="52">
        <f t="shared" ref="Q56:R56" si="145">Q50+120</f>
        <v>630</v>
      </c>
      <c r="R56" s="52">
        <f t="shared" si="145"/>
        <v>621</v>
      </c>
    </row>
    <row r="57" spans="1:18">
      <c r="A57" s="167"/>
      <c r="B57" s="44">
        <v>11</v>
      </c>
      <c r="C57" s="48">
        <f t="shared" si="133"/>
        <v>229</v>
      </c>
      <c r="D57" s="48">
        <f t="shared" si="133"/>
        <v>835</v>
      </c>
      <c r="E57" s="48">
        <f t="shared" ref="E57:H57" si="146">E51+120</f>
        <v>235</v>
      </c>
      <c r="F57" s="48">
        <f t="shared" si="146"/>
        <v>829</v>
      </c>
      <c r="G57" s="48">
        <f t="shared" si="146"/>
        <v>214</v>
      </c>
      <c r="H57" s="48">
        <f t="shared" si="146"/>
        <v>820</v>
      </c>
      <c r="I57" s="48">
        <f t="shared" ref="I57:P57" si="147">I51+120</f>
        <v>220</v>
      </c>
      <c r="J57" s="48">
        <f t="shared" si="147"/>
        <v>814</v>
      </c>
      <c r="K57" s="48">
        <f t="shared" si="147"/>
        <v>199</v>
      </c>
      <c r="L57" s="48">
        <f t="shared" si="147"/>
        <v>805</v>
      </c>
      <c r="M57" s="48">
        <f t="shared" si="147"/>
        <v>205</v>
      </c>
      <c r="N57" s="52">
        <f t="shared" si="147"/>
        <v>859</v>
      </c>
      <c r="O57" s="52">
        <f t="shared" si="147"/>
        <v>244</v>
      </c>
      <c r="P57" s="52">
        <f t="shared" si="147"/>
        <v>628</v>
      </c>
      <c r="Q57" s="52">
        <f t="shared" ref="Q57:R57" si="148">Q51+120</f>
        <v>631</v>
      </c>
      <c r="R57" s="52">
        <f t="shared" si="148"/>
        <v>622</v>
      </c>
    </row>
    <row r="58" spans="1:18">
      <c r="A58" s="167"/>
      <c r="B58" s="44">
        <v>12</v>
      </c>
      <c r="C58" s="48">
        <f t="shared" si="133"/>
        <v>230</v>
      </c>
      <c r="D58" s="48">
        <f t="shared" si="133"/>
        <v>836</v>
      </c>
      <c r="E58" s="48">
        <f t="shared" ref="E58:H58" si="149">E52+120</f>
        <v>236</v>
      </c>
      <c r="F58" s="48">
        <f t="shared" si="149"/>
        <v>830</v>
      </c>
      <c r="G58" s="48">
        <f t="shared" si="149"/>
        <v>215</v>
      </c>
      <c r="H58" s="48">
        <f t="shared" si="149"/>
        <v>821</v>
      </c>
      <c r="I58" s="48">
        <f t="shared" ref="I58:P58" si="150">I52+120</f>
        <v>221</v>
      </c>
      <c r="J58" s="48">
        <f t="shared" si="150"/>
        <v>815</v>
      </c>
      <c r="K58" s="48">
        <f t="shared" si="150"/>
        <v>200</v>
      </c>
      <c r="L58" s="48">
        <f t="shared" si="150"/>
        <v>806</v>
      </c>
      <c r="M58" s="48">
        <f t="shared" si="150"/>
        <v>206</v>
      </c>
      <c r="N58" s="52">
        <f t="shared" si="150"/>
        <v>860</v>
      </c>
      <c r="O58" s="52">
        <f t="shared" si="150"/>
        <v>245</v>
      </c>
      <c r="P58" s="52">
        <f t="shared" si="150"/>
        <v>629</v>
      </c>
      <c r="Q58" s="52">
        <f t="shared" ref="Q58:R58" si="151">Q52+120</f>
        <v>632</v>
      </c>
      <c r="R58" s="52">
        <f t="shared" si="151"/>
        <v>623</v>
      </c>
    </row>
    <row r="59" spans="1:18">
      <c r="A59" s="167"/>
      <c r="B59" s="44" t="s">
        <v>95</v>
      </c>
      <c r="C59" s="48">
        <v>237</v>
      </c>
      <c r="D59" s="48">
        <v>852</v>
      </c>
      <c r="E59" s="48">
        <v>132</v>
      </c>
      <c r="F59" s="48">
        <v>717</v>
      </c>
      <c r="G59" s="48">
        <v>222</v>
      </c>
      <c r="H59" s="48">
        <v>867</v>
      </c>
      <c r="I59" s="48">
        <v>147</v>
      </c>
      <c r="J59" s="48">
        <v>702</v>
      </c>
      <c r="K59" s="48">
        <v>207</v>
      </c>
      <c r="L59" s="52"/>
      <c r="M59" s="52"/>
      <c r="N59" s="52"/>
      <c r="O59" s="52"/>
      <c r="P59" s="52"/>
      <c r="Q59" s="52"/>
      <c r="R59" s="52"/>
    </row>
    <row r="60" spans="1:18">
      <c r="A60" s="167"/>
      <c r="B60" s="44" t="s">
        <v>94</v>
      </c>
      <c r="C60" s="48">
        <f t="shared" ref="C60:D61" si="152">C59+1</f>
        <v>238</v>
      </c>
      <c r="D60" s="48">
        <f t="shared" si="152"/>
        <v>853</v>
      </c>
      <c r="E60" s="48">
        <f t="shared" ref="E60:E61" si="153">E59+1</f>
        <v>133</v>
      </c>
      <c r="F60" s="48">
        <f t="shared" ref="F60:F61" si="154">F59+1</f>
        <v>718</v>
      </c>
      <c r="G60" s="48">
        <f t="shared" ref="G60:G61" si="155">G59+1</f>
        <v>223</v>
      </c>
      <c r="H60" s="48">
        <f t="shared" ref="H60:H61" si="156">H59+1</f>
        <v>868</v>
      </c>
      <c r="I60" s="48">
        <f t="shared" ref="I60:I61" si="157">I59+1</f>
        <v>148</v>
      </c>
      <c r="J60" s="48">
        <f t="shared" ref="J60:K61" si="158">J59+1</f>
        <v>703</v>
      </c>
      <c r="K60" s="48">
        <f t="shared" si="158"/>
        <v>208</v>
      </c>
      <c r="L60" s="52"/>
      <c r="M60" s="52"/>
      <c r="N60" s="52"/>
      <c r="O60" s="52"/>
      <c r="P60" s="52"/>
      <c r="Q60" s="52"/>
      <c r="R60" s="52"/>
    </row>
    <row r="61" spans="1:18">
      <c r="A61" s="167"/>
      <c r="B61" s="44" t="s">
        <v>28</v>
      </c>
      <c r="C61" s="48">
        <f t="shared" si="152"/>
        <v>239</v>
      </c>
      <c r="D61" s="48">
        <f t="shared" si="152"/>
        <v>854</v>
      </c>
      <c r="E61" s="48">
        <f t="shared" si="153"/>
        <v>134</v>
      </c>
      <c r="F61" s="48">
        <f t="shared" si="154"/>
        <v>719</v>
      </c>
      <c r="G61" s="48">
        <f t="shared" si="155"/>
        <v>224</v>
      </c>
      <c r="H61" s="48">
        <f t="shared" si="156"/>
        <v>869</v>
      </c>
      <c r="I61" s="48">
        <f t="shared" si="157"/>
        <v>149</v>
      </c>
      <c r="J61" s="48">
        <f t="shared" si="158"/>
        <v>704</v>
      </c>
      <c r="K61" s="48">
        <f t="shared" si="158"/>
        <v>209</v>
      </c>
      <c r="L61" s="52"/>
      <c r="M61" s="52"/>
      <c r="N61" s="52"/>
      <c r="O61" s="52"/>
      <c r="P61" s="52"/>
      <c r="Q61" s="52"/>
      <c r="R61" s="52"/>
    </row>
    <row r="62" spans="1:18">
      <c r="A62" s="166">
        <v>5</v>
      </c>
      <c r="B62" s="45">
        <v>1</v>
      </c>
      <c r="C62" s="47">
        <f>C47-99</f>
        <v>6</v>
      </c>
      <c r="D62" s="47">
        <f>D47-111</f>
        <v>600</v>
      </c>
      <c r="E62" s="47">
        <f>E47-111</f>
        <v>0</v>
      </c>
      <c r="F62" s="47">
        <f>F47-99</f>
        <v>606</v>
      </c>
      <c r="G62" s="47">
        <f>G47-69</f>
        <v>21</v>
      </c>
      <c r="H62" s="47">
        <f>H47-81</f>
        <v>615</v>
      </c>
      <c r="I62" s="47">
        <f>I47-81</f>
        <v>15</v>
      </c>
      <c r="J62" s="47">
        <f>J47-69</f>
        <v>621</v>
      </c>
      <c r="K62" s="47">
        <f>K47-39</f>
        <v>36</v>
      </c>
      <c r="L62" s="47">
        <f>L47+69</f>
        <v>750</v>
      </c>
      <c r="M62" s="47">
        <f>M47-51</f>
        <v>30</v>
      </c>
      <c r="N62" s="51">
        <f>N47-99</f>
        <v>636</v>
      </c>
      <c r="O62" s="51">
        <f>O47-69</f>
        <v>51</v>
      </c>
      <c r="P62" s="51">
        <f>P47-81</f>
        <v>423</v>
      </c>
      <c r="Q62" s="51">
        <f>Q47-81</f>
        <v>426</v>
      </c>
      <c r="R62" s="51">
        <f>R47-69</f>
        <v>429</v>
      </c>
    </row>
    <row r="63" spans="1:18">
      <c r="A63" s="167"/>
      <c r="B63" s="44">
        <v>2</v>
      </c>
      <c r="C63" s="48">
        <f t="shared" ref="C63:D63" si="159">C62+1</f>
        <v>7</v>
      </c>
      <c r="D63" s="48">
        <f t="shared" si="159"/>
        <v>601</v>
      </c>
      <c r="E63" s="48">
        <f t="shared" ref="E63:E67" si="160">E62+1</f>
        <v>1</v>
      </c>
      <c r="F63" s="48">
        <f t="shared" ref="F63:F67" si="161">F62+1</f>
        <v>607</v>
      </c>
      <c r="G63" s="48">
        <f t="shared" ref="G63:G67" si="162">G62+1</f>
        <v>22</v>
      </c>
      <c r="H63" s="48">
        <f t="shared" ref="H63:H67" si="163">H62+1</f>
        <v>616</v>
      </c>
      <c r="I63" s="48">
        <f t="shared" ref="I63:I67" si="164">I62+1</f>
        <v>16</v>
      </c>
      <c r="J63" s="48">
        <f t="shared" ref="J63:J67" si="165">J62+1</f>
        <v>622</v>
      </c>
      <c r="K63" s="48">
        <f t="shared" ref="K63:K67" si="166">K62+1</f>
        <v>37</v>
      </c>
      <c r="L63" s="48">
        <f t="shared" ref="L63:L67" si="167">L62+1</f>
        <v>751</v>
      </c>
      <c r="M63" s="48">
        <f t="shared" ref="M63:M67" si="168">M62+1</f>
        <v>31</v>
      </c>
      <c r="N63" s="52">
        <f t="shared" ref="N63:N67" si="169">N62+1</f>
        <v>637</v>
      </c>
      <c r="O63" s="52">
        <f t="shared" ref="O63:O67" si="170">O62+1</f>
        <v>52</v>
      </c>
      <c r="P63" s="52">
        <f t="shared" ref="P63:P67" si="171">P62+1</f>
        <v>424</v>
      </c>
      <c r="Q63" s="52">
        <f t="shared" ref="Q63:Q67" si="172">Q62+1</f>
        <v>427</v>
      </c>
      <c r="R63" s="52">
        <f t="shared" ref="R63:R67" si="173">R62+1</f>
        <v>430</v>
      </c>
    </row>
    <row r="64" spans="1:18">
      <c r="A64" s="167"/>
      <c r="B64" s="44">
        <v>3</v>
      </c>
      <c r="C64" s="48">
        <f t="shared" si="75"/>
        <v>8</v>
      </c>
      <c r="D64" s="48">
        <f t="shared" si="75"/>
        <v>602</v>
      </c>
      <c r="E64" s="48">
        <f t="shared" si="160"/>
        <v>2</v>
      </c>
      <c r="F64" s="48">
        <f t="shared" si="161"/>
        <v>608</v>
      </c>
      <c r="G64" s="48">
        <f t="shared" si="162"/>
        <v>23</v>
      </c>
      <c r="H64" s="48">
        <f t="shared" si="163"/>
        <v>617</v>
      </c>
      <c r="I64" s="48">
        <f t="shared" si="164"/>
        <v>17</v>
      </c>
      <c r="J64" s="48">
        <f t="shared" si="165"/>
        <v>623</v>
      </c>
      <c r="K64" s="48">
        <f t="shared" si="166"/>
        <v>38</v>
      </c>
      <c r="L64" s="48">
        <f t="shared" si="167"/>
        <v>752</v>
      </c>
      <c r="M64" s="48">
        <f t="shared" si="168"/>
        <v>32</v>
      </c>
      <c r="N64" s="52">
        <f t="shared" si="169"/>
        <v>638</v>
      </c>
      <c r="O64" s="52">
        <f t="shared" si="170"/>
        <v>53</v>
      </c>
      <c r="P64" s="52">
        <f t="shared" si="171"/>
        <v>425</v>
      </c>
      <c r="Q64" s="52">
        <f t="shared" si="172"/>
        <v>428</v>
      </c>
      <c r="R64" s="52">
        <f t="shared" si="173"/>
        <v>431</v>
      </c>
    </row>
    <row r="65" spans="1:18">
      <c r="A65" s="167"/>
      <c r="B65" s="44">
        <v>4</v>
      </c>
      <c r="C65" s="48">
        <f t="shared" si="75"/>
        <v>9</v>
      </c>
      <c r="D65" s="48">
        <f t="shared" si="75"/>
        <v>603</v>
      </c>
      <c r="E65" s="48">
        <f t="shared" si="160"/>
        <v>3</v>
      </c>
      <c r="F65" s="48">
        <f t="shared" si="161"/>
        <v>609</v>
      </c>
      <c r="G65" s="48">
        <f t="shared" si="162"/>
        <v>24</v>
      </c>
      <c r="H65" s="48">
        <f t="shared" si="163"/>
        <v>618</v>
      </c>
      <c r="I65" s="48">
        <f t="shared" si="164"/>
        <v>18</v>
      </c>
      <c r="J65" s="48">
        <f t="shared" si="165"/>
        <v>624</v>
      </c>
      <c r="K65" s="48">
        <f t="shared" si="166"/>
        <v>39</v>
      </c>
      <c r="L65" s="48">
        <f t="shared" si="167"/>
        <v>753</v>
      </c>
      <c r="M65" s="48">
        <f t="shared" si="168"/>
        <v>33</v>
      </c>
      <c r="N65" s="52">
        <f t="shared" si="169"/>
        <v>639</v>
      </c>
      <c r="O65" s="52">
        <f t="shared" si="170"/>
        <v>54</v>
      </c>
      <c r="P65" s="52">
        <f t="shared" si="171"/>
        <v>426</v>
      </c>
      <c r="Q65" s="52">
        <f t="shared" si="172"/>
        <v>429</v>
      </c>
      <c r="R65" s="52">
        <f t="shared" si="173"/>
        <v>432</v>
      </c>
    </row>
    <row r="66" spans="1:18">
      <c r="A66" s="167"/>
      <c r="B66" s="44">
        <v>5</v>
      </c>
      <c r="C66" s="48">
        <f t="shared" si="75"/>
        <v>10</v>
      </c>
      <c r="D66" s="48">
        <f t="shared" si="75"/>
        <v>604</v>
      </c>
      <c r="E66" s="48">
        <f t="shared" si="160"/>
        <v>4</v>
      </c>
      <c r="F66" s="48">
        <f t="shared" si="161"/>
        <v>610</v>
      </c>
      <c r="G66" s="48">
        <f t="shared" si="162"/>
        <v>25</v>
      </c>
      <c r="H66" s="48">
        <f t="shared" si="163"/>
        <v>619</v>
      </c>
      <c r="I66" s="48">
        <f t="shared" si="164"/>
        <v>19</v>
      </c>
      <c r="J66" s="48">
        <f t="shared" si="165"/>
        <v>625</v>
      </c>
      <c r="K66" s="48">
        <f t="shared" si="166"/>
        <v>40</v>
      </c>
      <c r="L66" s="48">
        <f t="shared" si="167"/>
        <v>754</v>
      </c>
      <c r="M66" s="48">
        <f t="shared" si="168"/>
        <v>34</v>
      </c>
      <c r="N66" s="52">
        <f t="shared" si="169"/>
        <v>640</v>
      </c>
      <c r="O66" s="52">
        <f t="shared" si="170"/>
        <v>55</v>
      </c>
      <c r="P66" s="52">
        <f t="shared" si="171"/>
        <v>427</v>
      </c>
      <c r="Q66" s="52">
        <f t="shared" si="172"/>
        <v>430</v>
      </c>
      <c r="R66" s="52">
        <f t="shared" si="173"/>
        <v>433</v>
      </c>
    </row>
    <row r="67" spans="1:18">
      <c r="A67" s="167"/>
      <c r="B67" s="44">
        <v>6</v>
      </c>
      <c r="C67" s="48">
        <f t="shared" si="75"/>
        <v>11</v>
      </c>
      <c r="D67" s="48">
        <f t="shared" si="75"/>
        <v>605</v>
      </c>
      <c r="E67" s="48">
        <f t="shared" si="160"/>
        <v>5</v>
      </c>
      <c r="F67" s="48">
        <f t="shared" si="161"/>
        <v>611</v>
      </c>
      <c r="G67" s="48">
        <f t="shared" si="162"/>
        <v>26</v>
      </c>
      <c r="H67" s="48">
        <f t="shared" si="163"/>
        <v>620</v>
      </c>
      <c r="I67" s="48">
        <f t="shared" si="164"/>
        <v>20</v>
      </c>
      <c r="J67" s="48">
        <f t="shared" si="165"/>
        <v>626</v>
      </c>
      <c r="K67" s="48">
        <f t="shared" si="166"/>
        <v>41</v>
      </c>
      <c r="L67" s="48">
        <f t="shared" si="167"/>
        <v>755</v>
      </c>
      <c r="M67" s="48">
        <f t="shared" si="168"/>
        <v>35</v>
      </c>
      <c r="N67" s="52">
        <f t="shared" si="169"/>
        <v>641</v>
      </c>
      <c r="O67" s="52">
        <f t="shared" si="170"/>
        <v>56</v>
      </c>
      <c r="P67" s="52">
        <f t="shared" si="171"/>
        <v>428</v>
      </c>
      <c r="Q67" s="52">
        <f t="shared" si="172"/>
        <v>431</v>
      </c>
      <c r="R67" s="52">
        <f t="shared" si="173"/>
        <v>434</v>
      </c>
    </row>
    <row r="68" spans="1:18">
      <c r="A68" s="167"/>
      <c r="B68" s="44">
        <v>7</v>
      </c>
      <c r="C68" s="48">
        <f>C62+120</f>
        <v>126</v>
      </c>
      <c r="D68" s="48">
        <f>D62+120</f>
        <v>720</v>
      </c>
      <c r="E68" s="48">
        <f t="shared" ref="E68" si="174">E62+120</f>
        <v>120</v>
      </c>
      <c r="F68" s="48">
        <f>F62+120</f>
        <v>726</v>
      </c>
      <c r="G68" s="48">
        <f>G62+120</f>
        <v>141</v>
      </c>
      <c r="H68" s="48">
        <f t="shared" ref="H68" si="175">H62+120</f>
        <v>735</v>
      </c>
      <c r="I68" s="48">
        <f>I62+120</f>
        <v>135</v>
      </c>
      <c r="J68" s="48">
        <f>J62+120</f>
        <v>741</v>
      </c>
      <c r="K68" s="48">
        <f>K62+120</f>
        <v>156</v>
      </c>
      <c r="L68" s="48">
        <f>L62+120</f>
        <v>870</v>
      </c>
      <c r="M68" s="48">
        <f t="shared" ref="M68" si="176">M62+120</f>
        <v>150</v>
      </c>
      <c r="N68" s="52">
        <f>N62+120</f>
        <v>756</v>
      </c>
      <c r="O68" s="52">
        <f>O62+120</f>
        <v>171</v>
      </c>
      <c r="P68" s="52">
        <f t="shared" ref="P68" si="177">P62+120</f>
        <v>543</v>
      </c>
      <c r="Q68" s="52">
        <f>Q62+120</f>
        <v>546</v>
      </c>
      <c r="R68" s="52">
        <f>R62+120</f>
        <v>549</v>
      </c>
    </row>
    <row r="69" spans="1:18">
      <c r="A69" s="167"/>
      <c r="B69" s="44">
        <v>8</v>
      </c>
      <c r="C69" s="48">
        <f t="shared" ref="C69:D73" si="178">C63+120</f>
        <v>127</v>
      </c>
      <c r="D69" s="48">
        <f t="shared" si="178"/>
        <v>721</v>
      </c>
      <c r="E69" s="48">
        <f t="shared" ref="E69:H69" si="179">E63+120</f>
        <v>121</v>
      </c>
      <c r="F69" s="48">
        <f t="shared" si="179"/>
        <v>727</v>
      </c>
      <c r="G69" s="48">
        <f t="shared" si="179"/>
        <v>142</v>
      </c>
      <c r="H69" s="48">
        <f t="shared" si="179"/>
        <v>736</v>
      </c>
      <c r="I69" s="48">
        <f t="shared" ref="I69:P69" si="180">I63+120</f>
        <v>136</v>
      </c>
      <c r="J69" s="48">
        <f t="shared" si="180"/>
        <v>742</v>
      </c>
      <c r="K69" s="48">
        <f t="shared" si="180"/>
        <v>157</v>
      </c>
      <c r="L69" s="48">
        <f t="shared" si="180"/>
        <v>871</v>
      </c>
      <c r="M69" s="48">
        <f t="shared" si="180"/>
        <v>151</v>
      </c>
      <c r="N69" s="52">
        <f t="shared" si="180"/>
        <v>757</v>
      </c>
      <c r="O69" s="52">
        <f t="shared" si="180"/>
        <v>172</v>
      </c>
      <c r="P69" s="52">
        <f t="shared" si="180"/>
        <v>544</v>
      </c>
      <c r="Q69" s="52">
        <f t="shared" ref="Q69:R69" si="181">Q63+120</f>
        <v>547</v>
      </c>
      <c r="R69" s="52">
        <f t="shared" si="181"/>
        <v>550</v>
      </c>
    </row>
    <row r="70" spans="1:18">
      <c r="A70" s="167"/>
      <c r="B70" s="44">
        <v>9</v>
      </c>
      <c r="C70" s="48">
        <f t="shared" si="178"/>
        <v>128</v>
      </c>
      <c r="D70" s="48">
        <f t="shared" si="178"/>
        <v>722</v>
      </c>
      <c r="E70" s="48">
        <f t="shared" ref="E70:H70" si="182">E64+120</f>
        <v>122</v>
      </c>
      <c r="F70" s="48">
        <f t="shared" si="182"/>
        <v>728</v>
      </c>
      <c r="G70" s="48">
        <f t="shared" si="182"/>
        <v>143</v>
      </c>
      <c r="H70" s="48">
        <f t="shared" si="182"/>
        <v>737</v>
      </c>
      <c r="I70" s="48">
        <f t="shared" ref="I70:P70" si="183">I64+120</f>
        <v>137</v>
      </c>
      <c r="J70" s="48">
        <f t="shared" si="183"/>
        <v>743</v>
      </c>
      <c r="K70" s="48">
        <f t="shared" si="183"/>
        <v>158</v>
      </c>
      <c r="L70" s="48">
        <f t="shared" si="183"/>
        <v>872</v>
      </c>
      <c r="M70" s="48">
        <f t="shared" si="183"/>
        <v>152</v>
      </c>
      <c r="N70" s="52">
        <f t="shared" si="183"/>
        <v>758</v>
      </c>
      <c r="O70" s="52">
        <f t="shared" si="183"/>
        <v>173</v>
      </c>
      <c r="P70" s="52">
        <f t="shared" si="183"/>
        <v>545</v>
      </c>
      <c r="Q70" s="52">
        <f t="shared" ref="Q70:R70" si="184">Q64+120</f>
        <v>548</v>
      </c>
      <c r="R70" s="52">
        <f t="shared" si="184"/>
        <v>551</v>
      </c>
    </row>
    <row r="71" spans="1:18">
      <c r="A71" s="167"/>
      <c r="B71" s="44">
        <v>10</v>
      </c>
      <c r="C71" s="48">
        <f t="shared" si="178"/>
        <v>129</v>
      </c>
      <c r="D71" s="48">
        <f t="shared" si="178"/>
        <v>723</v>
      </c>
      <c r="E71" s="48">
        <f t="shared" ref="E71:H71" si="185">E65+120</f>
        <v>123</v>
      </c>
      <c r="F71" s="48">
        <f t="shared" si="185"/>
        <v>729</v>
      </c>
      <c r="G71" s="48">
        <f t="shared" si="185"/>
        <v>144</v>
      </c>
      <c r="H71" s="48">
        <f t="shared" si="185"/>
        <v>738</v>
      </c>
      <c r="I71" s="48">
        <f t="shared" ref="I71:P71" si="186">I65+120</f>
        <v>138</v>
      </c>
      <c r="J71" s="48">
        <f t="shared" si="186"/>
        <v>744</v>
      </c>
      <c r="K71" s="48">
        <f t="shared" si="186"/>
        <v>159</v>
      </c>
      <c r="L71" s="48">
        <f t="shared" si="186"/>
        <v>873</v>
      </c>
      <c r="M71" s="48">
        <f t="shared" si="186"/>
        <v>153</v>
      </c>
      <c r="N71" s="52">
        <f t="shared" si="186"/>
        <v>759</v>
      </c>
      <c r="O71" s="52">
        <f t="shared" si="186"/>
        <v>174</v>
      </c>
      <c r="P71" s="52">
        <f t="shared" si="186"/>
        <v>546</v>
      </c>
      <c r="Q71" s="52">
        <f t="shared" ref="Q71:R71" si="187">Q65+120</f>
        <v>549</v>
      </c>
      <c r="R71" s="52">
        <f t="shared" si="187"/>
        <v>552</v>
      </c>
    </row>
    <row r="72" spans="1:18">
      <c r="A72" s="167"/>
      <c r="B72" s="44">
        <v>11</v>
      </c>
      <c r="C72" s="48">
        <f t="shared" si="178"/>
        <v>130</v>
      </c>
      <c r="D72" s="48">
        <f t="shared" si="178"/>
        <v>724</v>
      </c>
      <c r="E72" s="48">
        <f t="shared" ref="E72:H72" si="188">E66+120</f>
        <v>124</v>
      </c>
      <c r="F72" s="48">
        <f t="shared" si="188"/>
        <v>730</v>
      </c>
      <c r="G72" s="48">
        <f t="shared" si="188"/>
        <v>145</v>
      </c>
      <c r="H72" s="48">
        <f t="shared" si="188"/>
        <v>739</v>
      </c>
      <c r="I72" s="48">
        <f t="shared" ref="I72:P72" si="189">I66+120</f>
        <v>139</v>
      </c>
      <c r="J72" s="48">
        <f t="shared" si="189"/>
        <v>745</v>
      </c>
      <c r="K72" s="48">
        <f t="shared" si="189"/>
        <v>160</v>
      </c>
      <c r="L72" s="48">
        <f t="shared" si="189"/>
        <v>874</v>
      </c>
      <c r="M72" s="48">
        <f t="shared" si="189"/>
        <v>154</v>
      </c>
      <c r="N72" s="52">
        <f t="shared" si="189"/>
        <v>760</v>
      </c>
      <c r="O72" s="52">
        <f t="shared" si="189"/>
        <v>175</v>
      </c>
      <c r="P72" s="52">
        <f t="shared" si="189"/>
        <v>547</v>
      </c>
      <c r="Q72" s="52">
        <f t="shared" ref="Q72:R72" si="190">Q66+120</f>
        <v>550</v>
      </c>
      <c r="R72" s="52">
        <f t="shared" si="190"/>
        <v>553</v>
      </c>
    </row>
    <row r="73" spans="1:18">
      <c r="A73" s="167"/>
      <c r="B73" s="44">
        <v>12</v>
      </c>
      <c r="C73" s="48">
        <f t="shared" si="178"/>
        <v>131</v>
      </c>
      <c r="D73" s="48">
        <f t="shared" si="178"/>
        <v>725</v>
      </c>
      <c r="E73" s="48">
        <f t="shared" ref="E73:H73" si="191">E67+120</f>
        <v>125</v>
      </c>
      <c r="F73" s="48">
        <f t="shared" si="191"/>
        <v>731</v>
      </c>
      <c r="G73" s="48">
        <f t="shared" si="191"/>
        <v>146</v>
      </c>
      <c r="H73" s="48">
        <f t="shared" si="191"/>
        <v>740</v>
      </c>
      <c r="I73" s="48">
        <f t="shared" ref="I73:P73" si="192">I67+120</f>
        <v>140</v>
      </c>
      <c r="J73" s="48">
        <f t="shared" si="192"/>
        <v>746</v>
      </c>
      <c r="K73" s="48">
        <f t="shared" si="192"/>
        <v>161</v>
      </c>
      <c r="L73" s="48">
        <f t="shared" si="192"/>
        <v>875</v>
      </c>
      <c r="M73" s="48">
        <f t="shared" si="192"/>
        <v>155</v>
      </c>
      <c r="N73" s="52">
        <f t="shared" si="192"/>
        <v>761</v>
      </c>
      <c r="O73" s="52">
        <f t="shared" si="192"/>
        <v>176</v>
      </c>
      <c r="P73" s="52">
        <f t="shared" si="192"/>
        <v>548</v>
      </c>
      <c r="Q73" s="52">
        <f t="shared" ref="Q73:R73" si="193">Q67+120</f>
        <v>551</v>
      </c>
      <c r="R73" s="52">
        <f t="shared" si="193"/>
        <v>554</v>
      </c>
    </row>
    <row r="74" spans="1:18">
      <c r="A74" s="167"/>
      <c r="B74" s="44" t="s">
        <v>95</v>
      </c>
      <c r="C74" s="48">
        <v>117</v>
      </c>
      <c r="D74" s="48">
        <v>732</v>
      </c>
      <c r="E74" s="48">
        <v>12</v>
      </c>
      <c r="F74" s="48">
        <v>612</v>
      </c>
      <c r="G74" s="48">
        <v>102</v>
      </c>
      <c r="H74" s="48">
        <v>747</v>
      </c>
      <c r="I74" s="48">
        <v>27</v>
      </c>
      <c r="J74" s="48">
        <v>627</v>
      </c>
      <c r="K74" s="48">
        <v>87</v>
      </c>
      <c r="L74" s="52"/>
      <c r="M74" s="52"/>
      <c r="N74" s="52"/>
      <c r="O74" s="52"/>
      <c r="P74" s="52"/>
      <c r="Q74" s="52"/>
      <c r="R74" s="52"/>
    </row>
    <row r="75" spans="1:18">
      <c r="A75" s="167"/>
      <c r="B75" s="44" t="s">
        <v>94</v>
      </c>
      <c r="C75" s="48">
        <f t="shared" ref="C75:D76" si="194">C74+1</f>
        <v>118</v>
      </c>
      <c r="D75" s="48">
        <f t="shared" si="194"/>
        <v>733</v>
      </c>
      <c r="E75" s="48">
        <f t="shared" ref="E75:E76" si="195">E74+1</f>
        <v>13</v>
      </c>
      <c r="F75" s="48">
        <f t="shared" ref="F75:F76" si="196">F74+1</f>
        <v>613</v>
      </c>
      <c r="G75" s="48">
        <f t="shared" ref="G75:G76" si="197">G74+1</f>
        <v>103</v>
      </c>
      <c r="H75" s="48">
        <f t="shared" ref="H75:H76" si="198">H74+1</f>
        <v>748</v>
      </c>
      <c r="I75" s="48">
        <f t="shared" ref="I75:I76" si="199">I74+1</f>
        <v>28</v>
      </c>
      <c r="J75" s="48">
        <f t="shared" ref="J75:K76" si="200">J74+1</f>
        <v>628</v>
      </c>
      <c r="K75" s="48">
        <f t="shared" si="200"/>
        <v>88</v>
      </c>
      <c r="L75" s="52"/>
      <c r="M75" s="52"/>
      <c r="N75" s="52"/>
      <c r="O75" s="52"/>
      <c r="P75" s="52"/>
      <c r="Q75" s="52"/>
      <c r="R75" s="52"/>
    </row>
    <row r="76" spans="1:18">
      <c r="A76" s="168"/>
      <c r="B76" s="46" t="s">
        <v>28</v>
      </c>
      <c r="C76" s="49">
        <f t="shared" si="194"/>
        <v>119</v>
      </c>
      <c r="D76" s="49">
        <f t="shared" si="194"/>
        <v>734</v>
      </c>
      <c r="E76" s="49">
        <f t="shared" si="195"/>
        <v>14</v>
      </c>
      <c r="F76" s="49">
        <f t="shared" si="196"/>
        <v>614</v>
      </c>
      <c r="G76" s="49">
        <f t="shared" si="197"/>
        <v>104</v>
      </c>
      <c r="H76" s="49">
        <f t="shared" si="198"/>
        <v>749</v>
      </c>
      <c r="I76" s="49">
        <f t="shared" si="199"/>
        <v>29</v>
      </c>
      <c r="J76" s="49">
        <f t="shared" si="200"/>
        <v>629</v>
      </c>
      <c r="K76" s="48">
        <f t="shared" si="200"/>
        <v>89</v>
      </c>
      <c r="L76" s="53"/>
      <c r="M76" s="53"/>
      <c r="N76" s="53"/>
      <c r="O76" s="53"/>
      <c r="P76" s="53"/>
      <c r="Q76" s="53"/>
      <c r="R76" s="53"/>
    </row>
  </sheetData>
  <mergeCells count="5">
    <mergeCell ref="A2:A16"/>
    <mergeCell ref="A17:A31"/>
    <mergeCell ref="A32:A46"/>
    <mergeCell ref="A47:A61"/>
    <mergeCell ref="A62:A7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</vt:lpstr>
      <vt:lpstr>Array für U,Temp,Leit</vt:lpstr>
      <vt:lpstr>nicht fertig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2014-10-29T14:13:23Z</dcterms:modified>
</cp:coreProperties>
</file>