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badania-operacyjne/Solver/"/>
    </mc:Choice>
  </mc:AlternateContent>
  <xr:revisionPtr revIDLastSave="0" documentId="13_ncr:1_{0E1D64A9-0DF4-FF47-BFE3-F15B4E930178}" xr6:coauthVersionLast="47" xr6:coauthVersionMax="47" xr10:uidLastSave="{00000000-0000-0000-0000-000000000000}"/>
  <bookViews>
    <workbookView xWindow="380" yWindow="0" windowWidth="28040" windowHeight="17100" activeTab="6" xr2:uid="{7EC06E7C-73C4-C649-BC73-08367AB9B464}"/>
  </bookViews>
  <sheets>
    <sheet name="lab1a" sheetId="1" r:id="rId1"/>
    <sheet name="lab1b" sheetId="2" r:id="rId2"/>
    <sheet name="lab2a" sheetId="3" r:id="rId3"/>
    <sheet name="lab2b" sheetId="4" r:id="rId4"/>
    <sheet name="lini2-zad20" sheetId="5" r:id="rId5"/>
    <sheet name="transport" sheetId="6" r:id="rId6"/>
    <sheet name="Sheet3" sheetId="7" r:id="rId7"/>
  </sheets>
  <definedNames>
    <definedName name="solver_adj" localSheetId="0" hidden="1">lab1a!$B$8:$C$8</definedName>
    <definedName name="solver_adj" localSheetId="1" hidden="1">lab1b!$E$7:$F$7</definedName>
    <definedName name="solver_adj" localSheetId="2" hidden="1">lab2a!$B$10:$C$10</definedName>
    <definedName name="solver_adj" localSheetId="3" hidden="1">lab2b!$G$7:$G$10</definedName>
    <definedName name="solver_adj" localSheetId="4" hidden="1">'lini2-zad20'!$E$10:$E$11</definedName>
    <definedName name="solver_adj" localSheetId="5" hidden="1">transport!$B$8:$E$10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lab1a!$E$7:$E$8</definedName>
    <definedName name="solver_lhs1" localSheetId="1" hidden="1">lab1b!$C$9:$C$10</definedName>
    <definedName name="solver_lhs1" localSheetId="2" hidden="1">lab2a!$B$12:$B$14</definedName>
    <definedName name="solver_lhs1" localSheetId="3" hidden="1">lab2b!$H$3</definedName>
    <definedName name="solver_lhs1" localSheetId="4" hidden="1">'lini2-zad20'!$E$10</definedName>
    <definedName name="solver_lhs1" localSheetId="5" hidden="1">transport!$B$11</definedName>
    <definedName name="solver_lhs2" localSheetId="2" hidden="1">lab2a!$C$10</definedName>
    <definedName name="solver_lhs2" localSheetId="3" hidden="1">lab2b!$I$3</definedName>
    <definedName name="solver_lhs2" localSheetId="4" hidden="1">'lini2-zad20'!$E$10:$E$11</definedName>
    <definedName name="solver_lhs2" localSheetId="5" hidden="1">transport!$C$11</definedName>
    <definedName name="solver_lhs3" localSheetId="4" hidden="1">'lini2-zad20'!$H$4</definedName>
    <definedName name="solver_lhs3" localSheetId="5" hidden="1">transport!$D$11</definedName>
    <definedName name="solver_lhs4" localSheetId="4" hidden="1">'lini2-zad20'!$I$4</definedName>
    <definedName name="solver_lhs4" localSheetId="5" hidden="1">transport!$E$11</definedName>
    <definedName name="solver_lhs5" localSheetId="5" hidden="1">transport!$F$10</definedName>
    <definedName name="solver_lhs6" localSheetId="5" hidden="1">transport!$F$3</definedName>
    <definedName name="solver_lhs7" localSheetId="5" hidden="1">transport!$F$8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um" localSheetId="4" hidden="1">4</definedName>
    <definedName name="solver_num" localSheetId="5" hidden="1">7</definedName>
    <definedName name="solver_opt" localSheetId="0" hidden="1">lab1a!$E$9</definedName>
    <definedName name="solver_opt" localSheetId="1" hidden="1">lab1b!$C$12</definedName>
    <definedName name="solver_opt" localSheetId="2" hidden="1">lab2a!$B$15</definedName>
    <definedName name="solver_opt" localSheetId="3" hidden="1">lab2b!$J$3</definedName>
    <definedName name="solver_opt" localSheetId="4" hidden="1">'lini2-zad20'!$K$4</definedName>
    <definedName name="solver_opt" localSheetId="5" hidden="1">transport!$B$13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2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2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2" localSheetId="5" hidden="1">2</definedName>
    <definedName name="solver_rel3" localSheetId="4" hidden="1">3</definedName>
    <definedName name="solver_rel3" localSheetId="5" hidden="1">2</definedName>
    <definedName name="solver_rel4" localSheetId="4" hidden="1">3</definedName>
    <definedName name="solver_rel4" localSheetId="5" hidden="1">2</definedName>
    <definedName name="solver_rel5" localSheetId="5" hidden="1">2</definedName>
    <definedName name="solver_rel6" localSheetId="5" hidden="1">2</definedName>
    <definedName name="solver_rel7" localSheetId="5" hidden="1">2</definedName>
    <definedName name="solver_rhs1" localSheetId="0" hidden="1">lab1a!$F$7:$F$8</definedName>
    <definedName name="solver_rhs1" localSheetId="1" hidden="1">lab1b!$D$9:$D$10</definedName>
    <definedName name="solver_rhs1" localSheetId="2" hidden="1">lab2a!$D$3:$D$5</definedName>
    <definedName name="solver_rhs1" localSheetId="3" hidden="1">100</definedName>
    <definedName name="solver_rhs1" localSheetId="4" hidden="1">'lini2-zad20'!$E$11</definedName>
    <definedName name="solver_rhs1" localSheetId="5" hidden="1">transport!$B$5</definedName>
    <definedName name="solver_rhs2" localSheetId="2" hidden="1">lab2a!$A$7</definedName>
    <definedName name="solver_rhs2" localSheetId="3" hidden="1">50</definedName>
    <definedName name="solver_rhs2" localSheetId="4" hidden="1">'lini2-zad20'!$E$7</definedName>
    <definedName name="solver_rhs2" localSheetId="5" hidden="1">transport!$C$5</definedName>
    <definedName name="solver_rhs3" localSheetId="4" hidden="1">'lini2-zad20'!$C$6</definedName>
    <definedName name="solver_rhs3" localSheetId="5" hidden="1">transport!$D$5</definedName>
    <definedName name="solver_rhs4" localSheetId="4" hidden="1">'lini2-zad20'!$D$6</definedName>
    <definedName name="solver_rhs4" localSheetId="5" hidden="1">transport!$E$5</definedName>
    <definedName name="solver_rhs5" localSheetId="5" hidden="1">transport!$F$4</definedName>
    <definedName name="solver_rhs6" localSheetId="5" hidden="1">transport!$F$3</definedName>
    <definedName name="solver_rhs7" localSheetId="5" hidden="1">transport!$F$2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3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F9" i="6"/>
  <c r="F10" i="6"/>
  <c r="F8" i="6"/>
  <c r="C11" i="6"/>
  <c r="D11" i="6"/>
  <c r="E11" i="6"/>
  <c r="B11" i="6"/>
  <c r="I4" i="5"/>
  <c r="J4" i="5"/>
  <c r="K4" i="5"/>
  <c r="H4" i="5"/>
  <c r="I3" i="4"/>
  <c r="J3" i="4"/>
  <c r="H3" i="4"/>
  <c r="B15" i="3"/>
  <c r="B13" i="3"/>
  <c r="B14" i="3"/>
  <c r="B12" i="3"/>
  <c r="D10" i="2"/>
  <c r="D9" i="2"/>
  <c r="D12" i="2" s="1"/>
  <c r="C10" i="2"/>
  <c r="C9" i="2"/>
  <c r="E7" i="1"/>
  <c r="F8" i="1"/>
  <c r="F7" i="1"/>
  <c r="E8" i="1"/>
  <c r="E9" i="1"/>
  <c r="C12" i="2" l="1"/>
</calcChain>
</file>

<file path=xl/sharedStrings.xml><?xml version="1.0" encoding="utf-8"?>
<sst xmlns="http://schemas.openxmlformats.org/spreadsheetml/2006/main" count="70" uniqueCount="46">
  <si>
    <t>chleb</t>
  </si>
  <si>
    <t>ser</t>
  </si>
  <si>
    <t>zapotrzebowanie</t>
  </si>
  <si>
    <t>kalorie</t>
  </si>
  <si>
    <t>bialko</t>
  </si>
  <si>
    <t>cena</t>
  </si>
  <si>
    <t>x1 - ilosc chleba</t>
  </si>
  <si>
    <t>x2 - ilosc sera</t>
  </si>
  <si>
    <t>x1&gt;=0</t>
  </si>
  <si>
    <t>x2&gt;=0</t>
  </si>
  <si>
    <t>x1</t>
  </si>
  <si>
    <t>x2</t>
  </si>
  <si>
    <t>o1</t>
  </si>
  <si>
    <t>o2</t>
  </si>
  <si>
    <t>o3</t>
  </si>
  <si>
    <t>II</t>
  </si>
  <si>
    <t>I</t>
  </si>
  <si>
    <t>zysk</t>
  </si>
  <si>
    <t>funkcja celu=</t>
  </si>
  <si>
    <t>m1</t>
  </si>
  <si>
    <t>m2</t>
  </si>
  <si>
    <t>a</t>
  </si>
  <si>
    <t>b</t>
  </si>
  <si>
    <t>c</t>
  </si>
  <si>
    <t>d</t>
  </si>
  <si>
    <t>x3</t>
  </si>
  <si>
    <t>x4</t>
  </si>
  <si>
    <t>s1</t>
  </si>
  <si>
    <t>s2</t>
  </si>
  <si>
    <t>s3</t>
  </si>
  <si>
    <t>p1</t>
  </si>
  <si>
    <t>p2</t>
  </si>
  <si>
    <t>ceny</t>
  </si>
  <si>
    <t>min</t>
  </si>
  <si>
    <t>max</t>
  </si>
  <si>
    <t>p1&lt;=p2</t>
  </si>
  <si>
    <t>P1</t>
  </si>
  <si>
    <t>P2</t>
  </si>
  <si>
    <t>cel</t>
  </si>
  <si>
    <t>p3</t>
  </si>
  <si>
    <t>p4</t>
  </si>
  <si>
    <t>m3</t>
  </si>
  <si>
    <t>odpad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</si>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</sst>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BAA-5E63-8149-9E6B-16F6181ACD63}">
  <dimension ref="A2:G9"/>
  <sheetViews>
    <sheetView workbookViewId="0">
      <selection activeCell="E9" sqref="E9"/>
    </sheetView>
  </sheetViews>
  <sheetFormatPr baseColWidth="10" defaultRowHeight="16" x14ac:dyDescent="0.2"/>
  <cols>
    <col min="1" max="3" width="10.83203125" style="2"/>
    <col min="4" max="4" width="15.1640625" style="2" bestFit="1" customWidth="1"/>
    <col min="5" max="5" width="10.83203125" style="2"/>
    <col min="6" max="6" width="14.1640625" style="2" bestFit="1" customWidth="1"/>
    <col min="7" max="16384" width="10.83203125" style="2"/>
  </cols>
  <sheetData>
    <row r="2" spans="1:7" x14ac:dyDescent="0.2">
      <c r="A2" s="1"/>
      <c r="B2" s="1" t="s">
        <v>0</v>
      </c>
      <c r="C2" s="1" t="s">
        <v>1</v>
      </c>
      <c r="D2" s="1" t="s">
        <v>2</v>
      </c>
      <c r="F2" s="2" t="s">
        <v>6</v>
      </c>
      <c r="G2" s="2" t="s">
        <v>8</v>
      </c>
    </row>
    <row r="3" spans="1:7" x14ac:dyDescent="0.2">
      <c r="A3" s="1" t="s">
        <v>3</v>
      </c>
      <c r="B3" s="1">
        <v>2</v>
      </c>
      <c r="C3" s="1">
        <v>4</v>
      </c>
      <c r="D3" s="1">
        <v>3</v>
      </c>
      <c r="F3" s="2" t="s">
        <v>7</v>
      </c>
      <c r="G3" s="2" t="s">
        <v>9</v>
      </c>
    </row>
    <row r="4" spans="1:7" x14ac:dyDescent="0.2">
      <c r="A4" s="1" t="s">
        <v>4</v>
      </c>
      <c r="B4" s="1">
        <v>2</v>
      </c>
      <c r="C4" s="1">
        <v>8</v>
      </c>
      <c r="D4" s="1">
        <v>4</v>
      </c>
    </row>
    <row r="5" spans="1:7" x14ac:dyDescent="0.2">
      <c r="A5" s="1" t="s">
        <v>5</v>
      </c>
      <c r="B5" s="1">
        <v>5</v>
      </c>
      <c r="C5" s="1">
        <v>18</v>
      </c>
      <c r="D5" s="1"/>
    </row>
    <row r="7" spans="1:7" x14ac:dyDescent="0.2">
      <c r="B7" s="4" t="s">
        <v>10</v>
      </c>
      <c r="C7" s="4" t="s">
        <v>11</v>
      </c>
      <c r="E7" s="2">
        <f>SUMPRODUCT(B3:C3,$B$8:$C$8)</f>
        <v>3</v>
      </c>
      <c r="F7" s="2">
        <f>D3</f>
        <v>3</v>
      </c>
    </row>
    <row r="8" spans="1:7" x14ac:dyDescent="0.2">
      <c r="B8" s="2">
        <v>0</v>
      </c>
      <c r="C8" s="2">
        <v>0.75</v>
      </c>
      <c r="E8" s="2">
        <f t="shared" ref="E8:E9" si="0">SUMPRODUCT(B4:C4,$B$7:$C$7)</f>
        <v>0</v>
      </c>
      <c r="F8" s="2">
        <f>D4</f>
        <v>4</v>
      </c>
    </row>
    <row r="9" spans="1:7" x14ac:dyDescent="0.2">
      <c r="E9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C9CA-9522-384F-84F8-451334B81E9C}">
  <dimension ref="C4:F12"/>
  <sheetViews>
    <sheetView workbookViewId="0">
      <selection activeCell="B23" sqref="B23"/>
    </sheetView>
  </sheetViews>
  <sheetFormatPr baseColWidth="10" defaultRowHeight="16" x14ac:dyDescent="0.2"/>
  <cols>
    <col min="1" max="16384" width="10.83203125" style="2"/>
  </cols>
  <sheetData>
    <row r="4" spans="3:6" x14ac:dyDescent="0.2">
      <c r="C4" s="2">
        <v>2</v>
      </c>
      <c r="D4" s="2">
        <v>7</v>
      </c>
      <c r="E4" s="2">
        <v>1</v>
      </c>
    </row>
    <row r="5" spans="3:6" x14ac:dyDescent="0.2">
      <c r="C5" s="2">
        <v>5</v>
      </c>
      <c r="D5" s="2">
        <v>13</v>
      </c>
      <c r="E5" s="2">
        <v>2</v>
      </c>
    </row>
    <row r="7" spans="3:6" x14ac:dyDescent="0.2">
      <c r="C7" s="2" t="s">
        <v>10</v>
      </c>
      <c r="D7" s="2" t="s">
        <v>11</v>
      </c>
      <c r="E7" s="3">
        <v>0.11111111111111122</v>
      </c>
      <c r="F7" s="3">
        <v>0.11111111111111108</v>
      </c>
    </row>
    <row r="9" spans="3:6" x14ac:dyDescent="0.2">
      <c r="C9" s="2">
        <f>SUMPRODUCT(C4:D4,$E$7:$F$7)</f>
        <v>1</v>
      </c>
      <c r="D9" s="2">
        <f>E4</f>
        <v>1</v>
      </c>
    </row>
    <row r="10" spans="3:6" x14ac:dyDescent="0.2">
      <c r="C10" s="2">
        <f>SUMPRODUCT(C5:D5,$E$7:$F$7)</f>
        <v>2</v>
      </c>
      <c r="D10" s="2">
        <f>E5</f>
        <v>2</v>
      </c>
    </row>
    <row r="12" spans="3:6" x14ac:dyDescent="0.2">
      <c r="C12" s="2">
        <f>SUM(C9:C10)</f>
        <v>3</v>
      </c>
      <c r="D12" s="2">
        <f>SUM(D9:D10)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253C-538A-574F-AE6C-80398CDEB76E}">
  <dimension ref="A2:G15"/>
  <sheetViews>
    <sheetView workbookViewId="0">
      <selection activeCell="C17" sqref="C17"/>
    </sheetView>
  </sheetViews>
  <sheetFormatPr baseColWidth="10" defaultRowHeight="16" x14ac:dyDescent="0.2"/>
  <cols>
    <col min="1" max="16384" width="10.83203125" style="2"/>
  </cols>
  <sheetData>
    <row r="2" spans="1:7" x14ac:dyDescent="0.2">
      <c r="A2" s="1"/>
      <c r="B2" s="1" t="s">
        <v>16</v>
      </c>
      <c r="C2" s="1" t="s">
        <v>15</v>
      </c>
      <c r="D2" s="1"/>
    </row>
    <row r="3" spans="1:7" x14ac:dyDescent="0.2">
      <c r="A3" s="1" t="s">
        <v>12</v>
      </c>
      <c r="B3" s="5">
        <v>3</v>
      </c>
      <c r="C3" s="5">
        <v>1</v>
      </c>
      <c r="D3" s="1">
        <v>33000</v>
      </c>
    </row>
    <row r="4" spans="1:7" x14ac:dyDescent="0.2">
      <c r="A4" s="1" t="s">
        <v>13</v>
      </c>
      <c r="B4" s="5">
        <v>1</v>
      </c>
      <c r="C4" s="5">
        <v>1</v>
      </c>
      <c r="D4" s="1">
        <v>13000</v>
      </c>
    </row>
    <row r="5" spans="1:7" x14ac:dyDescent="0.2">
      <c r="A5" s="1" t="s">
        <v>14</v>
      </c>
      <c r="B5" s="5">
        <v>5</v>
      </c>
      <c r="C5" s="5">
        <v>8</v>
      </c>
      <c r="D5" s="1">
        <v>80000</v>
      </c>
    </row>
    <row r="6" spans="1:7" x14ac:dyDescent="0.2">
      <c r="A6" s="1" t="s">
        <v>17</v>
      </c>
      <c r="B6" s="1">
        <v>1</v>
      </c>
      <c r="C6" s="1">
        <v>4</v>
      </c>
      <c r="D6" s="1"/>
    </row>
    <row r="7" spans="1:7" x14ac:dyDescent="0.2">
      <c r="A7" s="2">
        <v>7000</v>
      </c>
    </row>
    <row r="9" spans="1:7" x14ac:dyDescent="0.2">
      <c r="B9" s="1" t="s">
        <v>10</v>
      </c>
      <c r="C9" s="1" t="s">
        <v>11</v>
      </c>
      <c r="F9" s="2" t="s">
        <v>10</v>
      </c>
      <c r="G9" s="2" t="s">
        <v>11</v>
      </c>
    </row>
    <row r="10" spans="1:7" x14ac:dyDescent="0.2">
      <c r="B10" s="6">
        <v>4800</v>
      </c>
      <c r="C10" s="6">
        <v>7000</v>
      </c>
      <c r="F10" s="2">
        <v>4800</v>
      </c>
      <c r="G10" s="2">
        <v>7000</v>
      </c>
    </row>
    <row r="12" spans="1:7" x14ac:dyDescent="0.2">
      <c r="B12" s="2">
        <f>SUMPRODUCT(B3:C3,$B$10:$C$10)</f>
        <v>21400</v>
      </c>
      <c r="F12" s="2">
        <v>21400</v>
      </c>
    </row>
    <row r="13" spans="1:7" x14ac:dyDescent="0.2">
      <c r="B13" s="2">
        <f t="shared" ref="B13:B15" si="0">SUMPRODUCT(B4:C4,$B$10:$C$10)</f>
        <v>11800</v>
      </c>
      <c r="F13" s="2">
        <v>11800</v>
      </c>
    </row>
    <row r="14" spans="1:7" x14ac:dyDescent="0.2">
      <c r="B14" s="2">
        <f t="shared" si="0"/>
        <v>80000</v>
      </c>
      <c r="F14" s="2">
        <v>80000</v>
      </c>
    </row>
    <row r="15" spans="1:7" x14ac:dyDescent="0.2">
      <c r="A15" s="2" t="s">
        <v>18</v>
      </c>
      <c r="B15" s="2">
        <f t="shared" si="0"/>
        <v>32800</v>
      </c>
      <c r="F15" s="2">
        <v>25800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6377-1DAC-714B-8A3C-7D9198D96BB7}">
  <dimension ref="A2:J11"/>
  <sheetViews>
    <sheetView workbookViewId="0">
      <selection activeCell="K15" sqref="K15"/>
    </sheetView>
  </sheetViews>
  <sheetFormatPr baseColWidth="10" defaultRowHeight="16" x14ac:dyDescent="0.2"/>
  <cols>
    <col min="1" max="16384" width="10.83203125" style="2"/>
  </cols>
  <sheetData>
    <row r="2" spans="1:10" x14ac:dyDescent="0.2">
      <c r="J2" s="2" t="s">
        <v>17</v>
      </c>
    </row>
    <row r="3" spans="1:10" x14ac:dyDescent="0.2">
      <c r="A3" s="1"/>
      <c r="B3" s="1" t="s">
        <v>19</v>
      </c>
      <c r="C3" s="1" t="s">
        <v>20</v>
      </c>
      <c r="D3" s="1"/>
      <c r="G3" s="2" t="s">
        <v>10</v>
      </c>
      <c r="H3" s="2">
        <f>SUMPRODUCT(B4:B7,$G$7:$G$10)</f>
        <v>99.999999999999986</v>
      </c>
      <c r="I3" s="2">
        <f t="shared" ref="I3:J3" si="0">SUMPRODUCT(C4:C7,$G$7:$G$10)</f>
        <v>149.99999999999997</v>
      </c>
      <c r="J3" s="2">
        <f t="shared" si="0"/>
        <v>199.99999999999997</v>
      </c>
    </row>
    <row r="4" spans="1:10" x14ac:dyDescent="0.2">
      <c r="A4" s="1" t="s">
        <v>21</v>
      </c>
      <c r="B4" s="6">
        <v>1</v>
      </c>
      <c r="C4" s="6">
        <v>2</v>
      </c>
      <c r="D4" s="1">
        <v>2</v>
      </c>
      <c r="G4" s="2" t="s">
        <v>11</v>
      </c>
    </row>
    <row r="5" spans="1:10" x14ac:dyDescent="0.2">
      <c r="A5" s="1" t="s">
        <v>22</v>
      </c>
      <c r="B5" s="6">
        <v>1.5</v>
      </c>
      <c r="C5" s="6">
        <v>2.5</v>
      </c>
      <c r="D5" s="1">
        <v>2.5</v>
      </c>
      <c r="G5" s="2" t="s">
        <v>25</v>
      </c>
    </row>
    <row r="6" spans="1:10" x14ac:dyDescent="0.2">
      <c r="A6" s="1" t="s">
        <v>23</v>
      </c>
      <c r="B6" s="6">
        <v>2</v>
      </c>
      <c r="C6" s="6">
        <v>3</v>
      </c>
      <c r="D6" s="1">
        <v>4</v>
      </c>
      <c r="G6" s="2" t="s">
        <v>26</v>
      </c>
    </row>
    <row r="7" spans="1:10" x14ac:dyDescent="0.2">
      <c r="A7" s="1" t="s">
        <v>24</v>
      </c>
      <c r="B7" s="6">
        <v>1</v>
      </c>
      <c r="C7" s="6">
        <v>0.5</v>
      </c>
      <c r="D7" s="1">
        <v>1.5</v>
      </c>
      <c r="G7" s="2">
        <v>0</v>
      </c>
    </row>
    <row r="8" spans="1:10" x14ac:dyDescent="0.2">
      <c r="A8" s="1"/>
      <c r="B8" s="1">
        <v>100</v>
      </c>
      <c r="C8" s="1">
        <v>50</v>
      </c>
      <c r="D8" s="1"/>
      <c r="G8" s="2">
        <v>0</v>
      </c>
    </row>
    <row r="9" spans="1:10" x14ac:dyDescent="0.2">
      <c r="G9" s="2">
        <v>49.999999999999993</v>
      </c>
    </row>
    <row r="10" spans="1:10" x14ac:dyDescent="0.2">
      <c r="B10" s="1"/>
      <c r="C10" s="1"/>
      <c r="D10" s="1"/>
      <c r="E10" s="1"/>
      <c r="G10" s="2">
        <v>0</v>
      </c>
    </row>
    <row r="11" spans="1:10" x14ac:dyDescent="0.2">
      <c r="B11" s="6"/>
      <c r="C11" s="6"/>
      <c r="D11" s="6"/>
      <c r="E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5505-BAAB-CC4E-ADA0-5655355C2DB2}">
  <dimension ref="B3:K11"/>
  <sheetViews>
    <sheetView zoomScale="118" workbookViewId="0">
      <selection activeCell="B15" sqref="B15"/>
    </sheetView>
  </sheetViews>
  <sheetFormatPr baseColWidth="10" defaultRowHeight="16" x14ac:dyDescent="0.2"/>
  <sheetData>
    <row r="3" spans="2:11" x14ac:dyDescent="0.2">
      <c r="B3" s="7"/>
      <c r="C3" s="7" t="s">
        <v>27</v>
      </c>
      <c r="D3" s="7" t="s">
        <v>28</v>
      </c>
      <c r="E3" s="7" t="s">
        <v>29</v>
      </c>
      <c r="F3" s="7" t="s">
        <v>32</v>
      </c>
      <c r="H3" t="s">
        <v>27</v>
      </c>
      <c r="I3" t="s">
        <v>28</v>
      </c>
      <c r="J3" t="s">
        <v>29</v>
      </c>
      <c r="K3" t="s">
        <v>38</v>
      </c>
    </row>
    <row r="4" spans="2:11" x14ac:dyDescent="0.2">
      <c r="B4" s="7" t="s">
        <v>30</v>
      </c>
      <c r="C4" s="7">
        <v>2</v>
      </c>
      <c r="D4" s="7">
        <v>10</v>
      </c>
      <c r="E4" s="7">
        <v>5</v>
      </c>
      <c r="F4" s="7">
        <v>3</v>
      </c>
      <c r="H4">
        <f>SUMPRODUCT($E$10:$E$11,C4:C5)</f>
        <v>35.999999999999993</v>
      </c>
      <c r="I4">
        <f t="shared" ref="I4:K4" si="0">SUMPRODUCT($E$10:$E$11,D4:D5)</f>
        <v>49.999999999999993</v>
      </c>
      <c r="J4">
        <f t="shared" si="0"/>
        <v>35.999999999999993</v>
      </c>
      <c r="K4">
        <f t="shared" si="0"/>
        <v>47.999999999999993</v>
      </c>
    </row>
    <row r="5" spans="2:11" x14ac:dyDescent="0.2">
      <c r="B5" s="7" t="s">
        <v>31</v>
      </c>
      <c r="C5" s="7">
        <v>7</v>
      </c>
      <c r="D5" s="7">
        <v>2.5</v>
      </c>
      <c r="E5" s="7">
        <v>4</v>
      </c>
      <c r="F5" s="7">
        <v>9</v>
      </c>
    </row>
    <row r="6" spans="2:11" x14ac:dyDescent="0.2">
      <c r="B6" s="7" t="s">
        <v>33</v>
      </c>
      <c r="C6" s="7">
        <v>28</v>
      </c>
      <c r="D6" s="7">
        <v>50</v>
      </c>
      <c r="E6" s="7"/>
      <c r="F6" s="7"/>
    </row>
    <row r="7" spans="2:11" x14ac:dyDescent="0.2">
      <c r="B7" s="7" t="s">
        <v>34</v>
      </c>
      <c r="C7" s="7"/>
      <c r="D7" s="7"/>
      <c r="E7" s="7">
        <v>60</v>
      </c>
      <c r="F7" s="7"/>
    </row>
    <row r="9" spans="2:11" x14ac:dyDescent="0.2">
      <c r="B9" t="s">
        <v>35</v>
      </c>
    </row>
    <row r="10" spans="2:11" x14ac:dyDescent="0.2">
      <c r="D10" t="s">
        <v>36</v>
      </c>
      <c r="E10">
        <v>3.9999999999999996</v>
      </c>
    </row>
    <row r="11" spans="2:11" x14ac:dyDescent="0.2">
      <c r="D11" t="s">
        <v>37</v>
      </c>
      <c r="E11">
        <v>3.9999999999999991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7E75-6688-D44F-97DC-D776A308EDC3}">
  <dimension ref="A1:F13"/>
  <sheetViews>
    <sheetView workbookViewId="0">
      <selection activeCell="B14" sqref="B14"/>
    </sheetView>
  </sheetViews>
  <sheetFormatPr baseColWidth="10" defaultRowHeight="16" x14ac:dyDescent="0.2"/>
  <sheetData>
    <row r="1" spans="1:6" x14ac:dyDescent="0.2">
      <c r="A1" s="7"/>
      <c r="B1" s="7" t="s">
        <v>30</v>
      </c>
      <c r="C1" s="7" t="s">
        <v>31</v>
      </c>
      <c r="D1" s="7" t="s">
        <v>39</v>
      </c>
      <c r="E1" s="7" t="s">
        <v>40</v>
      </c>
    </row>
    <row r="2" spans="1:6" x14ac:dyDescent="0.2">
      <c r="A2" s="7" t="s">
        <v>19</v>
      </c>
      <c r="B2" s="7">
        <v>50</v>
      </c>
      <c r="C2" s="7">
        <v>40</v>
      </c>
      <c r="D2" s="7">
        <v>50</v>
      </c>
      <c r="E2" s="7">
        <v>20</v>
      </c>
      <c r="F2">
        <v>70</v>
      </c>
    </row>
    <row r="3" spans="1:6" x14ac:dyDescent="0.2">
      <c r="A3" s="7" t="s">
        <v>20</v>
      </c>
      <c r="B3" s="7">
        <v>40</v>
      </c>
      <c r="C3" s="7">
        <v>80</v>
      </c>
      <c r="D3" s="7">
        <v>70</v>
      </c>
      <c r="E3" s="7">
        <v>30</v>
      </c>
      <c r="F3">
        <v>50</v>
      </c>
    </row>
    <row r="4" spans="1:6" x14ac:dyDescent="0.2">
      <c r="A4" s="7" t="s">
        <v>41</v>
      </c>
      <c r="B4" s="7">
        <v>60</v>
      </c>
      <c r="C4" s="7">
        <v>40</v>
      </c>
      <c r="D4" s="7">
        <v>70</v>
      </c>
      <c r="E4" s="7">
        <v>80</v>
      </c>
      <c r="F4">
        <v>80</v>
      </c>
    </row>
    <row r="5" spans="1:6" x14ac:dyDescent="0.2">
      <c r="B5">
        <v>40</v>
      </c>
      <c r="C5">
        <v>60</v>
      </c>
      <c r="D5">
        <v>50</v>
      </c>
      <c r="E5">
        <v>50</v>
      </c>
      <c r="F5">
        <v>200</v>
      </c>
    </row>
    <row r="8" spans="1:6" x14ac:dyDescent="0.2">
      <c r="B8" s="8">
        <v>0.40000000000000008</v>
      </c>
      <c r="C8" s="8">
        <v>0</v>
      </c>
      <c r="D8" s="8">
        <v>0.99999999999999989</v>
      </c>
      <c r="E8" s="8">
        <v>0</v>
      </c>
      <c r="F8">
        <f>SUMPRODUCT(B8:E8,B2:E2)</f>
        <v>70</v>
      </c>
    </row>
    <row r="9" spans="1:6" x14ac:dyDescent="0.2">
      <c r="B9" s="8">
        <v>0</v>
      </c>
      <c r="C9" s="8">
        <v>0</v>
      </c>
      <c r="D9" s="8">
        <v>0</v>
      </c>
      <c r="E9" s="8">
        <v>1.6666666666666665</v>
      </c>
      <c r="F9">
        <f t="shared" ref="F9:F10" si="0">SUMPRODUCT(B9:E9,B3:E3)</f>
        <v>49.999999999999993</v>
      </c>
    </row>
    <row r="10" spans="1:6" x14ac:dyDescent="0.2">
      <c r="B10" s="8">
        <v>0.33333333333333331</v>
      </c>
      <c r="C10" s="8">
        <v>1.5</v>
      </c>
      <c r="D10" s="8">
        <v>0</v>
      </c>
      <c r="E10" s="8">
        <v>1.3877787807814457E-17</v>
      </c>
      <c r="F10">
        <f t="shared" si="0"/>
        <v>80</v>
      </c>
    </row>
    <row r="11" spans="1:6" x14ac:dyDescent="0.2">
      <c r="B11">
        <f>SUMPRODUCT(B8:B10,B2:B4)</f>
        <v>40</v>
      </c>
      <c r="C11">
        <f t="shared" ref="C11:E11" si="1">SUMPRODUCT(C8:C10,C2:C4)</f>
        <v>60</v>
      </c>
      <c r="D11">
        <f t="shared" si="1"/>
        <v>49.999999999999993</v>
      </c>
      <c r="E11">
        <f t="shared" si="1"/>
        <v>49.999999999999993</v>
      </c>
    </row>
    <row r="13" spans="1:6" x14ac:dyDescent="0.2">
      <c r="A13" t="s">
        <v>38</v>
      </c>
      <c r="B13">
        <f>SUMPRODUCT(B8:E10,B2:E4)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5273-3411-B64F-90EF-B797F8F13FF7}">
  <dimension ref="B2:I10"/>
  <sheetViews>
    <sheetView tabSelected="1" workbookViewId="0">
      <selection activeCell="G18" sqref="G18"/>
    </sheetView>
  </sheetViews>
  <sheetFormatPr baseColWidth="10" defaultRowHeight="16" x14ac:dyDescent="0.2"/>
  <sheetData>
    <row r="2" spans="2:9" x14ac:dyDescent="0.2">
      <c r="B2" s="7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</row>
    <row r="3" spans="2:9" x14ac:dyDescent="0.2">
      <c r="B3" s="7" t="s">
        <v>21</v>
      </c>
      <c r="C3" s="7">
        <v>2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</row>
    <row r="4" spans="2:9" x14ac:dyDescent="0.2">
      <c r="B4" s="7" t="s">
        <v>22</v>
      </c>
      <c r="C4" s="7">
        <v>0</v>
      </c>
      <c r="D4" s="7">
        <v>1</v>
      </c>
      <c r="E4" s="7">
        <v>0</v>
      </c>
      <c r="F4" s="7">
        <v>3</v>
      </c>
      <c r="G4" s="7">
        <v>2</v>
      </c>
      <c r="H4" s="7">
        <v>1</v>
      </c>
      <c r="I4" s="7">
        <v>0</v>
      </c>
    </row>
    <row r="5" spans="2:9" x14ac:dyDescent="0.2">
      <c r="B5" s="7" t="s">
        <v>23</v>
      </c>
      <c r="C5" s="7">
        <v>0</v>
      </c>
      <c r="D5" s="7">
        <v>1</v>
      </c>
      <c r="E5" s="7">
        <v>3</v>
      </c>
      <c r="F5" s="7">
        <v>0</v>
      </c>
      <c r="G5" s="7">
        <v>2</v>
      </c>
      <c r="H5" s="7">
        <v>4</v>
      </c>
      <c r="I5" s="7">
        <v>6</v>
      </c>
    </row>
    <row r="6" spans="2:9" x14ac:dyDescent="0.2">
      <c r="B6" s="7" t="s">
        <v>42</v>
      </c>
      <c r="C6" s="7">
        <v>0</v>
      </c>
      <c r="D6" s="7">
        <v>0.5</v>
      </c>
      <c r="E6" s="7">
        <v>0.5</v>
      </c>
      <c r="F6" s="7">
        <v>0.1</v>
      </c>
      <c r="G6" s="7">
        <v>0.1</v>
      </c>
      <c r="H6" s="7">
        <v>0.1</v>
      </c>
      <c r="I6" s="7">
        <v>0.1</v>
      </c>
    </row>
    <row r="9" spans="2:9" x14ac:dyDescent="0.2">
      <c r="C9" t="s">
        <v>10</v>
      </c>
      <c r="D9" t="s">
        <v>11</v>
      </c>
      <c r="E9" t="s">
        <v>25</v>
      </c>
      <c r="F9" t="s">
        <v>26</v>
      </c>
      <c r="G9" t="s">
        <v>43</v>
      </c>
      <c r="H9" t="s">
        <v>44</v>
      </c>
      <c r="I9" t="s">
        <v>45</v>
      </c>
    </row>
    <row r="10" spans="2:9" x14ac:dyDescent="0.2">
      <c r="C10" s="9"/>
      <c r="D10" s="9"/>
      <c r="E10" s="9"/>
      <c r="F10" s="9"/>
      <c r="G10" s="9"/>
      <c r="H10" s="9"/>
      <c r="I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lab1a</vt:lpstr>
      <vt:lpstr>lab1b</vt:lpstr>
      <vt:lpstr>lab2a</vt:lpstr>
      <vt:lpstr>lab2b</vt:lpstr>
      <vt:lpstr>lini2-zad20</vt:lpstr>
      <vt:lpstr>transport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2023-10-04T11:23:37Z</dcterms:created>
  <dcterms:modified xsi:type="dcterms:W3CDTF">2023-10-26T08:16:15Z</dcterms:modified>
</cp:coreProperties>
</file>