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ita\Desktop\"/>
    </mc:Choice>
  </mc:AlternateContent>
  <xr:revisionPtr revIDLastSave="0" documentId="8_{7AF3F692-ECA9-4FCC-B9A8-105FEF1949F5}" xr6:coauthVersionLast="47" xr6:coauthVersionMax="47" xr10:uidLastSave="{00000000-0000-0000-0000-000000000000}"/>
  <bookViews>
    <workbookView xWindow="-120" yWindow="-120" windowWidth="20730" windowHeight="11160" xr2:uid="{D72CD97E-B347-423D-9016-45A4A3D79F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B5" i="1"/>
  <c r="D5" i="1" s="1"/>
  <c r="I4" i="2" a="1"/>
  <c r="H4" i="2" a="1"/>
  <c r="I4" i="2" l="1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<sst xmlns="http://schemas.openxmlformats.org/spreadsheetml/2006/main" count="36" uniqueCount="24">
  <si>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>Date</t>
  </si>
  <si>
    <t>Type</t>
  </si>
  <si>
    <t>Category</t>
  </si>
  <si>
    <t>Amount</t>
  </si>
  <si>
    <t>Description</t>
  </si>
  <si>
    <t>Income</t>
  </si>
  <si>
    <t>Expense</t>
  </si>
  <si>
    <t>Balance</t>
  </si>
  <si>
    <t>Personal Income/Expense Tracker</t>
  </si>
  <si>
    <t>Month: Jan 2024</t>
  </si>
  <si>
    <t>Salary</t>
  </si>
  <si>
    <t>Trading</t>
  </si>
  <si>
    <t>Freelancing</t>
  </si>
  <si>
    <t>Aff.Marketing</t>
  </si>
  <si>
    <t>House Rent</t>
  </si>
  <si>
    <t>Car EMI</t>
  </si>
  <si>
    <t>Insurance</t>
  </si>
  <si>
    <t>Entertainment And Travel</t>
  </si>
  <si>
    <t>Utilities</t>
  </si>
  <si>
    <t>Fuel</t>
  </si>
  <si>
    <t>salary Cradited</t>
  </si>
  <si>
    <t>Trip with family</t>
  </si>
  <si>
    <t>work from home</t>
  </si>
  <si>
    <t>Paid for house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</si>
</sst>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₾-437]"/>
    <numFmt numFmtId="165" formatCode="[$₮-450]\ 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Fill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4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4">
    <dxf>
      <numFmt numFmtId="165" formatCode="[$₮-450]\ 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6" tint="-0.499984740745262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5D4F0-3268-4788-84A7-FACAAB331880}" name="Table1" displayName="Table1" ref="B8:F16" totalsRowShown="0" headerRowDxfId="3">
  <autoFilter ref="B8:F16" xr:uid="{2965D4F0-3268-4788-84A7-FACAAB331880}"/>
  <tableColumns count="5">
    <tableColumn id="1" xr3:uid="{5A90D436-E75D-4916-94CA-6F06F0E5B64F}" name="Date"/>
    <tableColumn id="2" xr3:uid="{2E14C3D9-1825-4119-BF46-69E603FA6F3D}" name="Type"/>
    <tableColumn id="3" xr3:uid="{EE8FB69D-6745-485A-A3FD-26AE7D2A6710}" name="Category"/>
    <tableColumn id="4" xr3:uid="{9C826577-0DF8-4078-821C-462F9B2A90FD}" name="Amount" dataDxfId="0"/>
    <tableColumn id="5" xr3:uid="{CB4831BE-5A45-40DE-89D8-9B3C38F6EA42}" name="Description"/>
  </tableColumns>
  <tableStyleInfo name="TableStyleMedium1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30FBF5-D20F-4197-BBB8-440C795E5CF3}" name="Expense" displayName="Expense" ref="E2:E8" totalsRowShown="0" headerRowDxfId="2">
  <autoFilter ref="E2:E8" xr:uid="{CE30FBF5-D20F-4197-BBB8-440C795E5CF3}"/>
  <tableColumns count="1">
    <tableColumn id="1" xr3:uid="{9DD01887-1F64-476C-B1B4-B689F5759575}" name="Expen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6044A8-3569-451F-AC84-EB15810D279F}" name="Income" displayName="Income" ref="B2:B6" totalsRowShown="0" headerRowDxfId="1">
  <autoFilter ref="B2:B6" xr:uid="{4D6044A8-3569-451F-AC84-EB15810D279F}"/>
  <tableColumns count="1">
    <tableColumn id="1" xr3:uid="{E9737795-3187-4396-B1E5-26C4EC796B67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626B-9022-42C1-BA1C-30829ADF130D}">
  <dimension ref="B3:F16"/>
  <sheetViews>
    <sheetView tabSelected="1" workbookViewId="0">
      <selection activeCell="D2" sqref="D2"/>
    </sheetView>
  </sheetViews>
  <sheetFormatPr defaultRowHeight="15" x14ac:dyDescent="0.25"/>
  <cols>
    <col min="2" max="2" width="14.28515625" customWidth="1"/>
    <col min="4" max="4" width="36.5703125" customWidth="1"/>
    <col min="5" max="5" width="10.140625" customWidth="1"/>
    <col min="6" max="6" width="37" customWidth="1"/>
  </cols>
  <sheetData>
    <row r="3" spans="2:6" x14ac:dyDescent="0.25">
      <c r="B3" s="2"/>
      <c r="C3" s="3"/>
      <c r="D3" s="3"/>
      <c r="E3" s="3"/>
      <c r="F3" s="4" t="s">
        <v>8</v>
      </c>
    </row>
    <row r="4" spans="2:6" x14ac:dyDescent="0.25">
      <c r="B4" s="11" t="s">
        <v>5</v>
      </c>
      <c r="C4" s="11" t="s">
        <v>6</v>
      </c>
      <c r="D4" s="11" t="s">
        <v>7</v>
      </c>
      <c r="E4" s="3"/>
      <c r="F4" s="5" t="s">
        <v>9</v>
      </c>
    </row>
    <row r="5" spans="2:6" x14ac:dyDescent="0.25">
      <c r="B5" s="9">
        <f ca="1">SUMIF(Table1[[#All],[Type]],B4,Table1[Amount])</f>
        <v>5000</v>
      </c>
      <c r="C5" s="9">
        <f>SUMIF(Table1[Type],C4,Table1[Amount])</f>
        <v>10000</v>
      </c>
      <c r="D5" s="9">
        <f ca="1">B5-C5</f>
        <v>-5000</v>
      </c>
      <c r="E5" s="3"/>
      <c r="F5" s="3"/>
    </row>
    <row r="6" spans="2:6" x14ac:dyDescent="0.25">
      <c r="B6" s="2"/>
      <c r="C6" s="2"/>
      <c r="D6" s="2"/>
      <c r="E6" s="3"/>
      <c r="F6" s="3"/>
    </row>
    <row r="8" spans="2:6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2:6" x14ac:dyDescent="0.25">
      <c r="E9" s="8"/>
    </row>
    <row r="10" spans="2:6" x14ac:dyDescent="0.25">
      <c r="B10" s="10">
        <v>45293</v>
      </c>
      <c r="C10" t="s">
        <v>5</v>
      </c>
      <c r="D10" t="s">
        <v>17</v>
      </c>
      <c r="E10" s="8">
        <v>1000</v>
      </c>
      <c r="F10" t="s">
        <v>20</v>
      </c>
    </row>
    <row r="11" spans="2:6" x14ac:dyDescent="0.25">
      <c r="B11" s="10">
        <v>45294</v>
      </c>
      <c r="C11" t="s">
        <v>6</v>
      </c>
      <c r="D11" t="s">
        <v>12</v>
      </c>
      <c r="E11" s="8">
        <v>5000</v>
      </c>
      <c r="F11" t="s">
        <v>21</v>
      </c>
    </row>
    <row r="12" spans="2:6" x14ac:dyDescent="0.25">
      <c r="B12" s="10">
        <v>45295</v>
      </c>
      <c r="C12" t="s">
        <v>6</v>
      </c>
      <c r="D12" t="s">
        <v>16</v>
      </c>
      <c r="E12" s="8">
        <v>3000</v>
      </c>
      <c r="F12" t="s">
        <v>22</v>
      </c>
    </row>
    <row r="13" spans="2:6" x14ac:dyDescent="0.25">
      <c r="B13" s="10">
        <v>45296</v>
      </c>
      <c r="C13" t="s">
        <v>6</v>
      </c>
      <c r="D13" t="s">
        <v>11</v>
      </c>
      <c r="E13" s="8">
        <v>2000</v>
      </c>
      <c r="F13" t="s">
        <v>23</v>
      </c>
    </row>
    <row r="14" spans="2:6" x14ac:dyDescent="0.25">
      <c r="B14" s="10"/>
      <c r="E14" s="8"/>
    </row>
    <row r="15" spans="2:6" x14ac:dyDescent="0.25">
      <c r="B15" s="10"/>
      <c r="E15" s="8"/>
      <c r="F15" s="7"/>
    </row>
    <row r="16" spans="2:6" x14ac:dyDescent="0.25">
      <c r="B16" s="10"/>
      <c r="E16" s="8"/>
    </row>
  </sheetData>
  <dataValidations count="2">
    <dataValidation type="list" allowBlank="1" showInputMessage="1" showErrorMessage="1" sqref="C9:C16" xr:uid="{6436D4A0-B200-46CC-85D0-5E5FCB909CB8}">
      <formula1>"Income,Expense"</formula1>
    </dataValidation>
    <dataValidation type="list" allowBlank="1" showInputMessage="1" showErrorMessage="1" sqref="D9:D16" xr:uid="{D592C72D-D1E4-4594-83BA-FE43F48AB987}">
      <formula1>INDIRECT($C10)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571A-756F-4210-9447-5321B3D3D973}">
  <dimension ref="B2:I9"/>
  <sheetViews>
    <sheetView zoomScale="120" zoomScaleNormal="120" workbookViewId="0">
      <selection activeCell="I5" sqref="I5"/>
    </sheetView>
  </sheetViews>
  <sheetFormatPr defaultRowHeight="15" x14ac:dyDescent="0.25"/>
  <cols>
    <col min="2" max="2" width="9.28515625" customWidth="1"/>
    <col min="5" max="5" width="10" customWidth="1"/>
  </cols>
  <sheetData>
    <row r="2" spans="2:9" x14ac:dyDescent="0.25">
      <c r="B2" s="6" t="s">
        <v>5</v>
      </c>
      <c r="E2" s="6" t="s">
        <v>6</v>
      </c>
      <c r="H2" t="s">
        <v>5</v>
      </c>
      <c r="I2" t="s">
        <v>6</v>
      </c>
    </row>
    <row r="3" spans="2:9" x14ac:dyDescent="0.25">
      <c r="B3" t="s">
        <v>10</v>
      </c>
      <c r="E3" t="s">
        <v>14</v>
      </c>
    </row>
    <row r="4" spans="2:9" x14ac:dyDescent="0.25">
      <c r="B4" t="s">
        <v>11</v>
      </c>
      <c r="E4" t="s">
        <v>15</v>
      </c>
      <c r="H4" t="str" cm="1">
        <f t="array" aca="1" ref="H4:H7" ca="1">INDIRECT(H2)</f>
        <v>Salary</v>
      </c>
      <c r="I4" t="str" cm="1">
        <f t="array" aca="1" ref="I4:I9" ca="1">INDIRECT(I2)</f>
        <v>House Rent</v>
      </c>
    </row>
    <row r="5" spans="2:9" x14ac:dyDescent="0.25">
      <c r="B5" t="s">
        <v>12</v>
      </c>
      <c r="E5" t="s">
        <v>16</v>
      </c>
      <c r="H5" t="str">
        <f ca="1"/>
        <v>Trading</v>
      </c>
      <c r="I5" t="str">
        <f ca="1"/>
        <v>Car EMI</v>
      </c>
    </row>
    <row r="6" spans="2:9" x14ac:dyDescent="0.25">
      <c r="B6" t="s">
        <v>13</v>
      </c>
      <c r="E6" t="s">
        <v>17</v>
      </c>
      <c r="H6" t="str">
        <f ca="1"/>
        <v>Freelancing</v>
      </c>
      <c r="I6" t="str">
        <f ca="1"/>
        <v>Insurance</v>
      </c>
    </row>
    <row r="7" spans="2:9" x14ac:dyDescent="0.25">
      <c r="E7" t="s">
        <v>18</v>
      </c>
      <c r="H7" t="str">
        <f ca="1"/>
        <v>Aff.Marketing</v>
      </c>
      <c r="I7" t="str">
        <f ca="1"/>
        <v>Entertainment And Travel</v>
      </c>
    </row>
    <row r="8" spans="2:9" x14ac:dyDescent="0.25">
      <c r="E8" t="s">
        <v>19</v>
      </c>
      <c r="I8" t="str">
        <f ca="1"/>
        <v>Utilities</v>
      </c>
    </row>
    <row r="9" spans="2:9" x14ac:dyDescent="0.25">
      <c r="I9" t="str">
        <f ca="1"/>
        <v>Fuel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HASSAN</dc:creator>
  <cp:lastModifiedBy>FAIQ HASSAN</cp:lastModifiedBy>
  <dcterms:created xsi:type="dcterms:W3CDTF">2024-12-19T11:35:35Z</dcterms:created>
  <dcterms:modified xsi:type="dcterms:W3CDTF">2024-12-19T12:40:02Z</dcterms:modified>
</cp:coreProperties>
</file>