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TUKAŞ MOBİL PATATES\"/>
    </mc:Choice>
  </mc:AlternateContent>
  <xr:revisionPtr revIDLastSave="0" documentId="13_ncr:1_{EF27843E-1ECD-41F9-86BC-1E1F70CFB61B}" xr6:coauthVersionLast="47" xr6:coauthVersionMax="47" xr10:uidLastSave="{00000000-0000-0000-0000-000000000000}"/>
  <bookViews>
    <workbookView xWindow="-108" yWindow="-108" windowWidth="23256" windowHeight="12456" xr2:uid="{BA95FC1E-CD1B-490F-9A0C-080875F12861}"/>
  </bookViews>
  <sheets>
    <sheet name="Mobil Mutfak" sheetId="6" r:id="rId1"/>
  </sheets>
  <definedNames>
    <definedName name="_xlnm.Print_Area" localSheetId="0">'Mobil Mutfak'!$A$1:$L$57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0" i="6" l="1"/>
  <c r="L37" i="6" l="1"/>
  <c r="L32" i="6"/>
  <c r="L31" i="6"/>
  <c r="L30" i="6"/>
  <c r="L29" i="6"/>
  <c r="L26" i="6"/>
  <c r="L25" i="6"/>
  <c r="L21" i="6"/>
  <c r="L19" i="6"/>
  <c r="L18" i="6"/>
  <c r="L36" i="6"/>
  <c r="L35" i="6"/>
  <c r="L22" i="6"/>
  <c r="L23" i="6"/>
  <c r="L24" i="6"/>
  <c r="L27" i="6"/>
  <c r="L34" i="6"/>
  <c r="L38" i="6" l="1"/>
  <c r="O38" i="6" s="1"/>
  <c r="L39" i="6" l="1"/>
</calcChain>
</file>

<file path=xl/sharedStrings.xml><?xml version="1.0" encoding="utf-8"?>
<sst xmlns="http://schemas.openxmlformats.org/spreadsheetml/2006/main" count="146" uniqueCount="113">
  <si>
    <t>Kategori</t>
  </si>
  <si>
    <t>Birim</t>
  </si>
  <si>
    <t>Birim Fiyat</t>
  </si>
  <si>
    <t>Parça / Ürün Adı</t>
  </si>
  <si>
    <t>Marka</t>
  </si>
  <si>
    <t>Ölçü / Ebat</t>
  </si>
  <si>
    <t>Toplam Fiyat</t>
  </si>
  <si>
    <t>Görsel</t>
  </si>
  <si>
    <t>PROJE</t>
  </si>
  <si>
    <t>ÜSTYAPI</t>
  </si>
  <si>
    <t>RENK</t>
  </si>
  <si>
    <t>Euro</t>
  </si>
  <si>
    <t>TL</t>
  </si>
  <si>
    <t>ADET</t>
  </si>
  <si>
    <t>ÜLKE</t>
  </si>
  <si>
    <t>Yurtiçi</t>
  </si>
  <si>
    <t>KURUM / FİRMA</t>
  </si>
  <si>
    <t xml:space="preserve">MÜŞTERİ
ÖZEL NOTU </t>
  </si>
  <si>
    <t xml:space="preserve">SATIN ALMA
ÖZEL NOTU </t>
  </si>
  <si>
    <t>SATIN ALMA DEPARTMANI TARAFINDAN DOLDURULACAK</t>
  </si>
  <si>
    <t>Satın Alma Notu</t>
  </si>
  <si>
    <t>Parça Açıklaması</t>
  </si>
  <si>
    <t>Termin</t>
  </si>
  <si>
    <t>Satış Departmanı</t>
  </si>
  <si>
    <t>Satın Alma Departmanı</t>
  </si>
  <si>
    <t>Ürün &amp; ARGE Departmanı</t>
  </si>
  <si>
    <t xml:space="preserve">TEKLİF TÜRÜ </t>
  </si>
  <si>
    <t>OLUŞTURULAN TARİH</t>
  </si>
  <si>
    <t>TEKLİF VERİLECEK TARİH</t>
  </si>
  <si>
    <t>Teklif</t>
  </si>
  <si>
    <t>SVC</t>
  </si>
  <si>
    <t>ARAÇ</t>
  </si>
  <si>
    <t>Ürün 
Departmanı Notu</t>
  </si>
  <si>
    <t>Mobil Mutfak</t>
  </si>
  <si>
    <t>Iveco Daily Panelvan H3 18m3</t>
  </si>
  <si>
    <t>IVECO</t>
  </si>
  <si>
    <t>Beyaz</t>
  </si>
  <si>
    <t>Pişirme Grubu</t>
  </si>
  <si>
    <t>Soğuk Zincir</t>
  </si>
  <si>
    <t>-18/-24°C aralığında, dikey veya tezgah altı tip, sarsıntıya dayanıklı kompresörlü, dijital göstergeli.</t>
  </si>
  <si>
    <t>Enerji Sistemi</t>
  </si>
  <si>
    <t>Jeneratör Ünitesi</t>
  </si>
  <si>
    <t>Havalandırma</t>
  </si>
  <si>
    <t>Profesyonel Davlumbaz</t>
  </si>
  <si>
    <t>Tavan Tipi Fan / Menfez</t>
  </si>
  <si>
    <t>Araç içinde biriken ısıyı tahliye etmek ve temiz hava girişi sağlamak için çift yönlü tavan aspiratörü.</t>
  </si>
  <si>
    <t>Su Sistemi</t>
  </si>
  <si>
    <t>İç Kaplama</t>
  </si>
  <si>
    <t>Hijyenik Duvar ve Tavan</t>
  </si>
  <si>
    <t>Zemin</t>
  </si>
  <si>
    <t>Kaymaz Endüstriyel Zemin</t>
  </si>
  <si>
    <t>Hazırlık Alanı</t>
  </si>
  <si>
    <t>Güvenlik</t>
  </si>
  <si>
    <t>Yangın Söndürme</t>
  </si>
  <si>
    <t>Davlumbaz içine entegre otomatik sıvı kimyasal (Wet Chemical) yangın söndürme sistemi.</t>
  </si>
  <si>
    <t>Depolama</t>
  </si>
  <si>
    <t>Üst ve Alt Raflar</t>
  </si>
  <si>
    <t>Hareket halinde eşyaların düşmesini engelleyen sürgülü veya kilitli kapaklı paslanmaz dolap sistemleri.</t>
  </si>
  <si>
    <t>Araç üstü giydirme</t>
  </si>
  <si>
    <t>Logo ve Görsel</t>
  </si>
  <si>
    <t>Aracın dış tarafı firma tarafından iletilen görseller ile giydirilecek.</t>
  </si>
  <si>
    <t>Sanayi Tipi Fritöz (4 Adet)</t>
  </si>
  <si>
    <t>https://www.kariyermutfak.com/zanussi-dolapli-77-litre-endustriyel-fritoz-gazli-80x70x85-cm-372069?srsltid=AfmBOoqfj-ZD20UNtKP11HEoVHj4AtMCXCVUi67x5lF0kv0Ikvs_5LCe</t>
  </si>
  <si>
    <t>15 lt kapasite- 2 set</t>
  </si>
  <si>
    <t>https://www.electroluxprofessional.com/tr/pd/so%C4%9Futma-ekipmanlar%C4%B1/tezgah-tip-so%C4%9Futucular-ve-derin-dondurucular/ecostore-hp-premium-tezgahlar/ecostore-hp-premium-tezgah-tipi-derin-dondurucular-2-kap%C4%B1l%C4%B1-%C3%BCst-tablal%C4%B1-ve-s%C4%B1rtl%C4%B1/dijital-tezgahalt%C4%B1-buzdolab%C4%B1-ecostore-hp-premium-tezgah-tipi-derin-dondurucu-290lt-2-kap%C4%B1l%C4%B1-s%C4%B1rtl%C4%B1-710095/</t>
  </si>
  <si>
    <t>Çalışma Tezgah</t>
  </si>
  <si>
    <t>adet</t>
  </si>
  <si>
    <t xml:space="preserve">Boy minimum 
150 cm olmalı </t>
  </si>
  <si>
    <t xml:space="preserve">304 kalite paslanmaz, labirent tip yağ filtreli, yüksek emiş gücüne sahip minimum genislik 150 cm olmalı. </t>
  </si>
  <si>
    <t>Temiz Su Deposu</t>
  </si>
  <si>
    <t>Atık Su Deposu</t>
  </si>
  <si>
    <t>200 lt</t>
  </si>
  <si>
    <t xml:space="preserve">150 lt </t>
  </si>
  <si>
    <t>Truma combi su ısıtma gazlı elektrikli</t>
  </si>
  <si>
    <t>metre</t>
  </si>
  <si>
    <t>12v Led</t>
  </si>
  <si>
    <t>İç Aydınlatma</t>
  </si>
  <si>
    <t>Dış Aydınlatma</t>
  </si>
  <si>
    <t>İç  LED Grubu</t>
  </si>
  <si>
    <t>Projektör</t>
  </si>
  <si>
    <t>Arac uzunlugu 7,2 mt
genişlik 1,9 mt
yükseklik 2,3 mt</t>
  </si>
  <si>
    <t>det</t>
  </si>
  <si>
    <t>Paslanmaz Dolap</t>
  </si>
  <si>
    <t xml:space="preserve">Paslanmaz 430 
dolap genişlik 150 cm </t>
  </si>
  <si>
    <t>Paslanmaz 430 
Genişlik 120 cm
Kilitli mekanizma olmalı</t>
  </si>
  <si>
    <t>Evyeli Tezgah</t>
  </si>
  <si>
    <t xml:space="preserve">Dondurucu (Freezer)
Tezgah Tipi Derin Dondurucu - 290lt, 2-Kapılı, </t>
  </si>
  <si>
    <t xml:space="preserve">Genişlik 140 cm </t>
  </si>
  <si>
    <t xml:space="preserve">Paslanmaz 430 
dolap genişlik 140 cm </t>
  </si>
  <si>
    <t>Zemin Hazırlık</t>
  </si>
  <si>
    <t>12 mm  Kontraplak</t>
  </si>
  <si>
    <t>m2</t>
  </si>
  <si>
    <t>Vinil</t>
  </si>
  <si>
    <t>3 GALON(9,5 LT) DAVLUNBAZ YANGIN SÖNDÜRME SİSTEMİ-İ-MANUEL VE OTOMOTİK SİSTEM-İŞÇİLİK DAHİL</t>
  </si>
  <si>
    <t>https://www.trendyol.com/helios/helios-50w-smd-led-projektor-beyaz-51-5010-p-226018446?boutiqueId=61&amp;merchantId=1161544&amp;storefrontId=1&amp;countryCode=TR&amp;language=tr&amp;gads=true</t>
  </si>
  <si>
    <t>https://www.trendyol.com/elicent/vitro-12-300-cam-ve-duvar-tipi-aksiyal-fan-p-316186331?boutiqueId=61&amp;merchantId=1221474&amp;storefrontId=1&amp;countryCode=TR&amp;language=tr&amp;gads=true</t>
  </si>
  <si>
    <t>MİNİMUM 12 M2 ALMAK ZORUNDAYIM.40 EURO KESİM ÜCRETİ ÖDENECEK</t>
  </si>
  <si>
    <t>3 HAFTA</t>
  </si>
  <si>
    <t>1 HAFTA</t>
  </si>
  <si>
    <t>1HAFTA</t>
  </si>
  <si>
    <t>2 HAFTA</t>
  </si>
  <si>
    <t>CTP M2 FİYATI VERİLMİŞTİR.</t>
  </si>
  <si>
    <t>M2</t>
  </si>
  <si>
    <t>TAVAN HARİÇ ORTALAMA 35 M2 GÖRÜNÜYOR</t>
  </si>
  <si>
    <t>4  HAFTA</t>
  </si>
  <si>
    <t>EMPERO 700 PLUS SERİ GAZLI FRİTÖZ,DOLAPLI,ÇİFTLİ,16+16 LT 80X73X85 CM</t>
  </si>
  <si>
    <t>ÖZTİRYAKİLER ÇİFT İNOX KAPLI YATAY TİP DERİN DONDURUCU,TAG 270 LMV,430 KALİTE</t>
  </si>
  <si>
    <t>KUTU TİPİ ÇİFT ÇİDARLI FİLTRELİ DUVAR TİPİ DAVLUNBAZ 150X150CM</t>
  </si>
  <si>
    <t>430 KALİTE -140X70 CM 2 DOLAPLI 3 ÇEKMECELİ EVYELİ TEZGAH</t>
  </si>
  <si>
    <t>430 KALİTE 150X70 CM 2 SÜRGÜ KAPILI SIRTLI ÇALIŞMA TEZGAHI</t>
  </si>
  <si>
    <t>430 KALİTE 120X70X200 CM 3 ARA RAFLI 2 SÜRGÜ KAPILI KİLİT MEKANİZMALI DOLAP</t>
  </si>
  <si>
    <t xml:space="preserve">Harici 220 giriş </t>
  </si>
  <si>
    <t xml:space="preserve"> 5 Kw Benzinli Sessiz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</si>
</sst>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₺&quot;* #,##0.00_-;\-&quot;₺&quot;* #,##0.00_-;_-&quot;₺&quot;* &quot;-&quot;??_-;_-@_-"/>
    <numFmt numFmtId="164" formatCode="_-[$€-2]\ * #,##0.00_-;\-[$€-2]\ * #,##0.00_-;_-[$€-2]\ * &quot;-&quot;??_-;_-@_-"/>
    <numFmt numFmtId="165" formatCode="_-[$₺-41F]* #,##0.00_-;\-[$₺-41F]* #,##0.00_-;_-[$₺-41F]* &quot;-&quot;??_-;_-@_-"/>
    <numFmt numFmtId="166" formatCode="_-[$₺-41F]* #,##0_-;\-[$₺-41F]* #,##0_-;_-[$₺-41F]* &quot;-&quot;??_-;_-@_-"/>
  </numFmts>
  <fonts count="17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2"/>
      <scheme val="minor"/>
    </font>
    <font>
      <sz val="11"/>
      <color theme="1"/>
      <name val="Century Gothic"/>
      <family val="2"/>
      <charset val="162"/>
    </font>
    <font>
      <b/>
      <sz val="12"/>
      <color theme="1"/>
      <name val="Century Gothic"/>
      <family val="2"/>
      <charset val="162"/>
    </font>
    <font>
      <sz val="12"/>
      <color theme="1"/>
      <name val="Century Gothic"/>
      <family val="2"/>
      <charset val="162"/>
    </font>
    <font>
      <b/>
      <sz val="14"/>
      <color theme="1"/>
      <name val="Century Gothic"/>
      <family val="2"/>
      <charset val="162"/>
    </font>
    <font>
      <sz val="13"/>
      <color theme="1"/>
      <name val="Century Gothic"/>
      <family val="2"/>
      <charset val="162"/>
    </font>
    <font>
      <b/>
      <sz val="18"/>
      <color theme="1"/>
      <name val="Century Gothic"/>
      <family val="2"/>
      <charset val="162"/>
    </font>
    <font>
      <b/>
      <sz val="18"/>
      <color rgb="FFFF0000"/>
      <name val="Century Gothic"/>
      <family val="2"/>
      <charset val="162"/>
    </font>
    <font>
      <sz val="16"/>
      <color theme="1"/>
      <name val="Century Gothic"/>
      <family val="2"/>
      <charset val="162"/>
    </font>
    <font>
      <b/>
      <sz val="16"/>
      <color rgb="FFFF0000"/>
      <name val="Century Gothic"/>
      <family val="2"/>
      <charset val="162"/>
    </font>
    <font>
      <sz val="8"/>
      <name val="Aptos Narrow"/>
      <family val="2"/>
      <charset val="162"/>
      <scheme val="minor"/>
    </font>
    <font>
      <sz val="14"/>
      <color theme="1"/>
      <name val="Arial"/>
      <family val="2"/>
      <charset val="162"/>
    </font>
    <font>
      <u/>
      <sz val="11"/>
      <color theme="10"/>
      <name val="Aptos Narrow"/>
      <family val="2"/>
      <charset val="162"/>
      <scheme val="minor"/>
    </font>
    <font>
      <b/>
      <sz val="13"/>
      <color theme="1"/>
      <name val="Century Gothic"/>
      <family val="2"/>
      <charset val="162"/>
    </font>
    <font>
      <sz val="24"/>
      <color theme="1"/>
      <name val="Century Gothic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1" fillId="0" borderId="0"/>
    <xf numFmtId="44" fontId="2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89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164" fontId="7" fillId="3" borderId="1" xfId="2" applyNumberFormat="1" applyFont="1" applyFill="1" applyBorder="1" applyAlignment="1">
      <alignment horizontal="center" vertical="center"/>
    </xf>
    <xf numFmtId="0" fontId="5" fillId="4" borderId="27" xfId="0" applyFont="1" applyFill="1" applyBorder="1"/>
    <xf numFmtId="0" fontId="5" fillId="5" borderId="28" xfId="0" applyFont="1" applyFill="1" applyBorder="1"/>
    <xf numFmtId="0" fontId="5" fillId="3" borderId="29" xfId="0" applyFont="1" applyFill="1" applyBorder="1"/>
    <xf numFmtId="44" fontId="8" fillId="2" borderId="5" xfId="0" applyNumberFormat="1" applyFont="1" applyFill="1" applyBorder="1" applyAlignment="1">
      <alignment horizontal="right" vertical="center"/>
    </xf>
    <xf numFmtId="165" fontId="9" fillId="0" borderId="9" xfId="2" applyNumberFormat="1" applyFont="1" applyBorder="1" applyAlignment="1">
      <alignment horizontal="center" vertical="center"/>
    </xf>
    <xf numFmtId="164" fontId="9" fillId="0" borderId="12" xfId="2" applyNumberFormat="1" applyFont="1" applyBorder="1" applyAlignment="1">
      <alignment horizontal="center" vertical="center"/>
    </xf>
    <xf numFmtId="0" fontId="6" fillId="2" borderId="30" xfId="0" applyFont="1" applyFill="1" applyBorder="1"/>
    <xf numFmtId="0" fontId="6" fillId="2" borderId="31" xfId="0" applyFont="1" applyFill="1" applyBorder="1"/>
    <xf numFmtId="0" fontId="6" fillId="2" borderId="31" xfId="0" applyFont="1" applyFill="1" applyBorder="1" applyAlignment="1">
      <alignment horizontal="left"/>
    </xf>
    <xf numFmtId="0" fontId="4" fillId="0" borderId="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0" fillId="0" borderId="0" xfId="0" applyFont="1"/>
    <xf numFmtId="0" fontId="7" fillId="4" borderId="1" xfId="0" applyFont="1" applyFill="1" applyBorder="1" applyAlignment="1">
      <alignment horizontal="center" vertical="center" wrapText="1"/>
    </xf>
    <xf numFmtId="165" fontId="7" fillId="3" borderId="1" xfId="2" applyNumberFormat="1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wrapText="1"/>
    </xf>
    <xf numFmtId="0" fontId="13" fillId="0" borderId="32" xfId="0" applyFont="1" applyBorder="1" applyAlignment="1">
      <alignment wrapText="1"/>
    </xf>
    <xf numFmtId="0" fontId="13" fillId="0" borderId="32" xfId="0" applyFont="1" applyBorder="1" applyAlignment="1">
      <alignment horizontal="center" vertical="center" wrapText="1"/>
    </xf>
    <xf numFmtId="0" fontId="14" fillId="5" borderId="1" xfId="3" applyFill="1" applyBorder="1" applyAlignment="1">
      <alignment horizontal="center" vertical="center"/>
    </xf>
    <xf numFmtId="0" fontId="13" fillId="0" borderId="32" xfId="0" applyFont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44" fontId="7" fillId="3" borderId="1" xfId="2" applyFont="1" applyFill="1" applyBorder="1" applyAlignment="1">
      <alignment horizontal="center" vertical="center"/>
    </xf>
    <xf numFmtId="0" fontId="16" fillId="0" borderId="0" xfId="0" applyFont="1"/>
    <xf numFmtId="166" fontId="7" fillId="3" borderId="1" xfId="2" applyNumberFormat="1" applyFont="1" applyFill="1" applyBorder="1" applyAlignment="1">
      <alignment horizontal="center" vertical="center"/>
    </xf>
    <xf numFmtId="0" fontId="14" fillId="3" borderId="1" xfId="3" applyFill="1" applyBorder="1" applyAlignment="1">
      <alignment horizontal="center" vertical="center" wrapText="1"/>
    </xf>
    <xf numFmtId="165" fontId="9" fillId="0" borderId="5" xfId="2" applyNumberFormat="1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0" fillId="4" borderId="18" xfId="0" quotePrefix="1" applyFont="1" applyFill="1" applyBorder="1" applyAlignment="1">
      <alignment horizontal="center" vertical="center" wrapText="1"/>
    </xf>
    <xf numFmtId="0" fontId="10" fillId="4" borderId="18" xfId="0" applyFont="1" applyFill="1" applyBorder="1" applyAlignment="1">
      <alignment horizontal="center" vertical="center" wrapText="1"/>
    </xf>
    <xf numFmtId="0" fontId="10" fillId="4" borderId="19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21" xfId="0" applyFont="1" applyFill="1" applyBorder="1" applyAlignment="1">
      <alignment horizontal="center" vertical="center" wrapText="1"/>
    </xf>
    <xf numFmtId="0" fontId="10" fillId="4" borderId="23" xfId="0" applyFont="1" applyFill="1" applyBorder="1" applyAlignment="1">
      <alignment horizontal="center" vertical="center" wrapText="1"/>
    </xf>
    <xf numFmtId="0" fontId="10" fillId="4" borderId="24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/>
    </xf>
    <xf numFmtId="0" fontId="6" fillId="4" borderId="21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0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4" borderId="23" xfId="0" applyFont="1" applyFill="1" applyBorder="1" applyAlignment="1">
      <alignment horizontal="center"/>
    </xf>
    <xf numFmtId="0" fontId="6" fillId="4" borderId="24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16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4" fontId="6" fillId="4" borderId="2" xfId="0" applyNumberFormat="1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0" fontId="6" fillId="2" borderId="18" xfId="0" applyFont="1" applyFill="1" applyBorder="1" applyAlignment="1">
      <alignment horizontal="center"/>
    </xf>
    <xf numFmtId="14" fontId="6" fillId="4" borderId="18" xfId="0" applyNumberFormat="1" applyFont="1" applyFill="1" applyBorder="1" applyAlignment="1">
      <alignment horizontal="center"/>
    </xf>
    <xf numFmtId="0" fontId="6" fillId="4" borderId="18" xfId="0" applyFont="1" applyFill="1" applyBorder="1" applyAlignment="1">
      <alignment horizontal="center"/>
    </xf>
    <xf numFmtId="0" fontId="6" fillId="4" borderId="19" xfId="0" applyFont="1" applyFill="1" applyBorder="1" applyAlignment="1">
      <alignment horizontal="center"/>
    </xf>
  </cellXfs>
  <cellStyles count="4">
    <cellStyle name="Köprü" xfId="3" builtinId="8"/>
    <cellStyle name="Normal" xfId="0" builtinId="0"/>
    <cellStyle name="Normal 2" xfId="1" xr:uid="{B4716F7D-D368-4BBC-B121-95FEF976DFCE}"/>
    <cellStyle name="ParaBirimi" xfId="2" builtinId="4"/>
  </cellStyles>
  <dxfs count="0"/>
  <tableStyles count="0" defaultTableStyle="TableStyleMedium2" defaultPivotStyle="PivotStyleLight16"/>
  <colors>
    <mruColors>
      <color rgb="FFFFFF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873652</xdr:colOff>
      <xdr:row>1</xdr:row>
      <xdr:rowOff>134472</xdr:rowOff>
    </xdr:from>
    <xdr:to>
      <xdr:col>8</xdr:col>
      <xdr:colOff>2120562</xdr:colOff>
      <xdr:row>3</xdr:row>
      <xdr:rowOff>466980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1085FF84-08A7-119F-CBF4-A25E06975E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7956"/>
        <a:stretch>
          <a:fillRect/>
        </a:stretch>
      </xdr:blipFill>
      <xdr:spPr>
        <a:xfrm>
          <a:off x="10367276" y="286872"/>
          <a:ext cx="5836839" cy="1399308"/>
        </a:xfrm>
        <a:prstGeom prst="rect">
          <a:avLst/>
        </a:prstGeom>
      </xdr:spPr>
    </xdr:pic>
    <xdr:clientData/>
  </xdr:twoCellAnchor>
  <xdr:twoCellAnchor>
    <xdr:from>
      <xdr:col>4</xdr:col>
      <xdr:colOff>634394</xdr:colOff>
      <xdr:row>17</xdr:row>
      <xdr:rowOff>113916</xdr:rowOff>
    </xdr:from>
    <xdr:to>
      <xdr:col>4</xdr:col>
      <xdr:colOff>4444395</xdr:colOff>
      <xdr:row>17</xdr:row>
      <xdr:rowOff>4781667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61777D32-BE44-CF69-41CA-733398DDB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08430" y="5738861"/>
          <a:ext cx="3810001" cy="4667751"/>
        </a:xfrm>
        <a:prstGeom prst="rect">
          <a:avLst/>
        </a:prstGeom>
      </xdr:spPr>
    </xdr:pic>
    <xdr:clientData/>
  </xdr:twoCellAnchor>
  <xdr:twoCellAnchor>
    <xdr:from>
      <xdr:col>4</xdr:col>
      <xdr:colOff>185212</xdr:colOff>
      <xdr:row>18</xdr:row>
      <xdr:rowOff>83143</xdr:rowOff>
    </xdr:from>
    <xdr:to>
      <xdr:col>4</xdr:col>
      <xdr:colOff>4824055</xdr:colOff>
      <xdr:row>18</xdr:row>
      <xdr:rowOff>3768799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F013AB84-F7E6-B373-05BB-38C5B5F12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662712" y="10751143"/>
          <a:ext cx="4638843" cy="3685656"/>
        </a:xfrm>
        <a:prstGeom prst="rect">
          <a:avLst/>
        </a:prstGeom>
      </xdr:spPr>
    </xdr:pic>
    <xdr:clientData/>
  </xdr:twoCellAnchor>
  <xdr:twoCellAnchor>
    <xdr:from>
      <xdr:col>4</xdr:col>
      <xdr:colOff>598357</xdr:colOff>
      <xdr:row>35</xdr:row>
      <xdr:rowOff>80217</xdr:rowOff>
    </xdr:from>
    <xdr:to>
      <xdr:col>4</xdr:col>
      <xdr:colOff>4731326</xdr:colOff>
      <xdr:row>35</xdr:row>
      <xdr:rowOff>2990969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5765522E-A8E5-1D15-EAE0-F5DDB22B7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72393" y="36379126"/>
          <a:ext cx="4132969" cy="2910752"/>
        </a:xfrm>
        <a:prstGeom prst="rect">
          <a:avLst/>
        </a:prstGeom>
      </xdr:spPr>
    </xdr:pic>
    <xdr:clientData/>
  </xdr:twoCellAnchor>
  <xdr:twoCellAnchor editAs="oneCell">
    <xdr:from>
      <xdr:col>4</xdr:col>
      <xdr:colOff>64897</xdr:colOff>
      <xdr:row>20</xdr:row>
      <xdr:rowOff>322870</xdr:rowOff>
    </xdr:from>
    <xdr:to>
      <xdr:col>4</xdr:col>
      <xdr:colOff>4997844</xdr:colOff>
      <xdr:row>20</xdr:row>
      <xdr:rowOff>2948266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E55B0929-9429-2A8E-12BE-579524D3B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538933" y="15549015"/>
          <a:ext cx="4932947" cy="2625396"/>
        </a:xfrm>
        <a:prstGeom prst="rect">
          <a:avLst/>
        </a:prstGeom>
      </xdr:spPr>
    </xdr:pic>
    <xdr:clientData/>
  </xdr:twoCellAnchor>
  <xdr:twoCellAnchor>
    <xdr:from>
      <xdr:col>4</xdr:col>
      <xdr:colOff>277091</xdr:colOff>
      <xdr:row>30</xdr:row>
      <xdr:rowOff>365293</xdr:rowOff>
    </xdr:from>
    <xdr:to>
      <xdr:col>4</xdr:col>
      <xdr:colOff>4946073</xdr:colOff>
      <xdr:row>30</xdr:row>
      <xdr:rowOff>2965822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35A7FEBB-1665-7DCE-A02B-4CCCF92F9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1127" y="26134748"/>
          <a:ext cx="4668982" cy="2600529"/>
        </a:xfrm>
        <a:prstGeom prst="rect">
          <a:avLst/>
        </a:prstGeom>
      </xdr:spPr>
    </xdr:pic>
    <xdr:clientData/>
  </xdr:twoCellAnchor>
  <xdr:twoCellAnchor>
    <xdr:from>
      <xdr:col>4</xdr:col>
      <xdr:colOff>1025236</xdr:colOff>
      <xdr:row>31</xdr:row>
      <xdr:rowOff>41563</xdr:rowOff>
    </xdr:from>
    <xdr:to>
      <xdr:col>4</xdr:col>
      <xdr:colOff>3928708</xdr:colOff>
      <xdr:row>31</xdr:row>
      <xdr:rowOff>3447998</xdr:rowOff>
    </xdr:to>
    <xdr:pic>
      <xdr:nvPicPr>
        <xdr:cNvPr id="8" name="Resim 7">
          <a:extLst>
            <a:ext uri="{FF2B5EF4-FFF2-40B4-BE49-F238E27FC236}">
              <a16:creationId xmlns:a16="http://schemas.microsoft.com/office/drawing/2014/main" id="{B44C2943-16CB-8D7B-E07D-67546CE5E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499272" y="28942145"/>
          <a:ext cx="2903472" cy="3406435"/>
        </a:xfrm>
        <a:prstGeom prst="rect">
          <a:avLst/>
        </a:prstGeom>
      </xdr:spPr>
    </xdr:pic>
    <xdr:clientData/>
  </xdr:twoCellAnchor>
  <xdr:twoCellAnchor>
    <xdr:from>
      <xdr:col>4</xdr:col>
      <xdr:colOff>609600</xdr:colOff>
      <xdr:row>29</xdr:row>
      <xdr:rowOff>96982</xdr:rowOff>
    </xdr:from>
    <xdr:to>
      <xdr:col>4</xdr:col>
      <xdr:colOff>4756980</xdr:colOff>
      <xdr:row>29</xdr:row>
      <xdr:rowOff>2646218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5A9E6E75-25D0-C5DE-8516-263B7BE70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3636" y="23109382"/>
          <a:ext cx="4147380" cy="25492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rendyol.com/elicent/vitro-12-300-cam-ve-duvar-tipi-aksiyal-fan-p-316186331?boutiqueId=61&amp;merchantId=1221474&amp;storefrontId=1&amp;countryCode=TR&amp;language=tr&amp;gads=true" TargetMode="External"/><Relationship Id="rId2" Type="http://schemas.openxmlformats.org/officeDocument/2006/relationships/hyperlink" Target="https://www.electroluxprofessional.com/tr/pd/so%C4%9Futma-ekipmanlar%C4%B1/tezgah-tip-so%C4%9Futucular-ve-derin-dondurucular/ecostore-hp-premium-tezgahlar/ecostore-hp-premium-tezgah-tipi-derin-dondurucular-2-kap%C4%B1l%C4%B1-%C3%BCst-tablal%C4%B1-ve-s%C4%B1rtl%C4%B1/dijital-tezgahalt%C4%B1-buzdolab%C4%B1-ecostore-hp-premium-tezgah-tipi-derin-dondurucu-290lt-2-kap%C4%B1l%C4%B1-s%C4%B1rtl%C4%B1-710095/" TargetMode="External"/><Relationship Id="rId1" Type="http://schemas.openxmlformats.org/officeDocument/2006/relationships/hyperlink" Target="https://www.kariyermutfak.com/zanussi-dolapli-77-litre-endustriyel-fritoz-gazli-80x70x85-cm-372069?srsltid=AfmBOoqfj-ZD20UNtKP11HEoVHj4AtMCXCVUi67x5lF0kv0Ikvs_5LCe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42AA2-11EF-4A58-9CFA-A818A514864B}">
  <sheetPr>
    <pageSetUpPr fitToPage="1"/>
  </sheetPr>
  <dimension ref="A1:O57"/>
  <sheetViews>
    <sheetView tabSelected="1" topLeftCell="A16" zoomScale="40" zoomScaleNormal="40" workbookViewId="0">
      <selection activeCell="C37" sqref="A18:C37"/>
    </sheetView>
  </sheetViews>
  <sheetFormatPr defaultColWidth="9.109375" defaultRowHeight="13.8" x14ac:dyDescent="0.25"/>
  <cols>
    <col min="1" max="1" width="25.44140625" style="1" customWidth="1"/>
    <col min="2" max="2" width="33.6640625" style="1" customWidth="1"/>
    <col min="3" max="3" width="57.6640625" style="1" bestFit="1" customWidth="1"/>
    <col min="4" max="4" width="35.88671875" style="1" customWidth="1"/>
    <col min="5" max="5" width="76.109375" style="1" customWidth="1"/>
    <col min="6" max="6" width="34.33203125" style="1" customWidth="1"/>
    <col min="7" max="7" width="17.33203125" style="1" customWidth="1"/>
    <col min="8" max="8" width="15.44140625" style="1" customWidth="1"/>
    <col min="9" max="9" width="71.88671875" style="1" customWidth="1"/>
    <col min="10" max="10" width="23.109375" style="1" customWidth="1"/>
    <col min="11" max="11" width="20.6640625" style="3" customWidth="1"/>
    <col min="12" max="12" width="26.5546875" style="1" customWidth="1"/>
    <col min="13" max="14" width="9.109375" style="1"/>
    <col min="15" max="15" width="33.88671875" style="1" customWidth="1"/>
    <col min="16" max="16384" width="9.109375" style="1"/>
  </cols>
  <sheetData>
    <row r="1" spans="1:14" ht="12" customHeight="1" thickBot="1" x14ac:dyDescent="0.3"/>
    <row r="2" spans="1:14" ht="42.6" customHeight="1" x14ac:dyDescent="0.25">
      <c r="A2" s="15"/>
      <c r="B2" s="24" t="s">
        <v>23</v>
      </c>
      <c r="C2" s="74"/>
      <c r="D2" s="75"/>
      <c r="E2" s="75"/>
      <c r="F2" s="75"/>
      <c r="G2" s="75"/>
      <c r="H2" s="75"/>
      <c r="I2" s="75"/>
      <c r="J2" s="75"/>
      <c r="K2" s="76"/>
    </row>
    <row r="3" spans="1:14" ht="41.4" customHeight="1" x14ac:dyDescent="0.25">
      <c r="A3" s="16"/>
      <c r="B3" s="25" t="s">
        <v>25</v>
      </c>
      <c r="C3" s="77"/>
      <c r="D3" s="78"/>
      <c r="E3" s="78"/>
      <c r="F3" s="78"/>
      <c r="G3" s="78"/>
      <c r="H3" s="78"/>
      <c r="I3" s="78"/>
      <c r="J3" s="78"/>
      <c r="K3" s="79"/>
    </row>
    <row r="4" spans="1:14" ht="41.4" customHeight="1" thickBot="1" x14ac:dyDescent="0.3">
      <c r="A4" s="17"/>
      <c r="B4" s="26" t="s">
        <v>24</v>
      </c>
      <c r="C4" s="80"/>
      <c r="D4" s="81"/>
      <c r="E4" s="81"/>
      <c r="F4" s="81"/>
      <c r="G4" s="81"/>
      <c r="H4" s="81"/>
      <c r="I4" s="81"/>
      <c r="J4" s="81"/>
      <c r="K4" s="82"/>
    </row>
    <row r="5" spans="1:14" ht="33" customHeight="1" thickBot="1" x14ac:dyDescent="0.3">
      <c r="C5" s="5"/>
      <c r="K5" s="1"/>
    </row>
    <row r="6" spans="1:14" ht="17.399999999999999" x14ac:dyDescent="0.3">
      <c r="A6" s="84" t="s">
        <v>27</v>
      </c>
      <c r="B6" s="85"/>
      <c r="C6" s="86">
        <v>46134</v>
      </c>
      <c r="D6" s="87"/>
      <c r="E6" s="87"/>
      <c r="F6" s="87"/>
      <c r="G6" s="87"/>
      <c r="H6" s="88"/>
      <c r="K6" s="1"/>
    </row>
    <row r="7" spans="1:14" ht="17.399999999999999" x14ac:dyDescent="0.3">
      <c r="A7" s="69" t="s">
        <v>28</v>
      </c>
      <c r="B7" s="70"/>
      <c r="C7" s="83">
        <v>46140</v>
      </c>
      <c r="D7" s="72"/>
      <c r="E7" s="72"/>
      <c r="F7" s="72"/>
      <c r="G7" s="72"/>
      <c r="H7" s="73"/>
      <c r="K7" s="1"/>
    </row>
    <row r="8" spans="1:14" ht="20.399999999999999" customHeight="1" x14ac:dyDescent="0.3">
      <c r="A8" s="69" t="s">
        <v>26</v>
      </c>
      <c r="B8" s="70"/>
      <c r="C8" s="71" t="s">
        <v>29</v>
      </c>
      <c r="D8" s="72"/>
      <c r="E8" s="72"/>
      <c r="F8" s="72"/>
      <c r="G8" s="72"/>
      <c r="H8" s="73"/>
      <c r="K8" s="1"/>
    </row>
    <row r="9" spans="1:14" s="4" customFormat="1" ht="18.899999999999999" customHeight="1" x14ac:dyDescent="0.5">
      <c r="A9" s="65" t="s">
        <v>8</v>
      </c>
      <c r="B9" s="66"/>
      <c r="C9" s="61" t="s">
        <v>30</v>
      </c>
      <c r="D9" s="61"/>
      <c r="E9" s="61"/>
      <c r="F9" s="61"/>
      <c r="G9" s="61"/>
      <c r="H9" s="62"/>
      <c r="I9" s="1"/>
      <c r="J9" s="1"/>
      <c r="K9" s="1"/>
      <c r="L9" s="38"/>
    </row>
    <row r="10" spans="1:14" s="4" customFormat="1" ht="20.399999999999999" customHeight="1" x14ac:dyDescent="0.5">
      <c r="A10" s="65" t="s">
        <v>14</v>
      </c>
      <c r="B10" s="66"/>
      <c r="C10" s="61" t="s">
        <v>15</v>
      </c>
      <c r="D10" s="61"/>
      <c r="E10" s="61"/>
      <c r="F10" s="61"/>
      <c r="G10" s="61"/>
      <c r="H10" s="62"/>
      <c r="I10" s="1"/>
      <c r="J10" s="1"/>
      <c r="K10" s="1"/>
      <c r="L10" s="38">
        <v>45.133699999999997</v>
      </c>
    </row>
    <row r="11" spans="1:14" s="4" customFormat="1" ht="21" customHeight="1" x14ac:dyDescent="0.5">
      <c r="A11" s="65" t="s">
        <v>9</v>
      </c>
      <c r="B11" s="66"/>
      <c r="C11" s="61" t="s">
        <v>33</v>
      </c>
      <c r="D11" s="61"/>
      <c r="E11" s="61"/>
      <c r="F11" s="61"/>
      <c r="G11" s="61"/>
      <c r="H11" s="62"/>
      <c r="I11" s="1"/>
      <c r="J11" s="1"/>
      <c r="K11" s="1"/>
      <c r="L11" s="38">
        <v>52.817300000000003</v>
      </c>
      <c r="M11" s="1"/>
    </row>
    <row r="12" spans="1:14" s="4" customFormat="1" ht="21" customHeight="1" x14ac:dyDescent="0.5">
      <c r="A12" s="69" t="s">
        <v>31</v>
      </c>
      <c r="B12" s="70"/>
      <c r="C12" s="71" t="s">
        <v>34</v>
      </c>
      <c r="D12" s="72"/>
      <c r="E12" s="72"/>
      <c r="F12" s="72"/>
      <c r="G12" s="72"/>
      <c r="H12" s="73"/>
      <c r="I12" s="1"/>
      <c r="J12" s="1"/>
      <c r="K12" s="1"/>
      <c r="L12" s="38"/>
      <c r="M12" s="1"/>
    </row>
    <row r="13" spans="1:14" s="4" customFormat="1" ht="21" customHeight="1" x14ac:dyDescent="0.5">
      <c r="A13" s="65" t="s">
        <v>16</v>
      </c>
      <c r="B13" s="66"/>
      <c r="C13" s="61" t="s">
        <v>35</v>
      </c>
      <c r="D13" s="61"/>
      <c r="E13" s="61"/>
      <c r="F13" s="61"/>
      <c r="G13" s="61"/>
      <c r="H13" s="62"/>
      <c r="I13" s="1"/>
      <c r="J13" s="1"/>
      <c r="K13" s="1"/>
      <c r="L13" s="38"/>
      <c r="M13" s="1"/>
      <c r="N13" s="1"/>
    </row>
    <row r="14" spans="1:14" s="4" customFormat="1" ht="21" customHeight="1" x14ac:dyDescent="0.5">
      <c r="A14" s="65" t="s">
        <v>10</v>
      </c>
      <c r="B14" s="66"/>
      <c r="C14" s="61" t="s">
        <v>36</v>
      </c>
      <c r="D14" s="61"/>
      <c r="E14" s="61"/>
      <c r="F14" s="61"/>
      <c r="G14" s="61"/>
      <c r="H14" s="62"/>
      <c r="I14" s="1"/>
      <c r="J14" s="1"/>
      <c r="K14" s="1"/>
      <c r="L14" s="38"/>
      <c r="M14" s="1"/>
      <c r="N14" s="1"/>
    </row>
    <row r="15" spans="1:14" s="4" customFormat="1" ht="18.899999999999999" customHeight="1" thickBot="1" x14ac:dyDescent="0.35">
      <c r="A15" s="63" t="s">
        <v>13</v>
      </c>
      <c r="B15" s="64"/>
      <c r="C15" s="67">
        <v>1</v>
      </c>
      <c r="D15" s="67"/>
      <c r="E15" s="67"/>
      <c r="F15" s="67"/>
      <c r="G15" s="67"/>
      <c r="H15" s="68"/>
      <c r="I15" s="1"/>
      <c r="J15" s="1"/>
      <c r="K15" s="1"/>
      <c r="L15" s="1"/>
      <c r="M15" s="1"/>
    </row>
    <row r="16" spans="1:14" ht="18.600000000000001" customHeight="1" thickBot="1" x14ac:dyDescent="0.3">
      <c r="K16" s="1"/>
    </row>
    <row r="17" spans="1:12" ht="58.2" customHeight="1" thickBot="1" x14ac:dyDescent="0.35">
      <c r="A17" s="21" t="s">
        <v>0</v>
      </c>
      <c r="B17" s="22" t="s">
        <v>3</v>
      </c>
      <c r="C17" s="22" t="s">
        <v>21</v>
      </c>
      <c r="D17" s="22" t="s">
        <v>4</v>
      </c>
      <c r="E17" s="22" t="s">
        <v>7</v>
      </c>
      <c r="F17" s="30" t="s">
        <v>32</v>
      </c>
      <c r="G17" s="22" t="s">
        <v>5</v>
      </c>
      <c r="H17" s="22" t="s">
        <v>1</v>
      </c>
      <c r="I17" s="23" t="s">
        <v>20</v>
      </c>
      <c r="J17" s="22" t="s">
        <v>22</v>
      </c>
      <c r="K17" s="22" t="s">
        <v>2</v>
      </c>
      <c r="L17" s="22" t="s">
        <v>6</v>
      </c>
    </row>
    <row r="18" spans="1:12" ht="394.2" customHeight="1" thickBot="1" x14ac:dyDescent="0.3">
      <c r="A18" s="34" t="s">
        <v>37</v>
      </c>
      <c r="B18" s="34" t="s">
        <v>61</v>
      </c>
      <c r="C18" s="34" t="s">
        <v>63</v>
      </c>
      <c r="D18" s="11"/>
      <c r="E18" s="12">
        <v>2</v>
      </c>
      <c r="F18" s="33" t="s">
        <v>62</v>
      </c>
      <c r="G18" s="12">
        <v>2</v>
      </c>
      <c r="H18" s="12" t="s">
        <v>66</v>
      </c>
      <c r="I18" s="13" t="s">
        <v>105</v>
      </c>
      <c r="J18" s="13" t="s">
        <v>104</v>
      </c>
      <c r="K18" s="14">
        <v>1664</v>
      </c>
      <c r="L18" s="37">
        <f>K18*G18*L11</f>
        <v>175775.97440000001</v>
      </c>
    </row>
    <row r="19" spans="1:12" ht="298.2" customHeight="1" thickBot="1" x14ac:dyDescent="0.3">
      <c r="A19" s="32" t="s">
        <v>38</v>
      </c>
      <c r="B19" s="32" t="s">
        <v>86</v>
      </c>
      <c r="C19" s="32" t="s">
        <v>39</v>
      </c>
      <c r="D19" s="11" t="s">
        <v>87</v>
      </c>
      <c r="E19" s="12">
        <v>1</v>
      </c>
      <c r="F19" s="33" t="s">
        <v>64</v>
      </c>
      <c r="G19" s="12">
        <v>1</v>
      </c>
      <c r="H19" s="12" t="s">
        <v>66</v>
      </c>
      <c r="I19" s="13" t="s">
        <v>106</v>
      </c>
      <c r="J19" s="13" t="s">
        <v>104</v>
      </c>
      <c r="K19" s="14">
        <v>989.61</v>
      </c>
      <c r="L19" s="37">
        <f>K19*G19*L11</f>
        <v>52268.528253000004</v>
      </c>
    </row>
    <row r="20" spans="1:12" ht="64.95" customHeight="1" thickBot="1" x14ac:dyDescent="0.3">
      <c r="A20" s="32" t="s">
        <v>40</v>
      </c>
      <c r="B20" s="32" t="s">
        <v>41</v>
      </c>
      <c r="C20" s="32" t="s">
        <v>112</v>
      </c>
      <c r="D20" s="28"/>
      <c r="E20" s="12"/>
      <c r="F20" s="12"/>
      <c r="G20" s="12">
        <v>1</v>
      </c>
      <c r="H20" s="12" t="s">
        <v>66</v>
      </c>
      <c r="I20" s="13"/>
      <c r="J20" s="13" t="s">
        <v>98</v>
      </c>
      <c r="K20" s="29">
        <v>60000</v>
      </c>
      <c r="L20" s="29">
        <f>K20*G20</f>
        <v>60000</v>
      </c>
    </row>
    <row r="21" spans="1:12" ht="252" customHeight="1" thickBot="1" x14ac:dyDescent="0.3">
      <c r="A21" s="32" t="s">
        <v>42</v>
      </c>
      <c r="B21" s="32" t="s">
        <v>43</v>
      </c>
      <c r="C21" s="32" t="s">
        <v>68</v>
      </c>
      <c r="D21" s="11"/>
      <c r="E21" s="12"/>
      <c r="F21" s="36" t="s">
        <v>67</v>
      </c>
      <c r="G21" s="12">
        <v>1</v>
      </c>
      <c r="H21" s="12" t="s">
        <v>66</v>
      </c>
      <c r="I21" s="13" t="s">
        <v>107</v>
      </c>
      <c r="J21" s="13" t="s">
        <v>104</v>
      </c>
      <c r="K21" s="14">
        <v>725.17</v>
      </c>
      <c r="L21" s="29">
        <f>K21*G21*L11</f>
        <v>38301.521440999997</v>
      </c>
    </row>
    <row r="22" spans="1:12" ht="52.8" thickBot="1" x14ac:dyDescent="0.35">
      <c r="A22" s="32" t="s">
        <v>42</v>
      </c>
      <c r="B22" s="32" t="s">
        <v>44</v>
      </c>
      <c r="C22" s="31" t="s">
        <v>45</v>
      </c>
      <c r="D22" s="11"/>
      <c r="E22" s="12"/>
      <c r="F22" s="12"/>
      <c r="G22" s="12">
        <v>1</v>
      </c>
      <c r="H22" s="12" t="s">
        <v>66</v>
      </c>
      <c r="I22" s="40" t="s">
        <v>95</v>
      </c>
      <c r="J22" s="13" t="s">
        <v>98</v>
      </c>
      <c r="K22" s="37">
        <v>14000</v>
      </c>
      <c r="L22" s="29">
        <f t="shared" ref="L22:L27" si="0">K22*G22</f>
        <v>14000</v>
      </c>
    </row>
    <row r="23" spans="1:12" ht="51.6" customHeight="1" thickBot="1" x14ac:dyDescent="0.3">
      <c r="A23" s="32" t="s">
        <v>46</v>
      </c>
      <c r="B23" s="32" t="s">
        <v>69</v>
      </c>
      <c r="C23" s="32" t="s">
        <v>71</v>
      </c>
      <c r="D23" s="11"/>
      <c r="E23" s="12"/>
      <c r="F23" s="12"/>
      <c r="G23" s="12">
        <v>1</v>
      </c>
      <c r="H23" s="12" t="s">
        <v>66</v>
      </c>
      <c r="I23" s="13"/>
      <c r="J23" s="13" t="s">
        <v>98</v>
      </c>
      <c r="K23" s="37">
        <v>1100</v>
      </c>
      <c r="L23" s="29">
        <f t="shared" si="0"/>
        <v>1100</v>
      </c>
    </row>
    <row r="24" spans="1:12" ht="46.95" customHeight="1" thickBot="1" x14ac:dyDescent="0.3">
      <c r="A24" s="32" t="s">
        <v>46</v>
      </c>
      <c r="B24" s="32" t="s">
        <v>70</v>
      </c>
      <c r="C24" s="32" t="s">
        <v>72</v>
      </c>
      <c r="D24" s="11"/>
      <c r="E24" s="12"/>
      <c r="F24" s="12"/>
      <c r="G24" s="12">
        <v>1</v>
      </c>
      <c r="H24" s="12" t="s">
        <v>66</v>
      </c>
      <c r="I24" s="13"/>
      <c r="J24" s="13" t="s">
        <v>98</v>
      </c>
      <c r="K24" s="37">
        <v>1000</v>
      </c>
      <c r="L24" s="29">
        <f t="shared" si="0"/>
        <v>1000</v>
      </c>
    </row>
    <row r="25" spans="1:12" ht="77.400000000000006" customHeight="1" thickBot="1" x14ac:dyDescent="0.3">
      <c r="A25" s="32" t="s">
        <v>46</v>
      </c>
      <c r="B25" s="32" t="s">
        <v>73</v>
      </c>
      <c r="C25" s="32" t="s">
        <v>73</v>
      </c>
      <c r="D25" s="11"/>
      <c r="E25" s="12"/>
      <c r="F25" s="12"/>
      <c r="G25" s="12">
        <v>1</v>
      </c>
      <c r="H25" s="12" t="s">
        <v>66</v>
      </c>
      <c r="I25" s="13"/>
      <c r="J25" s="13" t="s">
        <v>98</v>
      </c>
      <c r="K25" s="14">
        <v>900</v>
      </c>
      <c r="L25" s="14">
        <f>K25*G25*L11</f>
        <v>47535.57</v>
      </c>
    </row>
    <row r="26" spans="1:12" ht="58.8" customHeight="1" thickBot="1" x14ac:dyDescent="0.3">
      <c r="A26" s="32" t="s">
        <v>47</v>
      </c>
      <c r="B26" s="32" t="s">
        <v>48</v>
      </c>
      <c r="C26" s="32"/>
      <c r="D26" s="11"/>
      <c r="E26" s="12"/>
      <c r="F26" s="12"/>
      <c r="G26" s="12">
        <v>37</v>
      </c>
      <c r="H26" s="12" t="s">
        <v>102</v>
      </c>
      <c r="I26" s="13" t="s">
        <v>101</v>
      </c>
      <c r="J26" s="13" t="s">
        <v>100</v>
      </c>
      <c r="K26" s="14">
        <v>25</v>
      </c>
      <c r="L26" s="29">
        <f>K26*G26*L11</f>
        <v>48856.002500000002</v>
      </c>
    </row>
    <row r="27" spans="1:12" ht="55.95" customHeight="1" thickBot="1" x14ac:dyDescent="0.3">
      <c r="A27" s="32" t="s">
        <v>49</v>
      </c>
      <c r="B27" s="32" t="s">
        <v>89</v>
      </c>
      <c r="C27" s="32" t="s">
        <v>90</v>
      </c>
      <c r="D27" s="11"/>
      <c r="E27" s="12"/>
      <c r="F27" s="12"/>
      <c r="G27" s="12">
        <v>9</v>
      </c>
      <c r="H27" s="12" t="s">
        <v>91</v>
      </c>
      <c r="I27" s="13"/>
      <c r="J27" s="13" t="s">
        <v>98</v>
      </c>
      <c r="K27" s="37">
        <v>400</v>
      </c>
      <c r="L27" s="29">
        <f t="shared" si="0"/>
        <v>3600</v>
      </c>
    </row>
    <row r="28" spans="1:12" ht="55.95" customHeight="1" thickBot="1" x14ac:dyDescent="0.3">
      <c r="A28" s="32" t="s">
        <v>111</v>
      </c>
      <c r="B28" s="32"/>
      <c r="C28" s="32"/>
      <c r="D28" s="11"/>
      <c r="E28" s="12"/>
      <c r="F28" s="12"/>
      <c r="G28" s="12">
        <v>1</v>
      </c>
      <c r="H28" s="12" t="s">
        <v>66</v>
      </c>
      <c r="I28" s="13"/>
      <c r="J28" s="13"/>
      <c r="K28" s="37"/>
      <c r="L28" s="29">
        <v>850</v>
      </c>
    </row>
    <row r="29" spans="1:12" ht="59.4" customHeight="1" thickBot="1" x14ac:dyDescent="0.3">
      <c r="A29" s="32" t="s">
        <v>49</v>
      </c>
      <c r="B29" s="32" t="s">
        <v>50</v>
      </c>
      <c r="C29" s="32" t="s">
        <v>92</v>
      </c>
      <c r="D29" s="28"/>
      <c r="E29" s="12"/>
      <c r="F29" s="12"/>
      <c r="G29" s="12">
        <v>9</v>
      </c>
      <c r="H29" s="12" t="s">
        <v>91</v>
      </c>
      <c r="I29" s="13" t="s">
        <v>96</v>
      </c>
      <c r="J29" s="13" t="s">
        <v>97</v>
      </c>
      <c r="K29" s="14">
        <v>17.25</v>
      </c>
      <c r="L29" s="37">
        <f>K29*G29*L11</f>
        <v>8199.8858250000012</v>
      </c>
    </row>
    <row r="30" spans="1:12" ht="216.6" customHeight="1" thickBot="1" x14ac:dyDescent="0.3">
      <c r="A30" s="32" t="s">
        <v>51</v>
      </c>
      <c r="B30" s="32" t="s">
        <v>85</v>
      </c>
      <c r="C30" s="32" t="s">
        <v>88</v>
      </c>
      <c r="D30" s="11"/>
      <c r="E30" s="12"/>
      <c r="F30" s="12"/>
      <c r="G30" s="12">
        <v>1</v>
      </c>
      <c r="H30" s="12"/>
      <c r="I30" s="13" t="s">
        <v>108</v>
      </c>
      <c r="J30" s="13" t="s">
        <v>104</v>
      </c>
      <c r="K30" s="14">
        <v>585.91999999999996</v>
      </c>
      <c r="L30" s="37">
        <f>K30*G30*L11</f>
        <v>30946.712415999998</v>
      </c>
    </row>
    <row r="31" spans="1:12" ht="246" customHeight="1" thickBot="1" x14ac:dyDescent="0.3">
      <c r="A31" s="32" t="s">
        <v>51</v>
      </c>
      <c r="B31" s="32" t="s">
        <v>65</v>
      </c>
      <c r="C31" s="32" t="s">
        <v>83</v>
      </c>
      <c r="D31" s="11"/>
      <c r="E31" s="12"/>
      <c r="F31" s="12"/>
      <c r="G31" s="12">
        <v>1</v>
      </c>
      <c r="H31" s="12" t="s">
        <v>81</v>
      </c>
      <c r="I31" s="13" t="s">
        <v>109</v>
      </c>
      <c r="J31" s="13" t="s">
        <v>104</v>
      </c>
      <c r="K31" s="14">
        <v>450.7</v>
      </c>
      <c r="L31" s="37">
        <f>K31*G31*L11</f>
        <v>23804.757110000002</v>
      </c>
    </row>
    <row r="32" spans="1:12" ht="284.39999999999998" customHeight="1" thickBot="1" x14ac:dyDescent="0.3">
      <c r="A32" s="32" t="s">
        <v>51</v>
      </c>
      <c r="B32" s="32" t="s">
        <v>82</v>
      </c>
      <c r="C32" s="32" t="s">
        <v>84</v>
      </c>
      <c r="D32" s="11"/>
      <c r="E32" s="12"/>
      <c r="F32" s="12"/>
      <c r="G32" s="12">
        <v>1</v>
      </c>
      <c r="H32" s="12" t="s">
        <v>66</v>
      </c>
      <c r="I32" s="13" t="s">
        <v>110</v>
      </c>
      <c r="J32" s="13" t="s">
        <v>104</v>
      </c>
      <c r="K32" s="14">
        <v>721.13</v>
      </c>
      <c r="L32" s="37">
        <f>K32*G32*L11</f>
        <v>38088.139549</v>
      </c>
    </row>
    <row r="33" spans="1:15" ht="93.6" customHeight="1" thickBot="1" x14ac:dyDescent="0.3">
      <c r="A33" s="32" t="s">
        <v>52</v>
      </c>
      <c r="B33" s="32" t="s">
        <v>53</v>
      </c>
      <c r="C33" s="32" t="s">
        <v>54</v>
      </c>
      <c r="D33" s="11"/>
      <c r="E33" s="12"/>
      <c r="F33" s="12"/>
      <c r="G33" s="12">
        <v>3</v>
      </c>
      <c r="H33" s="12" t="s">
        <v>66</v>
      </c>
      <c r="I33" s="13" t="s">
        <v>93</v>
      </c>
      <c r="J33" s="13" t="s">
        <v>98</v>
      </c>
      <c r="K33" s="37">
        <v>55000</v>
      </c>
      <c r="L33" s="29">
        <v>55000</v>
      </c>
    </row>
    <row r="34" spans="1:15" ht="82.2" customHeight="1" thickBot="1" x14ac:dyDescent="0.3">
      <c r="A34" s="32" t="s">
        <v>76</v>
      </c>
      <c r="B34" s="32" t="s">
        <v>78</v>
      </c>
      <c r="C34" s="32" t="s">
        <v>75</v>
      </c>
      <c r="D34" s="11"/>
      <c r="E34" s="12"/>
      <c r="F34" s="12"/>
      <c r="G34" s="12">
        <v>8</v>
      </c>
      <c r="H34" s="12" t="s">
        <v>74</v>
      </c>
      <c r="I34" s="13"/>
      <c r="J34" s="13" t="s">
        <v>99</v>
      </c>
      <c r="K34" s="37">
        <v>45</v>
      </c>
      <c r="L34" s="29">
        <f>K34*G34</f>
        <v>360</v>
      </c>
    </row>
    <row r="35" spans="1:15" ht="82.2" customHeight="1" thickBot="1" x14ac:dyDescent="0.3">
      <c r="A35" s="32" t="s">
        <v>77</v>
      </c>
      <c r="B35" s="32" t="s">
        <v>79</v>
      </c>
      <c r="C35" s="32"/>
      <c r="D35" s="11"/>
      <c r="E35" s="12"/>
      <c r="F35" s="12"/>
      <c r="G35" s="12">
        <v>3</v>
      </c>
      <c r="H35" s="12" t="s">
        <v>66</v>
      </c>
      <c r="I35" s="13" t="s">
        <v>94</v>
      </c>
      <c r="J35" s="13" t="s">
        <v>98</v>
      </c>
      <c r="K35" s="37">
        <v>550</v>
      </c>
      <c r="L35" s="29">
        <f>K35*G35</f>
        <v>1650</v>
      </c>
    </row>
    <row r="36" spans="1:15" ht="237" customHeight="1" thickBot="1" x14ac:dyDescent="0.3">
      <c r="A36" s="32" t="s">
        <v>58</v>
      </c>
      <c r="B36" s="32" t="s">
        <v>59</v>
      </c>
      <c r="C36" s="32" t="s">
        <v>60</v>
      </c>
      <c r="D36" s="11"/>
      <c r="E36" s="12"/>
      <c r="F36" s="35" t="s">
        <v>80</v>
      </c>
      <c r="G36" s="12">
        <v>1</v>
      </c>
      <c r="H36" s="12" t="s">
        <v>66</v>
      </c>
      <c r="I36" s="13" t="s">
        <v>103</v>
      </c>
      <c r="J36" s="13" t="s">
        <v>100</v>
      </c>
      <c r="K36" s="37">
        <v>70000</v>
      </c>
      <c r="L36" s="29">
        <f>K36*G36</f>
        <v>70000</v>
      </c>
    </row>
    <row r="37" spans="1:15" ht="63.6" customHeight="1" thickBot="1" x14ac:dyDescent="0.35">
      <c r="A37" s="32" t="s">
        <v>55</v>
      </c>
      <c r="B37" s="32" t="s">
        <v>56</v>
      </c>
      <c r="C37" s="31" t="s">
        <v>57</v>
      </c>
      <c r="D37" s="11"/>
      <c r="E37" s="12"/>
      <c r="F37" s="12"/>
      <c r="G37" s="12"/>
      <c r="H37" s="12"/>
      <c r="I37" s="13"/>
      <c r="J37" s="13">
        <v>1</v>
      </c>
      <c r="K37" s="39">
        <v>15000</v>
      </c>
      <c r="L37" s="39">
        <f>K37*J37</f>
        <v>15000</v>
      </c>
    </row>
    <row r="38" spans="1:15" ht="27.6" customHeight="1" thickBot="1" x14ac:dyDescent="0.3">
      <c r="A38" s="6"/>
      <c r="B38" s="7"/>
      <c r="C38" s="6"/>
      <c r="D38" s="8"/>
      <c r="E38" s="8"/>
      <c r="F38" s="8"/>
      <c r="G38" s="8"/>
      <c r="H38" s="9"/>
      <c r="I38" s="7"/>
      <c r="J38" s="10"/>
      <c r="K38" s="18" t="s">
        <v>12</v>
      </c>
      <c r="L38" s="19">
        <f>SUM(L18:L37)</f>
        <v>686337.09149400005</v>
      </c>
      <c r="O38" s="41">
        <f>L38*2.2</f>
        <v>1509941.6012868003</v>
      </c>
    </row>
    <row r="39" spans="1:15" ht="27.6" customHeight="1" thickBot="1" x14ac:dyDescent="0.3">
      <c r="A39" s="6"/>
      <c r="B39" s="7"/>
      <c r="C39" s="6"/>
      <c r="D39" s="8"/>
      <c r="E39" s="8"/>
      <c r="F39" s="8"/>
      <c r="G39" s="8"/>
      <c r="H39" s="9"/>
      <c r="I39" s="7"/>
      <c r="J39" s="10"/>
      <c r="K39" s="18" t="s">
        <v>11</v>
      </c>
      <c r="L39" s="20">
        <f>L38/L11</f>
        <v>12994.550866742526</v>
      </c>
      <c r="O39" s="19"/>
    </row>
    <row r="40" spans="1:15" ht="20.399999999999999" customHeight="1" thickBo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L40" s="2"/>
      <c r="O40" s="41">
        <v>1490</v>
      </c>
    </row>
    <row r="41" spans="1:15" ht="17.25" customHeight="1" x14ac:dyDescent="0.25">
      <c r="A41" s="51" t="s">
        <v>17</v>
      </c>
      <c r="B41" s="54"/>
      <c r="C41" s="55"/>
      <c r="D41" s="55"/>
      <c r="E41" s="55"/>
      <c r="F41" s="55"/>
      <c r="G41" s="55"/>
      <c r="H41" s="55"/>
      <c r="I41" s="55"/>
      <c r="J41" s="56"/>
    </row>
    <row r="42" spans="1:15" x14ac:dyDescent="0.25">
      <c r="A42" s="52"/>
      <c r="B42" s="57"/>
      <c r="C42" s="57"/>
      <c r="D42" s="57"/>
      <c r="E42" s="57"/>
      <c r="F42" s="57"/>
      <c r="G42" s="57"/>
      <c r="H42" s="57"/>
      <c r="I42" s="57"/>
      <c r="J42" s="58"/>
    </row>
    <row r="43" spans="1:15" x14ac:dyDescent="0.25">
      <c r="A43" s="52"/>
      <c r="B43" s="57"/>
      <c r="C43" s="57"/>
      <c r="D43" s="57"/>
      <c r="E43" s="57"/>
      <c r="F43" s="57"/>
      <c r="G43" s="57"/>
      <c r="H43" s="57"/>
      <c r="I43" s="57"/>
      <c r="J43" s="58"/>
    </row>
    <row r="44" spans="1:15" ht="51" customHeight="1" x14ac:dyDescent="0.25">
      <c r="A44" s="52"/>
      <c r="B44" s="57"/>
      <c r="C44" s="57"/>
      <c r="D44" s="57"/>
      <c r="E44" s="57"/>
      <c r="F44" s="57"/>
      <c r="G44" s="57"/>
      <c r="H44" s="57"/>
      <c r="I44" s="57"/>
      <c r="J44" s="58"/>
    </row>
    <row r="45" spans="1:15" x14ac:dyDescent="0.25">
      <c r="A45" s="52"/>
      <c r="B45" s="57"/>
      <c r="C45" s="57"/>
      <c r="D45" s="57"/>
      <c r="E45" s="57"/>
      <c r="F45" s="57"/>
      <c r="G45" s="57"/>
      <c r="H45" s="57"/>
      <c r="I45" s="57"/>
      <c r="J45" s="58"/>
    </row>
    <row r="46" spans="1:15" ht="14.4" thickBot="1" x14ac:dyDescent="0.3">
      <c r="A46" s="53"/>
      <c r="B46" s="59"/>
      <c r="C46" s="59"/>
      <c r="D46" s="59"/>
      <c r="E46" s="59"/>
      <c r="F46" s="59"/>
      <c r="G46" s="59"/>
      <c r="H46" s="59"/>
      <c r="I46" s="59"/>
      <c r="J46" s="60"/>
    </row>
    <row r="47" spans="1:15" ht="21.6" thickBot="1" x14ac:dyDescent="0.4">
      <c r="A47" s="27"/>
    </row>
    <row r="48" spans="1:15" ht="13.95" customHeight="1" x14ac:dyDescent="0.25">
      <c r="A48" s="42" t="s">
        <v>18</v>
      </c>
      <c r="B48" s="45" t="s">
        <v>19</v>
      </c>
      <c r="C48" s="45"/>
      <c r="D48" s="45"/>
      <c r="E48" s="45"/>
      <c r="F48" s="45"/>
      <c r="G48" s="45"/>
      <c r="H48" s="45"/>
      <c r="I48" s="45"/>
      <c r="J48" s="46"/>
    </row>
    <row r="49" spans="1:10" ht="13.95" customHeight="1" x14ac:dyDescent="0.25">
      <c r="A49" s="43"/>
      <c r="B49" s="47"/>
      <c r="C49" s="47"/>
      <c r="D49" s="47"/>
      <c r="E49" s="47"/>
      <c r="F49" s="47"/>
      <c r="G49" s="47"/>
      <c r="H49" s="47"/>
      <c r="I49" s="47"/>
      <c r="J49" s="48"/>
    </row>
    <row r="50" spans="1:10" ht="13.95" customHeight="1" x14ac:dyDescent="0.25">
      <c r="A50" s="43"/>
      <c r="B50" s="47"/>
      <c r="C50" s="47"/>
      <c r="D50" s="47"/>
      <c r="E50" s="47"/>
      <c r="F50" s="47"/>
      <c r="G50" s="47"/>
      <c r="H50" s="47"/>
      <c r="I50" s="47"/>
      <c r="J50" s="48"/>
    </row>
    <row r="51" spans="1:10" ht="13.95" customHeight="1" x14ac:dyDescent="0.25">
      <c r="A51" s="43"/>
      <c r="B51" s="47"/>
      <c r="C51" s="47"/>
      <c r="D51" s="47"/>
      <c r="E51" s="47"/>
      <c r="F51" s="47"/>
      <c r="G51" s="47"/>
      <c r="H51" s="47"/>
      <c r="I51" s="47"/>
      <c r="J51" s="48"/>
    </row>
    <row r="52" spans="1:10" ht="13.95" customHeight="1" x14ac:dyDescent="0.25">
      <c r="A52" s="43"/>
      <c r="B52" s="47"/>
      <c r="C52" s="47"/>
      <c r="D52" s="47"/>
      <c r="E52" s="47"/>
      <c r="F52" s="47"/>
      <c r="G52" s="47"/>
      <c r="H52" s="47"/>
      <c r="I52" s="47"/>
      <c r="J52" s="48"/>
    </row>
    <row r="53" spans="1:10" ht="13.95" customHeight="1" x14ac:dyDescent="0.25">
      <c r="A53" s="43"/>
      <c r="B53" s="47"/>
      <c r="C53" s="47"/>
      <c r="D53" s="47"/>
      <c r="E53" s="47"/>
      <c r="F53" s="47"/>
      <c r="G53" s="47"/>
      <c r="H53" s="47"/>
      <c r="I53" s="47"/>
      <c r="J53" s="48"/>
    </row>
    <row r="54" spans="1:10" ht="13.95" customHeight="1" x14ac:dyDescent="0.25">
      <c r="A54" s="43"/>
      <c r="B54" s="47"/>
      <c r="C54" s="47"/>
      <c r="D54" s="47"/>
      <c r="E54" s="47"/>
      <c r="F54" s="47"/>
      <c r="G54" s="47"/>
      <c r="H54" s="47"/>
      <c r="I54" s="47"/>
      <c r="J54" s="48"/>
    </row>
    <row r="55" spans="1:10" ht="14.4" customHeight="1" x14ac:dyDescent="0.25">
      <c r="A55" s="43"/>
      <c r="B55" s="47"/>
      <c r="C55" s="47"/>
      <c r="D55" s="47"/>
      <c r="E55" s="47"/>
      <c r="F55" s="47"/>
      <c r="G55" s="47"/>
      <c r="H55" s="47"/>
      <c r="I55" s="47"/>
      <c r="J55" s="48"/>
    </row>
    <row r="56" spans="1:10" ht="14.4" customHeight="1" x14ac:dyDescent="0.25">
      <c r="A56" s="43"/>
      <c r="B56" s="47"/>
      <c r="C56" s="47"/>
      <c r="D56" s="47"/>
      <c r="E56" s="47"/>
      <c r="F56" s="47"/>
      <c r="G56" s="47"/>
      <c r="H56" s="47"/>
      <c r="I56" s="47"/>
      <c r="J56" s="48"/>
    </row>
    <row r="57" spans="1:10" ht="14.4" customHeight="1" thickBot="1" x14ac:dyDescent="0.3">
      <c r="A57" s="44"/>
      <c r="B57" s="49"/>
      <c r="C57" s="49"/>
      <c r="D57" s="49"/>
      <c r="E57" s="49"/>
      <c r="F57" s="49"/>
      <c r="G57" s="49"/>
      <c r="H57" s="49"/>
      <c r="I57" s="49"/>
      <c r="J57" s="50"/>
    </row>
  </sheetData>
  <dataConsolidate/>
  <mergeCells count="25">
    <mergeCell ref="A12:B12"/>
    <mergeCell ref="C12:H12"/>
    <mergeCell ref="C2:K4"/>
    <mergeCell ref="C7:H7"/>
    <mergeCell ref="A7:B7"/>
    <mergeCell ref="A8:B8"/>
    <mergeCell ref="C8:H8"/>
    <mergeCell ref="A6:B6"/>
    <mergeCell ref="C6:H6"/>
    <mergeCell ref="A48:A57"/>
    <mergeCell ref="B48:J57"/>
    <mergeCell ref="A41:A46"/>
    <mergeCell ref="B41:J46"/>
    <mergeCell ref="C9:H9"/>
    <mergeCell ref="C11:H11"/>
    <mergeCell ref="A15:B15"/>
    <mergeCell ref="A10:B10"/>
    <mergeCell ref="C13:H13"/>
    <mergeCell ref="C14:H14"/>
    <mergeCell ref="C10:H10"/>
    <mergeCell ref="C15:H15"/>
    <mergeCell ref="A9:B9"/>
    <mergeCell ref="A11:B11"/>
    <mergeCell ref="A13:B13"/>
    <mergeCell ref="A14:B14"/>
  </mergeCells>
  <phoneticPr fontId="12" type="noConversion"/>
  <dataValidations disablePrompts="1" count="4">
    <dataValidation type="list" allowBlank="1" showInputMessage="1" showErrorMessage="1" sqref="C9:H9" xr:uid="{7985510F-2517-4889-9260-D96A00F43B6A}">
      <formula1>"Retech,SVC"</formula1>
    </dataValidation>
    <dataValidation type="list" allowBlank="1" showInputMessage="1" showErrorMessage="1" sqref="C10:H10" xr:uid="{0A3A13BE-67A0-49AA-B209-E0456FF5A4B5}">
      <formula1>"Yurtiçi,Yurtdışı"</formula1>
    </dataValidation>
    <dataValidation type="custom" allowBlank="1" showInputMessage="1" showErrorMessage="1" sqref="J10:K12" xr:uid="{864835A5-8AE2-4C18-80F2-FB886F7E3052}">
      <formula1>J10(TRUE,FALSE)</formula1>
    </dataValidation>
    <dataValidation type="list" allowBlank="1" showInputMessage="1" showErrorMessage="1" sqref="C8:H8" xr:uid="{F584F331-B676-44B5-82BD-1DD89611CB44}">
      <formula1>"Teklif,Yaklaşık Bedel"</formula1>
    </dataValidation>
  </dataValidations>
  <hyperlinks>
    <hyperlink ref="F18" r:id="rId1" xr:uid="{5AD18BF6-4A8D-4EE0-81DD-9B79C062BF9C}"/>
    <hyperlink ref="F19" r:id="rId2" display="https://www.electroluxprofessional.com/tr/pd/so%C4%9Futma-ekipmanlar%C4%B1/tezgah-tip-so%C4%9Futucular-ve-derin-dondurucular/ecostore-hp-premium-tezgahlar/ecostore-hp-premium-tezgah-tipi-derin-dondurucular-2-kap%C4%B1l%C4%B1-%C3%BCst-tablal%C4%B1-ve-s%C4%B1rtl%C4%B1/dijital-tezgahalt%C4%B1-buzdolab%C4%B1-ecostore-hp-premium-tezgah-tipi-derin-dondurucu-290lt-2-kap%C4%B1l%C4%B1-s%C4%B1rtl%C4%B1-710095/" xr:uid="{0C6254CD-3E2B-4126-B093-82800B7DDC72}"/>
    <hyperlink ref="I22" r:id="rId3" xr:uid="{9B411081-4418-4267-959D-F5FBCE245CBB}"/>
  </hyperlinks>
  <pageMargins left="0.7" right="0.7" top="0.75" bottom="0.75" header="0.3" footer="0.3"/>
  <pageSetup paperSize="9" scale="34" orientation="landscape" verticalDpi="0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Mobil Mutfak</vt:lpstr>
      <vt:lpstr>'Mobil Mutfak'!Yazdırma_Alanı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Ertuğral</dc:creator>
  <cp:lastModifiedBy>Yeliz Cosar</cp:lastModifiedBy>
  <cp:lastPrinted>2026-03-30T09:19:49Z</cp:lastPrinted>
  <dcterms:created xsi:type="dcterms:W3CDTF">2026-03-25T06:09:07Z</dcterms:created>
  <dcterms:modified xsi:type="dcterms:W3CDTF">2026-04-30T15:13:23Z</dcterms:modified>
</cp:coreProperties>
</file>