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sman.ertugral\Desktop\Su Altı Kurtarma Aracı\"/>
    </mc:Choice>
  </mc:AlternateContent>
  <xr:revisionPtr revIDLastSave="0" documentId="13_ncr:1_{2BDC341B-A4EC-4096-940E-670ECFAEDE90}" xr6:coauthVersionLast="47" xr6:coauthVersionMax="47" xr10:uidLastSave="{00000000-0000-0000-0000-000000000000}"/>
  <bookViews>
    <workbookView xWindow="28680" yWindow="-120" windowWidth="29040" windowHeight="15720" xr2:uid="{BA95FC1E-CD1B-490F-9A0C-080875F12861}"/>
  </bookViews>
  <sheets>
    <sheet name="SU ALTI ARAMA KURTARMA ARACI" sheetId="6" r:id="rId1"/>
  </sheets>
  <definedNames>
    <definedName name="_xlnm.Print_Area" localSheetId="0">'SU ALTI ARAMA KURTARMA ARACI'!$A$1:$L$112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5" i="6" l="1"/>
  <c r="L41" i="6"/>
  <c r="K41" i="6"/>
  <c r="K42" i="6"/>
  <c r="L19" i="6" l="1"/>
  <c r="L20" i="6"/>
  <c r="L21" i="6"/>
  <c r="L22" i="6"/>
  <c r="L23" i="6"/>
  <c r="L24" i="6"/>
  <c r="L25" i="6"/>
  <c r="L26" i="6"/>
  <c r="L27" i="6"/>
  <c r="L28" i="6"/>
  <c r="L29" i="6"/>
  <c r="L30" i="6"/>
  <c r="L31" i="6"/>
  <c r="L32" i="6"/>
  <c r="L33" i="6"/>
  <c r="L34" i="6"/>
  <c r="L35" i="6"/>
  <c r="L36" i="6"/>
  <c r="L37" i="6"/>
  <c r="L38" i="6"/>
  <c r="L39" i="6"/>
  <c r="L40" i="6"/>
  <c r="L42" i="6"/>
  <c r="L43" i="6"/>
  <c r="L44" i="6"/>
  <c r="L45" i="6"/>
  <c r="L46" i="6"/>
  <c r="L47" i="6"/>
  <c r="L48" i="6"/>
  <c r="L49" i="6"/>
  <c r="L50" i="6"/>
  <c r="L51" i="6"/>
  <c r="L52" i="6"/>
  <c r="L53" i="6"/>
  <c r="L54" i="6"/>
  <c r="L55" i="6"/>
  <c r="L56" i="6"/>
  <c r="L57" i="6"/>
  <c r="L58" i="6"/>
  <c r="L59" i="6"/>
  <c r="L60" i="6"/>
  <c r="L61" i="6"/>
  <c r="L62" i="6"/>
  <c r="L63" i="6"/>
  <c r="L64" i="6"/>
  <c r="L70" i="6"/>
  <c r="L71" i="6"/>
  <c r="L72" i="6"/>
  <c r="L73" i="6"/>
  <c r="L74" i="6"/>
  <c r="L75" i="6"/>
  <c r="L76" i="6"/>
  <c r="L77" i="6"/>
  <c r="L78" i="6"/>
  <c r="L79" i="6"/>
  <c r="L80" i="6"/>
  <c r="L81" i="6"/>
  <c r="L82" i="6"/>
  <c r="L83" i="6"/>
  <c r="L84" i="6"/>
  <c r="L85" i="6"/>
  <c r="L86" i="6"/>
  <c r="L87" i="6"/>
  <c r="L88" i="6"/>
  <c r="L89" i="6"/>
  <c r="L90" i="6"/>
  <c r="L91" i="6"/>
  <c r="L18" i="6"/>
  <c r="L93" i="6" l="1"/>
  <c r="L94" i="6"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<sst xmlns="http://schemas.openxmlformats.org/spreadsheetml/2006/main" count="296" uniqueCount="225">
  <si>
    <t>Kategori</t>
  </si>
  <si>
    <t>Birim</t>
  </si>
  <si>
    <t>Birim Fiyat</t>
  </si>
  <si>
    <t>Parça / Ürün Adı</t>
  </si>
  <si>
    <t>Marka</t>
  </si>
  <si>
    <t>Ölçü / Ebat</t>
  </si>
  <si>
    <t>Toplam Fiyat</t>
  </si>
  <si>
    <t>Görsel</t>
  </si>
  <si>
    <t>PROJE</t>
  </si>
  <si>
    <t>ÜSTYAPI</t>
  </si>
  <si>
    <t>RENK</t>
  </si>
  <si>
    <t>Euro</t>
  </si>
  <si>
    <t>TL</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</si>
  <si>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</si>
  <si>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</si>
  <si>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</si>
  <si>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</si>
  <si>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</si>
  <si>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</si>
  <si>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</si>
  <si>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</si>
  <si>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</si>
  <si>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</si>
  <si>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</si>
  <si>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</si>
  <si>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</si>
  <si>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</si>
  <si>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</si>
  <si>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</si>
  <si>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SVC</t>
  </si>
  <si>
    <t xml:space="preserve"> DMO  / OTOKOÇ</t>
  </si>
  <si>
    <t>ARAÇ</t>
  </si>
  <si>
    <t>Ara Bölme</t>
  </si>
  <si>
    <t>Ürün 
Departmanı Notu</t>
  </si>
  <si>
    <t>Yaklaşık Bedel</t>
  </si>
  <si>
    <t>SU ALTI KURTARMA ARACI</t>
  </si>
  <si>
    <t>FORD TRANSIT 500 ED VAN</t>
  </si>
  <si>
    <t>Kabin Aydınlatma</t>
  </si>
  <si>
    <t>Redresör</t>
  </si>
  <si>
    <t>3.1.23. Ek akünün 220V ile şarj edilebilmesi için 1 adet 12V redresör bağlanacaktır. Redresör harici 220V ile çalışacaktır.</t>
  </si>
  <si>
    <t>Ekipman bölümüne
Kutusuyla birlikte uygun yere konulacak</t>
  </si>
  <si>
    <t>İşlemci: Çift çekirdekli gömülü işlemci
İşletim sistemi: Linux
Kanal: 4 IP kamera girişi
Ses: 1 giriş / 1 çıkış (çift yönlü)
Çözünürlük desteği: 1920x1080 ve altı
Kayıt hızı: 60 Mbps
Ekran bölme: 1/4
Yedekleme: USB / Ağ / SATA / eSATA
Playback: ileri, geri, hızlı, yavaş, zoom vb. Kamera + NVR + TV uyumlu çalışacak</t>
  </si>
  <si>
    <t>≥15” ekran
i7 işlemci
≥2 GHz hız
≥8 GB RAM
≥500 GB disk</t>
  </si>
  <si>
    <t>≥2 TB kapasite</t>
  </si>
  <si>
    <t>3.1.27. Araçla birlikte 1 (bir) adet dizüstü bilgisayar ve 1 (bir) adet HDD hard disk verilecektir. Verilecek olan bilgisayarın özellikleri en az 15” (on beş) inç ekran, i7 işlemci, en az 2 GHz hız, en az 8GB RAM, en az 500GB disk ve en az 2 TB olacaktır.</t>
  </si>
  <si>
    <t>3.1.35. Araçta, ekipman bölümünde suyun araç dışına akışını sağlayacak şekilde zemine en az 2 adet havuz tahliye sistemi olacaktır. Yapılan su tahliyelerinde paslanmayı geciktirecek ve tahribata sebep olmayacak malzemeler kullanılacaktır.</t>
  </si>
  <si>
    <t>3.1.36. Araçta bulunan orijinal araç aküsüne ilave olarak, bir adet en az 100 (yüz) amper gücünde jel tip akü bulunacaktır.</t>
  </si>
  <si>
    <t xml:space="preserve">
Jel tip
En az 100 Ah kapasite</t>
  </si>
  <si>
    <t>Ek akü araçtan şarj edilecek
Röle sistemi ile ana aküye bağlanacak
Ek akü boşaldığında ana aküden akım çekmeyecek (koruma olacak)</t>
  </si>
  <si>
    <t>3.1.37. Araç monte edilecek ek akünün araç tarafından şarj edilebilmesini sağlayan gerekli elektrik tertibatı olacaktır ve akü bir röle sistemi vasıtasıyla aracın orijinal aküsüne bağlanacaktır. Ek akünün tamamen boşalması durumunda aracın orijinal aküsünden akım çekmeyecektir.</t>
  </si>
  <si>
    <t>Ana sigorta paneli olacak,
220V sigortalar
12V sigortalar
12V sistem:
Ana güç şalteri ile çalışacak
Şalter şoför bölümünde olacak Sigorta paneli, ek akü ve ekipmanlar
Uygun alana (şoför veya personel bölümü) monte edilecek</t>
  </si>
  <si>
    <t>Tam sinüs invertör
≥3000 W sürekli güç
220V çıkış</t>
  </si>
  <si>
    <t>4 adet 220V priz</t>
  </si>
  <si>
    <t>3.1.39. Araçta, sürekli çıkış gücü en az 3000 watt gücünde olan tam sinüs invertör bulunacaktır. Bu invertörden alınan 220V elektrik enerji araç iç kısmında 6 (altı) adet 220V kapaklı prizlere dağıtılacaktır. Bu prizler araç ekipman taşıma bölümünde zeminden yüksek noktaya bağlanacaktır. 4 adet priz personel bölümünde konumlandırılacaktır.</t>
  </si>
  <si>
    <t xml:space="preserve">Maşalı takviye kablosu </t>
  </si>
  <si>
    <t>Anons özellikli</t>
  </si>
  <si>
    <t>Konum:
Sağ üst taraf
Sürgülü kapı üstü
Kullanım:
Açılır/kapanır tente
Manuel açılacak
Destek:
Yükseklik ayarlı ayaklar (entegre)
Ek:
Çevirme kolu ekipman bölümünde sabitlenecek</t>
  </si>
  <si>
    <t xml:space="preserve">Logo </t>
  </si>
  <si>
    <t xml:space="preserve"> Kurumun belirleyeceği yazı ve resimler  Folyo Baskı Lahika 1</t>
  </si>
  <si>
    <t>Telsiz hazırlığı</t>
  </si>
  <si>
    <t>BKZ:  şartname</t>
  </si>
  <si>
    <t xml:space="preserve"> Pense (izoleli).</t>
  </si>
  <si>
    <t xml:space="preserve"> 1 (bir) adet ilk yardım çantası (yürürlükteki karayolları yönetmeliğine uygun).</t>
  </si>
  <si>
    <t>1 (bir) adet takım paspas (aracın yapısına uygun şekilde plastik/kauçuk olacaktır).</t>
  </si>
  <si>
    <t xml:space="preserve">Çeki Halatı </t>
  </si>
  <si>
    <t>Seyyar lamba (en az 5 metre kordonu olacaktır.)</t>
  </si>
  <si>
    <t>Düz Tornavida</t>
  </si>
  <si>
    <t>Yıldız Tornavida</t>
  </si>
  <si>
    <t>Çekiç (1 KG)</t>
  </si>
  <si>
    <t>Takoz 2 adet</t>
  </si>
  <si>
    <t>Avadanlık çantası</t>
  </si>
  <si>
    <t>1 (bir) adet 2 (iki) kg’lık kuru kimyevi tozlu yangın söndürücü.</t>
  </si>
  <si>
    <t>Çelik Profil karkaslı yapı. Personel taşıma ile ekipman taşıma arasına yapılacaktır.</t>
  </si>
  <si>
    <t>Suni deri kaplama</t>
  </si>
  <si>
    <t>3.1.15. Araç personel taşıma kısmının sağ sürgülü kapı üzerinde sabit cam, sürgülü kapı karşısında olan bölüm ise sürgülü cam olacaktır.</t>
  </si>
  <si>
    <t>Kayar kapıda sabit cam olacaktır.</t>
  </si>
  <si>
    <t>Kayar kapının karşısına gelen noktasa sürgülü cam olacaktır</t>
  </si>
  <si>
    <r>
      <t xml:space="preserve">Suni deri kaplama
</t>
    </r>
    <r>
      <rPr>
        <b/>
        <sz val="13"/>
        <color theme="1"/>
        <rFont val="Century Gothic"/>
        <family val="2"/>
        <charset val="162"/>
      </rPr>
      <t>Personel Taşıma Kısmı</t>
    </r>
  </si>
  <si>
    <t>Yan duvarlar ve tavan birbiriyle uyumlu suni deri kaplanacaktır.</t>
  </si>
  <si>
    <t xml:space="preserve">1 adet dörtlü
</t>
  </si>
  <si>
    <t xml:space="preserve">
2 adet Tekli Koltuk</t>
  </si>
  <si>
    <r>
      <t xml:space="preserve">Araçta en az 6 kişilik oturma düzeni olacak
Koltuk dizilimi:
1 adet 4’lü koltuk (tek sıra)
2 adet tekli koltuk
Koltuklar VIP tarz (konforlu) olacak koltuklarda kafalık bulunacaktır. </t>
    </r>
    <r>
      <rPr>
        <b/>
        <sz val="13"/>
        <color rgb="FFFF0000"/>
        <rFont val="Century Gothic"/>
        <family val="2"/>
        <charset val="162"/>
      </rPr>
      <t>Dörtlü koltuğun sırt yatar ayarı ve ileri geri ayarı bulunacaktır.</t>
    </r>
  </si>
  <si>
    <r>
      <t>Araçta en az 6 kişilik oturma düzeni olacak
Koltuk dizilimi:
1 adet 4’lü koltuk (tek sıra)
2 adet tekli koltuk
Koltuklar VIP tarz (konforlu) olacak koltuklarda kafalık bulunacaktır.</t>
    </r>
    <r>
      <rPr>
        <b/>
        <sz val="13"/>
        <color rgb="FFFF0000"/>
        <rFont val="Century Gothic"/>
        <family val="2"/>
        <charset val="162"/>
      </rPr>
      <t xml:space="preserve"> Tekli koltukların ayakları uygun şekilde plastikle kapatılacaktır. ileri geri ayarı ve sırt ayarı olacaktır.  </t>
    </r>
  </si>
  <si>
    <t>Arka Kapılara Cam ilave edilecektir.</t>
  </si>
  <si>
    <t>ilave edilen camlar gündüz içeri göstermeyecek  yüksek kaliteli cam filmi kaplanacaktır. Darbelere ve çizilmeye dayanıklı</t>
  </si>
  <si>
    <t>50 cm ekranlı full hd özellikte led tv</t>
  </si>
  <si>
    <t>Personel taşıma bölümünün üst tarafına</t>
  </si>
  <si>
    <t>Neta MBA 28 mobil uydu cihazı</t>
  </si>
  <si>
    <t>Seyir halinde kullanılabilecek.</t>
  </si>
  <si>
    <t xml:space="preserve">
12V ve 220V ile çalışacak
Kompresörlü tip
En az 35 litre net hacim</t>
  </si>
  <si>
    <t>çay-kahve makinesi
220V ile çalışacak
En az 1,5 litre su haznesi
Hazne paslanmaz malzeme</t>
  </si>
  <si>
    <t xml:space="preserve"> dizel jeneratör
 (seyyar- taşınabilir)
</t>
  </si>
  <si>
    <t>Pan, Tilt Zoom Özellikli Sensör: En az 1/2.8” Progressive CMOS
Çözünürlük: 1920 x 1080 (Full HD)
Megapiksel: En az 2 MP
Lens: 6 mm – 72 mm
Koruma: IP66 (su ve toza dayanıklı)
Çalışma sıcaklığı: -40°C / +65°C
Nem dayanımı: %95 RH. 30x zoom, AWB otomatik beyaz dengeleme özellikli, Optik görüntü sabitleme, anti sis özellikli.16 x digital zoom. Kamera + NVR + TV uyumlu çalışacak</t>
  </si>
  <si>
    <r>
      <t>3.1.26. Araçta 1(bir) adet Pan-Tilt-Zoom kamera sistemi, 1 (bir) adet mobil NVR kayıt cihazı olacak ve bu işlemler birbirleri ile uyumlu olacaktır. Kamera görüntüsü LCD TV ekranından izlenebilecek şekilde dizayn edilecektir. PTZ kamera aracın ön kısmına, bakacak şekilde bağlanacaktır.
3.1.26.1. Pan-Tilt-Zoom Kamera Özellikleri
3.1.26.1.1. Cihazın görüntü sensörü en az 1/2.8” boyutunda en az 2.0 Megapiksel Progressive CMOS olmalıdır.
3.1.26.1.2. Cihazın max. çözünürlüğü 1920 x 1080 değerlerine sahip olmalıdır.
3.1.26.1.3. Cihaz üzerindeki lensin odak uzaklığı 6.0mm ile 72mm değerlerinde olmalıdır.
3.1.26.1.4. Cihaz en az IP66 koruma sertifikasına sahip olmalıdır.
3.1.26.1.5. Cihazın çalışma sıcaklığı -40°C ~ +65°C nemi, %95 RH olmalıdır.</t>
    </r>
    <r>
      <rPr>
        <b/>
        <sz val="13"/>
        <color rgb="FFFF0000"/>
        <rFont val="Century Gothic"/>
        <family val="2"/>
        <charset val="162"/>
      </rPr>
      <t xml:space="preserve"> Kalanına şartnameden bakınız çok fazla uzuyor.</t>
    </r>
  </si>
  <si>
    <r>
      <t xml:space="preserve">Kuru tip ısıtma sistemi
Dizel yakıtlı
Kendinden motorlu
Araç içine uygun yere monte edilecek </t>
    </r>
    <r>
      <rPr>
        <b/>
        <sz val="13"/>
        <color rgb="FFFF0000"/>
        <rFont val="Century Gothic"/>
        <family val="2"/>
        <charset val="162"/>
      </rPr>
      <t>Personel + ekipman bölümünü ısıtacak, Ekipman bölümüne giden hava kapatılabilir</t>
    </r>
    <r>
      <rPr>
        <sz val="13"/>
        <color theme="1"/>
        <rFont val="Century Gothic"/>
        <family val="2"/>
        <charset val="162"/>
      </rPr>
      <t xml:space="preserve">
Şoför mahallinden kumanda edilir</t>
    </r>
  </si>
  <si>
    <r>
      <t xml:space="preserve">Ekipman bölümü tavanında 
En az 2 adet turbo fan
</t>
    </r>
    <r>
      <rPr>
        <b/>
        <sz val="13"/>
        <color rgb="FFFF0000"/>
        <rFont val="Century Gothic"/>
        <family val="2"/>
        <charset val="162"/>
      </rPr>
      <t xml:space="preserve">1 adet emme
1 adet üfleme
</t>
    </r>
    <r>
      <rPr>
        <sz val="13"/>
        <color theme="1"/>
        <rFont val="Century Gothic"/>
        <family val="2"/>
        <charset val="162"/>
      </rPr>
      <t>Şoför mahallinden kontrol edilecek</t>
    </r>
  </si>
  <si>
    <t xml:space="preserve">en az 30mm çapında, paslanmaz çelik </t>
  </si>
  <si>
    <t>Ekipman bölümü tavanında orta hizada monte edilecektir.</t>
  </si>
  <si>
    <t>En az 2 adet zemin tahliye (gider)
Suyun araç dışına akışı sağlanacak
paslanmaz çelikten olacak</t>
  </si>
  <si>
    <t>2 adet 220V priz (yerden yüksekte olamk zorunda)</t>
  </si>
  <si>
    <t>Ön tamponda, elktrikli,Ce belgeli araca gömme, çıkıntısız. 12 v ve en az 2 metre mesafeden kablolu uzaktan kumanda ile kontrollü. en az 8 (sekiz) mm kalınlığında ve en az 24 m (yirmi dört metre) uzunluğunda sentetik halat ile birlikte olacaktır. 4500 kg kapasiteli</t>
  </si>
  <si>
    <t xml:space="preserve">tek parçalı -, metal </t>
  </si>
  <si>
    <t>7 pinli elektrik bağlan soketli</t>
  </si>
  <si>
    <t xml:space="preserve">Ön panjur içinde gizli çakarlar olacaktır.en az iki adet mavi kırmızı su geçirmez powerledli </t>
  </si>
  <si>
    <t xml:space="preserve">Arka kapı camlarının içinde gizli çakarlar olacaktır.en az iki adet mavi kırmızı su geçirmez powerledli </t>
  </si>
  <si>
    <t>Armas Infinity-L (116+/-2 cm)</t>
  </si>
  <si>
    <t>Armas Infinity-L (116+/-2 cm</t>
  </si>
  <si>
    <t>Siren Sistemi
3.2.9</t>
  </si>
  <si>
    <t>Tepe Lambası</t>
  </si>
  <si>
    <t>Armas Infinity-L (116+/-2 cm veya muadili</t>
  </si>
  <si>
    <t>bijon anahtarı (araçtaki mevcut bijonlara uygun olacaktır).</t>
  </si>
  <si>
    <t xml:space="preserve"> 8’li (sekizli) anahtar takımı (açık ağızlı).</t>
  </si>
  <si>
    <t>2 adet reflektör (aydınlatıldığı durumlarda destek alınacak, ayakta durabilen tipte olacaktır).</t>
  </si>
  <si>
    <t>2 adet patinaj zinciri.</t>
  </si>
  <si>
    <t xml:space="preserve"> lastik pompası (ayaktan basmalı ve göstergeli).</t>
  </si>
  <si>
    <t>hava saati</t>
  </si>
  <si>
    <t>Yakıt
7.4</t>
  </si>
  <si>
    <t>Yakıt deposu tam dolu (70 Litre)</t>
  </si>
  <si>
    <r>
      <t xml:space="preserve">Araç personel taşıma kısmının ve ekipman taşıma kısmı tabanın tamamı ve yan duvarlara süpürgelik şeklinde en az 10 cm yükseklikte, paslanmaz antibakteriyel epoksi kaplama yapılacaktır. döşemeye uygun açık renkli </t>
    </r>
    <r>
      <rPr>
        <b/>
        <sz val="14"/>
        <color theme="1"/>
        <rFont val="Century Gothic"/>
        <family val="2"/>
        <charset val="162"/>
      </rPr>
      <t>ve kesinlikle sızdırmaz olacaktır.</t>
    </r>
  </si>
  <si>
    <t xml:space="preserve">Ekipman bölümünde, Kurum tarafından gerekli görülen sayıda paslanmaz malzemeden imal edilmiş. Raflı olacak şekilde ekipman dolapları olacak. dolap sisteminin ana karkası 45X45 aleminyum sigma profillerden oluşacaktır.  İçilerinde raf olacaktır. Pratik sabitleme kemeri olacaktır. dolapların kapalı ve açık olan bölmelerine kurum tarafından karar verilecektir. </t>
  </si>
  <si>
    <t>Net bilgi yok size yolladığım krokideki ölçüleri baz alalım dolapların yarısı kapaklı yarısı açık olsun asıl teklifte net ölçü isteriz.</t>
  </si>
  <si>
    <t xml:space="preserve">Ekipman bölümü 
iç aydınlatma 6 adet led lamba
</t>
  </si>
  <si>
    <t xml:space="preserve">
En az 6 adet LED lamba
Her lambada en az 4 LED
Nemden etkilenmeyecek
Kabini aydınlatacak kapasitede
Kontrol:
Şoför mahallinden ve
Personel bölümünden ayrı buton</t>
  </si>
  <si>
    <t>adet</t>
  </si>
  <si>
    <t xml:space="preserve">Personel bölümü 
iç aydınlatma, 4 Adey Led Lamba
</t>
  </si>
  <si>
    <t xml:space="preserve">
En az 4 adet LED lamba
Her lambada en az 4 LED
Nemden etkilenmeyecek
Kabini aydınlatacak kapasitede
Kontrol:
Şoför mahallinden ve
Personel bölümünden ayrı buton</t>
  </si>
  <si>
    <t>Karkas</t>
  </si>
  <si>
    <t xml:space="preserve"> 20x30x1,5mm</t>
  </si>
  <si>
    <t xml:space="preserve"> suni deri kaplama </t>
  </si>
  <si>
    <t>araç döşemesiyle uyumlu renkte suni deri kaplama</t>
  </si>
  <si>
    <r>
      <t xml:space="preserve">Yalıtım ve yüzey kaplama
</t>
    </r>
    <r>
      <rPr>
        <b/>
        <sz val="13"/>
        <color theme="1"/>
        <rFont val="Century Gothic"/>
        <family val="2"/>
        <charset val="162"/>
      </rPr>
      <t xml:space="preserve"> ekipman taşıma kısmına bakan yüzey</t>
    </r>
    <r>
      <rPr>
        <sz val="13"/>
        <color theme="1"/>
        <rFont val="Century Gothic"/>
        <family val="2"/>
        <charset val="162"/>
      </rPr>
      <t xml:space="preserve"> </t>
    </r>
  </si>
  <si>
    <t>üzerine, tuzlu suya dayanıklı 3 (üç) mm PVC malzeme</t>
  </si>
  <si>
    <r>
      <t xml:space="preserve">Taban Kaplama
</t>
    </r>
    <r>
      <rPr>
        <b/>
        <sz val="13"/>
        <color theme="1"/>
        <rFont val="Century Gothic"/>
        <family val="2"/>
        <charset val="162"/>
      </rPr>
      <t>Personel Taşıma Kısmı -Ekipman Taşıma Kısmı</t>
    </r>
  </si>
  <si>
    <t xml:space="preserve">Epoksi kaplama
</t>
  </si>
  <si>
    <r>
      <t xml:space="preserve">Duvar ve tavan Kaplama
</t>
    </r>
    <r>
      <rPr>
        <b/>
        <sz val="13"/>
        <color theme="1"/>
        <rFont val="Century Gothic"/>
        <family val="2"/>
        <charset val="162"/>
      </rPr>
      <t>Personel Taşıma Kısmı</t>
    </r>
    <r>
      <rPr>
        <sz val="13"/>
        <color theme="1"/>
        <rFont val="Century Gothic"/>
        <family val="2"/>
        <charset val="162"/>
      </rPr>
      <t xml:space="preserve">
</t>
    </r>
  </si>
  <si>
    <r>
      <t xml:space="preserve">Arka kısım Koltuk Düzeni
</t>
    </r>
    <r>
      <rPr>
        <b/>
        <sz val="13"/>
        <color theme="1"/>
        <rFont val="Century Gothic"/>
        <family val="2"/>
        <charset val="162"/>
      </rPr>
      <t>Personel Taşıma Kısmı</t>
    </r>
    <r>
      <rPr>
        <sz val="13"/>
        <color theme="1"/>
        <rFont val="Century Gothic"/>
        <family val="2"/>
        <charset val="162"/>
      </rPr>
      <t xml:space="preserve"> 
</t>
    </r>
  </si>
  <si>
    <r>
      <t xml:space="preserve">Şöför mahali Koltuk Düzeni
</t>
    </r>
    <r>
      <rPr>
        <b/>
        <sz val="13"/>
        <color theme="1"/>
        <rFont val="Century Gothic"/>
        <family val="2"/>
        <charset val="162"/>
      </rPr>
      <t>Sürücü Taşıma Kısmı</t>
    </r>
    <r>
      <rPr>
        <sz val="13"/>
        <color theme="1"/>
        <rFont val="Century Gothic"/>
        <family val="2"/>
        <charset val="162"/>
      </rPr>
      <t xml:space="preserve">
</t>
    </r>
  </si>
  <si>
    <t>LİTRE</t>
  </si>
  <si>
    <t xml:space="preserve">Tente
</t>
  </si>
  <si>
    <t xml:space="preserve">Vinç sistemi (elektrikli)
</t>
  </si>
  <si>
    <t>set</t>
  </si>
  <si>
    <t xml:space="preserve">İnvertör
</t>
  </si>
  <si>
    <t xml:space="preserve">Sigorta ve Elektrik Dağıtım Sistemi
</t>
  </si>
  <si>
    <t>. Araçta monte edilen ve elektrikle çalışan ekipmanlar için ana sigorta paneli olacaktır. Sigorta panelinde 220V ve 12V sigortalar bulunacaktır. 12V sistemi bir adet ana güç şalteri ile devreye alınacaktır. Ana şalter şoför bölümünde bulunacaktır. Sigorta panosu, ek akü ve elektriksel ekipmanlar personel veya şoför bölümünde uygun bir alana monte edilecektir.</t>
  </si>
  <si>
    <t xml:space="preserve">Seyir Şarjı
</t>
  </si>
  <si>
    <t xml:space="preserve">Akü
</t>
  </si>
  <si>
    <t xml:space="preserve">Su tahliye sistemi
</t>
  </si>
  <si>
    <t xml:space="preserve">Arka Aydınlatma Projektörleri
</t>
  </si>
  <si>
    <t xml:space="preserve">Adet ve konum:
2 adet projektör
Arka kapı üstü (tavan kısmı)
Aydınlatma:
≥1000 lumen
Geniş ışık yayılımı
Dayanım:
Su geçirmez
Kontrol:
Şoför mahallinden kumanda
</t>
  </si>
  <si>
    <t xml:space="preserve"> Tavanın arka kapılarına denk gelen üst kısmına en az 1000 (bin) lumen LED’li, su geçirmez, geniş ışık yayılımına sahip 2 (iki) adet projektör monte edilecektir ve bu projektörler şoför mahallinden kumanda edilecektir.
. Yüklenici ilgili katalog veya teknik broşür ile birlikte verecektir.</t>
  </si>
  <si>
    <t xml:space="preserve">Projektör Sistemi
</t>
  </si>
  <si>
    <t xml:space="preserve">En az 2 adet projektör
Tavan, şoför kabini üstü
Renk: araçla uyumlu
Hareket kabiliyeti:
≥270° yatay dönüş
≥100° dikey hareket
Kontrol:
Uzaktan kumandalı
≥8 metre menzil
Pil ile çalışan kumanda
Aç/kapa + yön kontrol tuşları
Aydınlatma:
≥45 W veya ≥100.000 lumen
12V / 24V LED
Dayanım:
Su geçirmez
Tüm hava şartlarına uygun
UV dayanımlı
</t>
  </si>
  <si>
    <t>3.2.10. Aracın dış tavanına, ön şoför kabininin üst kısmına en az 2 (iki) adet uzaktan kumandalı projektör monte edilecektir. Projektörlerin rengi aracın rengine uyumlu olacaktır.
3.2.10.1. Projektör, kendi etrafında en az 270 (iki yüz yetmiş) derece dönebilen özelliğe sahip ve en az 90 (doksan) derece aşağı yukarı hareket edebilen özellikte uzaktan kumandalı olacaktır.
3.2.10.2. Kumanda açık alanda en az 8 (sekiz) metreye kadar kumanda edilebilme özelliğine sahip, pil ile çalışan, üzerinde lambayı açma kapama işlevi gören tuş özelliği ve projektörün kendi etrafında ve aşağı yukarı kontrol edilebilmesini sağlayan tuşları bulunacaktır.
Projektör en az 45 W gücünde veya en az 100.000 (yüz bin) lumen aydınlatma gücü (candpower) bulunan, 12V/24V ile çalışan özellikte LED sistem olacaktır.
 Projektörün dış yapısı bütün hava şartlarına uygun şekilde kaliteli ve su geçirmez özellikte, UV ışınlarından etkilenmeyen yapıda olacaktır.
. Yüklenici projektör ile ilgili istenen tüm özellikleri broşür veya katalog üzerinden belgeleyerek sunacaktır.</t>
  </si>
  <si>
    <t xml:space="preserve">Tepe Lambası 
</t>
  </si>
  <si>
    <t xml:space="preserve">İkaz Sistemleri
</t>
  </si>
  <si>
    <t xml:space="preserve">Çeki demiri
</t>
  </si>
  <si>
    <t xml:space="preserve">Ön koruma Barı
</t>
  </si>
  <si>
    <t>Takviye Kablosu</t>
  </si>
  <si>
    <t xml:space="preserve">Havalandırma Sistemi
</t>
  </si>
  <si>
    <t xml:space="preserve">Dizel Isıtıcı
</t>
  </si>
  <si>
    <t>.</t>
  </si>
  <si>
    <t xml:space="preserve">
Yazıcı
Tarayıcı
Fotokopi</t>
  </si>
  <si>
    <t xml:space="preserve">Yazıcı
</t>
  </si>
  <si>
    <t xml:space="preserve">HDD hard disk
</t>
  </si>
  <si>
    <t xml:space="preserve">Diz Üsti Bilgisayar 
</t>
  </si>
  <si>
    <t xml:space="preserve">Mobil NVR Özellikleri
</t>
  </si>
  <si>
    <r>
      <rPr>
        <b/>
        <sz val="13"/>
        <color theme="1"/>
        <rFont val="Century Gothic"/>
        <family val="2"/>
        <charset val="162"/>
      </rPr>
      <t>Yolcu Bölümü camları</t>
    </r>
    <r>
      <rPr>
        <sz val="13"/>
        <color theme="1"/>
        <rFont val="Century Gothic"/>
        <family val="2"/>
        <charset val="162"/>
      </rPr>
      <t xml:space="preserve">
</t>
    </r>
  </si>
  <si>
    <t>Ekipman taşıma bölüm</t>
  </si>
  <si>
    <t>Film Kaplama</t>
  </si>
  <si>
    <t xml:space="preserve">Televizyon 
</t>
  </si>
  <si>
    <t xml:space="preserve">TV Anten
</t>
  </si>
  <si>
    <t xml:space="preserve">Buzdolabı
</t>
  </si>
  <si>
    <t xml:space="preserve">Çay Kahve Makinası
</t>
  </si>
  <si>
    <t xml:space="preserve"> Makinenin çay-kahve haznesi paslanmaz malzemeden imal edilmiş olacaktır.</t>
  </si>
  <si>
    <t xml:space="preserve">Dizel Jenaratör
</t>
  </si>
  <si>
    <t>raçta, jel aküyü şarj edebilecek ve diğer elektrikli cihazların çalışmasını sağlayacak kapasitede elektrik üreten, seyyar 1 (bir) adet DİZEL ile çalışan jeneratör verilecektir.</t>
  </si>
  <si>
    <t xml:space="preserve">Redresör
</t>
  </si>
  <si>
    <t xml:space="preserve">SU ısıtıcısı
</t>
  </si>
  <si>
    <t xml:space="preserve"> Araç buzdolabı iki adet tekli koltuk arasına ve su ısıtıcısı ekipman bölümünde kutusuyla uygun bir yere konulacaktır.</t>
  </si>
  <si>
    <t>raç personel taşıma bölümünde uygun bir bölgeye 1 (bir) adet ilk yardım dolabı monte edilecektir.</t>
  </si>
  <si>
    <t xml:space="preserve">İlk Yardım Dolabı
</t>
  </si>
  <si>
    <t xml:space="preserve">PTZ Kamera Özellikleri
</t>
  </si>
  <si>
    <t>boy</t>
  </si>
  <si>
    <t>m2</t>
  </si>
  <si>
    <t xml:space="preserve">Karkas üzerine film kaplı ithal su kontrası </t>
  </si>
  <si>
    <t>plaka</t>
  </si>
  <si>
    <r>
      <rPr>
        <b/>
        <sz val="13"/>
        <color theme="1"/>
        <rFont val="Century Gothic"/>
        <family val="2"/>
        <charset val="162"/>
      </rPr>
      <t>Ön koltuklar:</t>
    </r>
    <r>
      <rPr>
        <sz val="13"/>
        <color theme="1"/>
        <rFont val="Century Gothic"/>
        <family val="2"/>
        <charset val="162"/>
      </rPr>
      <t xml:space="preserve">
Şoför koltuğu + ikili koltuk
Suni deri kaplama
Kolay temizlenebilir
Güvenlik:
Tüm koltuklarda 3 nokta sabit emniyet kemeri bulunacak</t>
    </r>
  </si>
  <si>
    <t>dolar</t>
  </si>
  <si>
    <t>euro</t>
  </si>
  <si>
    <t xml:space="preserve">Sağda 4 + sol tarafta 4 adet 
toplamda En az 8 adet tüp bağlama aparatı
≥15 lt dalış tüplerine uygun
Paslanmaz çelik,  Ayarlanabilir (farklı tüp boyları için)
Çoklu kilitli kemer
Düşmeye karşı güvenli
</t>
  </si>
  <si>
    <t>Konstrüksiyon:
45x45 mm alüminyum sigma profil</t>
  </si>
  <si>
    <t xml:space="preserve">Dalış tüpü bağlama bölümü
</t>
  </si>
  <si>
    <t xml:space="preserve">Priz Dağılımı
</t>
  </si>
  <si>
    <t>Şartnamede görsel yer almaktadır.</t>
  </si>
  <si>
    <t>Araç üzerinde, gece kullanımına uygun olarak en az 2 (iki) adet mavi/kırmızı LED tepe lambası ve siren sistemi olacaktır.
 Araçta Tepe Lambası ve Siren Anons Cihazı olarak “Armas Infinity-L (116+/-2 cm) Boyunda)” veya muadili monte edilecektir.</t>
  </si>
  <si>
    <t xml:space="preserve">Avadanlıklar
</t>
  </si>
  <si>
    <t>mt</t>
  </si>
  <si>
    <t>Askılık Borusu</t>
  </si>
  <si>
    <t xml:space="preserve">6 metrelikten 
5 boy </t>
  </si>
  <si>
    <t xml:space="preserve">6 metrelikten 
10 boy </t>
  </si>
  <si>
    <t>Yaprak Menteşe</t>
  </si>
  <si>
    <t>Kulp</t>
  </si>
  <si>
    <t xml:space="preserve">Malzeme dolabı
</t>
  </si>
  <si>
    <t>Kaç Mm?  18mm girilmiştir</t>
  </si>
  <si>
    <t xml:space="preserve">Tonerli veya Laser?
Lazer yazıcı siyah Beyaz girilmiştir
Xerox 3025 </t>
  </si>
  <si>
    <t>Eberspacher</t>
  </si>
  <si>
    <t>Turbo Fan.Cenaze aracında kullanılan 12v Fan
https://www.hepsiburada.com/revex-12v-karavan-havalandirma-isikli-fanli-sessiz-karavan-mantar-tuvalet-havalandirmasi-p-HBCV000053GGAJ?magaza=revex%20kamp%20karavan</t>
  </si>
  <si>
    <t>Ortalama girilmiştir</t>
  </si>
  <si>
    <t>Folyo Türü Bilgisi verilmemiştir. Standart Folyo fiaytı verildi. Araç rengi Beyaz ise (beyaz olmazsa beyaz folyo da eklenip fiyat 50-60K civarı olur)</t>
  </si>
  <si>
    <t>Michelin</t>
  </si>
  <si>
    <t>Aek-Tech Hava Basınç Ölçüm Saati</t>
  </si>
  <si>
    <t>https://www.amazon.com.tr/BUFFER%C2%AE-Ma%C5%9Fal%C4%B1-Takviye-Kablosu-Cihaz%C4%B1/dp/B0BD8S666H?source=ps-sl-shoppingads-lpcontext&amp;ref_=fplfs&amp;psc=1&amp;smid=A2JPLGO941ZWM7</t>
  </si>
  <si>
    <t>250 Tl boyu işçilik 5000TL girildi.</t>
  </si>
  <si>
    <t>Avc</t>
  </si>
  <si>
    <t>https://www.motorobit.com/df20-7-pin-20mm-waterproof-connector-kit?srsltid=AfmBOop30KBl5-NJ8vwzRZK2P46gPqWKRq7nYygN7V-jw6WxJQqYf-EaFcI</t>
  </si>
  <si>
    <t>İşçilik Elenmiştir 10.000 eklenmiştir.</t>
  </si>
  <si>
    <t>Malzeme + ortalama işçilik Girilmiştir.
Sigmo profil Boy : 2590 TL =25,850
İşçilik  10,000TL</t>
  </si>
  <si>
    <t>Ecf Koltuk- Bursa Nilüfer
+90 533 484 82 48  Çetin Bey</t>
  </si>
  <si>
    <t xml:space="preserve">50 Ekran 19 inç Tv </t>
  </si>
  <si>
    <t>42 Litre Indel B: 15,850 TL
90 Litre Indel B: 33,000 TL</t>
  </si>
  <si>
    <t>aracın kendisinde yok mu?</t>
  </si>
  <si>
    <t>işçilik düğme akblo için ürün başına 100 Tl koyulmuştur</t>
  </si>
  <si>
    <t>Dometic Tente girilşmiştir. Metre bilgisi olmadığından sadece sürgülü kapı üstü oalcaksa Albina tente de kullanılabilir Ortalaam 12.000TL</t>
  </si>
  <si>
    <t>475 $  Cihaz
265 $ Ssd</t>
  </si>
  <si>
    <t>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</si>
</sst>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2]\ * #,##0.00_-;\-[$€-2]\ * #,##0.00_-;_-[$€-2]\ * &quot;-&quot;??_-;_-@_-"/>
    <numFmt numFmtId="165" formatCode="_-[$₺-41F]* #,##0.00_-;\-[$₺-41F]* #,##0.00_-;_-[$₺-41F]* &quot;-&quot;??_-;_-@_-"/>
    <numFmt numFmtId="166" formatCode="_-[$$-409]* #,##0.00_ ;_-[$$-409]* \-#,##0.00\ ;_-[$$-409]* &quot;-&quot;??_ ;_-@_ "/>
  </numFmts>
  <fonts count="18"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b/>
      <sz val="13"/>
      <color theme="1"/>
      <name val="Century Gothic"/>
      <family val="2"/>
      <charset val="162"/>
    </font>
    <font>
      <b/>
      <sz val="13"/>
      <color rgb="FFFF0000"/>
      <name val="Century Gothic"/>
      <family val="2"/>
      <charset val="162"/>
    </font>
    <font>
      <b/>
      <sz val="16"/>
      <color theme="1"/>
      <name val="Century Gothic"/>
      <family val="2"/>
      <charset val="162"/>
    </font>
    <font>
      <b/>
      <sz val="11"/>
      <color rgb="FFFF0000"/>
      <name val="Century Gothic"/>
      <family val="2"/>
      <charset val="162"/>
    </font>
    <font>
      <u/>
      <sz val="11"/>
      <color theme="10"/>
      <name val="Aptos Narrow"/>
      <family val="2"/>
      <charset val="162"/>
      <scheme val="minor"/>
    </font>
    <font>
      <sz val="13"/>
      <color rgb="FFFF0000"/>
      <name val="Century Gothic"/>
      <family val="2"/>
      <charset val="162"/>
    </font>
  </fonts>
  <fills count="7">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1"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6" fillId="0" borderId="0" applyNumberFormat="0" applyFill="0" applyBorder="0" applyAlignment="0" applyProtection="0"/>
  </cellStyleXfs>
  <cellXfs count="113">
    <xf numFmtId="0" fontId="0" fillId="0" borderId="0" xfId="0"/>
    <xf numFmtId="0" fontId="3" fillId="0" borderId="0" xfId="0" applyFont="1"/>
    <xf numFmtId="0" fontId="3" fillId="0" borderId="0" xfId="0" applyFont="1" applyAlignment="1">
      <alignment vertical="center"/>
    </xf>
    <xf numFmtId="0" fontId="5" fillId="0" borderId="0" xfId="0" applyFont="1"/>
    <xf numFmtId="0" fontId="3" fillId="0" borderId="0" xfId="0" applyFont="1" applyAlignment="1">
      <alignment horizont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wrapText="1"/>
    </xf>
    <xf numFmtId="44" fontId="7" fillId="0" borderId="0" xfId="2" applyFont="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5" fillId="4" borderId="27" xfId="0" applyFont="1" applyFill="1" applyBorder="1"/>
    <xf numFmtId="0" fontId="5" fillId="5" borderId="28" xfId="0" applyFont="1" applyFill="1" applyBorder="1"/>
    <xf numFmtId="0" fontId="5" fillId="3" borderId="29" xfId="0" applyFont="1" applyFill="1" applyBorder="1"/>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0" fontId="7" fillId="4" borderId="32" xfId="0" applyFont="1" applyFill="1" applyBorder="1" applyAlignment="1">
      <alignment horizontal="center" vertical="center" wrapText="1"/>
    </xf>
    <xf numFmtId="0" fontId="6" fillId="2" borderId="31" xfId="0" applyFont="1" applyFill="1" applyBorder="1" applyAlignment="1">
      <alignment wrapText="1"/>
    </xf>
    <xf numFmtId="0" fontId="7" fillId="6" borderId="1"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4" fillId="0" borderId="0" xfId="0" applyFont="1"/>
    <xf numFmtId="0" fontId="13" fillId="4"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5" fillId="0" borderId="0" xfId="0" applyFont="1"/>
    <xf numFmtId="0" fontId="12" fillId="4" borderId="33" xfId="0" applyFont="1" applyFill="1" applyBorder="1" applyAlignment="1">
      <alignment horizontal="center" vertical="center" wrapText="1"/>
    </xf>
    <xf numFmtId="44" fontId="3" fillId="0" borderId="0" xfId="2" applyFont="1" applyAlignment="1">
      <alignment horizontal="center" vertical="center"/>
    </xf>
    <xf numFmtId="44" fontId="3" fillId="0" borderId="0" xfId="2" applyFont="1"/>
    <xf numFmtId="44" fontId="14" fillId="0" borderId="0" xfId="2" applyFont="1"/>
    <xf numFmtId="44" fontId="5" fillId="0" borderId="0" xfId="2" applyFont="1" applyAlignment="1">
      <alignment horizontal="center"/>
    </xf>
    <xf numFmtId="44" fontId="6" fillId="2" borderId="31" xfId="2" applyFont="1" applyFill="1" applyBorder="1"/>
    <xf numFmtId="44" fontId="7" fillId="3" borderId="1" xfId="2" applyFont="1" applyFill="1" applyBorder="1" applyAlignment="1">
      <alignment horizontal="center" vertical="center"/>
    </xf>
    <xf numFmtId="44" fontId="8" fillId="2" borderId="5" xfId="2" applyFont="1" applyFill="1" applyBorder="1" applyAlignment="1">
      <alignment horizontal="right" vertical="center"/>
    </xf>
    <xf numFmtId="0" fontId="16" fillId="3" borderId="1" xfId="5" applyFill="1" applyBorder="1" applyAlignment="1">
      <alignment horizontal="center" vertical="center" wrapText="1"/>
    </xf>
    <xf numFmtId="0" fontId="17" fillId="3" borderId="32" xfId="0" applyFont="1" applyFill="1" applyBorder="1" applyAlignment="1">
      <alignment horizontal="center" vertical="center" wrapText="1"/>
    </xf>
    <xf numFmtId="0" fontId="17" fillId="3" borderId="34" xfId="0" applyFont="1" applyFill="1" applyBorder="1" applyAlignment="1">
      <alignment horizontal="center" vertical="center" wrapText="1"/>
    </xf>
    <xf numFmtId="0" fontId="17" fillId="3" borderId="33" xfId="0" applyFont="1" applyFill="1" applyBorder="1" applyAlignment="1">
      <alignment horizontal="center" vertical="center" wrapText="1"/>
    </xf>
    <xf numFmtId="0" fontId="7" fillId="4" borderId="32" xfId="0" applyFont="1" applyFill="1" applyBorder="1" applyAlignment="1">
      <alignment horizontal="center" vertical="center"/>
    </xf>
    <xf numFmtId="0" fontId="7" fillId="4" borderId="33" xfId="0" applyFont="1" applyFill="1" applyBorder="1" applyAlignment="1">
      <alignment horizontal="center" vertical="center"/>
    </xf>
    <xf numFmtId="0" fontId="7" fillId="4" borderId="32"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7" fillId="4" borderId="34" xfId="0" applyFont="1" applyFill="1" applyBorder="1" applyAlignment="1">
      <alignment horizontal="center" vertical="center" wrapText="1"/>
    </xf>
    <xf numFmtId="0" fontId="7" fillId="4" borderId="34" xfId="0" applyFont="1" applyFill="1" applyBorder="1" applyAlignment="1">
      <alignment horizontal="center" vertical="center"/>
    </xf>
    <xf numFmtId="0" fontId="7" fillId="6" borderId="32" xfId="0" applyFont="1" applyFill="1" applyBorder="1" applyAlignment="1">
      <alignment horizontal="center" vertical="center" wrapText="1"/>
    </xf>
    <xf numFmtId="0" fontId="7" fillId="6" borderId="34" xfId="0" applyFont="1" applyFill="1" applyBorder="1" applyAlignment="1">
      <alignment horizontal="center" vertical="center" wrapText="1"/>
    </xf>
    <xf numFmtId="0" fontId="7" fillId="6" borderId="33" xfId="0" applyFont="1" applyFill="1" applyBorder="1" applyAlignment="1">
      <alignment horizontal="center" vertical="center" wrapText="1"/>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165" fontId="7" fillId="3" borderId="32" xfId="2" applyNumberFormat="1" applyFont="1" applyFill="1" applyBorder="1" applyAlignment="1">
      <alignment horizontal="center" vertical="center"/>
    </xf>
    <xf numFmtId="165" fontId="7" fillId="3" borderId="34" xfId="2" applyNumberFormat="1" applyFont="1" applyFill="1" applyBorder="1" applyAlignment="1">
      <alignment horizontal="center" vertical="center"/>
    </xf>
    <xf numFmtId="165" fontId="7" fillId="3" borderId="33" xfId="2" applyNumberFormat="1" applyFont="1" applyFill="1" applyBorder="1" applyAlignment="1">
      <alignment horizontal="center" vertical="center"/>
    </xf>
    <xf numFmtId="166" fontId="7" fillId="3" borderId="32" xfId="2" applyNumberFormat="1" applyFont="1" applyFill="1" applyBorder="1" applyAlignment="1">
      <alignment horizontal="center" vertical="center"/>
    </xf>
    <xf numFmtId="166" fontId="7" fillId="3" borderId="34" xfId="2" applyNumberFormat="1" applyFont="1" applyFill="1" applyBorder="1" applyAlignment="1">
      <alignment horizontal="center" vertical="center"/>
    </xf>
    <xf numFmtId="166" fontId="7" fillId="3" borderId="33" xfId="2" applyNumberFormat="1" applyFont="1" applyFill="1" applyBorder="1" applyAlignment="1">
      <alignment horizontal="center" vertical="center"/>
    </xf>
  </cellXfs>
  <cellStyles count="6">
    <cellStyle name="Köprü" xfId="5" builtinId="8"/>
    <cellStyle name="Normal" xfId="0" builtinId="0"/>
    <cellStyle name="Normal 2" xfId="1" xr:uid="{B4716F7D-D368-4BBC-B121-95FEF976DFCE}"/>
    <cellStyle name="ParaBirimi" xfId="2" builtinId="4"/>
    <cellStyle name="ParaBirimi 2" xfId="4" xr:uid="{1356EF74-89E0-4CFC-A931-F20EB2CD6FF1}"/>
    <cellStyle name="ParaBirimi 3" xfId="3" xr:uid="{79EEA0AC-9DC4-4F55-A4AB-2D11932CD380}"/>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twoCellAnchor editAs="oneCell">
    <xdr:from>
      <xdr:col>4</xdr:col>
      <xdr:colOff>83127</xdr:colOff>
      <xdr:row>71</xdr:row>
      <xdr:rowOff>366387</xdr:rowOff>
    </xdr:from>
    <xdr:to>
      <xdr:col>4</xdr:col>
      <xdr:colOff>3264546</xdr:colOff>
      <xdr:row>71</xdr:row>
      <xdr:rowOff>2649682</xdr:rowOff>
    </xdr:to>
    <xdr:pic>
      <xdr:nvPicPr>
        <xdr:cNvPr id="3" name="Resim 2">
          <a:extLst>
            <a:ext uri="{FF2B5EF4-FFF2-40B4-BE49-F238E27FC236}">
              <a16:creationId xmlns:a16="http://schemas.microsoft.com/office/drawing/2014/main" id="{1E7150F1-6562-EA0C-558C-E98F1A1ACE07}"/>
            </a:ext>
          </a:extLst>
        </xdr:cNvPr>
        <xdr:cNvPicPr>
          <a:picLocks noChangeAspect="1"/>
        </xdr:cNvPicPr>
      </xdr:nvPicPr>
      <xdr:blipFill>
        <a:blip xmlns:r="http://schemas.openxmlformats.org/officeDocument/2006/relationships" r:embed="rId2"/>
        <a:stretch>
          <a:fillRect/>
        </a:stretch>
      </xdr:blipFill>
      <xdr:spPr>
        <a:xfrm>
          <a:off x="9071263" y="83510978"/>
          <a:ext cx="3181419" cy="2283295"/>
        </a:xfrm>
        <a:prstGeom prst="rect">
          <a:avLst/>
        </a:prstGeom>
      </xdr:spPr>
    </xdr:pic>
    <xdr:clientData/>
  </xdr:twoCellAnchor>
  <xdr:twoCellAnchor editAs="oneCell">
    <xdr:from>
      <xdr:col>12</xdr:col>
      <xdr:colOff>0</xdr:colOff>
      <xdr:row>48</xdr:row>
      <xdr:rowOff>0</xdr:rowOff>
    </xdr:from>
    <xdr:to>
      <xdr:col>13</xdr:col>
      <xdr:colOff>481893</xdr:colOff>
      <xdr:row>48</xdr:row>
      <xdr:rowOff>2419688</xdr:rowOff>
    </xdr:to>
    <xdr:pic>
      <xdr:nvPicPr>
        <xdr:cNvPr id="5" name="Resim 4">
          <a:extLst>
            <a:ext uri="{FF2B5EF4-FFF2-40B4-BE49-F238E27FC236}">
              <a16:creationId xmlns:a16="http://schemas.microsoft.com/office/drawing/2014/main" id="{8ABAEF02-C587-492E-F67F-1E63F690FE5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990136" y="46326136"/>
          <a:ext cx="3200847" cy="241968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otorobit.com/df20-7-pin-20mm-waterproof-connector-kit?srsltid=AfmBOop30KBl5-NJ8vwzRZK2P46gPqWKRq7nYygN7V-jw6WxJQqYf-EaFcI" TargetMode="External"/><Relationship Id="rId1" Type="http://schemas.openxmlformats.org/officeDocument/2006/relationships/hyperlink" Target="https://www.amazon.com.tr/BUFFER%C2%AE-Ma%C5%9Fal%C4%B1-Takviye-Kablosu-Cihaz%C4%B1/dp/B0BD8S666H?source=ps-sl-shoppingads-lpcontext&amp;ref_=fplfs&amp;psc=1&amp;smid=A2JPLGO941ZWM7"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N112"/>
  <sheetViews>
    <sheetView tabSelected="1" zoomScale="55" zoomScaleNormal="55" workbookViewId="0">
      <selection activeCell="M17" sqref="M17"/>
    </sheetView>
  </sheetViews>
  <sheetFormatPr defaultColWidth="9.140625" defaultRowHeight="16.5" x14ac:dyDescent="0.3"/>
  <cols>
    <col min="1" max="1" width="25" style="1" customWidth="1"/>
    <col min="2" max="2" width="33.7109375" style="1" customWidth="1"/>
    <col min="3" max="3" width="40.140625" style="1" customWidth="1"/>
    <col min="4" max="4" width="35.85546875" style="1" customWidth="1"/>
    <col min="5" max="5" width="51.85546875" style="1" customWidth="1"/>
    <col min="6" max="6" width="21.5703125" style="1" customWidth="1"/>
    <col min="7" max="7" width="17.28515625" style="1" customWidth="1"/>
    <col min="8" max="8" width="15.42578125" style="1" customWidth="1"/>
    <col min="9" max="9" width="71.85546875" style="1" customWidth="1"/>
    <col min="10" max="10" width="23.140625" style="1" customWidth="1"/>
    <col min="11" max="11" width="24.7109375" style="41" customWidth="1"/>
    <col min="12" max="12" width="31.7109375" style="1" customWidth="1"/>
    <col min="13" max="13" width="40.85546875" style="1" customWidth="1"/>
    <col min="14" max="16384" width="9.140625" style="1"/>
  </cols>
  <sheetData>
    <row r="1" spans="1:14" ht="12" customHeight="1" thickBot="1" x14ac:dyDescent="0.35"/>
    <row r="2" spans="1:14" ht="42.6" customHeight="1" x14ac:dyDescent="0.3">
      <c r="A2" s="14"/>
      <c r="B2" s="22" t="s">
        <v>23</v>
      </c>
      <c r="C2" s="66"/>
      <c r="D2" s="67"/>
      <c r="E2" s="67"/>
      <c r="F2" s="67"/>
      <c r="G2" s="67"/>
      <c r="H2" s="67"/>
      <c r="I2" s="67"/>
      <c r="J2" s="67"/>
      <c r="K2" s="68"/>
    </row>
    <row r="3" spans="1:14" ht="41.45" customHeight="1" x14ac:dyDescent="0.3">
      <c r="A3" s="15"/>
      <c r="B3" s="23" t="s">
        <v>25</v>
      </c>
      <c r="C3" s="69"/>
      <c r="D3" s="70"/>
      <c r="E3" s="70"/>
      <c r="F3" s="70"/>
      <c r="G3" s="70"/>
      <c r="H3" s="70"/>
      <c r="I3" s="70"/>
      <c r="J3" s="70"/>
      <c r="K3" s="71"/>
    </row>
    <row r="4" spans="1:14" ht="41.45" customHeight="1" thickBot="1" x14ac:dyDescent="0.35">
      <c r="A4" s="16"/>
      <c r="B4" s="24" t="s">
        <v>24</v>
      </c>
      <c r="C4" s="72"/>
      <c r="D4" s="73"/>
      <c r="E4" s="73"/>
      <c r="F4" s="73"/>
      <c r="G4" s="73"/>
      <c r="H4" s="73"/>
      <c r="I4" s="73"/>
      <c r="J4" s="73"/>
      <c r="K4" s="74"/>
    </row>
    <row r="5" spans="1:14" ht="33" customHeight="1" thickBot="1" x14ac:dyDescent="0.35">
      <c r="C5" s="4"/>
      <c r="K5" s="42"/>
    </row>
    <row r="6" spans="1:14" ht="18.75" x14ac:dyDescent="0.3">
      <c r="A6" s="76" t="s">
        <v>27</v>
      </c>
      <c r="B6" s="77"/>
      <c r="C6" s="78">
        <v>46150</v>
      </c>
      <c r="D6" s="79"/>
      <c r="E6" s="79"/>
      <c r="F6" s="79"/>
      <c r="G6" s="79"/>
      <c r="H6" s="80"/>
      <c r="K6" s="42"/>
    </row>
    <row r="7" spans="1:14" ht="18.75" x14ac:dyDescent="0.3">
      <c r="A7" s="61" t="s">
        <v>28</v>
      </c>
      <c r="B7" s="62"/>
      <c r="C7" s="75">
        <v>46157</v>
      </c>
      <c r="D7" s="64"/>
      <c r="E7" s="64"/>
      <c r="F7" s="64"/>
      <c r="G7" s="64"/>
      <c r="H7" s="65"/>
      <c r="K7" s="42"/>
    </row>
    <row r="8" spans="1:14" ht="20.45" customHeight="1" x14ac:dyDescent="0.3">
      <c r="A8" s="61" t="s">
        <v>26</v>
      </c>
      <c r="B8" s="62"/>
      <c r="C8" s="63" t="s">
        <v>34</v>
      </c>
      <c r="D8" s="64"/>
      <c r="E8" s="64"/>
      <c r="F8" s="64"/>
      <c r="G8" s="64"/>
      <c r="H8" s="65"/>
      <c r="J8" s="35"/>
      <c r="K8" s="43"/>
    </row>
    <row r="9" spans="1:14" s="3" customFormat="1" ht="18.95" customHeight="1" x14ac:dyDescent="0.3">
      <c r="A9" s="103" t="s">
        <v>8</v>
      </c>
      <c r="B9" s="104"/>
      <c r="C9" s="99" t="s">
        <v>29</v>
      </c>
      <c r="D9" s="99"/>
      <c r="E9" s="99"/>
      <c r="F9" s="99"/>
      <c r="G9" s="99"/>
      <c r="H9" s="100"/>
      <c r="I9" s="1"/>
      <c r="J9" s="35" t="s">
        <v>187</v>
      </c>
      <c r="K9" s="43" t="s">
        <v>188</v>
      </c>
    </row>
    <row r="10" spans="1:14" s="3" customFormat="1" ht="20.45" customHeight="1" x14ac:dyDescent="0.3">
      <c r="A10" s="103" t="s">
        <v>14</v>
      </c>
      <c r="B10" s="104"/>
      <c r="C10" s="99" t="s">
        <v>15</v>
      </c>
      <c r="D10" s="99"/>
      <c r="E10" s="99"/>
      <c r="F10" s="99"/>
      <c r="G10" s="99"/>
      <c r="H10" s="100"/>
      <c r="I10" s="1"/>
      <c r="J10" s="35">
        <v>45.38</v>
      </c>
      <c r="K10" s="43">
        <v>53.45</v>
      </c>
    </row>
    <row r="11" spans="1:14" s="3" customFormat="1" ht="21" customHeight="1" x14ac:dyDescent="0.3">
      <c r="A11" s="103" t="s">
        <v>9</v>
      </c>
      <c r="B11" s="104"/>
      <c r="C11" s="99" t="s">
        <v>35</v>
      </c>
      <c r="D11" s="99"/>
      <c r="E11" s="99"/>
      <c r="F11" s="99"/>
      <c r="G11" s="99"/>
      <c r="H11" s="100"/>
      <c r="I11" s="1"/>
      <c r="J11" s="1"/>
      <c r="K11" s="42"/>
    </row>
    <row r="12" spans="1:14" s="3" customFormat="1" ht="21" customHeight="1" x14ac:dyDescent="0.3">
      <c r="A12" s="61" t="s">
        <v>31</v>
      </c>
      <c r="B12" s="62"/>
      <c r="C12" s="63" t="s">
        <v>36</v>
      </c>
      <c r="D12" s="64"/>
      <c r="E12" s="64"/>
      <c r="F12" s="64"/>
      <c r="G12" s="64"/>
      <c r="H12" s="65"/>
      <c r="I12" s="1"/>
      <c r="J12" s="26"/>
      <c r="K12" s="44"/>
      <c r="L12" s="1"/>
      <c r="M12" s="1"/>
    </row>
    <row r="13" spans="1:14" s="3" customFormat="1" ht="21" customHeight="1" x14ac:dyDescent="0.3">
      <c r="A13" s="103" t="s">
        <v>16</v>
      </c>
      <c r="B13" s="104"/>
      <c r="C13" s="99" t="s">
        <v>30</v>
      </c>
      <c r="D13" s="99"/>
      <c r="E13" s="99"/>
      <c r="F13" s="99"/>
      <c r="G13" s="99"/>
      <c r="H13" s="100"/>
      <c r="I13" s="1"/>
      <c r="J13" s="1"/>
      <c r="K13" s="42"/>
      <c r="L13" s="1"/>
      <c r="M13" s="1"/>
      <c r="N13" s="1"/>
    </row>
    <row r="14" spans="1:14" s="3" customFormat="1" ht="21" customHeight="1" x14ac:dyDescent="0.3">
      <c r="A14" s="103" t="s">
        <v>10</v>
      </c>
      <c r="B14" s="104"/>
      <c r="C14" s="99"/>
      <c r="D14" s="99"/>
      <c r="E14" s="99"/>
      <c r="F14" s="99"/>
      <c r="G14" s="99"/>
      <c r="H14" s="100"/>
      <c r="I14" s="1"/>
      <c r="J14" s="1"/>
      <c r="K14" s="42"/>
      <c r="L14" s="1"/>
      <c r="M14" s="1"/>
      <c r="N14" s="1"/>
    </row>
    <row r="15" spans="1:14" s="3" customFormat="1" ht="18.95" customHeight="1" thickBot="1" x14ac:dyDescent="0.35">
      <c r="A15" s="101" t="s">
        <v>13</v>
      </c>
      <c r="B15" s="102"/>
      <c r="C15" s="105">
        <v>1</v>
      </c>
      <c r="D15" s="105"/>
      <c r="E15" s="105"/>
      <c r="F15" s="105"/>
      <c r="G15" s="105"/>
      <c r="H15" s="106"/>
      <c r="I15" s="1"/>
      <c r="J15" s="1"/>
      <c r="K15" s="42"/>
      <c r="L15" s="1"/>
      <c r="M15" s="1"/>
    </row>
    <row r="16" spans="1:14" ht="18.600000000000001" customHeight="1" thickBot="1" x14ac:dyDescent="0.35">
      <c r="K16" s="42"/>
    </row>
    <row r="17" spans="1:12" ht="58.15" customHeight="1" x14ac:dyDescent="0.3">
      <c r="A17" s="19" t="s">
        <v>0</v>
      </c>
      <c r="B17" s="20" t="s">
        <v>3</v>
      </c>
      <c r="C17" s="20" t="s">
        <v>21</v>
      </c>
      <c r="D17" s="20" t="s">
        <v>4</v>
      </c>
      <c r="E17" s="20" t="s">
        <v>7</v>
      </c>
      <c r="F17" s="30" t="s">
        <v>33</v>
      </c>
      <c r="G17" s="20" t="s">
        <v>5</v>
      </c>
      <c r="H17" s="20" t="s">
        <v>1</v>
      </c>
      <c r="I17" s="21" t="s">
        <v>20</v>
      </c>
      <c r="J17" s="20" t="s">
        <v>22</v>
      </c>
      <c r="K17" s="45" t="s">
        <v>2</v>
      </c>
      <c r="L17" s="20" t="s">
        <v>6</v>
      </c>
    </row>
    <row r="18" spans="1:12" ht="170.25" customHeight="1" x14ac:dyDescent="0.3">
      <c r="A18" s="52" t="s">
        <v>37</v>
      </c>
      <c r="B18" s="27" t="s">
        <v>121</v>
      </c>
      <c r="C18" s="27" t="s">
        <v>122</v>
      </c>
      <c r="D18" s="11"/>
      <c r="E18" s="12"/>
      <c r="F18" s="12"/>
      <c r="G18" s="12">
        <v>6</v>
      </c>
      <c r="H18" s="12" t="s">
        <v>123</v>
      </c>
      <c r="I18" s="13" t="s">
        <v>221</v>
      </c>
      <c r="J18" s="13"/>
      <c r="K18" s="46">
        <v>900</v>
      </c>
      <c r="L18" s="28">
        <f>K18*G18</f>
        <v>5400</v>
      </c>
    </row>
    <row r="19" spans="1:12" ht="170.25" customHeight="1" x14ac:dyDescent="0.3">
      <c r="A19" s="53"/>
      <c r="B19" s="27" t="s">
        <v>124</v>
      </c>
      <c r="C19" s="27" t="s">
        <v>125</v>
      </c>
      <c r="D19" s="11"/>
      <c r="E19" s="12"/>
      <c r="F19" s="12"/>
      <c r="G19" s="12">
        <v>4</v>
      </c>
      <c r="H19" s="12" t="s">
        <v>123</v>
      </c>
      <c r="I19" s="13" t="s">
        <v>221</v>
      </c>
      <c r="J19" s="13"/>
      <c r="K19" s="46">
        <v>900</v>
      </c>
      <c r="L19" s="28">
        <f t="shared" ref="L19:L82" si="0">K19*G19</f>
        <v>3600</v>
      </c>
    </row>
    <row r="20" spans="1:12" ht="74.45" customHeight="1" x14ac:dyDescent="0.3">
      <c r="A20" s="52" t="s">
        <v>32</v>
      </c>
      <c r="B20" s="27" t="s">
        <v>126</v>
      </c>
      <c r="C20" s="33" t="s">
        <v>72</v>
      </c>
      <c r="D20" s="27" t="s">
        <v>127</v>
      </c>
      <c r="E20" s="12"/>
      <c r="F20" s="12"/>
      <c r="G20" s="12">
        <v>3</v>
      </c>
      <c r="H20" s="12" t="s">
        <v>182</v>
      </c>
      <c r="I20" s="13" t="s">
        <v>212</v>
      </c>
      <c r="J20" s="13"/>
      <c r="K20" s="46">
        <v>5750</v>
      </c>
      <c r="L20" s="28">
        <f t="shared" si="0"/>
        <v>17250</v>
      </c>
    </row>
    <row r="21" spans="1:12" ht="40.15" customHeight="1" x14ac:dyDescent="0.3">
      <c r="A21" s="57"/>
      <c r="B21" s="27" t="s">
        <v>128</v>
      </c>
      <c r="C21" s="27" t="s">
        <v>129</v>
      </c>
      <c r="D21" s="11"/>
      <c r="E21" s="12"/>
      <c r="F21" s="12"/>
      <c r="G21" s="12">
        <v>3.6</v>
      </c>
      <c r="H21" s="12" t="s">
        <v>183</v>
      </c>
      <c r="I21" s="13"/>
      <c r="J21" s="13"/>
      <c r="K21" s="46">
        <v>320</v>
      </c>
      <c r="L21" s="28">
        <f t="shared" si="0"/>
        <v>1152</v>
      </c>
    </row>
    <row r="22" spans="1:12" ht="66" customHeight="1" x14ac:dyDescent="0.3">
      <c r="A22" s="57"/>
      <c r="B22" s="27" t="s">
        <v>130</v>
      </c>
      <c r="C22" s="27" t="s">
        <v>184</v>
      </c>
      <c r="D22" s="27"/>
      <c r="E22" s="12"/>
      <c r="F22" s="12"/>
      <c r="G22" s="12">
        <v>2</v>
      </c>
      <c r="H22" s="12" t="s">
        <v>185</v>
      </c>
      <c r="I22" s="13" t="s">
        <v>203</v>
      </c>
      <c r="J22" s="13"/>
      <c r="K22" s="46">
        <v>3000</v>
      </c>
      <c r="L22" s="28">
        <f t="shared" si="0"/>
        <v>6000</v>
      </c>
    </row>
    <row r="23" spans="1:12" ht="84" customHeight="1" x14ac:dyDescent="0.3">
      <c r="A23" s="53"/>
      <c r="B23" s="27" t="s">
        <v>130</v>
      </c>
      <c r="C23" s="27" t="s">
        <v>131</v>
      </c>
      <c r="D23" s="27"/>
      <c r="E23" s="12"/>
      <c r="F23" s="12"/>
      <c r="G23" s="12">
        <v>3.6</v>
      </c>
      <c r="H23" s="12" t="s">
        <v>183</v>
      </c>
      <c r="I23" s="13"/>
      <c r="J23" s="13"/>
      <c r="K23" s="46">
        <v>550</v>
      </c>
      <c r="L23" s="28">
        <f t="shared" si="0"/>
        <v>1980</v>
      </c>
    </row>
    <row r="24" spans="1:12" ht="174" customHeight="1" x14ac:dyDescent="0.3">
      <c r="A24" s="27" t="s">
        <v>132</v>
      </c>
      <c r="B24" s="27" t="s">
        <v>133</v>
      </c>
      <c r="C24" s="27" t="s">
        <v>118</v>
      </c>
      <c r="D24" s="27"/>
      <c r="E24" s="12"/>
      <c r="F24" s="12"/>
      <c r="G24" s="12">
        <v>7.5</v>
      </c>
      <c r="H24" s="12" t="s">
        <v>183</v>
      </c>
      <c r="I24" s="13"/>
      <c r="J24" s="13"/>
      <c r="K24" s="46">
        <v>1600</v>
      </c>
      <c r="L24" s="28">
        <f t="shared" si="0"/>
        <v>12000</v>
      </c>
    </row>
    <row r="25" spans="1:12" ht="81.75" x14ac:dyDescent="0.3">
      <c r="A25" s="27" t="s">
        <v>134</v>
      </c>
      <c r="B25" s="27" t="s">
        <v>77</v>
      </c>
      <c r="C25" s="29" t="s">
        <v>78</v>
      </c>
      <c r="D25" s="27"/>
      <c r="E25" s="12"/>
      <c r="F25" s="12"/>
      <c r="G25" s="12">
        <v>28</v>
      </c>
      <c r="H25" s="12" t="s">
        <v>183</v>
      </c>
      <c r="I25" s="13"/>
      <c r="J25" s="13"/>
      <c r="K25" s="46">
        <v>320</v>
      </c>
      <c r="L25" s="28">
        <f t="shared" si="0"/>
        <v>8960</v>
      </c>
    </row>
    <row r="26" spans="1:12" ht="163.5" x14ac:dyDescent="0.3">
      <c r="A26" s="27" t="s">
        <v>135</v>
      </c>
      <c r="B26" s="27" t="s">
        <v>79</v>
      </c>
      <c r="C26" s="27" t="s">
        <v>81</v>
      </c>
      <c r="D26" s="27"/>
      <c r="E26" s="12"/>
      <c r="F26" s="12"/>
      <c r="G26" s="12">
        <v>1</v>
      </c>
      <c r="H26" s="12" t="s">
        <v>123</v>
      </c>
      <c r="I26" s="13" t="s">
        <v>217</v>
      </c>
      <c r="J26" s="13"/>
      <c r="K26" s="46">
        <v>17000</v>
      </c>
      <c r="L26" s="28">
        <f t="shared" si="0"/>
        <v>17000</v>
      </c>
    </row>
    <row r="27" spans="1:12" ht="179.25" x14ac:dyDescent="0.3">
      <c r="A27" s="27" t="s">
        <v>135</v>
      </c>
      <c r="B27" s="27" t="s">
        <v>80</v>
      </c>
      <c r="C27" s="27" t="s">
        <v>82</v>
      </c>
      <c r="D27" s="27"/>
      <c r="E27" s="12"/>
      <c r="F27" s="12"/>
      <c r="G27" s="12">
        <v>2</v>
      </c>
      <c r="H27" s="12" t="s">
        <v>123</v>
      </c>
      <c r="I27" s="13" t="s">
        <v>217</v>
      </c>
      <c r="J27" s="13"/>
      <c r="K27" s="46">
        <v>15000</v>
      </c>
      <c r="L27" s="28">
        <f t="shared" si="0"/>
        <v>30000</v>
      </c>
    </row>
    <row r="28" spans="1:12" ht="115.5" x14ac:dyDescent="0.3">
      <c r="A28" s="27" t="s">
        <v>136</v>
      </c>
      <c r="B28" s="11" t="s">
        <v>73</v>
      </c>
      <c r="C28" s="27" t="s">
        <v>186</v>
      </c>
      <c r="D28" s="27"/>
      <c r="E28" s="12"/>
      <c r="F28" s="12"/>
      <c r="G28" s="12">
        <v>8</v>
      </c>
      <c r="H28" s="12"/>
      <c r="I28" s="13"/>
      <c r="J28" s="13"/>
      <c r="K28" s="46">
        <v>320</v>
      </c>
      <c r="L28" s="28">
        <f t="shared" si="0"/>
        <v>2560</v>
      </c>
    </row>
    <row r="29" spans="1:12" ht="33" x14ac:dyDescent="0.3">
      <c r="A29" s="54" t="s">
        <v>166</v>
      </c>
      <c r="B29" s="27" t="s">
        <v>75</v>
      </c>
      <c r="C29" s="54" t="s">
        <v>74</v>
      </c>
      <c r="D29" s="11"/>
      <c r="E29" s="12"/>
      <c r="F29" s="12"/>
      <c r="G29" s="12">
        <v>1</v>
      </c>
      <c r="H29" s="12" t="s">
        <v>123</v>
      </c>
      <c r="I29" s="49" t="s">
        <v>220</v>
      </c>
      <c r="J29" s="13"/>
      <c r="K29" s="46"/>
      <c r="L29" s="28">
        <f t="shared" si="0"/>
        <v>0</v>
      </c>
    </row>
    <row r="30" spans="1:12" ht="56.45" customHeight="1" x14ac:dyDescent="0.3">
      <c r="A30" s="55"/>
      <c r="B30" s="27" t="s">
        <v>76</v>
      </c>
      <c r="C30" s="55"/>
      <c r="D30" s="11"/>
      <c r="E30" s="12"/>
      <c r="F30" s="12"/>
      <c r="G30" s="12">
        <v>1</v>
      </c>
      <c r="H30" s="12" t="s">
        <v>123</v>
      </c>
      <c r="I30" s="50"/>
      <c r="J30" s="13"/>
      <c r="K30" s="46"/>
      <c r="L30" s="28">
        <f t="shared" si="0"/>
        <v>0</v>
      </c>
    </row>
    <row r="31" spans="1:12" ht="43.15" customHeight="1" x14ac:dyDescent="0.3">
      <c r="A31" s="40" t="s">
        <v>167</v>
      </c>
      <c r="B31" s="27" t="s">
        <v>83</v>
      </c>
      <c r="C31" s="32"/>
      <c r="D31" s="11"/>
      <c r="E31" s="12"/>
      <c r="F31" s="12"/>
      <c r="G31" s="12">
        <v>2</v>
      </c>
      <c r="H31" s="12" t="s">
        <v>123</v>
      </c>
      <c r="I31" s="51"/>
      <c r="J31" s="13"/>
      <c r="K31" s="46"/>
      <c r="L31" s="28">
        <f t="shared" si="0"/>
        <v>0</v>
      </c>
    </row>
    <row r="32" spans="1:12" ht="99" x14ac:dyDescent="0.3">
      <c r="A32" s="32" t="s">
        <v>168</v>
      </c>
      <c r="B32" s="27" t="s">
        <v>84</v>
      </c>
      <c r="C32" s="32"/>
      <c r="D32" s="11"/>
      <c r="E32" s="12"/>
      <c r="F32" s="12"/>
      <c r="G32" s="12">
        <v>4</v>
      </c>
      <c r="H32" s="12" t="s">
        <v>123</v>
      </c>
      <c r="I32" s="13"/>
      <c r="J32" s="13"/>
      <c r="K32" s="46">
        <v>750</v>
      </c>
      <c r="L32" s="28">
        <f t="shared" si="0"/>
        <v>3000</v>
      </c>
    </row>
    <row r="33" spans="1:13" ht="33" x14ac:dyDescent="0.3">
      <c r="A33" s="32" t="s">
        <v>169</v>
      </c>
      <c r="B33" s="27" t="s">
        <v>85</v>
      </c>
      <c r="C33" s="32" t="s">
        <v>86</v>
      </c>
      <c r="D33" s="11"/>
      <c r="E33" s="12"/>
      <c r="F33" s="12"/>
      <c r="G33" s="12">
        <v>1</v>
      </c>
      <c r="H33" s="12" t="s">
        <v>123</v>
      </c>
      <c r="I33" s="13" t="s">
        <v>218</v>
      </c>
      <c r="J33" s="13"/>
      <c r="K33" s="46">
        <v>3500</v>
      </c>
      <c r="L33" s="28">
        <f t="shared" si="0"/>
        <v>3500</v>
      </c>
    </row>
    <row r="34" spans="1:13" ht="33" x14ac:dyDescent="0.3">
      <c r="A34" s="32" t="s">
        <v>170</v>
      </c>
      <c r="B34" s="27" t="s">
        <v>87</v>
      </c>
      <c r="C34" s="32" t="s">
        <v>88</v>
      </c>
      <c r="D34" s="11"/>
      <c r="E34" s="12"/>
      <c r="F34" s="12"/>
      <c r="G34" s="12">
        <v>1</v>
      </c>
      <c r="H34" s="12" t="s">
        <v>123</v>
      </c>
      <c r="I34" s="13"/>
      <c r="J34" s="13"/>
      <c r="K34" s="46">
        <v>17000</v>
      </c>
      <c r="L34" s="28">
        <f t="shared" si="0"/>
        <v>17000</v>
      </c>
    </row>
    <row r="35" spans="1:13" ht="66" x14ac:dyDescent="0.3">
      <c r="A35" s="27" t="s">
        <v>171</v>
      </c>
      <c r="B35" s="27" t="s">
        <v>89</v>
      </c>
      <c r="C35" s="27"/>
      <c r="D35" s="11"/>
      <c r="E35" s="12"/>
      <c r="F35" s="12"/>
      <c r="G35" s="12">
        <v>1</v>
      </c>
      <c r="H35" s="12" t="s">
        <v>123</v>
      </c>
      <c r="I35" s="13" t="s">
        <v>219</v>
      </c>
      <c r="J35" s="13"/>
      <c r="K35" s="46">
        <v>33000</v>
      </c>
      <c r="L35" s="28">
        <f t="shared" si="0"/>
        <v>33000</v>
      </c>
    </row>
    <row r="36" spans="1:13" ht="82.5" x14ac:dyDescent="0.3">
      <c r="A36" s="27" t="s">
        <v>172</v>
      </c>
      <c r="B36" s="27" t="s">
        <v>90</v>
      </c>
      <c r="C36" s="27" t="s">
        <v>173</v>
      </c>
      <c r="D36" s="11"/>
      <c r="E36" s="12"/>
      <c r="F36" s="12"/>
      <c r="G36" s="12">
        <v>1</v>
      </c>
      <c r="H36" s="12" t="s">
        <v>123</v>
      </c>
      <c r="I36" s="13"/>
      <c r="J36" s="13"/>
      <c r="K36" s="46">
        <v>5000</v>
      </c>
      <c r="L36" s="28">
        <f t="shared" si="0"/>
        <v>5000</v>
      </c>
    </row>
    <row r="37" spans="1:13" ht="112.5" customHeight="1" x14ac:dyDescent="0.3">
      <c r="A37" s="27" t="s">
        <v>174</v>
      </c>
      <c r="B37" s="27" t="s">
        <v>91</v>
      </c>
      <c r="C37" s="27" t="s">
        <v>175</v>
      </c>
      <c r="D37" s="11"/>
      <c r="E37" s="12"/>
      <c r="F37" s="12"/>
      <c r="G37" s="12">
        <v>1</v>
      </c>
      <c r="H37" s="12" t="s">
        <v>123</v>
      </c>
      <c r="I37" s="13"/>
      <c r="J37" s="13"/>
      <c r="K37" s="46">
        <v>46500</v>
      </c>
      <c r="L37" s="28">
        <f t="shared" si="0"/>
        <v>46500</v>
      </c>
    </row>
    <row r="38" spans="1:13" ht="82.5" x14ac:dyDescent="0.3">
      <c r="A38" s="27" t="s">
        <v>176</v>
      </c>
      <c r="B38" s="27" t="s">
        <v>38</v>
      </c>
      <c r="C38" s="27" t="s">
        <v>39</v>
      </c>
      <c r="D38" s="11"/>
      <c r="E38" s="12"/>
      <c r="F38" s="12"/>
      <c r="G38" s="12">
        <v>1</v>
      </c>
      <c r="H38" s="12" t="s">
        <v>123</v>
      </c>
      <c r="I38" s="13"/>
      <c r="J38" s="13"/>
      <c r="K38" s="46">
        <v>1750</v>
      </c>
      <c r="L38" s="28">
        <f t="shared" si="0"/>
        <v>1750</v>
      </c>
    </row>
    <row r="39" spans="1:13" ht="66" x14ac:dyDescent="0.3">
      <c r="A39" s="27" t="s">
        <v>177</v>
      </c>
      <c r="B39" s="27" t="s">
        <v>40</v>
      </c>
      <c r="C39" s="27" t="s">
        <v>178</v>
      </c>
      <c r="D39" s="11"/>
      <c r="E39" s="12"/>
      <c r="F39" s="12"/>
      <c r="G39" s="12">
        <v>1</v>
      </c>
      <c r="H39" s="12" t="s">
        <v>123</v>
      </c>
      <c r="I39" s="13"/>
      <c r="J39" s="13"/>
      <c r="K39" s="46">
        <v>750</v>
      </c>
      <c r="L39" s="28">
        <f t="shared" si="0"/>
        <v>750</v>
      </c>
    </row>
    <row r="40" spans="1:13" ht="66" x14ac:dyDescent="0.3">
      <c r="A40" s="27" t="s">
        <v>180</v>
      </c>
      <c r="B40" s="27"/>
      <c r="C40" s="27" t="s">
        <v>179</v>
      </c>
      <c r="D40" s="11"/>
      <c r="E40" s="12"/>
      <c r="F40" s="12"/>
      <c r="G40" s="12">
        <v>1</v>
      </c>
      <c r="H40" s="12" t="s">
        <v>123</v>
      </c>
      <c r="I40" s="13"/>
      <c r="J40" s="13"/>
      <c r="K40" s="46">
        <v>1200</v>
      </c>
      <c r="L40" s="28">
        <f t="shared" si="0"/>
        <v>1200</v>
      </c>
    </row>
    <row r="41" spans="1:13" ht="297" x14ac:dyDescent="0.3">
      <c r="A41" s="27" t="s">
        <v>181</v>
      </c>
      <c r="B41" s="27" t="s">
        <v>92</v>
      </c>
      <c r="C41" s="54" t="s">
        <v>93</v>
      </c>
      <c r="D41" s="27"/>
      <c r="E41" s="12"/>
      <c r="F41" s="12"/>
      <c r="G41" s="12">
        <v>1</v>
      </c>
      <c r="H41" s="12" t="s">
        <v>123</v>
      </c>
      <c r="I41" s="13" t="s">
        <v>224</v>
      </c>
      <c r="J41" s="13"/>
      <c r="K41" s="46">
        <f>375*J10</f>
        <v>17017.5</v>
      </c>
      <c r="L41" s="28">
        <f>K41</f>
        <v>17017.5</v>
      </c>
    </row>
    <row r="42" spans="1:13" ht="264" x14ac:dyDescent="0.3">
      <c r="A42" s="27" t="s">
        <v>165</v>
      </c>
      <c r="B42" s="27" t="s">
        <v>41</v>
      </c>
      <c r="C42" s="55"/>
      <c r="D42" s="11"/>
      <c r="E42" s="12"/>
      <c r="F42" s="12"/>
      <c r="G42" s="12">
        <v>1</v>
      </c>
      <c r="H42" s="12" t="s">
        <v>123</v>
      </c>
      <c r="I42" s="13" t="s">
        <v>223</v>
      </c>
      <c r="J42" s="13"/>
      <c r="K42" s="46">
        <f>740*J10</f>
        <v>33581.200000000004</v>
      </c>
      <c r="L42" s="28">
        <f t="shared" si="0"/>
        <v>33581.200000000004</v>
      </c>
    </row>
    <row r="43" spans="1:13" ht="82.5" x14ac:dyDescent="0.3">
      <c r="A43" s="27" t="s">
        <v>164</v>
      </c>
      <c r="B43" s="27" t="s">
        <v>42</v>
      </c>
      <c r="C43" s="54" t="s">
        <v>44</v>
      </c>
      <c r="D43" s="11"/>
      <c r="E43" s="12"/>
      <c r="F43" s="12"/>
      <c r="G43" s="12">
        <v>1</v>
      </c>
      <c r="H43" s="12" t="s">
        <v>123</v>
      </c>
      <c r="I43" s="13"/>
      <c r="J43" s="13"/>
      <c r="K43" s="46">
        <v>30000</v>
      </c>
      <c r="L43" s="28">
        <f t="shared" si="0"/>
        <v>30000</v>
      </c>
    </row>
    <row r="44" spans="1:13" ht="33" x14ac:dyDescent="0.3">
      <c r="A44" s="27" t="s">
        <v>163</v>
      </c>
      <c r="B44" s="11" t="s">
        <v>43</v>
      </c>
      <c r="C44" s="55"/>
      <c r="D44" s="11"/>
      <c r="E44" s="12"/>
      <c r="F44" s="12"/>
      <c r="G44" s="12">
        <v>1</v>
      </c>
      <c r="H44" s="12" t="s">
        <v>123</v>
      </c>
      <c r="I44" s="13"/>
      <c r="J44" s="13"/>
      <c r="K44" s="46">
        <v>5000</v>
      </c>
      <c r="L44" s="28">
        <f t="shared" si="0"/>
        <v>5000</v>
      </c>
    </row>
    <row r="45" spans="1:13" ht="66" x14ac:dyDescent="0.3">
      <c r="A45" s="27" t="s">
        <v>162</v>
      </c>
      <c r="B45" s="27" t="s">
        <v>161</v>
      </c>
      <c r="C45" s="27"/>
      <c r="D45" s="11"/>
      <c r="E45" s="12"/>
      <c r="F45" s="12"/>
      <c r="G45" s="12">
        <v>1</v>
      </c>
      <c r="H45" s="12" t="s">
        <v>123</v>
      </c>
      <c r="I45" s="13" t="s">
        <v>204</v>
      </c>
      <c r="J45" s="13"/>
      <c r="K45" s="46">
        <v>7500</v>
      </c>
      <c r="L45" s="28">
        <f t="shared" si="0"/>
        <v>7500</v>
      </c>
    </row>
    <row r="46" spans="1:13" ht="179.25" x14ac:dyDescent="0.3">
      <c r="A46" s="27" t="s">
        <v>159</v>
      </c>
      <c r="B46" s="27" t="s">
        <v>94</v>
      </c>
      <c r="C46" s="27" t="s">
        <v>160</v>
      </c>
      <c r="D46" s="11"/>
      <c r="E46" s="12"/>
      <c r="F46" s="12"/>
      <c r="G46" s="12">
        <v>1</v>
      </c>
      <c r="H46" s="12" t="s">
        <v>123</v>
      </c>
      <c r="I46" s="13" t="s">
        <v>205</v>
      </c>
      <c r="J46" s="13"/>
      <c r="K46" s="46">
        <v>21300</v>
      </c>
      <c r="L46" s="28">
        <f t="shared" si="0"/>
        <v>21300</v>
      </c>
    </row>
    <row r="47" spans="1:13" ht="106.9" customHeight="1" x14ac:dyDescent="0.3">
      <c r="A47" s="27" t="s">
        <v>158</v>
      </c>
      <c r="B47" s="27" t="s">
        <v>95</v>
      </c>
      <c r="C47" s="27"/>
      <c r="D47" s="11"/>
      <c r="E47" s="12"/>
      <c r="F47" s="12"/>
      <c r="G47" s="12">
        <v>2</v>
      </c>
      <c r="H47" s="12" t="s">
        <v>123</v>
      </c>
      <c r="I47" s="13" t="s">
        <v>206</v>
      </c>
      <c r="J47" s="13"/>
      <c r="K47" s="46">
        <v>2300</v>
      </c>
      <c r="L47" s="28">
        <f t="shared" si="0"/>
        <v>4600</v>
      </c>
    </row>
    <row r="48" spans="1:13" ht="106.15" customHeight="1" x14ac:dyDescent="0.3">
      <c r="A48" s="27" t="s">
        <v>191</v>
      </c>
      <c r="B48" s="27" t="s">
        <v>190</v>
      </c>
      <c r="C48" s="27"/>
      <c r="D48" s="11"/>
      <c r="E48" s="12"/>
      <c r="F48" s="34" t="s">
        <v>199</v>
      </c>
      <c r="G48" s="12">
        <v>10</v>
      </c>
      <c r="H48" s="12" t="s">
        <v>182</v>
      </c>
      <c r="I48" s="13" t="s">
        <v>216</v>
      </c>
      <c r="J48" s="13"/>
      <c r="K48" s="46">
        <v>35850</v>
      </c>
      <c r="L48" s="28">
        <f t="shared" si="0"/>
        <v>358500</v>
      </c>
      <c r="M48" s="1" t="e" vm="1">
        <v>#VALUE!</v>
      </c>
    </row>
    <row r="49" spans="1:12" ht="240" customHeight="1" x14ac:dyDescent="0.3">
      <c r="A49" s="27" t="s">
        <v>191</v>
      </c>
      <c r="B49" s="27" t="s">
        <v>189</v>
      </c>
      <c r="C49" s="27"/>
      <c r="D49" s="11"/>
      <c r="E49" s="12"/>
      <c r="F49" s="12"/>
      <c r="G49" s="12">
        <v>8</v>
      </c>
      <c r="H49" s="12" t="s">
        <v>123</v>
      </c>
      <c r="I49" s="13"/>
      <c r="J49" s="13"/>
      <c r="K49" s="46">
        <v>5850</v>
      </c>
      <c r="L49" s="28">
        <f t="shared" si="0"/>
        <v>46800</v>
      </c>
    </row>
    <row r="50" spans="1:12" ht="264" x14ac:dyDescent="0.3">
      <c r="A50" s="58" t="s">
        <v>202</v>
      </c>
      <c r="B50" s="31" t="s">
        <v>119</v>
      </c>
      <c r="C50" s="31" t="s">
        <v>120</v>
      </c>
      <c r="D50" s="11"/>
      <c r="E50" s="12"/>
      <c r="F50" s="34" t="s">
        <v>198</v>
      </c>
      <c r="G50" s="12">
        <v>5</v>
      </c>
      <c r="H50" s="12" t="s">
        <v>182</v>
      </c>
      <c r="I50" s="13" t="s">
        <v>215</v>
      </c>
      <c r="J50" s="13"/>
      <c r="K50" s="46">
        <v>22950</v>
      </c>
      <c r="L50" s="28">
        <f t="shared" si="0"/>
        <v>114750</v>
      </c>
    </row>
    <row r="51" spans="1:12" ht="25.15" customHeight="1" x14ac:dyDescent="0.3">
      <c r="A51" s="59"/>
      <c r="B51" s="31" t="s">
        <v>200</v>
      </c>
      <c r="C51" s="31"/>
      <c r="D51" s="11"/>
      <c r="E51" s="12"/>
      <c r="F51" s="34"/>
      <c r="G51" s="12">
        <v>8</v>
      </c>
      <c r="H51" s="12" t="s">
        <v>123</v>
      </c>
      <c r="I51" s="13"/>
      <c r="J51" s="13"/>
      <c r="K51" s="46">
        <v>65</v>
      </c>
      <c r="L51" s="28">
        <f t="shared" si="0"/>
        <v>520</v>
      </c>
    </row>
    <row r="52" spans="1:12" ht="29.45" customHeight="1" x14ac:dyDescent="0.3">
      <c r="A52" s="60"/>
      <c r="B52" s="31" t="s">
        <v>201</v>
      </c>
      <c r="C52" s="31"/>
      <c r="D52" s="11"/>
      <c r="E52" s="12"/>
      <c r="F52" s="34"/>
      <c r="G52" s="12">
        <v>4</v>
      </c>
      <c r="H52" s="12" t="s">
        <v>123</v>
      </c>
      <c r="I52" s="13"/>
      <c r="J52" s="13"/>
      <c r="K52" s="46">
        <v>200</v>
      </c>
      <c r="L52" s="28">
        <f t="shared" si="0"/>
        <v>800</v>
      </c>
    </row>
    <row r="53" spans="1:12" s="39" customFormat="1" ht="64.150000000000006" customHeight="1" x14ac:dyDescent="0.2">
      <c r="A53" s="27" t="s">
        <v>197</v>
      </c>
      <c r="B53" s="27" t="s">
        <v>96</v>
      </c>
      <c r="C53" s="27" t="s">
        <v>97</v>
      </c>
      <c r="D53" s="36"/>
      <c r="E53" s="37"/>
      <c r="F53" s="37"/>
      <c r="G53" s="12">
        <v>2</v>
      </c>
      <c r="H53" s="12" t="s">
        <v>196</v>
      </c>
      <c r="I53" s="38"/>
      <c r="J53" s="38"/>
      <c r="K53" s="28">
        <v>550</v>
      </c>
      <c r="L53" s="28">
        <f t="shared" si="0"/>
        <v>1100</v>
      </c>
    </row>
    <row r="54" spans="1:12" ht="148.5" x14ac:dyDescent="0.3">
      <c r="A54" s="27" t="s">
        <v>146</v>
      </c>
      <c r="B54" s="27" t="s">
        <v>98</v>
      </c>
      <c r="C54" s="27" t="s">
        <v>45</v>
      </c>
      <c r="D54" s="11"/>
      <c r="E54" s="12"/>
      <c r="F54" s="12"/>
      <c r="G54" s="12">
        <v>2</v>
      </c>
      <c r="H54" s="12" t="s">
        <v>123</v>
      </c>
      <c r="I54" s="13"/>
      <c r="J54" s="13"/>
      <c r="K54" s="46">
        <v>1500</v>
      </c>
      <c r="L54" s="28">
        <f t="shared" si="0"/>
        <v>3000</v>
      </c>
    </row>
    <row r="55" spans="1:12" ht="82.5" x14ac:dyDescent="0.3">
      <c r="A55" s="27" t="s">
        <v>145</v>
      </c>
      <c r="B55" s="27" t="s">
        <v>47</v>
      </c>
      <c r="C55" s="27" t="s">
        <v>46</v>
      </c>
      <c r="D55" s="11"/>
      <c r="E55" s="12"/>
      <c r="F55" s="12"/>
      <c r="G55" s="12">
        <v>1</v>
      </c>
      <c r="H55" s="12" t="s">
        <v>123</v>
      </c>
      <c r="I55" s="13"/>
      <c r="J55" s="13"/>
      <c r="K55" s="46">
        <v>6000</v>
      </c>
      <c r="L55" s="28">
        <f t="shared" si="0"/>
        <v>6000</v>
      </c>
    </row>
    <row r="56" spans="1:12" ht="181.5" x14ac:dyDescent="0.3">
      <c r="A56" s="27" t="s">
        <v>144</v>
      </c>
      <c r="B56" s="27" t="s">
        <v>48</v>
      </c>
      <c r="C56" s="27" t="s">
        <v>49</v>
      </c>
      <c r="D56" s="11"/>
      <c r="E56" s="12"/>
      <c r="F56" s="12"/>
      <c r="G56" s="12">
        <v>1</v>
      </c>
      <c r="H56" s="12" t="s">
        <v>123</v>
      </c>
      <c r="I56" s="13"/>
      <c r="J56" s="13"/>
      <c r="K56" s="46">
        <v>4500</v>
      </c>
      <c r="L56" s="28">
        <f t="shared" si="0"/>
        <v>4500</v>
      </c>
    </row>
    <row r="57" spans="1:12" ht="214.5" x14ac:dyDescent="0.3">
      <c r="A57" s="27" t="s">
        <v>142</v>
      </c>
      <c r="B57" s="27" t="s">
        <v>50</v>
      </c>
      <c r="C57" s="27" t="s">
        <v>143</v>
      </c>
      <c r="D57" s="11"/>
      <c r="E57" s="12"/>
      <c r="F57" s="12"/>
      <c r="G57" s="12">
        <v>1</v>
      </c>
      <c r="H57" s="12" t="s">
        <v>123</v>
      </c>
      <c r="I57" s="13" t="s">
        <v>207</v>
      </c>
      <c r="J57" s="13"/>
      <c r="K57" s="46">
        <v>3000</v>
      </c>
      <c r="L57" s="28">
        <f t="shared" si="0"/>
        <v>3000</v>
      </c>
    </row>
    <row r="58" spans="1:12" ht="66" x14ac:dyDescent="0.3">
      <c r="A58" s="27" t="s">
        <v>141</v>
      </c>
      <c r="B58" s="27" t="s">
        <v>51</v>
      </c>
      <c r="C58" s="54" t="s">
        <v>53</v>
      </c>
      <c r="D58" s="11"/>
      <c r="E58" s="12"/>
      <c r="F58" s="12"/>
      <c r="G58" s="12">
        <v>1</v>
      </c>
      <c r="H58" s="12" t="s">
        <v>123</v>
      </c>
      <c r="I58" s="13"/>
      <c r="J58" s="13"/>
      <c r="K58" s="46">
        <v>11850</v>
      </c>
      <c r="L58" s="28">
        <f t="shared" si="0"/>
        <v>11850</v>
      </c>
    </row>
    <row r="59" spans="1:12" ht="33" x14ac:dyDescent="0.3">
      <c r="A59" s="27" t="s">
        <v>192</v>
      </c>
      <c r="B59" s="27" t="s">
        <v>99</v>
      </c>
      <c r="C59" s="56"/>
      <c r="D59" s="11"/>
      <c r="E59" s="12"/>
      <c r="F59" s="12"/>
      <c r="G59" s="12">
        <v>2</v>
      </c>
      <c r="H59" s="12" t="s">
        <v>123</v>
      </c>
      <c r="I59" s="13"/>
      <c r="J59" s="13"/>
      <c r="K59" s="46">
        <v>100</v>
      </c>
      <c r="L59" s="28">
        <f t="shared" si="0"/>
        <v>200</v>
      </c>
    </row>
    <row r="60" spans="1:12" ht="33" x14ac:dyDescent="0.3">
      <c r="A60" s="27" t="s">
        <v>192</v>
      </c>
      <c r="B60" s="11" t="s">
        <v>52</v>
      </c>
      <c r="C60" s="55"/>
      <c r="D60" s="11"/>
      <c r="E60" s="12"/>
      <c r="F60" s="12"/>
      <c r="G60" s="12">
        <v>4</v>
      </c>
      <c r="H60" s="12" t="s">
        <v>123</v>
      </c>
      <c r="I60" s="13"/>
      <c r="J60" s="13"/>
      <c r="K60" s="46">
        <v>100</v>
      </c>
      <c r="L60" s="28">
        <f t="shared" si="0"/>
        <v>400</v>
      </c>
    </row>
    <row r="61" spans="1:12" ht="37.15" customHeight="1" x14ac:dyDescent="0.3">
      <c r="A61" s="27" t="s">
        <v>157</v>
      </c>
      <c r="B61" s="11" t="s">
        <v>54</v>
      </c>
      <c r="C61" s="27"/>
      <c r="D61" s="11"/>
      <c r="E61" s="12"/>
      <c r="F61" s="12"/>
      <c r="G61" s="12">
        <v>1</v>
      </c>
      <c r="H61" s="12" t="s">
        <v>140</v>
      </c>
      <c r="I61" s="48" t="s">
        <v>211</v>
      </c>
      <c r="J61" s="13"/>
      <c r="K61" s="46">
        <v>400</v>
      </c>
      <c r="L61" s="28">
        <f t="shared" si="0"/>
        <v>400</v>
      </c>
    </row>
    <row r="62" spans="1:12" ht="190.9" customHeight="1" x14ac:dyDescent="0.3">
      <c r="A62" s="27" t="s">
        <v>139</v>
      </c>
      <c r="B62" s="27" t="s">
        <v>100</v>
      </c>
      <c r="C62" s="27"/>
      <c r="D62" s="11"/>
      <c r="E62" s="12"/>
      <c r="F62" s="12"/>
      <c r="G62" s="12">
        <v>1</v>
      </c>
      <c r="H62" s="12" t="s">
        <v>140</v>
      </c>
      <c r="I62" s="13" t="s">
        <v>213</v>
      </c>
      <c r="J62" s="13"/>
      <c r="K62" s="46">
        <v>14500</v>
      </c>
      <c r="L62" s="28">
        <f t="shared" si="0"/>
        <v>14500</v>
      </c>
    </row>
    <row r="63" spans="1:12" ht="42" customHeight="1" x14ac:dyDescent="0.3">
      <c r="A63" s="27" t="s">
        <v>156</v>
      </c>
      <c r="B63" s="27" t="s">
        <v>101</v>
      </c>
      <c r="C63" s="27"/>
      <c r="D63" s="11"/>
      <c r="E63" s="12"/>
      <c r="F63" s="12"/>
      <c r="G63" s="12">
        <v>1</v>
      </c>
      <c r="H63" s="12" t="s">
        <v>123</v>
      </c>
      <c r="I63" s="13"/>
      <c r="J63" s="13"/>
      <c r="K63" s="46">
        <v>3800</v>
      </c>
      <c r="L63" s="28">
        <f t="shared" si="0"/>
        <v>3800</v>
      </c>
    </row>
    <row r="64" spans="1:12" ht="45" x14ac:dyDescent="0.3">
      <c r="A64" s="27" t="s">
        <v>155</v>
      </c>
      <c r="B64" s="27" t="s">
        <v>102</v>
      </c>
      <c r="C64" s="27"/>
      <c r="D64" s="11"/>
      <c r="E64" s="12"/>
      <c r="F64" s="12"/>
      <c r="G64" s="12">
        <v>1</v>
      </c>
      <c r="H64" s="12" t="s">
        <v>123</v>
      </c>
      <c r="I64" s="48" t="s">
        <v>214</v>
      </c>
      <c r="J64" s="13"/>
      <c r="K64" s="46">
        <v>500</v>
      </c>
      <c r="L64" s="28">
        <f t="shared" si="0"/>
        <v>500</v>
      </c>
    </row>
    <row r="65" spans="1:12" ht="70.150000000000006" customHeight="1" x14ac:dyDescent="0.3">
      <c r="A65" s="54" t="s">
        <v>154</v>
      </c>
      <c r="B65" s="27" t="s">
        <v>103</v>
      </c>
      <c r="C65" s="27"/>
      <c r="D65" s="11"/>
      <c r="E65" s="12"/>
      <c r="F65" s="12"/>
      <c r="G65" s="12">
        <v>1</v>
      </c>
      <c r="H65" s="12" t="s">
        <v>123</v>
      </c>
      <c r="I65" s="13"/>
      <c r="J65" s="13"/>
      <c r="K65" s="110">
        <v>2330</v>
      </c>
      <c r="L65" s="107">
        <f>K65*J10</f>
        <v>105735.40000000001</v>
      </c>
    </row>
    <row r="66" spans="1:12" ht="82.5" x14ac:dyDescent="0.3">
      <c r="A66" s="55"/>
      <c r="B66" s="27" t="s">
        <v>104</v>
      </c>
      <c r="C66" s="27"/>
      <c r="D66" s="11"/>
      <c r="E66" s="12"/>
      <c r="F66" s="12"/>
      <c r="G66" s="12">
        <v>1</v>
      </c>
      <c r="H66" s="12" t="s">
        <v>123</v>
      </c>
      <c r="I66" s="13"/>
      <c r="J66" s="13"/>
      <c r="K66" s="111"/>
      <c r="L66" s="108"/>
    </row>
    <row r="67" spans="1:12" ht="177.75" customHeight="1" x14ac:dyDescent="0.3">
      <c r="A67" s="27" t="s">
        <v>153</v>
      </c>
      <c r="B67" s="27" t="s">
        <v>108</v>
      </c>
      <c r="C67" s="27" t="s">
        <v>194</v>
      </c>
      <c r="D67" s="11" t="s">
        <v>105</v>
      </c>
      <c r="E67" s="12"/>
      <c r="F67" s="12"/>
      <c r="G67" s="12">
        <v>1</v>
      </c>
      <c r="H67" s="12" t="s">
        <v>140</v>
      </c>
      <c r="I67" s="13"/>
      <c r="J67" s="13"/>
      <c r="K67" s="111"/>
      <c r="L67" s="108"/>
    </row>
    <row r="68" spans="1:12" ht="33" x14ac:dyDescent="0.3">
      <c r="A68" s="27" t="s">
        <v>107</v>
      </c>
      <c r="B68" s="11" t="s">
        <v>55</v>
      </c>
      <c r="C68" s="27" t="s">
        <v>109</v>
      </c>
      <c r="D68" s="11" t="s">
        <v>106</v>
      </c>
      <c r="E68" s="12"/>
      <c r="F68" s="12"/>
      <c r="G68" s="12">
        <v>1</v>
      </c>
      <c r="H68" s="12" t="s">
        <v>140</v>
      </c>
      <c r="I68" s="13"/>
      <c r="J68" s="13"/>
      <c r="K68" s="111"/>
      <c r="L68" s="108"/>
    </row>
    <row r="69" spans="1:12" ht="409.15" customHeight="1" x14ac:dyDescent="0.3">
      <c r="A69" s="27" t="s">
        <v>150</v>
      </c>
      <c r="B69" s="27" t="s">
        <v>151</v>
      </c>
      <c r="C69" s="27" t="s">
        <v>152</v>
      </c>
      <c r="D69" s="11"/>
      <c r="E69" s="12"/>
      <c r="F69" s="12"/>
      <c r="G69" s="12">
        <v>2</v>
      </c>
      <c r="H69" s="12" t="s">
        <v>123</v>
      </c>
      <c r="I69" s="13"/>
      <c r="J69" s="13"/>
      <c r="K69" s="112"/>
      <c r="L69" s="109"/>
    </row>
    <row r="70" spans="1:12" ht="214.5" x14ac:dyDescent="0.3">
      <c r="A70" s="27" t="s">
        <v>147</v>
      </c>
      <c r="B70" s="27" t="s">
        <v>148</v>
      </c>
      <c r="C70" s="27" t="s">
        <v>149</v>
      </c>
      <c r="D70" s="11"/>
      <c r="E70" s="12"/>
      <c r="F70" s="12"/>
      <c r="G70" s="12">
        <v>2</v>
      </c>
      <c r="H70" s="12" t="s">
        <v>123</v>
      </c>
      <c r="I70" s="13"/>
      <c r="J70" s="13"/>
      <c r="K70" s="46">
        <v>1550</v>
      </c>
      <c r="L70" s="28">
        <f t="shared" si="0"/>
        <v>3100</v>
      </c>
    </row>
    <row r="71" spans="1:12" ht="198" x14ac:dyDescent="0.3">
      <c r="A71" s="27" t="s">
        <v>138</v>
      </c>
      <c r="B71" s="27" t="s">
        <v>56</v>
      </c>
      <c r="C71" s="27"/>
      <c r="D71" s="11"/>
      <c r="E71" s="12"/>
      <c r="F71" s="12"/>
      <c r="G71" s="12">
        <v>1</v>
      </c>
      <c r="H71" s="12" t="s">
        <v>123</v>
      </c>
      <c r="I71" s="13" t="s">
        <v>222</v>
      </c>
      <c r="J71" s="13"/>
      <c r="K71" s="46">
        <v>42150</v>
      </c>
      <c r="L71" s="28">
        <f t="shared" si="0"/>
        <v>42150</v>
      </c>
    </row>
    <row r="72" spans="1:12" ht="235.15" customHeight="1" x14ac:dyDescent="0.3">
      <c r="A72" s="11" t="s">
        <v>57</v>
      </c>
      <c r="B72" s="27" t="s">
        <v>58</v>
      </c>
      <c r="C72" s="27" t="s">
        <v>193</v>
      </c>
      <c r="D72" s="11"/>
      <c r="E72" s="12"/>
      <c r="F72" s="12"/>
      <c r="G72" s="12">
        <v>1</v>
      </c>
      <c r="H72" s="12" t="s">
        <v>140</v>
      </c>
      <c r="I72" s="13" t="s">
        <v>208</v>
      </c>
      <c r="J72" s="13"/>
      <c r="K72" s="46">
        <v>35000</v>
      </c>
      <c r="L72" s="28">
        <f t="shared" si="0"/>
        <v>35000</v>
      </c>
    </row>
    <row r="73" spans="1:12" ht="69.599999999999994" customHeight="1" x14ac:dyDescent="0.3">
      <c r="A73" s="11" t="s">
        <v>59</v>
      </c>
      <c r="B73" s="11" t="s">
        <v>60</v>
      </c>
      <c r="C73" s="27"/>
      <c r="D73" s="11"/>
      <c r="E73" s="12"/>
      <c r="F73" s="12"/>
      <c r="G73" s="12"/>
      <c r="H73" s="12">
        <v>1</v>
      </c>
      <c r="I73" s="13"/>
      <c r="J73" s="13"/>
      <c r="K73" s="46"/>
      <c r="L73" s="28">
        <f t="shared" si="0"/>
        <v>0</v>
      </c>
    </row>
    <row r="74" spans="1:12" x14ac:dyDescent="0.3">
      <c r="A74" s="54" t="s">
        <v>195</v>
      </c>
      <c r="B74" s="27" t="s">
        <v>61</v>
      </c>
      <c r="C74" s="27"/>
      <c r="D74" s="11"/>
      <c r="E74" s="12"/>
      <c r="F74" s="12"/>
      <c r="G74" s="12">
        <v>1</v>
      </c>
      <c r="H74" s="12" t="s">
        <v>123</v>
      </c>
      <c r="I74" s="13"/>
      <c r="J74" s="13"/>
      <c r="K74" s="46">
        <v>950</v>
      </c>
      <c r="L74" s="28">
        <f t="shared" si="0"/>
        <v>950</v>
      </c>
    </row>
    <row r="75" spans="1:12" ht="49.5" x14ac:dyDescent="0.3">
      <c r="A75" s="57"/>
      <c r="B75" s="27" t="s">
        <v>110</v>
      </c>
      <c r="C75" s="27"/>
      <c r="D75" s="11"/>
      <c r="E75" s="12"/>
      <c r="F75" s="12"/>
      <c r="G75" s="12">
        <v>1</v>
      </c>
      <c r="H75" s="12" t="s">
        <v>123</v>
      </c>
      <c r="I75" s="13"/>
      <c r="J75" s="13"/>
      <c r="K75" s="46">
        <v>500</v>
      </c>
      <c r="L75" s="28">
        <f t="shared" si="0"/>
        <v>500</v>
      </c>
    </row>
    <row r="76" spans="1:12" ht="33" x14ac:dyDescent="0.3">
      <c r="A76" s="57"/>
      <c r="B76" s="27" t="s">
        <v>111</v>
      </c>
      <c r="C76" s="27"/>
      <c r="D76" s="11"/>
      <c r="E76" s="12"/>
      <c r="F76" s="12"/>
      <c r="G76" s="12">
        <v>1</v>
      </c>
      <c r="H76" s="12" t="s">
        <v>123</v>
      </c>
      <c r="I76" s="13"/>
      <c r="J76" s="13"/>
      <c r="K76" s="46">
        <v>600</v>
      </c>
      <c r="L76" s="28">
        <f t="shared" si="0"/>
        <v>600</v>
      </c>
    </row>
    <row r="77" spans="1:12" ht="66" x14ac:dyDescent="0.3">
      <c r="A77" s="57"/>
      <c r="B77" s="27" t="s">
        <v>112</v>
      </c>
      <c r="C77" s="27"/>
      <c r="D77" s="11"/>
      <c r="E77" s="12"/>
      <c r="F77" s="12"/>
      <c r="G77" s="12">
        <v>2</v>
      </c>
      <c r="H77" s="12" t="s">
        <v>123</v>
      </c>
      <c r="I77" s="13"/>
      <c r="J77" s="13"/>
      <c r="K77" s="46">
        <v>95</v>
      </c>
      <c r="L77" s="28">
        <f t="shared" si="0"/>
        <v>190</v>
      </c>
    </row>
    <row r="78" spans="1:12" ht="24.75" customHeight="1" x14ac:dyDescent="0.3">
      <c r="A78" s="57"/>
      <c r="B78" s="27" t="s">
        <v>113</v>
      </c>
      <c r="C78" s="27"/>
      <c r="D78" s="11"/>
      <c r="E78" s="12"/>
      <c r="F78" s="12"/>
      <c r="G78" s="12">
        <v>2</v>
      </c>
      <c r="H78" s="12" t="s">
        <v>123</v>
      </c>
      <c r="I78" s="13"/>
      <c r="J78" s="13"/>
      <c r="K78" s="46">
        <v>1530</v>
      </c>
      <c r="L78" s="28">
        <f t="shared" si="0"/>
        <v>3060</v>
      </c>
    </row>
    <row r="79" spans="1:12" ht="33" x14ac:dyDescent="0.3">
      <c r="A79" s="57"/>
      <c r="B79" s="27" t="s">
        <v>114</v>
      </c>
      <c r="C79" s="27"/>
      <c r="D79" s="11"/>
      <c r="E79" s="12"/>
      <c r="F79" s="12"/>
      <c r="G79" s="12">
        <v>1</v>
      </c>
      <c r="H79" s="12" t="s">
        <v>123</v>
      </c>
      <c r="I79" s="13" t="s">
        <v>209</v>
      </c>
      <c r="J79" s="13"/>
      <c r="K79" s="46">
        <v>750</v>
      </c>
      <c r="L79" s="28">
        <f t="shared" si="0"/>
        <v>750</v>
      </c>
    </row>
    <row r="80" spans="1:12" x14ac:dyDescent="0.3">
      <c r="A80" s="57"/>
      <c r="B80" s="27" t="s">
        <v>115</v>
      </c>
      <c r="C80" s="27"/>
      <c r="D80" s="11"/>
      <c r="E80" s="12"/>
      <c r="F80" s="12"/>
      <c r="G80" s="12">
        <v>1</v>
      </c>
      <c r="H80" s="12" t="s">
        <v>123</v>
      </c>
      <c r="I80" s="13" t="s">
        <v>210</v>
      </c>
      <c r="J80" s="13"/>
      <c r="K80" s="46">
        <v>500</v>
      </c>
      <c r="L80" s="28">
        <f t="shared" si="0"/>
        <v>500</v>
      </c>
    </row>
    <row r="81" spans="1:12" ht="18.600000000000001" customHeight="1" x14ac:dyDescent="0.3">
      <c r="A81" s="57"/>
      <c r="B81" s="27" t="s">
        <v>64</v>
      </c>
      <c r="C81" s="27"/>
      <c r="D81" s="11"/>
      <c r="E81" s="12"/>
      <c r="F81" s="12"/>
      <c r="G81" s="12">
        <v>1</v>
      </c>
      <c r="H81" s="12" t="s">
        <v>123</v>
      </c>
      <c r="I81" s="13"/>
      <c r="J81" s="13"/>
      <c r="K81" s="46">
        <v>685</v>
      </c>
      <c r="L81" s="28">
        <f t="shared" si="0"/>
        <v>685</v>
      </c>
    </row>
    <row r="82" spans="1:12" ht="42" customHeight="1" x14ac:dyDescent="0.3">
      <c r="A82" s="57"/>
      <c r="B82" s="27" t="s">
        <v>65</v>
      </c>
      <c r="C82" s="27"/>
      <c r="D82" s="11"/>
      <c r="E82" s="12"/>
      <c r="F82" s="12"/>
      <c r="G82" s="12">
        <v>1</v>
      </c>
      <c r="H82" s="12" t="s">
        <v>123</v>
      </c>
      <c r="I82" s="13"/>
      <c r="J82" s="13"/>
      <c r="K82" s="46">
        <v>825</v>
      </c>
      <c r="L82" s="28">
        <f t="shared" si="0"/>
        <v>825</v>
      </c>
    </row>
    <row r="83" spans="1:12" ht="29.45" customHeight="1" x14ac:dyDescent="0.3">
      <c r="A83" s="57"/>
      <c r="B83" s="27" t="s">
        <v>67</v>
      </c>
      <c r="C83" s="27"/>
      <c r="D83" s="11"/>
      <c r="E83" s="12"/>
      <c r="F83" s="12"/>
      <c r="G83" s="12">
        <v>1</v>
      </c>
      <c r="H83" s="12" t="s">
        <v>123</v>
      </c>
      <c r="I83" s="13"/>
      <c r="J83" s="13"/>
      <c r="K83" s="46">
        <v>550</v>
      </c>
      <c r="L83" s="28">
        <f t="shared" ref="L83:L91" si="1">K83*G83</f>
        <v>550</v>
      </c>
    </row>
    <row r="84" spans="1:12" ht="27" customHeight="1" x14ac:dyDescent="0.3">
      <c r="A84" s="57"/>
      <c r="B84" s="27" t="s">
        <v>66</v>
      </c>
      <c r="C84" s="27"/>
      <c r="D84" s="11"/>
      <c r="E84" s="12"/>
      <c r="F84" s="12"/>
      <c r="G84" s="12">
        <v>1</v>
      </c>
      <c r="H84" s="12" t="s">
        <v>123</v>
      </c>
      <c r="I84" s="13"/>
      <c r="J84" s="13"/>
      <c r="K84" s="46">
        <v>550</v>
      </c>
      <c r="L84" s="28">
        <f t="shared" si="1"/>
        <v>550</v>
      </c>
    </row>
    <row r="85" spans="1:12" x14ac:dyDescent="0.3">
      <c r="A85" s="57"/>
      <c r="B85" s="27" t="s">
        <v>68</v>
      </c>
      <c r="C85" s="27"/>
      <c r="D85" s="11"/>
      <c r="E85" s="12"/>
      <c r="F85" s="12"/>
      <c r="G85" s="12">
        <v>1</v>
      </c>
      <c r="H85" s="12" t="s">
        <v>123</v>
      </c>
      <c r="I85" s="13"/>
      <c r="J85" s="13"/>
      <c r="K85" s="46">
        <v>160</v>
      </c>
      <c r="L85" s="28">
        <f t="shared" si="1"/>
        <v>160</v>
      </c>
    </row>
    <row r="86" spans="1:12" x14ac:dyDescent="0.3">
      <c r="A86" s="57"/>
      <c r="B86" s="27" t="s">
        <v>69</v>
      </c>
      <c r="C86" s="27"/>
      <c r="D86" s="11"/>
      <c r="E86" s="12"/>
      <c r="F86" s="12"/>
      <c r="G86" s="12">
        <v>2</v>
      </c>
      <c r="H86" s="12" t="s">
        <v>123</v>
      </c>
      <c r="I86" s="13"/>
      <c r="J86" s="13"/>
      <c r="K86" s="46">
        <v>350</v>
      </c>
      <c r="L86" s="28">
        <f t="shared" si="1"/>
        <v>700</v>
      </c>
    </row>
    <row r="87" spans="1:12" ht="28.15" customHeight="1" x14ac:dyDescent="0.3">
      <c r="A87" s="57"/>
      <c r="B87" s="27" t="s">
        <v>70</v>
      </c>
      <c r="C87" s="27"/>
      <c r="D87" s="11"/>
      <c r="E87" s="12"/>
      <c r="F87" s="12"/>
      <c r="G87" s="12">
        <v>1</v>
      </c>
      <c r="H87" s="12" t="s">
        <v>123</v>
      </c>
      <c r="I87" s="13"/>
      <c r="J87" s="13"/>
      <c r="K87" s="46">
        <v>370</v>
      </c>
      <c r="L87" s="28">
        <f t="shared" si="1"/>
        <v>370</v>
      </c>
    </row>
    <row r="88" spans="1:12" ht="66" x14ac:dyDescent="0.3">
      <c r="A88" s="57"/>
      <c r="B88" s="27" t="s">
        <v>62</v>
      </c>
      <c r="C88" s="27"/>
      <c r="D88" s="11"/>
      <c r="E88" s="12"/>
      <c r="F88" s="12"/>
      <c r="G88" s="12">
        <v>1</v>
      </c>
      <c r="H88" s="12" t="s">
        <v>123</v>
      </c>
      <c r="I88" s="13"/>
      <c r="J88" s="13"/>
      <c r="K88" s="46">
        <v>270</v>
      </c>
      <c r="L88" s="28">
        <f t="shared" si="1"/>
        <v>270</v>
      </c>
    </row>
    <row r="89" spans="1:12" ht="66" x14ac:dyDescent="0.3">
      <c r="A89" s="57"/>
      <c r="B89" s="27" t="s">
        <v>63</v>
      </c>
      <c r="C89" s="27"/>
      <c r="D89" s="11"/>
      <c r="E89" s="12"/>
      <c r="F89" s="12"/>
      <c r="G89" s="12">
        <v>1</v>
      </c>
      <c r="H89" s="12" t="s">
        <v>123</v>
      </c>
      <c r="I89" s="13"/>
      <c r="J89" s="13"/>
      <c r="K89" s="46">
        <v>2100</v>
      </c>
      <c r="L89" s="28">
        <f t="shared" si="1"/>
        <v>2100</v>
      </c>
    </row>
    <row r="90" spans="1:12" ht="49.5" x14ac:dyDescent="0.3">
      <c r="A90" s="53"/>
      <c r="B90" s="27" t="s">
        <v>71</v>
      </c>
      <c r="C90" s="27"/>
      <c r="D90" s="11"/>
      <c r="E90" s="12"/>
      <c r="F90" s="12"/>
      <c r="G90" s="12">
        <v>1</v>
      </c>
      <c r="H90" s="12" t="s">
        <v>123</v>
      </c>
      <c r="I90" s="13"/>
      <c r="J90" s="13"/>
      <c r="K90" s="46">
        <v>800</v>
      </c>
      <c r="L90" s="28">
        <f t="shared" si="1"/>
        <v>800</v>
      </c>
    </row>
    <row r="91" spans="1:12" ht="33" x14ac:dyDescent="0.3">
      <c r="A91" s="27" t="s">
        <v>116</v>
      </c>
      <c r="B91" s="27" t="s">
        <v>117</v>
      </c>
      <c r="C91" s="27"/>
      <c r="D91" s="11"/>
      <c r="E91" s="12"/>
      <c r="F91" s="12"/>
      <c r="G91" s="12">
        <v>70</v>
      </c>
      <c r="H91" s="12" t="s">
        <v>137</v>
      </c>
      <c r="I91" s="13"/>
      <c r="J91" s="13"/>
      <c r="K91" s="46">
        <v>57</v>
      </c>
      <c r="L91" s="28">
        <f t="shared" si="1"/>
        <v>3990</v>
      </c>
    </row>
    <row r="92" spans="1:12" ht="27.6" customHeight="1" thickBot="1" x14ac:dyDescent="0.35">
      <c r="A92" s="5"/>
      <c r="B92" s="6"/>
      <c r="C92" s="5"/>
      <c r="D92" s="7"/>
      <c r="E92" s="7"/>
      <c r="F92" s="7"/>
      <c r="G92" s="7"/>
      <c r="H92" s="8"/>
      <c r="I92" s="6"/>
      <c r="J92" s="9"/>
      <c r="K92" s="10"/>
      <c r="L92" s="10"/>
    </row>
    <row r="93" spans="1:12" ht="27.6" customHeight="1" thickBot="1" x14ac:dyDescent="0.35">
      <c r="A93" s="5"/>
      <c r="B93" s="6"/>
      <c r="C93" s="5"/>
      <c r="D93" s="7"/>
      <c r="E93" s="7"/>
      <c r="F93" s="7"/>
      <c r="G93" s="7"/>
      <c r="H93" s="8"/>
      <c r="I93" s="6"/>
      <c r="J93" s="9"/>
      <c r="K93" s="47" t="s">
        <v>12</v>
      </c>
      <c r="L93" s="17">
        <f>SUM(L18:L91)</f>
        <v>1110756.1000000001</v>
      </c>
    </row>
    <row r="94" spans="1:12" ht="27.6" customHeight="1" thickBot="1" x14ac:dyDescent="0.35">
      <c r="A94" s="5"/>
      <c r="B94" s="6"/>
      <c r="C94" s="5"/>
      <c r="D94" s="7"/>
      <c r="E94" s="7"/>
      <c r="F94" s="7"/>
      <c r="G94" s="7"/>
      <c r="H94" s="8"/>
      <c r="I94" s="6"/>
      <c r="J94" s="9"/>
      <c r="K94" s="47" t="s">
        <v>11</v>
      </c>
      <c r="L94" s="18">
        <f>L93/K10</f>
        <v>20781.217960710946</v>
      </c>
    </row>
    <row r="95" spans="1:12" ht="20.45" customHeight="1" thickBot="1" x14ac:dyDescent="0.35">
      <c r="A95" s="2"/>
      <c r="B95" s="2"/>
      <c r="C95" s="2"/>
      <c r="D95" s="2"/>
      <c r="E95" s="2"/>
      <c r="F95" s="2"/>
      <c r="G95" s="2"/>
      <c r="H95" s="2"/>
      <c r="I95" s="2"/>
      <c r="J95" s="2"/>
      <c r="L95" s="2"/>
    </row>
    <row r="96" spans="1:12" ht="17.25" customHeight="1" x14ac:dyDescent="0.3">
      <c r="A96" s="90" t="s">
        <v>17</v>
      </c>
      <c r="B96" s="93"/>
      <c r="C96" s="93"/>
      <c r="D96" s="93"/>
      <c r="E96" s="93"/>
      <c r="F96" s="93"/>
      <c r="G96" s="93"/>
      <c r="H96" s="93"/>
      <c r="I96" s="93"/>
      <c r="J96" s="94"/>
    </row>
    <row r="97" spans="1:10" x14ac:dyDescent="0.3">
      <c r="A97" s="91"/>
      <c r="B97" s="95"/>
      <c r="C97" s="95"/>
      <c r="D97" s="95"/>
      <c r="E97" s="95"/>
      <c r="F97" s="95"/>
      <c r="G97" s="95"/>
      <c r="H97" s="95"/>
      <c r="I97" s="95"/>
      <c r="J97" s="96"/>
    </row>
    <row r="98" spans="1:10" x14ac:dyDescent="0.3">
      <c r="A98" s="91"/>
      <c r="B98" s="95"/>
      <c r="C98" s="95"/>
      <c r="D98" s="95"/>
      <c r="E98" s="95"/>
      <c r="F98" s="95"/>
      <c r="G98" s="95"/>
      <c r="H98" s="95"/>
      <c r="I98" s="95"/>
      <c r="J98" s="96"/>
    </row>
    <row r="99" spans="1:10" ht="51" customHeight="1" x14ac:dyDescent="0.3">
      <c r="A99" s="91"/>
      <c r="B99" s="95"/>
      <c r="C99" s="95"/>
      <c r="D99" s="95"/>
      <c r="E99" s="95"/>
      <c r="F99" s="95"/>
      <c r="G99" s="95"/>
      <c r="H99" s="95"/>
      <c r="I99" s="95"/>
      <c r="J99" s="96"/>
    </row>
    <row r="100" spans="1:10" x14ac:dyDescent="0.3">
      <c r="A100" s="91"/>
      <c r="B100" s="95"/>
      <c r="C100" s="95"/>
      <c r="D100" s="95"/>
      <c r="E100" s="95"/>
      <c r="F100" s="95"/>
      <c r="G100" s="95"/>
      <c r="H100" s="95"/>
      <c r="I100" s="95"/>
      <c r="J100" s="96"/>
    </row>
    <row r="101" spans="1:10" ht="17.25" thickBot="1" x14ac:dyDescent="0.35">
      <c r="A101" s="92"/>
      <c r="B101" s="97"/>
      <c r="C101" s="97"/>
      <c r="D101" s="97"/>
      <c r="E101" s="97"/>
      <c r="F101" s="97"/>
      <c r="G101" s="97"/>
      <c r="H101" s="97"/>
      <c r="I101" s="97"/>
      <c r="J101" s="98"/>
    </row>
    <row r="102" spans="1:10" ht="21" thickBot="1" x14ac:dyDescent="0.35">
      <c r="A102" s="25"/>
    </row>
    <row r="103" spans="1:10" ht="13.9" customHeight="1" x14ac:dyDescent="0.3">
      <c r="A103" s="81" t="s">
        <v>18</v>
      </c>
      <c r="B103" s="84" t="s">
        <v>19</v>
      </c>
      <c r="C103" s="84"/>
      <c r="D103" s="84"/>
      <c r="E103" s="84"/>
      <c r="F103" s="84"/>
      <c r="G103" s="84"/>
      <c r="H103" s="84"/>
      <c r="I103" s="84"/>
      <c r="J103" s="85"/>
    </row>
    <row r="104" spans="1:10" ht="13.9" customHeight="1" x14ac:dyDescent="0.3">
      <c r="A104" s="82"/>
      <c r="B104" s="86"/>
      <c r="C104" s="86"/>
      <c r="D104" s="86"/>
      <c r="E104" s="86"/>
      <c r="F104" s="86"/>
      <c r="G104" s="86"/>
      <c r="H104" s="86"/>
      <c r="I104" s="86"/>
      <c r="J104" s="87"/>
    </row>
    <row r="105" spans="1:10" ht="13.9" customHeight="1" x14ac:dyDescent="0.3">
      <c r="A105" s="82"/>
      <c r="B105" s="86"/>
      <c r="C105" s="86"/>
      <c r="D105" s="86"/>
      <c r="E105" s="86"/>
      <c r="F105" s="86"/>
      <c r="G105" s="86"/>
      <c r="H105" s="86"/>
      <c r="I105" s="86"/>
      <c r="J105" s="87"/>
    </row>
    <row r="106" spans="1:10" ht="13.9" customHeight="1" x14ac:dyDescent="0.3">
      <c r="A106" s="82"/>
      <c r="B106" s="86"/>
      <c r="C106" s="86"/>
      <c r="D106" s="86"/>
      <c r="E106" s="86"/>
      <c r="F106" s="86"/>
      <c r="G106" s="86"/>
      <c r="H106" s="86"/>
      <c r="I106" s="86"/>
      <c r="J106" s="87"/>
    </row>
    <row r="107" spans="1:10" ht="13.9" customHeight="1" x14ac:dyDescent="0.3">
      <c r="A107" s="82"/>
      <c r="B107" s="86"/>
      <c r="C107" s="86"/>
      <c r="D107" s="86"/>
      <c r="E107" s="86"/>
      <c r="F107" s="86"/>
      <c r="G107" s="86"/>
      <c r="H107" s="86"/>
      <c r="I107" s="86"/>
      <c r="J107" s="87"/>
    </row>
    <row r="108" spans="1:10" ht="13.9" customHeight="1" x14ac:dyDescent="0.3">
      <c r="A108" s="82"/>
      <c r="B108" s="86"/>
      <c r="C108" s="86"/>
      <c r="D108" s="86"/>
      <c r="E108" s="86"/>
      <c r="F108" s="86"/>
      <c r="G108" s="86"/>
      <c r="H108" s="86"/>
      <c r="I108" s="86"/>
      <c r="J108" s="87"/>
    </row>
    <row r="109" spans="1:10" ht="13.9" customHeight="1" x14ac:dyDescent="0.3">
      <c r="A109" s="82"/>
      <c r="B109" s="86"/>
      <c r="C109" s="86"/>
      <c r="D109" s="86"/>
      <c r="E109" s="86"/>
      <c r="F109" s="86"/>
      <c r="G109" s="86"/>
      <c r="H109" s="86"/>
      <c r="I109" s="86"/>
      <c r="J109" s="87"/>
    </row>
    <row r="110" spans="1:10" ht="14.45" customHeight="1" x14ac:dyDescent="0.3">
      <c r="A110" s="82"/>
      <c r="B110" s="86"/>
      <c r="C110" s="86"/>
      <c r="D110" s="86"/>
      <c r="E110" s="86"/>
      <c r="F110" s="86"/>
      <c r="G110" s="86"/>
      <c r="H110" s="86"/>
      <c r="I110" s="86"/>
      <c r="J110" s="87"/>
    </row>
    <row r="111" spans="1:10" ht="14.45" customHeight="1" x14ac:dyDescent="0.3">
      <c r="A111" s="82"/>
      <c r="B111" s="86"/>
      <c r="C111" s="86"/>
      <c r="D111" s="86"/>
      <c r="E111" s="86"/>
      <c r="F111" s="86"/>
      <c r="G111" s="86"/>
      <c r="H111" s="86"/>
      <c r="I111" s="86"/>
      <c r="J111" s="87"/>
    </row>
    <row r="112" spans="1:10" ht="14.45" customHeight="1" thickBot="1" x14ac:dyDescent="0.35">
      <c r="A112" s="83"/>
      <c r="B112" s="88"/>
      <c r="C112" s="88"/>
      <c r="D112" s="88"/>
      <c r="E112" s="88"/>
      <c r="F112" s="88"/>
      <c r="G112" s="88"/>
      <c r="H112" s="88"/>
      <c r="I112" s="88"/>
      <c r="J112" s="89"/>
    </row>
  </sheetData>
  <dataConsolidate/>
  <mergeCells count="38">
    <mergeCell ref="K65:K69"/>
    <mergeCell ref="L65:L69"/>
    <mergeCell ref="A103:A112"/>
    <mergeCell ref="B103:J112"/>
    <mergeCell ref="A96:A101"/>
    <mergeCell ref="B96:J101"/>
    <mergeCell ref="C9:H9"/>
    <mergeCell ref="C11:H11"/>
    <mergeCell ref="A15:B15"/>
    <mergeCell ref="A10:B10"/>
    <mergeCell ref="C13:H13"/>
    <mergeCell ref="C14:H14"/>
    <mergeCell ref="C10:H10"/>
    <mergeCell ref="C15:H15"/>
    <mergeCell ref="A9:B9"/>
    <mergeCell ref="A11:B11"/>
    <mergeCell ref="A13:B13"/>
    <mergeCell ref="A14:B14"/>
    <mergeCell ref="A12:B12"/>
    <mergeCell ref="C12:H12"/>
    <mergeCell ref="C2:K4"/>
    <mergeCell ref="C7:H7"/>
    <mergeCell ref="A7:B7"/>
    <mergeCell ref="A8:B8"/>
    <mergeCell ref="C8:H8"/>
    <mergeCell ref="A6:B6"/>
    <mergeCell ref="C6:H6"/>
    <mergeCell ref="A74:A90"/>
    <mergeCell ref="C29:C30"/>
    <mergeCell ref="A29:A30"/>
    <mergeCell ref="A65:A66"/>
    <mergeCell ref="A20:A23"/>
    <mergeCell ref="A50:A52"/>
    <mergeCell ref="I29:I31"/>
    <mergeCell ref="A18:A19"/>
    <mergeCell ref="C41:C42"/>
    <mergeCell ref="C43:C44"/>
    <mergeCell ref="C58:C60"/>
  </mergeCells>
  <dataValidations disablePrompts="1"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2:K12" xr:uid="{864835A5-8AE2-4C18-80F2-FB886F7E3052}">
      <formula1>J12(TRUE,FALSE)</formula1>
    </dataValidation>
    <dataValidation type="list" allowBlank="1" showInputMessage="1" showErrorMessage="1" sqref="C8:H8" xr:uid="{F584F331-B676-44B5-82BD-1DD89611CB44}">
      <formula1>"Teklif,Yaklaşık Bedel"</formula1>
    </dataValidation>
  </dataValidations>
  <hyperlinks>
    <hyperlink ref="I61" r:id="rId1" xr:uid="{C2291B13-EEDC-4BCA-B577-BDB1D03D87F2}"/>
    <hyperlink ref="I64" r:id="rId2" xr:uid="{63465441-06E7-4525-BD91-FB8D862DF33A}"/>
  </hyperlinks>
  <pageMargins left="0.7" right="0.7" top="0.75" bottom="0.75" header="0.3" footer="0.3"/>
  <pageSetup paperSize="9" scale="34" orientation="landscape"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SU ALTI ARAMA KURTARMA ARACI</vt:lpstr>
      <vt:lpstr>'SU ALTI ARAMA KURTARMA ARACI'!Yazdırma_Alanı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Osman Ertuğral</cp:lastModifiedBy>
  <cp:lastPrinted>2026-03-30T09:19:49Z</cp:lastPrinted>
  <dcterms:created xsi:type="dcterms:W3CDTF">2026-03-25T06:09:07Z</dcterms:created>
  <dcterms:modified xsi:type="dcterms:W3CDTF">2026-05-16T10:40:58Z</dcterms:modified>
</cp:coreProperties>
</file>