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FORD TRANSİT CUSTOM- JANDARMA DENETİM ARACI\MALİYET\"/>
    </mc:Choice>
  </mc:AlternateContent>
  <xr:revisionPtr revIDLastSave="0" documentId="13_ncr:1_{097DFFAF-30C4-4D77-978F-054188B607A9}" xr6:coauthVersionLast="47" xr6:coauthVersionMax="47" xr10:uidLastSave="{00000000-0000-0000-0000-000000000000}"/>
  <bookViews>
    <workbookView xWindow="-108" yWindow="-108" windowWidth="23256" windowHeight="12456" xr2:uid="{BA95FC1E-CD1B-490F-9A0C-080875F12861}"/>
  </bookViews>
  <sheets>
    <sheet name="TRAFIK JANDARMA DENETIM ARACI" sheetId="6" r:id="rId1"/>
  </sheets>
  <definedNames>
    <definedName name="_xlnm.Print_Area" localSheetId="0">'TRAFIK JANDARMA DENETIM ARACI'!$A$1:$L$67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6" i="6" l="1"/>
  <c r="L26" i="6"/>
  <c r="L23" i="6"/>
  <c r="L24" i="6"/>
  <c r="L19" i="6"/>
  <c r="L20" i="6"/>
  <c r="L21" i="6"/>
  <c r="L22" i="6"/>
  <c r="L29" i="6"/>
  <c r="L35" i="6"/>
  <c r="L36" i="6"/>
  <c r="L37" i="6"/>
  <c r="L38" i="6"/>
  <c r="L39" i="6"/>
  <c r="L40" i="6"/>
  <c r="L41" i="6"/>
  <c r="L42" i="6"/>
  <c r="L43" i="6"/>
  <c r="L44" i="6"/>
  <c r="L45" i="6"/>
  <c r="L47" i="6"/>
  <c r="L25" i="6"/>
  <c r="L27" i="6"/>
  <c r="L28" i="6"/>
  <c r="L30" i="6"/>
  <c r="L31" i="6"/>
  <c r="L32" i="6"/>
  <c r="L33" i="6"/>
  <c r="L34" i="6"/>
  <c r="L18" i="6"/>
  <c r="L48" i="6" l="1"/>
  <c r="L49" i="6" s="1"/>
</calcChain>
</file>

<file path=xl/sharedStrings.xml><?xml version="1.0" encoding="utf-8"?>
<sst xmlns="http://schemas.openxmlformats.org/spreadsheetml/2006/main" count="150" uniqueCount="116">
  <si>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</si>
  <si>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</si>
  <si>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</si>
  <si>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</si>
  <si>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</si>
  <si>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</si>
  <si>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</si>
  <si>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</si>
  <si>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</si>
  <si>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</si>
  <si>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</si>
  <si>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</si>
  <si>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</si>
  <si>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Dolar</t>
  </si>
  <si>
    <t>ADET</t>
  </si>
  <si>
    <t>ÜLKE</t>
  </si>
  <si>
    <t>Yurtiçi</t>
  </si>
  <si>
    <t>KURUM / FİRMA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</si>
  <si>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</si>
  <si>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</si>
  <si>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</si>
  <si>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</si>
  <si>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</si>
  <si>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</si>
  <si>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</si>
  <si>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</si>
  <si>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</si>
  <si>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</si>
  <si>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OLUŞTURULAN TARİH</t>
  </si>
  <si>
    <t>TEKLİF VERİLECEK TARİH</t>
  </si>
  <si>
    <t>Teklif</t>
  </si>
  <si>
    <t>SVC</t>
  </si>
  <si>
    <t>TRAFIK JANDARMA INCELEME DENETIM ARACI</t>
  </si>
  <si>
    <t xml:space="preserve"> DMO  / OTOKOÇ</t>
  </si>
  <si>
    <t>FORD TRANSIT CUSTOM COMBI 320L 5+1</t>
  </si>
  <si>
    <t>ARAÇ</t>
  </si>
  <si>
    <t>Ara Bölme</t>
  </si>
  <si>
    <t>Arka Bölüm
Kaplama</t>
  </si>
  <si>
    <t>25 mm ses ve ısı yalıtımlı
3 mm PVC</t>
  </si>
  <si>
    <t>Taban Kaplama</t>
  </si>
  <si>
    <t>3 mm PVC</t>
  </si>
  <si>
    <t>18 MM Su kontrası  SCHUMAN malzeme</t>
  </si>
  <si>
    <t>Tabanın altına
Poliüretan köpük olacak</t>
  </si>
  <si>
    <t>2mm Mineflö</t>
  </si>
  <si>
    <t>Aydınlatma</t>
  </si>
  <si>
    <t>Arka Bölüm aydınlatma led</t>
  </si>
  <si>
    <t>adet</t>
  </si>
  <si>
    <t>Şöfor mahalinden kumandalı
olacak</t>
  </si>
  <si>
    <t>Kamera</t>
  </si>
  <si>
    <t>Dikiz aynası kamerası</t>
  </si>
  <si>
    <t>1080P 30FPs SD karta kayıt yapan 65 GB SD kart</t>
  </si>
  <si>
    <t>Geri Görüş Kamerası</t>
  </si>
  <si>
    <t>Aracın orjinalinde 
var mı sorulacak</t>
  </si>
  <si>
    <t>Priz</t>
  </si>
  <si>
    <t>Elektrik</t>
  </si>
  <si>
    <t xml:space="preserve">Ön bölüme </t>
  </si>
  <si>
    <t>Inverter</t>
  </si>
  <si>
    <t>2000W Tam Sinus
10-15V Giriş Voltajı
50 Hz
2 adet inverter üstü priz</t>
  </si>
  <si>
    <t>Inverter Priz Kablosu</t>
  </si>
  <si>
    <t>Inverter Priz Kablosu
Uygun görülecek alana priz 
bağlantı kablolaması yapılacak</t>
  </si>
  <si>
    <t>Harici Elektrik Girişi</t>
  </si>
  <si>
    <t>220V -IP67 Standardı</t>
  </si>
  <si>
    <t>Sol Taraf Dolap ,
Sistemi</t>
  </si>
  <si>
    <t>İçten çıkmalı</t>
  </si>
  <si>
    <t>Merdiven</t>
  </si>
  <si>
    <t>Teleskopik Merdiven</t>
  </si>
  <si>
    <t>Yangın Söndürme 
Tüpü</t>
  </si>
  <si>
    <t xml:space="preserve">6 kg </t>
  </si>
  <si>
    <t>Armas</t>
  </si>
  <si>
    <t>Siren Anons Sistemi</t>
  </si>
  <si>
    <t>Led Projektör</t>
  </si>
  <si>
    <t>Yazı Sticker</t>
  </si>
  <si>
    <t>Görselleri şartnameden alabilirsiniz</t>
  </si>
  <si>
    <t>Şartnameden 
çizimi alabilirsiniz</t>
  </si>
  <si>
    <t>Ürün 
Departmanı Notu</t>
  </si>
  <si>
    <t>Sağ Tarafa Dolap 
Sistemi</t>
  </si>
  <si>
    <t xml:space="preserve">Sağ taraf dolap sistemi 
45 cm derinlik
</t>
  </si>
  <si>
    <t>Çekmeceli dolap sistemi
45 cm derinlik</t>
  </si>
  <si>
    <t>2.Sıra Arkasına
20x30 Profil Karkas
4 mm Kontra
Ön Yüz Kumaş (tavan gerisine yakın bir renkte)
Arka Yüz 3mm PVC</t>
  </si>
  <si>
    <t>set</t>
  </si>
  <si>
    <t>18 MM MDF</t>
  </si>
  <si>
    <t>plaka</t>
  </si>
  <si>
    <t xml:space="preserve">Sağ T-Sol Taraf Dolap Sistemi </t>
  </si>
  <si>
    <t>m2</t>
  </si>
  <si>
    <t xml:space="preserve">Laminat
Beyaz -Gri Laminat </t>
  </si>
  <si>
    <t>Push Button</t>
  </si>
  <si>
    <t>Vida</t>
  </si>
  <si>
    <t>Tas Mentese</t>
  </si>
  <si>
    <t>2000w İnv Üretimde araçlarımzıda kullanılan Ürün fiyatıdır. Fakat piaysada 7 Bin bandında 2000W İn. Mevcut. Bu fiyatlar da dikkate alınabilir</t>
  </si>
  <si>
    <t>15 Gün</t>
  </si>
  <si>
    <r>
      <t xml:space="preserve">Twogo i990 </t>
    </r>
    <r>
      <rPr>
        <sz val="13"/>
        <color rgb="FFFF0000"/>
        <rFont val="Century Gothic"/>
        <family val="2"/>
        <charset val="162"/>
      </rPr>
      <t xml:space="preserve"> Montaj Taramızca Yapılacak</t>
    </r>
  </si>
  <si>
    <t>5 Gün</t>
  </si>
  <si>
    <t>BİLGİ GİRİLMEDİ</t>
  </si>
  <si>
    <t>M2</t>
  </si>
  <si>
    <t>4 FARKLI ÜRÜN 1 MADDEDE VERİLMİŞ. TÜM ÜRÜNLERİN  ÖLÇÜ-EBAT-ADET BİLGİLERİ TEK TEK GİRİLİP YAZILMALI</t>
  </si>
  <si>
    <t>2,9 METRE AÇILIM ÖLÇÜSÜ</t>
  </si>
  <si>
    <t>TÜM ELEKTRİK İŞLERİ İÇİN + 2 ADET LED ŞOFÖR MAHL.DEN KONTROL DAAHİL</t>
  </si>
  <si>
    <t>BEMIS ÜRÜN</t>
  </si>
  <si>
    <t>Mdf 188 plakalar melamin gri kaplı olarak girildiğinde laminata gerek yoktur</t>
  </si>
  <si>
    <t xml:space="preserve">20x30 Profil </t>
  </si>
  <si>
    <t>Boy</t>
  </si>
  <si>
    <t>4mm Kavak Kontra</t>
  </si>
  <si>
    <t>Pvc Levha</t>
  </si>
  <si>
    <t>Peluş Kumaş</t>
  </si>
  <si>
    <t>Pu Köpük</t>
  </si>
  <si>
    <t>40 Dencity Pu Köpük m3 fiyat 250 Euro. Kaç m2? Doldurunuz!</t>
  </si>
  <si>
    <t>ÜRÜN BİLGİSİ NEDİR-XPS-PU KÖPÜK? PVC AYRI KÖPÜK AYRI FİYAT YAZILDI. Arka bölüm neresi ve kaç m2? Doldurunuz  1.22x2.44 1500TL PLAKASI</t>
  </si>
  <si>
    <t>PU KÖPÜK BİLEREK Mİ YAZILDI. YOKSA HER HANGİ BİR KÖPÜK MÜ. XPS İLE PU KÖPÜK ARASINDAKİ FARK YARI YARIYA FİYAT PU KÖPÜK VERİLMİŞTİR</t>
  </si>
  <si>
    <t>SCHUMAN malzeme</t>
  </si>
  <si>
    <t>Plaka</t>
  </si>
  <si>
    <t>2 Plaka olarak girildi: 1,25X2,50 SİYAH BAL PETEĞI DESENLİ SU KONTRASI KALINLIK 18MM</t>
  </si>
  <si>
    <t>ÜRÜN ARMAS ÜRÜNÜ MÜ FARKLI BİR LED PROJEKTÖR MÜ?</t>
  </si>
  <si>
    <t>Armas Montaj</t>
  </si>
  <si>
    <t>Montaj Araç başı 50$ dır</t>
  </si>
  <si>
    <t>Set</t>
  </si>
  <si>
    <t>Armas Infinity -L 139+/-2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</si>
</sst>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</numFmts>
  <fonts count="1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b/>
      <sz val="13"/>
      <color theme="1"/>
      <name val="Century Gothic"/>
      <family val="2"/>
      <charset val="162"/>
    </font>
    <font>
      <sz val="13"/>
      <color rgb="FFFF0000"/>
      <name val="Century Gothic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2" fontId="5" fillId="0" borderId="0" xfId="0" applyNumberFormat="1" applyFont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44" fontId="7" fillId="3" borderId="1" xfId="2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 wrapText="1"/>
    </xf>
    <xf numFmtId="0" fontId="7" fillId="5" borderId="33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wrapText="1"/>
    </xf>
    <xf numFmtId="0" fontId="7" fillId="3" borderId="32" xfId="0" applyFont="1" applyFill="1" applyBorder="1" applyAlignment="1">
      <alignment horizontal="center" vertical="center" wrapText="1"/>
    </xf>
    <xf numFmtId="44" fontId="7" fillId="3" borderId="32" xfId="2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vertical="center" wrapText="1"/>
    </xf>
    <xf numFmtId="0" fontId="7" fillId="4" borderId="33" xfId="0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left" vertical="center" wrapText="1"/>
    </xf>
    <xf numFmtId="0" fontId="7" fillId="3" borderId="3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3" fillId="0" borderId="1" xfId="0" applyFont="1" applyBorder="1"/>
    <xf numFmtId="0" fontId="7" fillId="4" borderId="33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44" fontId="7" fillId="3" borderId="33" xfId="2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44" fontId="7" fillId="6" borderId="1" xfId="2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33" xfId="0" applyFont="1" applyFill="1" applyBorder="1" applyAlignment="1">
      <alignment horizontal="center" vertical="center" wrapText="1"/>
    </xf>
    <xf numFmtId="0" fontId="7" fillId="7" borderId="33" xfId="0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 wrapText="1"/>
    </xf>
    <xf numFmtId="0" fontId="13" fillId="7" borderId="33" xfId="0" applyFont="1" applyFill="1" applyBorder="1" applyAlignment="1">
      <alignment horizontal="left" vertical="center" wrapText="1"/>
    </xf>
    <xf numFmtId="44" fontId="7" fillId="7" borderId="33" xfId="2" applyFont="1" applyFill="1" applyBorder="1" applyAlignment="1">
      <alignment horizontal="center" vertical="center"/>
    </xf>
    <xf numFmtId="44" fontId="7" fillId="7" borderId="1" xfId="2" applyFont="1" applyFill="1" applyBorder="1" applyAlignment="1">
      <alignment horizontal="center" vertical="center"/>
    </xf>
    <xf numFmtId="2" fontId="7" fillId="6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18" xfId="0" applyNumberFormat="1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</cellXfs>
  <cellStyles count="3"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873652</xdr:colOff>
      <xdr:row>1</xdr:row>
      <xdr:rowOff>134472</xdr:rowOff>
    </xdr:from>
    <xdr:to>
      <xdr:col>8</xdr:col>
      <xdr:colOff>2120562</xdr:colOff>
      <xdr:row>3</xdr:row>
      <xdr:rowOff>466980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085FF84-08A7-119F-CBF4-A25E0697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367276" y="286872"/>
          <a:ext cx="5836839" cy="1399308"/>
        </a:xfrm>
        <a:prstGeom prst="rect">
          <a:avLst/>
        </a:prstGeom>
      </xdr:spPr>
    </xdr:pic>
    <xdr:clientData/>
  </xdr:twoCellAnchor>
  <xdr:twoCellAnchor editAs="oneCell">
    <xdr:from>
      <xdr:col>4</xdr:col>
      <xdr:colOff>124692</xdr:colOff>
      <xdr:row>35</xdr:row>
      <xdr:rowOff>263237</xdr:rowOff>
    </xdr:from>
    <xdr:to>
      <xdr:col>4</xdr:col>
      <xdr:colOff>4499360</xdr:colOff>
      <xdr:row>35</xdr:row>
      <xdr:rowOff>2729345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936CB564-16B9-8FD0-07E5-F4A72314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0037" y="18232582"/>
          <a:ext cx="4384193" cy="2466108"/>
        </a:xfrm>
        <a:prstGeom prst="rect">
          <a:avLst/>
        </a:prstGeom>
      </xdr:spPr>
    </xdr:pic>
    <xdr:clientData/>
  </xdr:twoCellAnchor>
  <xdr:twoCellAnchor editAs="oneCell">
    <xdr:from>
      <xdr:col>4</xdr:col>
      <xdr:colOff>290952</xdr:colOff>
      <xdr:row>34</xdr:row>
      <xdr:rowOff>146222</xdr:rowOff>
    </xdr:from>
    <xdr:to>
      <xdr:col>4</xdr:col>
      <xdr:colOff>4492337</xdr:colOff>
      <xdr:row>34</xdr:row>
      <xdr:rowOff>2563090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7051C16D-46BF-510D-D0DD-1ABC64D71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16297" y="15441640"/>
          <a:ext cx="4239485" cy="2416868"/>
        </a:xfrm>
        <a:prstGeom prst="rect">
          <a:avLst/>
        </a:prstGeom>
      </xdr:spPr>
    </xdr:pic>
    <xdr:clientData/>
  </xdr:twoCellAnchor>
  <xdr:twoCellAnchor editAs="oneCell">
    <xdr:from>
      <xdr:col>4</xdr:col>
      <xdr:colOff>121232</xdr:colOff>
      <xdr:row>46</xdr:row>
      <xdr:rowOff>138543</xdr:rowOff>
    </xdr:from>
    <xdr:to>
      <xdr:col>4</xdr:col>
      <xdr:colOff>4395712</xdr:colOff>
      <xdr:row>46</xdr:row>
      <xdr:rowOff>2092514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12B09795-BFCC-78B8-2528-776B871BA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93732" y="31432498"/>
          <a:ext cx="4274480" cy="1953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2AA2-11EF-4A58-9CFA-A818A514864B}">
  <sheetPr>
    <pageSetUpPr fitToPage="1"/>
  </sheetPr>
  <dimension ref="A1:L67"/>
  <sheetViews>
    <sheetView tabSelected="1" topLeftCell="A23" zoomScale="40" zoomScaleNormal="40" workbookViewId="0">
      <selection activeCell="G28" sqref="G28:H28"/>
    </sheetView>
  </sheetViews>
  <sheetFormatPr defaultColWidth="9.109375" defaultRowHeight="13.8" x14ac:dyDescent="0.25"/>
  <cols>
    <col min="1" max="1" width="25" style="1" customWidth="1"/>
    <col min="2" max="2" width="33.6640625" style="1" customWidth="1"/>
    <col min="3" max="3" width="34" style="1" customWidth="1"/>
    <col min="4" max="4" width="35.88671875" style="1" customWidth="1"/>
    <col min="5" max="5" width="67.44140625" style="1" customWidth="1"/>
    <col min="6" max="6" width="21.5546875" style="1" customWidth="1"/>
    <col min="7" max="7" width="17.33203125" style="1" customWidth="1"/>
    <col min="8" max="8" width="15.44140625" style="1" customWidth="1"/>
    <col min="9" max="9" width="71.88671875" style="1" customWidth="1"/>
    <col min="10" max="10" width="23.109375" style="1" customWidth="1"/>
    <col min="11" max="11" width="20.6640625" style="3" customWidth="1"/>
    <col min="12" max="12" width="28.6640625" style="1" customWidth="1"/>
    <col min="13" max="16384" width="9.109375" style="1"/>
  </cols>
  <sheetData>
    <row r="1" spans="1:12" ht="12" customHeight="1" thickBot="1" x14ac:dyDescent="0.3"/>
    <row r="2" spans="1:12" ht="42.6" customHeight="1" x14ac:dyDescent="0.25">
      <c r="A2" s="20"/>
      <c r="B2" s="29" t="s">
        <v>24</v>
      </c>
      <c r="C2" s="104"/>
      <c r="D2" s="105"/>
      <c r="E2" s="105"/>
      <c r="F2" s="105"/>
      <c r="G2" s="105"/>
      <c r="H2" s="105"/>
      <c r="I2" s="105"/>
      <c r="J2" s="105"/>
      <c r="K2" s="106"/>
    </row>
    <row r="3" spans="1:12" ht="41.4" customHeight="1" x14ac:dyDescent="0.25">
      <c r="A3" s="21"/>
      <c r="B3" s="30" t="s">
        <v>26</v>
      </c>
      <c r="C3" s="107"/>
      <c r="D3" s="108"/>
      <c r="E3" s="108"/>
      <c r="F3" s="108"/>
      <c r="G3" s="108"/>
      <c r="H3" s="108"/>
      <c r="I3" s="108"/>
      <c r="J3" s="108"/>
      <c r="K3" s="109"/>
    </row>
    <row r="4" spans="1:12" ht="41.4" customHeight="1" thickBot="1" x14ac:dyDescent="0.3">
      <c r="A4" s="22"/>
      <c r="B4" s="31" t="s">
        <v>25</v>
      </c>
      <c r="C4" s="110"/>
      <c r="D4" s="111"/>
      <c r="E4" s="111"/>
      <c r="F4" s="111"/>
      <c r="G4" s="111"/>
      <c r="H4" s="111"/>
      <c r="I4" s="111"/>
      <c r="J4" s="111"/>
      <c r="K4" s="112"/>
    </row>
    <row r="5" spans="1:12" ht="33" customHeight="1" thickBot="1" x14ac:dyDescent="0.3">
      <c r="C5" s="5"/>
      <c r="K5" s="1"/>
    </row>
    <row r="6" spans="1:12" ht="17.399999999999999" x14ac:dyDescent="0.3">
      <c r="A6" s="114" t="s">
        <v>28</v>
      </c>
      <c r="B6" s="115"/>
      <c r="C6" s="116">
        <v>46115</v>
      </c>
      <c r="D6" s="117"/>
      <c r="E6" s="117"/>
      <c r="F6" s="117"/>
      <c r="G6" s="117"/>
      <c r="H6" s="118"/>
      <c r="K6" s="1"/>
    </row>
    <row r="7" spans="1:12" ht="17.399999999999999" x14ac:dyDescent="0.3">
      <c r="A7" s="99" t="s">
        <v>29</v>
      </c>
      <c r="B7" s="100"/>
      <c r="C7" s="113">
        <v>46121</v>
      </c>
      <c r="D7" s="102"/>
      <c r="E7" s="102"/>
      <c r="F7" s="102"/>
      <c r="G7" s="102"/>
      <c r="H7" s="103"/>
      <c r="K7" s="1"/>
    </row>
    <row r="8" spans="1:12" ht="20.399999999999999" customHeight="1" x14ac:dyDescent="0.3">
      <c r="A8" s="99" t="s">
        <v>27</v>
      </c>
      <c r="B8" s="100"/>
      <c r="C8" s="101" t="s">
        <v>30</v>
      </c>
      <c r="D8" s="102"/>
      <c r="E8" s="102"/>
      <c r="F8" s="102"/>
      <c r="G8" s="102"/>
      <c r="H8" s="103"/>
      <c r="K8" s="1"/>
    </row>
    <row r="9" spans="1:12" s="4" customFormat="1" ht="18.899999999999999" customHeight="1" thickBot="1" x14ac:dyDescent="0.35">
      <c r="A9" s="95" t="s">
        <v>8</v>
      </c>
      <c r="B9" s="96"/>
      <c r="C9" s="91" t="s">
        <v>31</v>
      </c>
      <c r="D9" s="91"/>
      <c r="E9" s="91"/>
      <c r="F9" s="91"/>
      <c r="G9" s="91"/>
      <c r="H9" s="92"/>
      <c r="I9" s="1"/>
      <c r="J9" s="1"/>
    </row>
    <row r="10" spans="1:12" s="4" customFormat="1" ht="20.399999999999999" customHeight="1" x14ac:dyDescent="0.3">
      <c r="A10" s="95" t="s">
        <v>15</v>
      </c>
      <c r="B10" s="96"/>
      <c r="C10" s="91" t="s">
        <v>16</v>
      </c>
      <c r="D10" s="91"/>
      <c r="E10" s="91"/>
      <c r="F10" s="91"/>
      <c r="G10" s="91"/>
      <c r="H10" s="92"/>
      <c r="I10" s="1"/>
      <c r="J10" s="32" t="s">
        <v>13</v>
      </c>
      <c r="K10" s="33" t="s">
        <v>11</v>
      </c>
    </row>
    <row r="11" spans="1:12" s="4" customFormat="1" ht="21" customHeight="1" thickBot="1" x14ac:dyDescent="0.35">
      <c r="A11" s="95" t="s">
        <v>9</v>
      </c>
      <c r="B11" s="96"/>
      <c r="C11" s="91" t="s">
        <v>32</v>
      </c>
      <c r="D11" s="91"/>
      <c r="E11" s="91"/>
      <c r="F11" s="91"/>
      <c r="G11" s="91"/>
      <c r="H11" s="92"/>
      <c r="I11" s="1"/>
      <c r="J11" s="6">
        <v>44.42</v>
      </c>
      <c r="K11" s="7">
        <v>51.531700000000001</v>
      </c>
      <c r="L11" s="1"/>
    </row>
    <row r="12" spans="1:12" s="4" customFormat="1" ht="21" customHeight="1" x14ac:dyDescent="0.3">
      <c r="A12" s="99" t="s">
        <v>35</v>
      </c>
      <c r="B12" s="100"/>
      <c r="C12" s="101" t="s">
        <v>34</v>
      </c>
      <c r="D12" s="102"/>
      <c r="E12" s="102"/>
      <c r="F12" s="102"/>
      <c r="G12" s="102"/>
      <c r="H12" s="103"/>
      <c r="I12" s="1"/>
      <c r="J12" s="35"/>
      <c r="K12" s="35"/>
      <c r="L12" s="1"/>
    </row>
    <row r="13" spans="1:12" s="4" customFormat="1" ht="21" customHeight="1" x14ac:dyDescent="0.3">
      <c r="A13" s="95" t="s">
        <v>17</v>
      </c>
      <c r="B13" s="96"/>
      <c r="C13" s="91" t="s">
        <v>33</v>
      </c>
      <c r="D13" s="91"/>
      <c r="E13" s="91"/>
      <c r="F13" s="91"/>
      <c r="G13" s="91"/>
      <c r="H13" s="92"/>
      <c r="I13" s="1"/>
      <c r="J13" s="1"/>
      <c r="K13" s="1"/>
      <c r="L13" s="1"/>
    </row>
    <row r="14" spans="1:12" s="4" customFormat="1" ht="21" customHeight="1" x14ac:dyDescent="0.3">
      <c r="A14" s="95" t="s">
        <v>10</v>
      </c>
      <c r="B14" s="96"/>
      <c r="C14" s="91"/>
      <c r="D14" s="91"/>
      <c r="E14" s="91"/>
      <c r="F14" s="91"/>
      <c r="G14" s="91"/>
      <c r="H14" s="92"/>
      <c r="I14" s="1"/>
      <c r="J14" s="1"/>
      <c r="K14" s="1"/>
      <c r="L14" s="1"/>
    </row>
    <row r="15" spans="1:12" s="4" customFormat="1" ht="18.899999999999999" customHeight="1" thickBot="1" x14ac:dyDescent="0.35">
      <c r="A15" s="93" t="s">
        <v>14</v>
      </c>
      <c r="B15" s="94"/>
      <c r="C15" s="97">
        <v>26</v>
      </c>
      <c r="D15" s="97"/>
      <c r="E15" s="97"/>
      <c r="F15" s="97"/>
      <c r="G15" s="97"/>
      <c r="H15" s="98"/>
      <c r="I15" s="1"/>
      <c r="J15" s="1"/>
      <c r="K15" s="1"/>
      <c r="L15" s="1"/>
    </row>
    <row r="16" spans="1:12" ht="18.600000000000001" customHeight="1" thickBot="1" x14ac:dyDescent="0.3">
      <c r="K16" s="1"/>
    </row>
    <row r="17" spans="1:12" ht="58.2" customHeight="1" x14ac:dyDescent="0.3">
      <c r="A17" s="26" t="s">
        <v>0</v>
      </c>
      <c r="B17" s="27" t="s">
        <v>3</v>
      </c>
      <c r="C17" s="27" t="s">
        <v>22</v>
      </c>
      <c r="D17" s="27" t="s">
        <v>4</v>
      </c>
      <c r="E17" s="27" t="s">
        <v>7</v>
      </c>
      <c r="F17" s="45" t="s">
        <v>74</v>
      </c>
      <c r="G17" s="27" t="s">
        <v>5</v>
      </c>
      <c r="H17" s="27" t="s">
        <v>1</v>
      </c>
      <c r="I17" s="28" t="s">
        <v>21</v>
      </c>
      <c r="J17" s="27" t="s">
        <v>23</v>
      </c>
      <c r="K17" s="27" t="s">
        <v>2</v>
      </c>
      <c r="L17" s="27" t="s">
        <v>6</v>
      </c>
    </row>
    <row r="18" spans="1:12" ht="115.95" customHeight="1" x14ac:dyDescent="0.25">
      <c r="A18" s="15" t="s">
        <v>36</v>
      </c>
      <c r="B18" s="15" t="s">
        <v>36</v>
      </c>
      <c r="C18" s="36" t="s">
        <v>78</v>
      </c>
      <c r="D18" s="15"/>
      <c r="E18" s="16"/>
      <c r="F18" s="16"/>
      <c r="G18" s="16"/>
      <c r="H18" s="16"/>
      <c r="I18" s="59" t="s">
        <v>94</v>
      </c>
      <c r="J18" s="18"/>
      <c r="K18" s="37"/>
      <c r="L18" s="37">
        <f>K18*$G18</f>
        <v>0</v>
      </c>
    </row>
    <row r="19" spans="1:12" ht="115.95" customHeight="1" x14ac:dyDescent="0.25">
      <c r="A19" s="60"/>
      <c r="B19" s="60"/>
      <c r="C19" s="61" t="s">
        <v>99</v>
      </c>
      <c r="D19" s="60"/>
      <c r="E19" s="60"/>
      <c r="F19" s="60"/>
      <c r="G19" s="60">
        <v>3</v>
      </c>
      <c r="H19" s="60" t="s">
        <v>100</v>
      </c>
      <c r="I19" s="62"/>
      <c r="J19" s="61"/>
      <c r="K19" s="63">
        <v>200</v>
      </c>
      <c r="L19" s="37">
        <f t="shared" ref="L19:L23" si="0">K19*$G19</f>
        <v>600</v>
      </c>
    </row>
    <row r="20" spans="1:12" ht="115.95" customHeight="1" x14ac:dyDescent="0.25">
      <c r="A20" s="60"/>
      <c r="B20" s="60"/>
      <c r="C20" s="61" t="s">
        <v>101</v>
      </c>
      <c r="D20" s="60"/>
      <c r="E20" s="60"/>
      <c r="F20" s="60"/>
      <c r="G20" s="60">
        <v>2</v>
      </c>
      <c r="H20" s="60" t="s">
        <v>100</v>
      </c>
      <c r="I20" s="62"/>
      <c r="J20" s="61"/>
      <c r="K20" s="63">
        <v>650</v>
      </c>
      <c r="L20" s="37">
        <f t="shared" si="0"/>
        <v>1300</v>
      </c>
    </row>
    <row r="21" spans="1:12" ht="115.95" customHeight="1" x14ac:dyDescent="0.25">
      <c r="A21" s="60"/>
      <c r="B21" s="60"/>
      <c r="C21" s="61" t="s">
        <v>103</v>
      </c>
      <c r="D21" s="60"/>
      <c r="E21" s="60"/>
      <c r="F21" s="60"/>
      <c r="G21" s="71">
        <v>1.5</v>
      </c>
      <c r="H21" s="60" t="s">
        <v>93</v>
      </c>
      <c r="I21" s="62"/>
      <c r="J21" s="61"/>
      <c r="K21" s="63">
        <v>160</v>
      </c>
      <c r="L21" s="37">
        <f t="shared" si="0"/>
        <v>240</v>
      </c>
    </row>
    <row r="22" spans="1:12" ht="115.95" customHeight="1" x14ac:dyDescent="0.25">
      <c r="A22" s="60"/>
      <c r="B22" s="60"/>
      <c r="C22" s="61" t="s">
        <v>102</v>
      </c>
      <c r="D22" s="60"/>
      <c r="E22" s="60"/>
      <c r="F22" s="60"/>
      <c r="G22" s="60">
        <v>2</v>
      </c>
      <c r="H22" s="60" t="s">
        <v>100</v>
      </c>
      <c r="I22" s="62"/>
      <c r="J22" s="61"/>
      <c r="K22" s="63">
        <v>1750</v>
      </c>
      <c r="L22" s="37">
        <f t="shared" si="0"/>
        <v>3500</v>
      </c>
    </row>
    <row r="23" spans="1:12" ht="56.4" customHeight="1" x14ac:dyDescent="0.25">
      <c r="A23" s="36" t="s">
        <v>37</v>
      </c>
      <c r="B23" s="36" t="s">
        <v>40</v>
      </c>
      <c r="C23" s="36" t="s">
        <v>38</v>
      </c>
      <c r="D23" s="15"/>
      <c r="E23" s="16"/>
      <c r="F23" s="16"/>
      <c r="G23" s="72">
        <v>8</v>
      </c>
      <c r="H23" s="16" t="s">
        <v>93</v>
      </c>
      <c r="I23" s="59" t="s">
        <v>106</v>
      </c>
      <c r="J23" s="18"/>
      <c r="K23" s="37">
        <v>500</v>
      </c>
      <c r="L23" s="37">
        <f t="shared" si="0"/>
        <v>4000</v>
      </c>
    </row>
    <row r="24" spans="1:12" ht="56.4" customHeight="1" x14ac:dyDescent="0.25">
      <c r="A24" s="36" t="s">
        <v>37</v>
      </c>
      <c r="B24" s="36"/>
      <c r="C24" s="36" t="s">
        <v>104</v>
      </c>
      <c r="D24" s="15"/>
      <c r="E24" s="16"/>
      <c r="F24" s="16"/>
      <c r="G24" s="72">
        <v>8</v>
      </c>
      <c r="H24" s="16" t="s">
        <v>93</v>
      </c>
      <c r="I24" s="59" t="s">
        <v>105</v>
      </c>
      <c r="J24" s="18"/>
      <c r="K24" s="37">
        <v>365</v>
      </c>
      <c r="L24" s="37">
        <f t="shared" ref="L24:L47" si="1">K24*$G24</f>
        <v>2920</v>
      </c>
    </row>
    <row r="25" spans="1:12" ht="64.2" customHeight="1" x14ac:dyDescent="0.25">
      <c r="A25" s="36" t="s">
        <v>39</v>
      </c>
      <c r="B25" s="36" t="s">
        <v>41</v>
      </c>
      <c r="C25" s="36" t="s">
        <v>42</v>
      </c>
      <c r="D25" s="15"/>
      <c r="E25" s="16"/>
      <c r="F25" s="16"/>
      <c r="G25" s="16">
        <v>5</v>
      </c>
      <c r="H25" s="16" t="s">
        <v>93</v>
      </c>
      <c r="I25" s="18" t="s">
        <v>107</v>
      </c>
      <c r="J25" s="18"/>
      <c r="K25" s="37">
        <v>365</v>
      </c>
      <c r="L25" s="37">
        <f t="shared" si="1"/>
        <v>1825</v>
      </c>
    </row>
    <row r="26" spans="1:12" ht="64.2" customHeight="1" x14ac:dyDescent="0.25">
      <c r="A26" s="36" t="s">
        <v>39</v>
      </c>
      <c r="B26" s="61" t="s">
        <v>108</v>
      </c>
      <c r="C26" s="61"/>
      <c r="D26" s="60"/>
      <c r="E26" s="60"/>
      <c r="F26" s="60"/>
      <c r="G26" s="60">
        <v>2</v>
      </c>
      <c r="H26" s="60" t="s">
        <v>109</v>
      </c>
      <c r="I26" s="61" t="s">
        <v>110</v>
      </c>
      <c r="J26" s="61"/>
      <c r="K26" s="63">
        <v>3335</v>
      </c>
      <c r="L26" s="37">
        <f t="shared" si="1"/>
        <v>6670</v>
      </c>
    </row>
    <row r="27" spans="1:12" ht="51.6" customHeight="1" x14ac:dyDescent="0.25">
      <c r="A27" s="36" t="s">
        <v>39</v>
      </c>
      <c r="B27" s="36" t="s">
        <v>43</v>
      </c>
      <c r="C27" s="36" t="s">
        <v>43</v>
      </c>
      <c r="D27" s="15"/>
      <c r="E27" s="16"/>
      <c r="F27" s="16"/>
      <c r="G27" s="16">
        <v>5</v>
      </c>
      <c r="H27" s="16" t="s">
        <v>93</v>
      </c>
      <c r="I27" s="59" t="s">
        <v>92</v>
      </c>
      <c r="J27" s="18"/>
      <c r="K27" s="37">
        <v>650</v>
      </c>
      <c r="L27" s="37">
        <f t="shared" si="1"/>
        <v>3250</v>
      </c>
    </row>
    <row r="28" spans="1:12" ht="64.95" customHeight="1" x14ac:dyDescent="0.25">
      <c r="A28" s="36" t="s">
        <v>44</v>
      </c>
      <c r="B28" s="36" t="s">
        <v>45</v>
      </c>
      <c r="C28" s="36" t="s">
        <v>47</v>
      </c>
      <c r="D28" s="15"/>
      <c r="E28" s="16"/>
      <c r="F28" s="16"/>
      <c r="G28" s="16">
        <v>2</v>
      </c>
      <c r="H28" s="16" t="s">
        <v>46</v>
      </c>
      <c r="I28" s="18"/>
      <c r="J28" s="18"/>
      <c r="K28" s="37">
        <v>130</v>
      </c>
      <c r="L28" s="37">
        <f t="shared" si="1"/>
        <v>260</v>
      </c>
    </row>
    <row r="29" spans="1:12" ht="66.599999999999994" customHeight="1" x14ac:dyDescent="0.25">
      <c r="A29" s="15" t="s">
        <v>48</v>
      </c>
      <c r="B29" s="15" t="s">
        <v>49</v>
      </c>
      <c r="C29" s="36" t="s">
        <v>50</v>
      </c>
      <c r="D29" s="15"/>
      <c r="E29" s="16"/>
      <c r="F29" s="16"/>
      <c r="G29" s="16">
        <v>1</v>
      </c>
      <c r="H29" s="16" t="s">
        <v>46</v>
      </c>
      <c r="I29" s="17" t="s">
        <v>90</v>
      </c>
      <c r="J29" s="19" t="s">
        <v>91</v>
      </c>
      <c r="K29" s="37">
        <v>2230</v>
      </c>
      <c r="L29" s="37">
        <f t="shared" si="1"/>
        <v>2230</v>
      </c>
    </row>
    <row r="30" spans="1:12" ht="62.4" customHeight="1" x14ac:dyDescent="0.25">
      <c r="A30" s="15" t="s">
        <v>51</v>
      </c>
      <c r="B30" s="15" t="s">
        <v>51</v>
      </c>
      <c r="C30" s="36" t="s">
        <v>52</v>
      </c>
      <c r="D30" s="15"/>
      <c r="E30" s="16"/>
      <c r="F30" s="16"/>
      <c r="G30" s="16">
        <v>1</v>
      </c>
      <c r="H30" s="16"/>
      <c r="I30" s="18"/>
      <c r="J30" s="19"/>
      <c r="K30" s="37">
        <v>1250</v>
      </c>
      <c r="L30" s="37">
        <f t="shared" si="1"/>
        <v>1250</v>
      </c>
    </row>
    <row r="31" spans="1:12" ht="62.4" customHeight="1" x14ac:dyDescent="0.25">
      <c r="A31" s="15" t="s">
        <v>54</v>
      </c>
      <c r="B31" s="15" t="s">
        <v>53</v>
      </c>
      <c r="C31" s="36" t="s">
        <v>55</v>
      </c>
      <c r="D31" s="15"/>
      <c r="E31" s="16"/>
      <c r="F31" s="16"/>
      <c r="G31" s="16">
        <v>2</v>
      </c>
      <c r="H31" s="16" t="s">
        <v>46</v>
      </c>
      <c r="I31" s="18"/>
      <c r="J31" s="19"/>
      <c r="K31" s="37">
        <v>130</v>
      </c>
      <c r="L31" s="37">
        <f t="shared" si="1"/>
        <v>260</v>
      </c>
    </row>
    <row r="32" spans="1:12" ht="62.4" customHeight="1" x14ac:dyDescent="0.25">
      <c r="A32" s="15" t="s">
        <v>54</v>
      </c>
      <c r="B32" s="15" t="s">
        <v>56</v>
      </c>
      <c r="C32" s="36" t="s">
        <v>57</v>
      </c>
      <c r="D32" s="15"/>
      <c r="E32" s="16"/>
      <c r="F32" s="16"/>
      <c r="G32" s="16">
        <v>1</v>
      </c>
      <c r="H32" s="16" t="s">
        <v>46</v>
      </c>
      <c r="I32" s="58" t="s">
        <v>88</v>
      </c>
      <c r="J32" s="19" t="s">
        <v>89</v>
      </c>
      <c r="K32" s="37">
        <v>11850</v>
      </c>
      <c r="L32" s="37">
        <f t="shared" si="1"/>
        <v>11850</v>
      </c>
    </row>
    <row r="33" spans="1:12" ht="62.4" customHeight="1" x14ac:dyDescent="0.25">
      <c r="A33" s="15" t="s">
        <v>54</v>
      </c>
      <c r="B33" s="15" t="s">
        <v>58</v>
      </c>
      <c r="C33" s="36" t="s">
        <v>59</v>
      </c>
      <c r="D33" s="15"/>
      <c r="E33" s="16"/>
      <c r="F33" s="16"/>
      <c r="G33" s="16">
        <v>1</v>
      </c>
      <c r="H33" s="16" t="s">
        <v>79</v>
      </c>
      <c r="I33" s="18" t="s">
        <v>96</v>
      </c>
      <c r="J33" s="19"/>
      <c r="K33" s="37">
        <v>4000</v>
      </c>
      <c r="L33" s="37">
        <f t="shared" si="1"/>
        <v>4000</v>
      </c>
    </row>
    <row r="34" spans="1:12" ht="94.2" customHeight="1" x14ac:dyDescent="0.25">
      <c r="A34" s="38" t="s">
        <v>60</v>
      </c>
      <c r="B34" s="39"/>
      <c r="C34" s="38" t="s">
        <v>61</v>
      </c>
      <c r="D34" s="38"/>
      <c r="E34" s="40"/>
      <c r="F34" s="40"/>
      <c r="G34" s="40">
        <v>1</v>
      </c>
      <c r="H34" s="40" t="s">
        <v>46</v>
      </c>
      <c r="I34" s="46" t="s">
        <v>97</v>
      </c>
      <c r="J34" s="46"/>
      <c r="K34" s="47">
        <v>800</v>
      </c>
      <c r="L34" s="37">
        <f t="shared" si="1"/>
        <v>800</v>
      </c>
    </row>
    <row r="35" spans="1:12" s="54" customFormat="1" ht="210.6" customHeight="1" x14ac:dyDescent="0.25">
      <c r="A35" s="36" t="s">
        <v>75</v>
      </c>
      <c r="B35" s="15" t="s">
        <v>80</v>
      </c>
      <c r="C35" s="36" t="s">
        <v>76</v>
      </c>
      <c r="D35" s="15"/>
      <c r="E35" s="53"/>
      <c r="F35" s="44" t="s">
        <v>73</v>
      </c>
      <c r="G35" s="16">
        <v>2</v>
      </c>
      <c r="H35" s="16" t="s">
        <v>81</v>
      </c>
      <c r="I35" s="18"/>
      <c r="J35" s="19"/>
      <c r="K35" s="37">
        <v>3100</v>
      </c>
      <c r="L35" s="37">
        <f t="shared" si="1"/>
        <v>6200</v>
      </c>
    </row>
    <row r="36" spans="1:12" ht="222.6" customHeight="1" x14ac:dyDescent="0.25">
      <c r="A36" s="48" t="s">
        <v>62</v>
      </c>
      <c r="B36" s="15" t="s">
        <v>80</v>
      </c>
      <c r="C36" s="48" t="s">
        <v>77</v>
      </c>
      <c r="D36" s="49"/>
      <c r="E36" s="43"/>
      <c r="F36" s="50" t="s">
        <v>73</v>
      </c>
      <c r="G36" s="42">
        <v>3</v>
      </c>
      <c r="H36" s="42" t="s">
        <v>81</v>
      </c>
      <c r="I36" s="51"/>
      <c r="J36" s="52"/>
      <c r="K36" s="57">
        <v>3100</v>
      </c>
      <c r="L36" s="37">
        <f t="shared" si="1"/>
        <v>9300</v>
      </c>
    </row>
    <row r="37" spans="1:12" ht="170.4" customHeight="1" x14ac:dyDescent="0.25">
      <c r="A37" s="64" t="s">
        <v>82</v>
      </c>
      <c r="B37" s="64" t="s">
        <v>84</v>
      </c>
      <c r="C37" s="65"/>
      <c r="D37" s="66"/>
      <c r="E37" s="66"/>
      <c r="F37" s="67"/>
      <c r="G37" s="66">
        <v>30</v>
      </c>
      <c r="H37" s="66" t="s">
        <v>83</v>
      </c>
      <c r="I37" s="68" t="s">
        <v>98</v>
      </c>
      <c r="J37" s="66"/>
      <c r="K37" s="69"/>
      <c r="L37" s="70">
        <f t="shared" si="1"/>
        <v>0</v>
      </c>
    </row>
    <row r="38" spans="1:12" ht="61.2" customHeight="1" x14ac:dyDescent="0.25">
      <c r="A38" s="55" t="s">
        <v>87</v>
      </c>
      <c r="B38" s="55" t="s">
        <v>87</v>
      </c>
      <c r="C38" s="55"/>
      <c r="D38" s="49"/>
      <c r="E38" s="42"/>
      <c r="F38" s="50"/>
      <c r="G38" s="42">
        <v>16</v>
      </c>
      <c r="H38" s="42" t="s">
        <v>46</v>
      </c>
      <c r="I38" s="51"/>
      <c r="J38" s="52"/>
      <c r="K38" s="57">
        <v>21</v>
      </c>
      <c r="L38" s="37">
        <f t="shared" si="1"/>
        <v>336</v>
      </c>
    </row>
    <row r="39" spans="1:12" ht="57" customHeight="1" x14ac:dyDescent="0.25">
      <c r="A39" s="55" t="s">
        <v>86</v>
      </c>
      <c r="B39" s="55"/>
      <c r="C39" s="55"/>
      <c r="D39" s="49"/>
      <c r="E39" s="42"/>
      <c r="F39" s="50"/>
      <c r="G39" s="42">
        <v>160</v>
      </c>
      <c r="H39" s="42" t="s">
        <v>46</v>
      </c>
      <c r="I39" s="51"/>
      <c r="J39" s="52"/>
      <c r="K39" s="57">
        <v>0.4</v>
      </c>
      <c r="L39" s="37">
        <f t="shared" si="1"/>
        <v>64</v>
      </c>
    </row>
    <row r="40" spans="1:12" ht="51.6" customHeight="1" x14ac:dyDescent="0.25">
      <c r="A40" s="55" t="s">
        <v>85</v>
      </c>
      <c r="B40" s="55" t="s">
        <v>85</v>
      </c>
      <c r="C40" s="55"/>
      <c r="D40" s="49"/>
      <c r="E40" s="42"/>
      <c r="F40" s="50"/>
      <c r="G40" s="42">
        <v>16</v>
      </c>
      <c r="H40" s="42" t="s">
        <v>46</v>
      </c>
      <c r="I40" s="51"/>
      <c r="J40" s="52"/>
      <c r="K40" s="57">
        <v>265</v>
      </c>
      <c r="L40" s="37">
        <f t="shared" si="1"/>
        <v>4240</v>
      </c>
    </row>
    <row r="41" spans="1:12" ht="51.6" customHeight="1" x14ac:dyDescent="0.25">
      <c r="A41" s="55" t="s">
        <v>62</v>
      </c>
      <c r="B41" s="15"/>
      <c r="C41" s="36" t="s">
        <v>63</v>
      </c>
      <c r="D41" s="15"/>
      <c r="E41" s="16"/>
      <c r="F41" s="16"/>
      <c r="G41" s="16">
        <v>2</v>
      </c>
      <c r="H41" s="16" t="s">
        <v>46</v>
      </c>
      <c r="I41" s="17"/>
      <c r="J41" s="19"/>
      <c r="K41" s="37">
        <v>350</v>
      </c>
      <c r="L41" s="37">
        <f t="shared" si="1"/>
        <v>700</v>
      </c>
    </row>
    <row r="42" spans="1:12" ht="62.4" customHeight="1" x14ac:dyDescent="0.25">
      <c r="A42" s="15" t="s">
        <v>64</v>
      </c>
      <c r="B42" s="15" t="s">
        <v>65</v>
      </c>
      <c r="C42" s="36"/>
      <c r="D42" s="15"/>
      <c r="E42" s="16"/>
      <c r="F42" s="16"/>
      <c r="G42" s="16">
        <v>1</v>
      </c>
      <c r="H42" s="16" t="s">
        <v>46</v>
      </c>
      <c r="I42" s="17" t="s">
        <v>95</v>
      </c>
      <c r="J42" s="19"/>
      <c r="K42" s="37">
        <v>2500</v>
      </c>
      <c r="L42" s="37">
        <f t="shared" si="1"/>
        <v>2500</v>
      </c>
    </row>
    <row r="43" spans="1:12" ht="51.6" customHeight="1" x14ac:dyDescent="0.25">
      <c r="A43" s="36" t="s">
        <v>66</v>
      </c>
      <c r="B43" s="36"/>
      <c r="C43" s="15" t="s">
        <v>67</v>
      </c>
      <c r="D43" s="15"/>
      <c r="E43" s="16"/>
      <c r="F43" s="16"/>
      <c r="G43" s="16">
        <v>1</v>
      </c>
      <c r="H43" s="16" t="s">
        <v>46</v>
      </c>
      <c r="I43" s="17"/>
      <c r="J43" s="18"/>
      <c r="K43" s="37">
        <v>1200</v>
      </c>
      <c r="L43" s="37">
        <f t="shared" si="1"/>
        <v>1200</v>
      </c>
    </row>
    <row r="44" spans="1:12" ht="45" customHeight="1" x14ac:dyDescent="0.25">
      <c r="A44" s="15" t="s">
        <v>70</v>
      </c>
      <c r="B44" s="15"/>
      <c r="C44" s="36"/>
      <c r="D44" s="15"/>
      <c r="E44" s="16"/>
      <c r="F44" s="16"/>
      <c r="G44" s="16">
        <v>2</v>
      </c>
      <c r="H44" s="16" t="s">
        <v>46</v>
      </c>
      <c r="I44" s="58" t="s">
        <v>111</v>
      </c>
      <c r="J44" s="19"/>
      <c r="K44" s="37"/>
      <c r="L44" s="37">
        <f t="shared" si="1"/>
        <v>0</v>
      </c>
    </row>
    <row r="45" spans="1:12" ht="107.25" customHeight="1" x14ac:dyDescent="0.25">
      <c r="A45" s="15" t="s">
        <v>69</v>
      </c>
      <c r="B45" s="15"/>
      <c r="C45" s="56" t="s">
        <v>115</v>
      </c>
      <c r="D45" s="15" t="s">
        <v>68</v>
      </c>
      <c r="E45" s="16"/>
      <c r="F45" s="16"/>
      <c r="G45" s="16">
        <v>1</v>
      </c>
      <c r="H45" s="16" t="s">
        <v>46</v>
      </c>
      <c r="I45" s="58"/>
      <c r="J45" s="18"/>
      <c r="K45" s="37">
        <v>69800</v>
      </c>
      <c r="L45" s="37">
        <f t="shared" si="1"/>
        <v>69800</v>
      </c>
    </row>
    <row r="46" spans="1:12" ht="62.4" customHeight="1" x14ac:dyDescent="0.25">
      <c r="A46" s="14" t="s">
        <v>112</v>
      </c>
      <c r="B46" s="13"/>
      <c r="C46" s="14"/>
      <c r="D46" s="15"/>
      <c r="E46" s="16"/>
      <c r="F46" s="16"/>
      <c r="G46" s="16">
        <v>1</v>
      </c>
      <c r="H46" s="16" t="s">
        <v>114</v>
      </c>
      <c r="I46" s="17" t="s">
        <v>113</v>
      </c>
      <c r="J46" s="19"/>
      <c r="K46" s="37">
        <v>2235</v>
      </c>
      <c r="L46" s="37">
        <f t="shared" si="1"/>
        <v>2235</v>
      </c>
    </row>
    <row r="47" spans="1:12" ht="166.95" customHeight="1" thickBot="1" x14ac:dyDescent="0.3">
      <c r="A47" s="14" t="s">
        <v>71</v>
      </c>
      <c r="B47" s="13"/>
      <c r="C47" s="41" t="s">
        <v>72</v>
      </c>
      <c r="D47" s="15"/>
      <c r="E47" s="16"/>
      <c r="F47" s="16"/>
      <c r="G47" s="16">
        <v>1</v>
      </c>
      <c r="H47" s="16" t="s">
        <v>79</v>
      </c>
      <c r="I47" s="17"/>
      <c r="J47" s="19"/>
      <c r="K47" s="37">
        <v>26000</v>
      </c>
      <c r="L47" s="37">
        <f t="shared" si="1"/>
        <v>26000</v>
      </c>
    </row>
    <row r="48" spans="1:12" ht="27.6" customHeight="1" thickBot="1" x14ac:dyDescent="0.3">
      <c r="A48" s="8"/>
      <c r="B48" s="9"/>
      <c r="C48" s="8"/>
      <c r="D48" s="10"/>
      <c r="E48" s="10"/>
      <c r="F48" s="10"/>
      <c r="G48" s="10"/>
      <c r="H48" s="11"/>
      <c r="I48" s="9"/>
      <c r="J48" s="12"/>
      <c r="K48" s="23" t="s">
        <v>12</v>
      </c>
      <c r="L48" s="24">
        <f>SUM(L18:L47)</f>
        <v>167530</v>
      </c>
    </row>
    <row r="49" spans="1:12" ht="27.6" customHeight="1" thickBot="1" x14ac:dyDescent="0.3">
      <c r="A49" s="8"/>
      <c r="B49" s="9"/>
      <c r="C49" s="8"/>
      <c r="D49" s="10"/>
      <c r="E49" s="10"/>
      <c r="F49" s="10"/>
      <c r="G49" s="10"/>
      <c r="H49" s="11"/>
      <c r="I49" s="9"/>
      <c r="J49" s="12"/>
      <c r="K49" s="23" t="s">
        <v>11</v>
      </c>
      <c r="L49" s="25">
        <f>L48/K11</f>
        <v>3251.0086024718767</v>
      </c>
    </row>
    <row r="50" spans="1:12" ht="20.399999999999999" customHeight="1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L50" s="2"/>
    </row>
    <row r="51" spans="1:12" ht="17.25" customHeight="1" x14ac:dyDescent="0.25">
      <c r="A51" s="82" t="s">
        <v>18</v>
      </c>
      <c r="B51" s="85"/>
      <c r="C51" s="85"/>
      <c r="D51" s="85"/>
      <c r="E51" s="85"/>
      <c r="F51" s="85"/>
      <c r="G51" s="85"/>
      <c r="H51" s="85"/>
      <c r="I51" s="85"/>
      <c r="J51" s="86"/>
    </row>
    <row r="52" spans="1:12" x14ac:dyDescent="0.25">
      <c r="A52" s="83"/>
      <c r="B52" s="87"/>
      <c r="C52" s="87"/>
      <c r="D52" s="87"/>
      <c r="E52" s="87"/>
      <c r="F52" s="87"/>
      <c r="G52" s="87"/>
      <c r="H52" s="87"/>
      <c r="I52" s="87"/>
      <c r="J52" s="88"/>
    </row>
    <row r="53" spans="1:12" x14ac:dyDescent="0.25">
      <c r="A53" s="83"/>
      <c r="B53" s="87"/>
      <c r="C53" s="87"/>
      <c r="D53" s="87"/>
      <c r="E53" s="87"/>
      <c r="F53" s="87"/>
      <c r="G53" s="87"/>
      <c r="H53" s="87"/>
      <c r="I53" s="87"/>
      <c r="J53" s="88"/>
    </row>
    <row r="54" spans="1:12" ht="51" customHeight="1" x14ac:dyDescent="0.25">
      <c r="A54" s="83"/>
      <c r="B54" s="87"/>
      <c r="C54" s="87"/>
      <c r="D54" s="87"/>
      <c r="E54" s="87"/>
      <c r="F54" s="87"/>
      <c r="G54" s="87"/>
      <c r="H54" s="87"/>
      <c r="I54" s="87"/>
      <c r="J54" s="88"/>
    </row>
    <row r="55" spans="1:12" x14ac:dyDescent="0.25">
      <c r="A55" s="83"/>
      <c r="B55" s="87"/>
      <c r="C55" s="87"/>
      <c r="D55" s="87"/>
      <c r="E55" s="87"/>
      <c r="F55" s="87"/>
      <c r="G55" s="87"/>
      <c r="H55" s="87"/>
      <c r="I55" s="87"/>
      <c r="J55" s="88"/>
    </row>
    <row r="56" spans="1:12" ht="14.4" thickBot="1" x14ac:dyDescent="0.3">
      <c r="A56" s="84"/>
      <c r="B56" s="89"/>
      <c r="C56" s="89"/>
      <c r="D56" s="89"/>
      <c r="E56" s="89"/>
      <c r="F56" s="89"/>
      <c r="G56" s="89"/>
      <c r="H56" s="89"/>
      <c r="I56" s="89"/>
      <c r="J56" s="90"/>
    </row>
    <row r="57" spans="1:12" ht="21.6" thickBot="1" x14ac:dyDescent="0.4">
      <c r="A57" s="34"/>
    </row>
    <row r="58" spans="1:12" ht="13.95" customHeight="1" x14ac:dyDescent="0.25">
      <c r="A58" s="73" t="s">
        <v>19</v>
      </c>
      <c r="B58" s="76" t="s">
        <v>20</v>
      </c>
      <c r="C58" s="76"/>
      <c r="D58" s="76"/>
      <c r="E58" s="76"/>
      <c r="F58" s="76"/>
      <c r="G58" s="76"/>
      <c r="H58" s="76"/>
      <c r="I58" s="76"/>
      <c r="J58" s="77"/>
    </row>
    <row r="59" spans="1:12" ht="13.95" customHeight="1" x14ac:dyDescent="0.25">
      <c r="A59" s="74"/>
      <c r="B59" s="78"/>
      <c r="C59" s="78"/>
      <c r="D59" s="78"/>
      <c r="E59" s="78"/>
      <c r="F59" s="78"/>
      <c r="G59" s="78"/>
      <c r="H59" s="78"/>
      <c r="I59" s="78"/>
      <c r="J59" s="79"/>
    </row>
    <row r="60" spans="1:12" ht="13.95" customHeight="1" x14ac:dyDescent="0.25">
      <c r="A60" s="74"/>
      <c r="B60" s="78"/>
      <c r="C60" s="78"/>
      <c r="D60" s="78"/>
      <c r="E60" s="78"/>
      <c r="F60" s="78"/>
      <c r="G60" s="78"/>
      <c r="H60" s="78"/>
      <c r="I60" s="78"/>
      <c r="J60" s="79"/>
    </row>
    <row r="61" spans="1:12" ht="13.95" customHeight="1" x14ac:dyDescent="0.25">
      <c r="A61" s="74"/>
      <c r="B61" s="78"/>
      <c r="C61" s="78"/>
      <c r="D61" s="78"/>
      <c r="E61" s="78"/>
      <c r="F61" s="78"/>
      <c r="G61" s="78"/>
      <c r="H61" s="78"/>
      <c r="I61" s="78"/>
      <c r="J61" s="79"/>
    </row>
    <row r="62" spans="1:12" ht="13.95" customHeight="1" x14ac:dyDescent="0.25">
      <c r="A62" s="74"/>
      <c r="B62" s="78"/>
      <c r="C62" s="78"/>
      <c r="D62" s="78"/>
      <c r="E62" s="78"/>
      <c r="F62" s="78"/>
      <c r="G62" s="78"/>
      <c r="H62" s="78"/>
      <c r="I62" s="78"/>
      <c r="J62" s="79"/>
    </row>
    <row r="63" spans="1:12" ht="13.95" customHeight="1" x14ac:dyDescent="0.25">
      <c r="A63" s="74"/>
      <c r="B63" s="78"/>
      <c r="C63" s="78"/>
      <c r="D63" s="78"/>
      <c r="E63" s="78"/>
      <c r="F63" s="78"/>
      <c r="G63" s="78"/>
      <c r="H63" s="78"/>
      <c r="I63" s="78"/>
      <c r="J63" s="79"/>
    </row>
    <row r="64" spans="1:12" ht="13.95" customHeight="1" x14ac:dyDescent="0.25">
      <c r="A64" s="74"/>
      <c r="B64" s="78"/>
      <c r="C64" s="78"/>
      <c r="D64" s="78"/>
      <c r="E64" s="78"/>
      <c r="F64" s="78"/>
      <c r="G64" s="78"/>
      <c r="H64" s="78"/>
      <c r="I64" s="78"/>
      <c r="J64" s="79"/>
    </row>
    <row r="65" spans="1:10" ht="14.4" customHeight="1" x14ac:dyDescent="0.25">
      <c r="A65" s="74"/>
      <c r="B65" s="78"/>
      <c r="C65" s="78"/>
      <c r="D65" s="78"/>
      <c r="E65" s="78"/>
      <c r="F65" s="78"/>
      <c r="G65" s="78"/>
      <c r="H65" s="78"/>
      <c r="I65" s="78"/>
      <c r="J65" s="79"/>
    </row>
    <row r="66" spans="1:10" ht="14.4" customHeight="1" x14ac:dyDescent="0.25">
      <c r="A66" s="74"/>
      <c r="B66" s="78"/>
      <c r="C66" s="78"/>
      <c r="D66" s="78"/>
      <c r="E66" s="78"/>
      <c r="F66" s="78"/>
      <c r="G66" s="78"/>
      <c r="H66" s="78"/>
      <c r="I66" s="78"/>
      <c r="J66" s="79"/>
    </row>
    <row r="67" spans="1:10" ht="14.4" customHeight="1" thickBot="1" x14ac:dyDescent="0.3">
      <c r="A67" s="75"/>
      <c r="B67" s="80"/>
      <c r="C67" s="80"/>
      <c r="D67" s="80"/>
      <c r="E67" s="80"/>
      <c r="F67" s="80"/>
      <c r="G67" s="80"/>
      <c r="H67" s="80"/>
      <c r="I67" s="80"/>
      <c r="J67" s="81"/>
    </row>
  </sheetData>
  <dataConsolidate/>
  <mergeCells count="25">
    <mergeCell ref="A12:B12"/>
    <mergeCell ref="C12:H12"/>
    <mergeCell ref="C2:K4"/>
    <mergeCell ref="C7:H7"/>
    <mergeCell ref="A7:B7"/>
    <mergeCell ref="A8:B8"/>
    <mergeCell ref="C8:H8"/>
    <mergeCell ref="A6:B6"/>
    <mergeCell ref="C6:H6"/>
    <mergeCell ref="A58:A67"/>
    <mergeCell ref="B58:J67"/>
    <mergeCell ref="A51:A56"/>
    <mergeCell ref="B51:J56"/>
    <mergeCell ref="C9:H9"/>
    <mergeCell ref="C11:H11"/>
    <mergeCell ref="A15:B15"/>
    <mergeCell ref="A10:B10"/>
    <mergeCell ref="C13:H13"/>
    <mergeCell ref="C14:H14"/>
    <mergeCell ref="C10:H10"/>
    <mergeCell ref="C15:H15"/>
    <mergeCell ref="A9:B9"/>
    <mergeCell ref="A11:B11"/>
    <mergeCell ref="A13:B13"/>
    <mergeCell ref="A14:B14"/>
  </mergeCells>
  <dataValidations disablePrompts="1" count="4">
    <dataValidation type="list" allowBlank="1" showInputMessage="1" showErrorMessage="1" sqref="C9:H9" xr:uid="{7985510F-2517-4889-9260-D96A00F43B6A}">
      <formula1>"Retech,SVC"</formula1>
    </dataValidation>
    <dataValidation type="list" allowBlank="1" showInputMessage="1" showErrorMessage="1" sqref="C10:H10" xr:uid="{0A3A13BE-67A0-49AA-B209-E0456FF5A4B5}">
      <formula1>"Yurtiçi,Yurtdışı"</formula1>
    </dataValidation>
    <dataValidation type="custom" allowBlank="1" showInputMessage="1" showErrorMessage="1" sqref="J10:K12" xr:uid="{864835A5-8AE2-4C18-80F2-FB886F7E3052}">
      <formula1>J10(TRUE,FALSE)</formula1>
    </dataValidation>
    <dataValidation type="list" allowBlank="1" showInputMessage="1" showErrorMessage="1" sqref="C8:H8" xr:uid="{F584F331-B676-44B5-82BD-1DD89611CB44}">
      <formula1>"Teklif,Yaklaşık Bedel"</formula1>
    </dataValidation>
  </dataValidations>
  <pageMargins left="0.7" right="0.7" top="0.75" bottom="0.75" header="0.3" footer="0.3"/>
  <pageSetup paperSize="9" scale="3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TRAFIK JANDARMA DENETIM ARACI</vt:lpstr>
      <vt:lpstr>'TRAFIK JANDARMA DENETIM ARACI'!Yazdırma_Alanı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Yeliz Cosar</cp:lastModifiedBy>
  <cp:lastPrinted>2026-03-30T09:19:49Z</cp:lastPrinted>
  <dcterms:created xsi:type="dcterms:W3CDTF">2026-03-25T06:09:07Z</dcterms:created>
  <dcterms:modified xsi:type="dcterms:W3CDTF">2026-04-14T08:46:42Z</dcterms:modified>
</cp:coreProperties>
</file>