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6.xml" ContentType="application/vnd.openxmlformats-officedocument.themeOverrid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ler\Emlakjet\"/>
    </mc:Choice>
  </mc:AlternateContent>
  <xr:revisionPtr revIDLastSave="0" documentId="13_ncr:1_{19F74AE9-C486-425F-9A98-F0B3F50B61F5}" xr6:coauthVersionLast="47" xr6:coauthVersionMax="47" xr10:uidLastSave="{00000000-0000-0000-0000-000000000000}"/>
  <bookViews>
    <workbookView xWindow="-108" yWindow="-108" windowWidth="23256" windowHeight="12456" firstSheet="6" activeTab="9" xr2:uid="{371B0FE1-5336-40E2-9D5F-FCAB732ABFDC}"/>
  </bookViews>
  <sheets>
    <sheet name="Ham veri" sheetId="2" r:id="rId1"/>
    <sheet name="Data" sheetId="3" r:id="rId2"/>
    <sheet name="Hesaplamalar" sheetId="4" r:id="rId3"/>
    <sheet name="Emlakjet_kategorik_reg" sheetId="12" r:id="rId4"/>
    <sheet name="Sayfa5" sheetId="13" state="hidden" r:id="rId5"/>
    <sheet name="Emlakjet_reg" sheetId="8" state="hidden" r:id="rId6"/>
    <sheet name="Dashboard" sheetId="5" r:id="rId7"/>
    <sheet name="Regresyon2" sheetId="14" state="hidden" r:id="rId8"/>
    <sheet name="Katsayılar Tablosu" sheetId="10" state="hidden" r:id="rId9"/>
    <sheet name="Fiyat Tahmin Paneli" sheetId="9" r:id="rId10"/>
  </sheets>
  <definedNames>
    <definedName name="DışVeri_1" localSheetId="5" hidden="1">Emlakjet_reg!$A$1:$H$1476</definedName>
    <definedName name="DışVeri_1" localSheetId="0" hidden="1">'Ham veri'!$A$1:$AP$1492</definedName>
    <definedName name="DışVeri_2" localSheetId="3" hidden="1">Emlakjet_kategorik_reg!$A$1:$AC$1476</definedName>
    <definedName name="Dilimleyici_Fiyat_segment">#N/A</definedName>
    <definedName name="Dilimleyici_Ilce">#N/A</definedName>
    <definedName name="Dilimleyici_Isıtma_tipi_segment">#N/A</definedName>
    <definedName name="Dilimleyici_Konut_tipi">#N/A</definedName>
    <definedName name="Dilimleyici_Mahalle">#N/A</definedName>
    <definedName name="Dilimleyici_Site_icerisinde">#N/A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</pivotCaches>
  <extLst>
    <ext xmlns:x14="http://schemas.microsoft.com/office/spreadsheetml/2009/9/main" uri="{876F7934-8845-4945-9796-88D515C7AA90}">
      <x14:pivotCaches>
        <pivotCache cacheId="8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lakjet_temiz_veri_79507c36-7ead-4843-b47b-4f7487054e57" name="Emlakjet_temiz_veri" connection="Sorgu - Emlakjet_temiz_ver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9" l="1"/>
  <c r="M1" i="13" a="1"/>
  <c r="M1" i="13" s="1"/>
  <c r="C10" i="9"/>
  <c r="C6" i="9"/>
  <c r="C5" i="9"/>
  <c r="E14" i="9" s="1"/>
  <c r="C7" i="9"/>
  <c r="C11" i="9"/>
  <c r="C8" i="9"/>
  <c r="K1" i="13" a="1"/>
  <c r="K1" i="13" s="1"/>
  <c r="I1" i="13" a="1"/>
  <c r="I1" i="13" s="1"/>
  <c r="G1" i="13" a="1"/>
  <c r="G1" i="13" s="1"/>
  <c r="E1" i="13" a="1"/>
  <c r="E1" i="13" s="1"/>
  <c r="C1" i="13" a="1"/>
  <c r="C1" i="13" s="1"/>
  <c r="A1" i="13" a="1"/>
  <c r="A1" i="13" s="1"/>
  <c r="O54" i="4" l="1"/>
  <c r="N54" i="4"/>
  <c r="P54" i="4"/>
  <c r="R54" i="4"/>
  <c r="Q5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CB06C2-BF20-4E57-8828-4184320657CE}" keepAlive="1" name="Sorgu - Emlakjet_kategorik_reg" description="Çalışma kitabındaki 'Emlakjet_kategorik_reg' sorgusuna yönelik bağlantı." type="5" refreshedVersion="8" background="1" saveData="1">
    <dbPr connection="Provider=Microsoft.Mashup.OleDb.1;Data Source=$Workbook$;Location=Emlakjet_kategorik_reg;Extended Properties=&quot;&quot;" command="SELECT * FROM [Emlakjet_kategorik_reg]"/>
  </connection>
  <connection id="2" xr16:uid="{CBCF3AA7-B5E9-43B1-90FC-1CCDF4F0FBB0}" keepAlive="1" name="Sorgu - Emlakjet_reg" description="Çalışma kitabındaki 'Emlakjet_reg' sorgusuna yönelik bağlantı." type="5" refreshedVersion="8" background="1" saveData="1">
    <dbPr connection="Provider=Microsoft.Mashup.OleDb.1;Data Source=$Workbook$;Location=Emlakjet_reg;Extended Properties=&quot;&quot;" command="SELECT * FROM [Emlakjet_reg]"/>
  </connection>
  <connection id="3" xr16:uid="{A515305D-8C3B-4083-8992-AB4816403381}" name="Sorgu - Emlakjet_temiz_veri" description="Çalışma kitabındaki 'Emlakjet_temiz_veri' sorgusuna yönelik bağlantı." type="100" refreshedVersion="8" minRefreshableVersion="5">
    <extLst>
      <ext xmlns:x15="http://schemas.microsoft.com/office/spreadsheetml/2010/11/main" uri="{DE250136-89BD-433C-8126-D09CA5730AF9}">
        <x15:connection id="b12b0a20-1e92-4156-8a5a-a99870eb8d99"/>
      </ext>
    </extLst>
  </connection>
  <connection id="4" xr16:uid="{2A75FB8C-2C03-41A9-B310-563EEB5E2CA9}" keepAlive="1" name="Sorgu - HamVeri" description="Çalışma kitabındaki 'HamVeri' sorgusuna yönelik bağlantı." type="5" refreshedVersion="8" background="1" saveData="1">
    <dbPr connection="Provider=Microsoft.Mashup.OleDb.1;Data Source=$Workbook$;Location=HamVeri;Extended Properties=&quot;&quot;" command="SELECT * FROM [HamVeri]"/>
  </connection>
  <connection id="5" xr16:uid="{4A12AB11-C29C-4893-BA87-104A61518F7E}" keepAlive="1" name="Sorgu - HamVeri içindeki hatalar" description="Çalışma kitabındaki 'HamVeri içindeki hatalar' sorgusuna yönelik bağlantı." type="5" refreshedVersion="0" background="1">
    <dbPr connection="Provider=Microsoft.Mashup.OleDb.1;Data Source=$Workbook$;Location=&quot;HamVeri içindeki hatalar&quot;;Extended Properties=&quot;&quot;" command="SELECT * FROM [HamVeri içindeki hatalar]"/>
  </connection>
  <connection id="6" xr16:uid="{F18AA8AD-F7C9-4AD4-A875-1C269969E2F8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<sst xmlns="http://schemas.openxmlformats.org/spreadsheetml/2006/main" count="63771" uniqueCount="2941">
  <si>
    <t>Link</t>
  </si>
  <si>
    <t>Fiyat</t>
  </si>
  <si>
    <t>Adres</t>
  </si>
  <si>
    <t>İlan Numarası</t>
  </si>
  <si>
    <t>İlan Oluşturma Tarihi</t>
  </si>
  <si>
    <t>İlan Güncelleme Tarihi</t>
  </si>
  <si>
    <t>Türü</t>
  </si>
  <si>
    <t>Kategorisi</t>
  </si>
  <si>
    <t>Tipi</t>
  </si>
  <si>
    <t>Net Metrekare</t>
  </si>
  <si>
    <t>Brüt Metrekare</t>
  </si>
  <si>
    <t>Oda Sayısı</t>
  </si>
  <si>
    <t>Binanın Yaşı</t>
  </si>
  <si>
    <t>Bulunduğu Kat</t>
  </si>
  <si>
    <t>Binanın Kat Sayısı</t>
  </si>
  <si>
    <t>Isıtma Tipi</t>
  </si>
  <si>
    <t>Kullanım Durumu</t>
  </si>
  <si>
    <t>Krediye Uygunluk</t>
  </si>
  <si>
    <t>Tapu Durumu</t>
  </si>
  <si>
    <t>Site İçerisinde</t>
  </si>
  <si>
    <t>Banyo Sayısı</t>
  </si>
  <si>
    <t>Fiyat Durumu</t>
  </si>
  <si>
    <t>Balkon Durumu</t>
  </si>
  <si>
    <t>Yatırıma Uygunluk</t>
  </si>
  <si>
    <t>Eşya Durumu</t>
  </si>
  <si>
    <t>Takas</t>
  </si>
  <si>
    <t>Balkon Sayısı</t>
  </si>
  <si>
    <t>WC Sayısı</t>
  </si>
  <si>
    <t>Yapı Durumu</t>
  </si>
  <si>
    <t>Yapı Tipi</t>
  </si>
  <si>
    <t>İpotek Durumu</t>
  </si>
  <si>
    <t>Banyo Metrekare</t>
  </si>
  <si>
    <t>Balkon Tipi</t>
  </si>
  <si>
    <t>Balkon Metrekare</t>
  </si>
  <si>
    <t>Salon Metrekare</t>
  </si>
  <si>
    <t>WC Metrekare</t>
  </si>
  <si>
    <t>Görüntülü Gezilebilir mi?</t>
  </si>
  <si>
    <t>Zemin Etüdü</t>
  </si>
  <si>
    <t>Aidat</t>
  </si>
  <si>
    <t>Kira Getirisi</t>
  </si>
  <si>
    <t>Ada</t>
  </si>
  <si>
    <t>Parsel</t>
  </si>
  <si>
    <t>https://www.emlakjet.com/ilan/oba-da-satilik-ayri-mutfak-31-sifir-iskanli-daire-18420916</t>
  </si>
  <si>
    <t>6.250.000 TL</t>
  </si>
  <si>
    <t>Antalya - Alanya - Oba Mahallesi</t>
  </si>
  <si>
    <t>Konut</t>
  </si>
  <si>
    <t>Satılık</t>
  </si>
  <si>
    <t>Daire</t>
  </si>
  <si>
    <t>145 m²</t>
  </si>
  <si>
    <t>155 m²</t>
  </si>
  <si>
    <t>3+1</t>
  </si>
  <si>
    <t>0 (Yeni)</t>
  </si>
  <si>
    <t>3.Kat</t>
  </si>
  <si>
    <t>Klimalı</t>
  </si>
  <si>
    <t>Boş</t>
  </si>
  <si>
    <t>Krediye Uygun</t>
  </si>
  <si>
    <t>Kat Mülkiyeti</t>
  </si>
  <si>
    <t>Hayır</t>
  </si>
  <si>
    <t>Genel Fiyat</t>
  </si>
  <si>
    <t>https://www.emlakjet.com/ilan/sarilar-mahallesi-nde-5-1-villamiz-satiliktir-bir-donum-arsa-icerisinde-18385409</t>
  </si>
  <si>
    <t>14.000.000 TL</t>
  </si>
  <si>
    <t>Antalya - Manavgat - Sarılar Mahallesi</t>
  </si>
  <si>
    <t>200 m²</t>
  </si>
  <si>
    <t>220 m²</t>
  </si>
  <si>
    <t>5+1</t>
  </si>
  <si>
    <t>5-10</t>
  </si>
  <si>
    <t>Müstakil</t>
  </si>
  <si>
    <t>Evet</t>
  </si>
  <si>
    <t>Var</t>
  </si>
  <si>
    <t>https://www.emlakjet.com/ilan/antalya-kumluca-temel-egitim-de-satilik-ultra-luks-daireler-18381728</t>
  </si>
  <si>
    <t>2.750.000 TL</t>
  </si>
  <si>
    <t>Antalya - Kumluca - Sarıcasu Mahallesi</t>
  </si>
  <si>
    <t>44 m²</t>
  </si>
  <si>
    <t>55 m²</t>
  </si>
  <si>
    <t>1+1</t>
  </si>
  <si>
    <t>2.Kat</t>
  </si>
  <si>
    <t>Krediye Uygun Değil</t>
  </si>
  <si>
    <t>Bilinmiyor</t>
  </si>
  <si>
    <t>https://www.emlakjet.com/ilan/alanya-ciplakli-mahallesi-31-satilik-dubleks-18361322</t>
  </si>
  <si>
    <t>5.350.000 TL</t>
  </si>
  <si>
    <t>Antalya - Alanya - Çıplaklı Mahallesi</t>
  </si>
  <si>
    <t>135 m²</t>
  </si>
  <si>
    <t>140 m²</t>
  </si>
  <si>
    <t>1</t>
  </si>
  <si>
    <t>Çatı Dubleks</t>
  </si>
  <si>
    <t>Kat İrtifakı</t>
  </si>
  <si>
    <t>https://www.emlakjet.com/ilan/otel-konseptli-deniz-manzarali-11-recizende-daire-18422045</t>
  </si>
  <si>
    <t>6.400.000 TL</t>
  </si>
  <si>
    <t>Antalya - Alanya - Okurcalar Mahallesi</t>
  </si>
  <si>
    <t>50 m²</t>
  </si>
  <si>
    <t>58 m²</t>
  </si>
  <si>
    <t>1.Kat</t>
  </si>
  <si>
    <t>https://www.emlakjet.com/ilan/sok-firsat-daire-muratpasa-gebizli-mah-de-katta-asansorlu-18361562</t>
  </si>
  <si>
    <t>3.880.000 TL</t>
  </si>
  <si>
    <t>Antalya - Muratpaşa - Gebizli Mahallesi</t>
  </si>
  <si>
    <t>90 m²</t>
  </si>
  <si>
    <t>100 m²</t>
  </si>
  <si>
    <t>2+1</t>
  </si>
  <si>
    <t>11-15</t>
  </si>
  <si>
    <t>4.Kat</t>
  </si>
  <si>
    <t>Kombi Doğalgaz</t>
  </si>
  <si>
    <t>Yok</t>
  </si>
  <si>
    <t>https://www.emlakjet.com/ilan/orman-ve-havuz-manzarali-21-luks-dubleks-the-maris-lagoon-18366513</t>
  </si>
  <si>
    <t>10.900.000 TL</t>
  </si>
  <si>
    <t>Antalya - Alanya - Avsallar Mahallesi</t>
  </si>
  <si>
    <t>85 m²</t>
  </si>
  <si>
    <t>95 m²</t>
  </si>
  <si>
    <t>Tapu Kaydı Yok</t>
  </si>
  <si>
    <t>Birim Fiyat</t>
  </si>
  <si>
    <t>https://www.emlakjet.com/ilan/antalya-elmali-ilcesinde-eski-otogar-altinda-21-dogalgazli-satilik-daire-18418444</t>
  </si>
  <si>
    <t>4.500.000 TL</t>
  </si>
  <si>
    <t>Antalya - Elmalı - Yeni Mahallesi</t>
  </si>
  <si>
    <t>115 m²</t>
  </si>
  <si>
    <t>Müstakil Tapulu</t>
  </si>
  <si>
    <t>İkinci El</t>
  </si>
  <si>
    <t>Betonarme</t>
  </si>
  <si>
    <t>https://www.emlakjet.com/ilan/cikcilli-cristal-nova-11-esyali-satilik-daire-18402234</t>
  </si>
  <si>
    <t>5.030.577 TL</t>
  </si>
  <si>
    <t>60 m²</t>
  </si>
  <si>
    <t>65 m²</t>
  </si>
  <si>
    <t>Eşyalı</t>
  </si>
  <si>
    <t>https://www.emlakjet.com/ilan/kagan-emlaktan-masadagi-havuz-otopark-luks-1-sinif-150-m2-31-18388032</t>
  </si>
  <si>
    <t>8.000.000 TL</t>
  </si>
  <si>
    <t>Antalya - Kepez - Çankaya Mahallesi</t>
  </si>
  <si>
    <t>https://www.emlakjet.com/ilan/guzeloba-da-dubleks-kis-bahceli-satilik-daire-18418409</t>
  </si>
  <si>
    <t>11.500.000 TL</t>
  </si>
  <si>
    <t>Antalya - Muratpaşa - Güzeloba Mahallesi</t>
  </si>
  <si>
    <t>160 m²</t>
  </si>
  <si>
    <t>4+1</t>
  </si>
  <si>
    <t>16-20</t>
  </si>
  <si>
    <t>6.Kat</t>
  </si>
  <si>
    <t>Mülk Sahibi Oturuyor</t>
  </si>
  <si>
    <t>https://www.emlakjet.com/ilan/yetisen-alir-41-mustakil-havuzlu-villa-ful-esyali-18397571</t>
  </si>
  <si>
    <t>13.995.000 TL</t>
  </si>
  <si>
    <t>Antalya - Döşemealtı - Yeniköy Mahallesi</t>
  </si>
  <si>
    <t>Villa</t>
  </si>
  <si>
    <t>240 m²</t>
  </si>
  <si>
    <t>260 m²</t>
  </si>
  <si>
    <t>Yerden Isıtma</t>
  </si>
  <si>
    <t>https://www.emlakjet.com/ilan/fevzi-cakmak-mahallesi-2-1-satilik-daire-18362505</t>
  </si>
  <si>
    <t>4.250.000 TL</t>
  </si>
  <si>
    <t>Antalya - Kepez - Fevzi Çakmak Mahallesi</t>
  </si>
  <si>
    <t>80 m²</t>
  </si>
  <si>
    <t>https://www.emlakjet.com/ilan/31-site-ici-daire-18385700</t>
  </si>
  <si>
    <t>6.500.000 TL</t>
  </si>
  <si>
    <t>130 m²</t>
  </si>
  <si>
    <t>Yatırıma Uygun</t>
  </si>
  <si>
    <t>Sıfır</t>
  </si>
  <si>
    <t>5 m²</t>
  </si>
  <si>
    <t>Açık Balkon</t>
  </si>
  <si>
    <t>10 m²</t>
  </si>
  <si>
    <t>30 m²</t>
  </si>
  <si>
    <t>4 m²</t>
  </si>
  <si>
    <t>https://www.emlakjet.com/ilan/krediye-uygun-cok-genis-21-daire-18390801</t>
  </si>
  <si>
    <t>3.250.000 TL</t>
  </si>
  <si>
    <t>Antalya - Kepez - Teomanpaşa Mahallesi</t>
  </si>
  <si>
    <t>https://www.emlakjet.com/ilan/antalya-kemer-kelepir-satilik-21-18406708</t>
  </si>
  <si>
    <t>4.350.000 TL</t>
  </si>
  <si>
    <t>Antalya - Kemer - Merkez Mahallesi</t>
  </si>
  <si>
    <t>110 m²</t>
  </si>
  <si>
    <t>21 Ve Üzeri</t>
  </si>
  <si>
    <t>500 TL</t>
  </si>
  <si>
    <t>25000 TL</t>
  </si>
  <si>
    <t>https://www.emlakjet.com/ilan/antalya-guzeloba-mah-satilik-21-daire-18426614</t>
  </si>
  <si>
    <t>5.600.000 TL</t>
  </si>
  <si>
    <t>75 m²</t>
  </si>
  <si>
    <t>Doğalgaz Sobalı</t>
  </si>
  <si>
    <t>300 TL</t>
  </si>
  <si>
    <t>https://www.emlakjet.com/ilan/cankaya-panorama-2-sitesinde-7-24-guvenlik-manzara-aquapark-21-18416100</t>
  </si>
  <si>
    <t>4.950.000 TL</t>
  </si>
  <si>
    <t>3</t>
  </si>
  <si>
    <t>Merkezi (Pay Ölçer)</t>
  </si>
  <si>
    <t>https://www.emlakjet.com/ilan/antalya-kepez-tramvaya-camlibel-mh-yakin-21-100m2-satilik-daire-18423501</t>
  </si>
  <si>
    <t>3.950.000 TL</t>
  </si>
  <si>
    <t>Antalya - Kepez - Çamlıbel Mahallesi</t>
  </si>
  <si>
    <t>Düz Giriş (Zemin)</t>
  </si>
  <si>
    <t>https://www.emlakjet.com/ilan/alanya-gullerpinari-nda-denize-50m-mesafede-modern-ve-luks-31-daire-18407227</t>
  </si>
  <si>
    <t>10.250.000 TL</t>
  </si>
  <si>
    <t>Antalya - Alanya - Güller Pınarı Mahallesi</t>
  </si>
  <si>
    <t>125 m²</t>
  </si>
  <si>
    <t>https://www.emlakjet.com/ilan/side-kemer-mah-site-icinde-yuksek-giris-havuz-satilik-11-daire-18403536</t>
  </si>
  <si>
    <t>3.000.000 TL</t>
  </si>
  <si>
    <t>Antalya - Manavgat - Side Mahallesi</t>
  </si>
  <si>
    <t>34 m²</t>
  </si>
  <si>
    <t>38 m²</t>
  </si>
  <si>
    <t>Yüksek Giriş</t>
  </si>
  <si>
    <t>https://www.emlakjet.com/ilan/vali-konaklari-2-edapta-satilik-kose-villa-18408121</t>
  </si>
  <si>
    <t>45.000.000 TL</t>
  </si>
  <si>
    <t>Antalya - Döşemealtı - Altınkale Mahallesi</t>
  </si>
  <si>
    <t>350 m²</t>
  </si>
  <si>
    <t>370 m²</t>
  </si>
  <si>
    <t>6+1</t>
  </si>
  <si>
    <t>https://www.emlakjet.com/ilan/sarilar-mahallesi-ndeki2-1-amerikan-mutfak-dairemiz-satiliktir-18373435</t>
  </si>
  <si>
    <t>3.700.000 TL</t>
  </si>
  <si>
    <t>https://www.emlakjet.com/ilan/dosemealti-yenikoy-ilkokulu-yaninda-satilik-21-sifir-daire-18376932</t>
  </si>
  <si>
    <t>120 m²</t>
  </si>
  <si>
    <t>https://www.emlakjet.com/ilan/dosemealti-yenikoyde-kelepir-fiyatina-21-sifir-satilik-daire-18385742</t>
  </si>
  <si>
    <t>2.980.000 TL</t>
  </si>
  <si>
    <t>70 m²</t>
  </si>
  <si>
    <t>https://www.emlakjet.com/ilan/point-invest-ten-ultra-lux-sky-park-11-liman-18371281</t>
  </si>
  <si>
    <t>6.750.000 TL</t>
  </si>
  <si>
    <t>Antalya - Konyaaltı - Liman Mahallesi</t>
  </si>
  <si>
    <t>https://www.emlakjet.com/ilan/antalya-konyaalti-ogretmenevleri-mah-satilik-daire-31-18364800</t>
  </si>
  <si>
    <t>7.000.000 TL</t>
  </si>
  <si>
    <t>Antalya - Konyaaltı - Öğretmenevleri Mahallesi</t>
  </si>
  <si>
    <t>Kiracı Oturuyor</t>
  </si>
  <si>
    <t>https://www.emlakjet.com/ilan/takasa-acik-kundu-larakent-sitesi-nde-ozel-tasarim-kose-villa-18398695</t>
  </si>
  <si>
    <t>16.350.000 TL</t>
  </si>
  <si>
    <t>Antalya - Aksu - Kemerağzı Mahallesi</t>
  </si>
  <si>
    <t>250 m²</t>
  </si>
  <si>
    <t>1200 TL</t>
  </si>
  <si>
    <t>https://www.emlakjet.com/ilan/ultra-luks-site-icerisinde-dubleks-daireler-18378271</t>
  </si>
  <si>
    <t>9.500.000 TL</t>
  </si>
  <si>
    <t>Antalya - Muratpaşa - Yüksekalan Mahallesi</t>
  </si>
  <si>
    <t>180 m²</t>
  </si>
  <si>
    <t>https://www.emlakjet.com/ilan/aksu-macun-mah-21-tramvaya-yakin-satilik-daire-18404820</t>
  </si>
  <si>
    <t>Antalya - Aksu - Macun Mahallesi</t>
  </si>
  <si>
    <t>https://www.emlakjet.com/ilan/trent-emlaktan-evrensekide-satilik-21-asansorlu-daire-18404066</t>
  </si>
  <si>
    <t>Antalya - Manavgat - Evrenseki Mahallesi</t>
  </si>
  <si>
    <t>Residence</t>
  </si>
  <si>
    <t>https://www.emlakjet.com/ilan/alanya-payallar-da-satilik-11-deniz-manzarali-daire-18423333</t>
  </si>
  <si>
    <t>2.365.000 TL</t>
  </si>
  <si>
    <t>Antalya - Alanya - Payallar Mahallesi</t>
  </si>
  <si>
    <t>48 m²</t>
  </si>
  <si>
    <t>1000 TL</t>
  </si>
  <si>
    <t>https://www.emlakjet.com/ilan/11-satilik-site-ici-daire-18417735</t>
  </si>
  <si>
    <t>2.350.000 TL</t>
  </si>
  <si>
    <t>45 m²</t>
  </si>
  <si>
    <t>6 m²</t>
  </si>
  <si>
    <t>https://www.emlakjet.com/ilan/fully-furnished-11-apartment-with-sea-view-in-moda-marine-residence-kestel-seafront-location-18376609</t>
  </si>
  <si>
    <t>5.360.000 TL</t>
  </si>
  <si>
    <t>Antalya - Alanya - Kestel Mahallesi</t>
  </si>
  <si>
    <t>Yabancıdan</t>
  </si>
  <si>
    <t>https://www.emlakjet.com/ilan/liman-mah-sik-mimari-tasarimli-21-lux-daire-18407249</t>
  </si>
  <si>
    <t>8.300.000 TL</t>
  </si>
  <si>
    <t>Bahçe Katı</t>
  </si>
  <si>
    <t>https://www.emlakjet.com/ilan/41-satilik-triplex-villa-alanya-avsallar-ayranci-sitesi-18402299</t>
  </si>
  <si>
    <t>7.350.000 TL</t>
  </si>
  <si>
    <t>Açık Balkon, Kapalı Teras</t>
  </si>
  <si>
    <t>750 TL</t>
  </si>
  <si>
    <t>https://www.emlakjet.com/ilan/markantalya-karsisi-genis-ferah-31-satilik-daire-18363336</t>
  </si>
  <si>
    <t>Antalya - Muratpaşa - Tahılpazarı Mahallesi</t>
  </si>
  <si>
    <t>150 m²</t>
  </si>
  <si>
    <t>170 m²</t>
  </si>
  <si>
    <t>https://www.emlakjet.com/ilan/antalya-nin-prestijli-ve-kaliteli-bolgesinde-denize-yakin-daire-18413765</t>
  </si>
  <si>
    <t>6.200.000 TL</t>
  </si>
  <si>
    <t>Antalya - Muratpaşa - Bahçelievler Mahallesi</t>
  </si>
  <si>
    <t>https://www.emlakjet.com/ilan/firsatttt-hazir-kiracili-sifir-ara-kat-genis-balkonlu-11-daire-18379031</t>
  </si>
  <si>
    <t>2.645.000 TL</t>
  </si>
  <si>
    <t>https://www.emlakjet.com/ilan/alanya-okurcalarda-luks-sitede-satilik-11-daire-firsati-18363228</t>
  </si>
  <si>
    <t>56 m²</t>
  </si>
  <si>
    <t>Isıtma Yok</t>
  </si>
  <si>
    <t>https://www.emlakjet.com/ilan/kuzeyyaka-mah-sifir-asansorlu-2-kat-daire-18418076</t>
  </si>
  <si>
    <t>4.200.000 TL</t>
  </si>
  <si>
    <t>Antalya - Kepez - Kuzeyyaka Mahallesi</t>
  </si>
  <si>
    <t>https://www.emlakjet.com/ilan/rabia-gok-ten-muratpasa-da-satilik-daire-18390296</t>
  </si>
  <si>
    <t>4.600.000 TL</t>
  </si>
  <si>
    <t>Antalya - Muratpaşa - Konuksever Mahallesi</t>
  </si>
  <si>
    <t>https://www.emlakjet.com/ilan/satilik-31-155-m2-asansorlu-sitede-ebeveyn-banyolu-ara-kat-18411061</t>
  </si>
  <si>
    <t>4.195.000 TL</t>
  </si>
  <si>
    <t>Antalya - Kepez - Aydoğmuş Mahallesi</t>
  </si>
  <si>
    <t>https://www.emlakjet.com/ilan/ozel-bahceli-havuz-girisli-villa-konforunda-sifir-21-nadir-18369452</t>
  </si>
  <si>
    <t>14.500.000 TL</t>
  </si>
  <si>
    <t>https://www.emlakjet.com/ilan/konyaalti-altunkumda-mustakil-villa-tadinda-21-satilik-daire-18378647</t>
  </si>
  <si>
    <t>7.700.000 TL</t>
  </si>
  <si>
    <t>Antalya - Konyaaltı - Altınkum Mahallesi</t>
  </si>
  <si>
    <t>852 m²</t>
  </si>
  <si>
    <t>150 TL</t>
  </si>
  <si>
    <t>https://www.emlakjet.com/ilan/aydogmusta-merkezi-konumda-11-sifir-daire-18405460</t>
  </si>
  <si>
    <t>2.150.000 TL</t>
  </si>
  <si>
    <t>https://www.emlakjet.com/ilan/tevfik-onal-dan-hurma-ottoman-2-residance-da-jakuzili-arakat-21-18413848</t>
  </si>
  <si>
    <t>5.180.000 TL</t>
  </si>
  <si>
    <t>Antalya - Konyaaltı - Hurma Mahallesi</t>
  </si>
  <si>
    <t>5.Kat</t>
  </si>
  <si>
    <t>https://www.emlakjet.com/ilan/satilik-iskanli-21-daire-18417272</t>
  </si>
  <si>
    <t>3.620.000 TL</t>
  </si>
  <si>
    <t>Antalya - Finike - Kum Mahallesi</t>
  </si>
  <si>
    <t>https://www.emlakjet.com/ilan/denize-1000-m-merkezde-kupon-don-daire-18368633</t>
  </si>
  <si>
    <t>2.600.000 TL</t>
  </si>
  <si>
    <t>https://www.emlakjet.com/ilan/cagri-emlak-tan-lara-life-residence-21-daire-18414008</t>
  </si>
  <si>
    <t>12.100.000 TL</t>
  </si>
  <si>
    <t>https://www.emlakjet.com/ilan/guvensoy-dan-konyaalti-hurma-mah-satilik-11daire-18419155</t>
  </si>
  <si>
    <t>4.050.000 TL</t>
  </si>
  <si>
    <t>https://www.emlakjet.com/ilan/muratpasa-gayrimenkul-den-kiziltoprak-ta-genis-31-18390795</t>
  </si>
  <si>
    <t>3.999.999 TL</t>
  </si>
  <si>
    <t>Antalya - Muratpaşa - Kızıltoprak Mahallesi</t>
  </si>
  <si>
    <t>https://www.emlakjet.com/ilan/katta-11-bu-paraya-iskanli-oturuma-hazir-diare-kalmadi-18396021</t>
  </si>
  <si>
    <t>2.395.000 TL</t>
  </si>
  <si>
    <t>Antalya - Kepez - Varsak Karşıyaka Mahallesi</t>
  </si>
  <si>
    <t>https://www.emlakjet.com/ilan/yesilbayir-ataturk-cad-uzeri-lux-satilik-21-daire-18412994</t>
  </si>
  <si>
    <t>4.900.000 TL</t>
  </si>
  <si>
    <t>Antalya - Döşemealtı - Yeşilbayır Mahallesi</t>
  </si>
  <si>
    <t>https://www.emlakjet.com/ilan/sarilarda-satilik-villa-18401306</t>
  </si>
  <si>
    <t>300 m²</t>
  </si>
  <si>
    <t>320 m²</t>
  </si>
  <si>
    <t>https://www.emlakjet.com/ilan/site-ici-y-giris-21-ler-18371859</t>
  </si>
  <si>
    <t>4.700.000 TL</t>
  </si>
  <si>
    <t>https://www.emlakjet.com/ilan/satilik-31-dubleks-18386787</t>
  </si>
  <si>
    <t>Antalya - Döşemealtı - Bahçeyaka Mahallesi</t>
  </si>
  <si>
    <t>4</t>
  </si>
  <si>
    <t>https://www.emlakjet.com/ilan/sky-residence-11-katta-havuzlu-55-m2-terasli-tr-ing-rus-18362148</t>
  </si>
  <si>
    <t>Antalya - Aksu - Altıntaş Mahallesi</t>
  </si>
  <si>
    <t>https://www.emlakjet.com/ilan/sahibinden-mark-antalya-ya-5-dakika-31-18426922</t>
  </si>
  <si>
    <t>3.750.000 TL</t>
  </si>
  <si>
    <t>Antalya - Muratpaşa - Kızılsaray Mahallesi</t>
  </si>
  <si>
    <t>30000 TL</t>
  </si>
  <si>
    <t>https://www.emlakjet.com/ilan/dosemealti-yenikoyde-dogalgazli-31-ayri-mutfak-180m2-18386285</t>
  </si>
  <si>
    <t>3.650.000 TL</t>
  </si>
  <si>
    <t>https://www.emlakjet.com/ilan/duden-selale-yani-1-kat-21-115-m2-sifir-asansor-ebeveyn-banyo-18397149</t>
  </si>
  <si>
    <t>3.790.000 TL</t>
  </si>
  <si>
    <t>Antalya - Kepez - Şelale Mahallesi</t>
  </si>
  <si>
    <t>105 m²</t>
  </si>
  <si>
    <t>https://www.emlakjet.com/ilan/cift-balkonlu-tek-daire-uzerine-asansorlu-4-cepheli-21-daire-18411926</t>
  </si>
  <si>
    <t>4.150.000 TL</t>
  </si>
  <si>
    <t>96 m²</t>
  </si>
  <si>
    <t>https://www.emlakjet.com/ilan/antalya-goksu-site-ici-havuzlu-satilk-21-18370371</t>
  </si>
  <si>
    <t>3.350.000 TL</t>
  </si>
  <si>
    <t>Antalya - Kepez - Göksu Mahallesi</t>
  </si>
  <si>
    <t>https://www.emlakjet.com/ilan/avsallar-mah-satilik-21-amerikan-mutfak-full-aktiviteli-daire-18368050</t>
  </si>
  <si>
    <t>3.850.000 TL</t>
  </si>
  <si>
    <t>2</t>
  </si>
  <si>
    <t>https://www.emlakjet.com/ilan/satilik-villa-kepez-odabasi-41-site-ici-havuzlu-18376443</t>
  </si>
  <si>
    <t>Antalya - Kepez - Odabaşı Mahallesi</t>
  </si>
  <si>
    <t>230 m²</t>
  </si>
  <si>
    <t>Açık Balkon, Açık Teras</t>
  </si>
  <si>
    <t>https://www.emlakjet.com/ilan/kiziltoprak-mahallesi-luks-sifir-2-kat-31-satilik-daire-18379572</t>
  </si>
  <si>
    <t>https://www.emlakjet.com/ilan/serik-gedikte-170-m-net-31-havuzlu-sitede-daire-18415158</t>
  </si>
  <si>
    <t>7.050.000 TL</t>
  </si>
  <si>
    <t>Antalya - Serik - Orta Mahallesi</t>
  </si>
  <si>
    <t>https://www.emlakjet.com/ilan/cikcilli-site-icinde-satilik-31-bahce-dubleks-daire-18367954</t>
  </si>
  <si>
    <t>8.500.000 TL</t>
  </si>
  <si>
    <t>Antalya - Alanya - Cikcilli Mahallesi</t>
  </si>
  <si>
    <t>https://www.emlakjet.com/ilan/a-k-mutludan-kulturde-75-yil-ana-cadde-uzeri-21-daire-yada-ofis-18426094</t>
  </si>
  <si>
    <t>5.250.000 TL</t>
  </si>
  <si>
    <t>Antalya - Kepez - Kültür Mahallesi</t>
  </si>
  <si>
    <t>https://www.emlakjet.com/ilan/cankaya-mahallesinde-21-site-icerisinde-havuzlu-ebeveyn-banyolu-firsat-daire-18418793</t>
  </si>
  <si>
    <t>4.750.000 TL</t>
  </si>
  <si>
    <t>https://www.emlakjet.com/ilan/konyaalti-31-satilik-ayri-mutfakli-firsat-daire-18375663</t>
  </si>
  <si>
    <t>Antalya - Konyaaltı - Uluç Mahallesi</t>
  </si>
  <si>
    <t>https://www.emlakjet.com/ilan/cumhuruyet-mahallesi-11-full-esyali-satilik-kelepir-daire-18405977</t>
  </si>
  <si>
    <t>3.500.000 TL</t>
  </si>
  <si>
    <t>Antalya - Alanya - Cumhuriyet Mahallesi</t>
  </si>
  <si>
    <t>350 TL</t>
  </si>
  <si>
    <t>20000 TL</t>
  </si>
  <si>
    <t>https://www.emlakjet.com/ilan/dosemealti-altinkale-de-41-mustakil-havuzlu-villa-18384022</t>
  </si>
  <si>
    <t>12.750.000 TL</t>
  </si>
  <si>
    <t>https://www.emlakjet.com/ilan/komple-bina-5-katli-site-icerisinde-her-katta-125-m2-18361909</t>
  </si>
  <si>
    <t>12.000.000 TL</t>
  </si>
  <si>
    <t>Antalya - Kepez - Şafak Mahallesi</t>
  </si>
  <si>
    <t>500 m²</t>
  </si>
  <si>
    <t>525 m²</t>
  </si>
  <si>
    <t>9+ Oda</t>
  </si>
  <si>
    <t>https://www.emlakjet.com/ilan/bolgede-emsali-olmayan-bir-daireniz-olsun-ister-misiniz-18427971</t>
  </si>
  <si>
    <t>13.150.000 TL</t>
  </si>
  <si>
    <t>Antalya - Muratpaşa - Çağlayan Mahallesi</t>
  </si>
  <si>
    <t>700 TL</t>
  </si>
  <si>
    <t>https://www.emlakjet.com/ilan/alanya-oba-karakocalida-21-dublex-100m2-sifir-ve-kullanisli-satilik-daire-18413612</t>
  </si>
  <si>
    <t>https://www.emlakjet.com/ilan/alanya-oba-da-firsat-21-satilik-daire-18370155</t>
  </si>
  <si>
    <t>79 m²</t>
  </si>
  <si>
    <t>https://www.emlakjet.com/ilan/dosemealtinda-sifir-21-havuzlu-yerden-isitmali-luks-daire-18370399</t>
  </si>
  <si>
    <t>1500 TL</t>
  </si>
  <si>
    <t>https://www.emlakjet.com/ilan/sarilar-mahallesi-nde-4-1-dubleks-daire-satiliktir-18373277</t>
  </si>
  <si>
    <t>6.000.000 TL</t>
  </si>
  <si>
    <t>https://www.emlakjet.com/ilan/yeni-mah-sehitler-parki-karsisi-ana-yol-uzerinde-1-kat-21-daire-18418075</t>
  </si>
  <si>
    <t>3.600.000 TL</t>
  </si>
  <si>
    <t>Antalya - Kepez - Yeni Mahallesi</t>
  </si>
  <si>
    <t>https://www.emlakjet.com/ilan/varsak-karsiyakada-satilik-21-daire-18417176</t>
  </si>
  <si>
    <t>https://www.emlakjet.com/ilan/konyaalti-hurmada-41-dublex-esyali-fiyat-18389720</t>
  </si>
  <si>
    <t>10.600.000 TL</t>
  </si>
  <si>
    <t>175 m²</t>
  </si>
  <si>
    <t>190 m²</t>
  </si>
  <si>
    <t>0 TL</t>
  </si>
  <si>
    <t>50000 TL</t>
  </si>
  <si>
    <t>https://www.emlakjet.com/ilan/sarilar-mahallesinde-sifir-firsat-daireler-18390701</t>
  </si>
  <si>
    <t>2.850.000 TL</t>
  </si>
  <si>
    <t>Sobalı</t>
  </si>
  <si>
    <t>https://www.emlakjet.com/ilan/alanya-gullerpinari-nda-satilik-21-daire-egitimciler-sitesi-18413536</t>
  </si>
  <si>
    <t>Antalya - Alanya - Fığla Mahallesi</t>
  </si>
  <si>
    <t>250 TL</t>
  </si>
  <si>
    <t>https://www.emlakjet.com/ilan/muratpasa-yildiz-mahallesinde-31-gdk-140-m2-satilik-daire-18419958</t>
  </si>
  <si>
    <t>Antalya - Muratpaşa - Yıldız Mahallesi</t>
  </si>
  <si>
    <t>https://www.emlakjet.com/ilan/mehmet-akif-mahallesinde-1-katta-21-ici-yapili-18363316</t>
  </si>
  <si>
    <t>Antalya - Kepez - Mehmet Akif Ersoy Mahallesi</t>
  </si>
  <si>
    <t>https://www.emlakjet.com/ilan/duden-selalesine-adim-mesafede-lux-havuzlu-ebv-banyolu-21-daire-18416485</t>
  </si>
  <si>
    <t>https://www.emlakjet.com/ilan/bayindir-mah-asansorlu-dort-cephe-satilik-31-daire-18400056</t>
  </si>
  <si>
    <t>6.150.000 TL</t>
  </si>
  <si>
    <t>Antalya - Muratpaşa - Bayındır Mahallesi</t>
  </si>
  <si>
    <t>https://www.emlakjet.com/ilan/alanya-ciplakli-da-satilik-21-daire-18373496</t>
  </si>
  <si>
    <t>https://www.emlakjet.com/ilan/selale-mevki-her-cephe-satilik-daireler-18369645</t>
  </si>
  <si>
    <t>Kot 2 (-2).Kat</t>
  </si>
  <si>
    <t>https://www.emlakjet.com/ilan/caglayan-mahallesi-irmak-manzarali-31-dairemiz-satiliktir-18380941</t>
  </si>
  <si>
    <t>7.900.000 TL</t>
  </si>
  <si>
    <t>Antalya - Manavgat - Çağlayan Mahallesi</t>
  </si>
  <si>
    <t>https://www.emlakjet.com/ilan/iskanli-abonelikleri-hazir-oturumlu-sitede-cep-mutfak-arakat-21-18425233</t>
  </si>
  <si>
    <t>5.300.000 TL</t>
  </si>
  <si>
    <t>https://www.emlakjet.com/ilan/satilik-21-ayri-mutfak-ara-katta-18362866</t>
  </si>
  <si>
    <t>6.850.000 TL</t>
  </si>
  <si>
    <t>Antalya - Muratpaşa - Varlık Mahallesi</t>
  </si>
  <si>
    <t>https://www.emlakjet.com/ilan/alanya-tosmur-da-full-deniz-manzarali-21-daire-denize-sadece-100-metre-18417603</t>
  </si>
  <si>
    <t>5.720.000 TL</t>
  </si>
  <si>
    <t>Antalya - Alanya - Tosmur Mahallesi</t>
  </si>
  <si>
    <t>https://www.emlakjet.com/ilan/cikcilli-de-9-katta-genis-21-daire-full-esyali-ve-denize-sadece-900-metre-18407774</t>
  </si>
  <si>
    <t>7.100.000 TL</t>
  </si>
  <si>
    <t>9.Kat</t>
  </si>
  <si>
    <t>https://www.emlakjet.com/ilan/haci-sekilerde-dogayla-ic-ice-mustakil-ev-18420813</t>
  </si>
  <si>
    <t>11.250.000 TL</t>
  </si>
  <si>
    <t>Antalya - Konyaaltı - Hacısekililer Mahallesi</t>
  </si>
  <si>
    <t>Müstakil Ev</t>
  </si>
  <si>
    <t>Şömine</t>
  </si>
  <si>
    <t>Hisseli Tapu</t>
  </si>
  <si>
    <t>https://www.emlakjet.com/ilan/muratpasa-gayrimenkul-den-genis-31-18418661</t>
  </si>
  <si>
    <t>5.100.000 TL</t>
  </si>
  <si>
    <t>Antalya - Muratpaşa - Etiler Mahallesi</t>
  </si>
  <si>
    <t>https://www.emlakjet.com/ilan/konyaalti-hurmada-satilik-havuzlu-daire-18384214</t>
  </si>
  <si>
    <t>5.500.000 TL</t>
  </si>
  <si>
    <t>Kot 1 (-1).Kat</t>
  </si>
  <si>
    <t>https://www.emlakjet.com/ilan/lara-sirinyalida-site-icerisinde-deniz-manzarali-31-daire-18369268</t>
  </si>
  <si>
    <t>53.500.000 TL</t>
  </si>
  <si>
    <t>Antalya - Muratpaşa - Şirinyalı Mahallesi</t>
  </si>
  <si>
    <t>165 m²</t>
  </si>
  <si>
    <t>182 m²</t>
  </si>
  <si>
    <t>7.Kat</t>
  </si>
  <si>
    <t>2000 TL</t>
  </si>
  <si>
    <t>https://www.emlakjet.com/ilan/satilik-genis-11-kanal-mahallesi-18423911</t>
  </si>
  <si>
    <t>Antalya - Kepez - Kanal Mahallesi</t>
  </si>
  <si>
    <t>https://www.emlakjet.com/ilan/alanya-oba-mahallesi-satilik-21-ayri-mutfak-genis-daire-18361427</t>
  </si>
  <si>
    <t>https://www.emlakjet.com/ilan/gulluk-kavsaginda-21-asansorlu-daire-18364220</t>
  </si>
  <si>
    <t>https://www.emlakjet.com/ilan/yeni-sehir-hastane-yakini-cadde-ustu-yuzme-havuzlu-11-daire-18368734</t>
  </si>
  <si>
    <t>3.200.000 TL</t>
  </si>
  <si>
    <t>https://www.emlakjet.com/ilan/selale-mah-genis-lux-yapi-asansorlu-merkezi-konumda-satilik-31-18384464</t>
  </si>
  <si>
    <t>https://www.emlakjet.com/ilan/ayanoglu-mah-tramvay-dibi-ebeveyn-banyolu-havuzlu-satilik-21-18384465</t>
  </si>
  <si>
    <t>5.850.000 TL</t>
  </si>
  <si>
    <t>Antalya - Kepez - Ayanoğlu Mahallesi</t>
  </si>
  <si>
    <t>118 m²</t>
  </si>
  <si>
    <t>2+0</t>
  </si>
  <si>
    <t>https://www.emlakjet.com/ilan/clara-gayrimenkul-den-konyaalti-nda-satilik-31-daire-18413763</t>
  </si>
  <si>
    <t>5.900.000 TL</t>
  </si>
  <si>
    <t>8.Kat</t>
  </si>
  <si>
    <t>https://www.emlakjet.com/ilan/varsak-tramvay-dibinde-31-katta-asansorlu-genis-ferah-daire-18384756</t>
  </si>
  <si>
    <t>Antalya - Kepez - Aktoprak Mahallesi</t>
  </si>
  <si>
    <t>https://www.emlakjet.com/ilan/adestan-emlak-tan-kultur-mahallesinde-ters-dublex-18362287</t>
  </si>
  <si>
    <t>88 m²</t>
  </si>
  <si>
    <t>https://www.emlakjet.com/ilan/asagipazarci-pazartesi-pazari-yaninda-satilik-31-150-m2-daire-18373033</t>
  </si>
  <si>
    <t>4.625.000 TL</t>
  </si>
  <si>
    <t>Antalya - Manavgat - Aşağı Pazarcı Mahallesi</t>
  </si>
  <si>
    <t>100 TL</t>
  </si>
  <si>
    <t>https://www.emlakjet.com/ilan/v-aktoprak-mahallesinde-31-antalya-manzarali-han-gibi-daire-18418758</t>
  </si>
  <si>
    <t>5.000.000 TL</t>
  </si>
  <si>
    <t>12.Kat</t>
  </si>
  <si>
    <t>https://www.emlakjet.com/ilan/husnukarakas-da-havuzlu-site-ici-71-cok-genis-dubleks-18392938</t>
  </si>
  <si>
    <t>Antalya - Kepez - Hüsnü Karakaş Mahallesi</t>
  </si>
  <si>
    <t>310 m²</t>
  </si>
  <si>
    <t>7+1</t>
  </si>
  <si>
    <t>https://www.emlakjet.com/ilan/site-icerisinde-kapali-otoparkli-yuzme-havuzlu-luks-sifir-daireler-18377970</t>
  </si>
  <si>
    <t>https://www.emlakjet.com/ilan/aydogmus-ta-21-luks-daire-18419744</t>
  </si>
  <si>
    <t>https://www.emlakjet.com/ilan/mevlana-caddesi-uzeri-site-ici-y-giris-18372253</t>
  </si>
  <si>
    <t>4.100.000 TL</t>
  </si>
  <si>
    <t>67 m²</t>
  </si>
  <si>
    <t>87 m²</t>
  </si>
  <si>
    <t>https://www.emlakjet.com/ilan/alanya-kalesin-de-muhtesem-manzarali-mustakil-binada-satilik-21-daire-18419411</t>
  </si>
  <si>
    <t>15.500.000 TL</t>
  </si>
  <si>
    <t>Antalya - Alanya - Çarşı Mahallesi</t>
  </si>
  <si>
    <t>https://www.emlakjet.com/ilan/satilik-konuksever-mh-21-daire-3-kat-100-m2-cevre-yoluna-200-mtr-18391350</t>
  </si>
  <si>
    <t>https://www.emlakjet.com/ilan/trent-emlak-tan-satilik-site-icerisinde-31-dublex-18422338</t>
  </si>
  <si>
    <t>6.300.000 TL</t>
  </si>
  <si>
    <t>https://www.emlakjet.com/ilan/muratpasa-kizilarik-ta-lokman-ecza-deposunun-karsisinda-21-18416606</t>
  </si>
  <si>
    <t>2.649.000 TL</t>
  </si>
  <si>
    <t>Antalya - Muratpaşa - Kızılarık Mahallesi</t>
  </si>
  <si>
    <t>https://www.emlakjet.com/ilan/gazipasa-satilik-11-hastane-ye-yakin-18400590</t>
  </si>
  <si>
    <t>2.500.000 TL</t>
  </si>
  <si>
    <t>Antalya - Gazipaşa - Cumhuriyet Mahallesi</t>
  </si>
  <si>
    <t>43 m²</t>
  </si>
  <si>
    <t>10000 TL</t>
  </si>
  <si>
    <t>https://www.emlakjet.com/ilan/lara-fener-de-terra-city-yakini-31-on-cephe-dublex-18427634</t>
  </si>
  <si>
    <t>Antalya - Muratpaşa - Fener Mahallesi</t>
  </si>
  <si>
    <t>https://www.emlakjet.com/ilan/konyaalti-ogretmenevleri-nde-deniz-manzarali-31-daire-18414034</t>
  </si>
  <si>
    <t>https://www.emlakjet.com/ilan/alanya-avsallar-mahallesi-11-satilik-daire-18358318</t>
  </si>
  <si>
    <t>61 m²</t>
  </si>
  <si>
    <t>https://www.emlakjet.com/ilan/payallar-da-iskanli-havuzlu-yuksek-krediye-uygun-satilik-11-18403512</t>
  </si>
  <si>
    <t>42 m²</t>
  </si>
  <si>
    <t>47 m²</t>
  </si>
  <si>
    <t>https://www.emlakjet.com/ilan/tramvaya-yakin-havuz-manzarali-site-icerisinde-11-18422788</t>
  </si>
  <si>
    <t>2.400.000 TL</t>
  </si>
  <si>
    <t>Antalya - Kepez - Demirel Mahallesi</t>
  </si>
  <si>
    <t>https://www.emlakjet.com/ilan/yesilyurt-merkezde-esyalarla-birlikte-satilik-31-daire-18362212</t>
  </si>
  <si>
    <t>5.150.000 TL</t>
  </si>
  <si>
    <t>Antalya - Kepez - Yeşilyurt Mahallesi</t>
  </si>
  <si>
    <t>https://www.emlakjet.com/ilan/faruk-arisan-dan-kum-mahallesinde-oturuma-hazir-lux-11-daire-18367759</t>
  </si>
  <si>
    <t>2.290.000 TL</t>
  </si>
  <si>
    <t>40 m²</t>
  </si>
  <si>
    <t>https://www.emlakjet.com/ilan/bitmis-21-kapali-otopark-cift-cephe-cift-balkonlu-18365632</t>
  </si>
  <si>
    <t>4.000.000 TL</t>
  </si>
  <si>
    <t>https://www.emlakjet.com/ilan/yilin-firsati-tek-daire-fiyatina-3-gayrimenkul-daha-otesi-yok-18364012</t>
  </si>
  <si>
    <t>4.999.000 TL</t>
  </si>
  <si>
    <t>Antalya - Kepez - Baraj Mahallesi</t>
  </si>
  <si>
    <t>400 m²</t>
  </si>
  <si>
    <t>https://www.emlakjet.com/ilan/tapu-harci-yok-merkezi-konumda-yatirim-firsati-18429410</t>
  </si>
  <si>
    <t>2.675.000 TL</t>
  </si>
  <si>
    <t>https://www.emlakjet.com/ilan/antalya-manavgat-side-de-tropicana-sitesinde-21-satilik-daire-18380706</t>
  </si>
  <si>
    <t>8.250.000 TL</t>
  </si>
  <si>
    <t>https://www.emlakjet.com/ilan/sarilar-mahallesi-2-1-ara-kat-kose-dairemiz-satiliktir-18373294</t>
  </si>
  <si>
    <t>4.550.000 TL</t>
  </si>
  <si>
    <t>https://www.emlakjet.com/ilan/denize-1000-m-102-m2-genis-ferah-kupon-firsat-daire-18368620</t>
  </si>
  <si>
    <t>4.300.000 TL</t>
  </si>
  <si>
    <t>102 m²</t>
  </si>
  <si>
    <t>https://www.emlakjet.com/ilan/muratpasa-gayrimenkulden-gebizlide-90m-21-daire-18390769</t>
  </si>
  <si>
    <t>3.450.000 TL</t>
  </si>
  <si>
    <t>https://www.emlakjet.com/ilan/muratpasa-gayrimenkulden-konukseverde-katta-tek-31-18390786</t>
  </si>
  <si>
    <t>3.549.000 TL</t>
  </si>
  <si>
    <t>https://www.emlakjet.com/ilan/sinan-mh-31-masrafsiz-satilik-daire-18404327</t>
  </si>
  <si>
    <t>Antalya - Muratpaşa - Sinan Mahallesi</t>
  </si>
  <si>
    <t>https://www.emlakjet.com/ilan/mahmutlar-da-full-deniz-ve-kale-manzarali-21-esyali-daire-18404887</t>
  </si>
  <si>
    <t>12.599.000 TL</t>
  </si>
  <si>
    <t>Antalya - Alanya - Mahmutlar Mahallesi</t>
  </si>
  <si>
    <t>91 m²</t>
  </si>
  <si>
    <t>https://www.emlakjet.com/ilan/konyaalti-denize-sifir-luks-yasam-alaniyla-31-18376508</t>
  </si>
  <si>
    <t>64.000.000 TL</t>
  </si>
  <si>
    <t>217 m²</t>
  </si>
  <si>
    <t>https://www.emlakjet.com/ilan/duden-selale-park-okul-ve-cadde-yakini-luks-katta-31-daire-18413660</t>
  </si>
  <si>
    <t>https://www.emlakjet.com/ilan/yuksek-giris-daire-18400916</t>
  </si>
  <si>
    <t>2.975.000 TL</t>
  </si>
  <si>
    <t>https://www.emlakjet.com/ilan/alanya-oba-mah-satilik-21-amerikan-mutfakli-daire-18368053</t>
  </si>
  <si>
    <t>5.800.000 TL</t>
  </si>
  <si>
    <t>https://www.emlakjet.com/ilan/alanya-avsallar-mah-aktiviteli-satilik-11-daire-18420823</t>
  </si>
  <si>
    <t>2.700.000 TL</t>
  </si>
  <si>
    <t>https://www.emlakjet.com/ilan/idamax-tan-ilica-da-31-satilik-daire-18391862</t>
  </si>
  <si>
    <t>Antalya - Manavgat - Ilıca Mahallesi</t>
  </si>
  <si>
    <t>https://www.emlakjet.com/ilan/nur-emlaktan-satilik-18396537</t>
  </si>
  <si>
    <t>https://www.emlakjet.com/ilan/obagol-de-satilik-41-dublex-18391890</t>
  </si>
  <si>
    <t>https://www.emlakjet.com/ilan/alanya-tosmur-da-satilik-11-esyali-daire-denize-450m-yatirim-icin-firsat-18419470</t>
  </si>
  <si>
    <t>4.185.000 TL</t>
  </si>
  <si>
    <t>52 m²</t>
  </si>
  <si>
    <t>https://www.emlakjet.com/ilan/kizilotta-d-400-cephe-21-havuzlu-satilik-daire-18423466</t>
  </si>
  <si>
    <t>Antalya - Manavgat - Kızılot Mahallesi</t>
  </si>
  <si>
    <t>https://www.emlakjet.com/ilan/goksu-mahallesinde-11-bahce-kati-havuz-cepheli-18390960</t>
  </si>
  <si>
    <t>3.150.000 TL</t>
  </si>
  <si>
    <t>https://www.emlakjet.com/ilan/sahibinden-21-18381347</t>
  </si>
  <si>
    <t>6.700.000 TL</t>
  </si>
  <si>
    <t>https://www.emlakjet.com/ilan/dogalgazli-site-ici-ebeveyn-banyolu-21-18429412</t>
  </si>
  <si>
    <t>4.390.000 TL</t>
  </si>
  <si>
    <t>https://www.emlakjet.com/ilan/gokhan-ucgun-den-port-life-2-de-asansorlu-k-garajli-51-villa-18375482</t>
  </si>
  <si>
    <t>25.000.000 TL</t>
  </si>
  <si>
    <t>Antalya - Konyaaltı - Molla Yusuf Mahallesi</t>
  </si>
  <si>
    <t>280 m²</t>
  </si>
  <si>
    <t>https://www.emlakjet.com/ilan/ozellikli-sitede-satilik-31-daire-18424876</t>
  </si>
  <si>
    <t>https://www.emlakjet.com/ilan/antalya-kepez-kutukcu-mahallesi-satilik-asansorlu-sifir-21-daire-18401056</t>
  </si>
  <si>
    <t>Antalya - Kepez - Kütükçü Mahallesi</t>
  </si>
  <si>
    <t>https://www.emlakjet.com/ilan/lara-guzelobada-sahil-bandina-yakin-katta-11-daire-18427631</t>
  </si>
  <si>
    <t>400 TL</t>
  </si>
  <si>
    <t>https://www.emlakjet.com/ilan/denize-yurume-mesafesinde-3-1-modern-dubleks-18415276</t>
  </si>
  <si>
    <t>8.350.000 TL</t>
  </si>
  <si>
    <t>Antalya - Kemer - Yeni Mahallesi</t>
  </si>
  <si>
    <t>116 m²</t>
  </si>
  <si>
    <t>https://www.emlakjet.com/ilan/avsallarda-doga-icinde-satilik-31-bahceli-villa-denize-yakin-18361331</t>
  </si>
  <si>
    <t>12.575.000 TL</t>
  </si>
  <si>
    <t>Villa Tipi</t>
  </si>
  <si>
    <t>https://www.emlakjet.com/ilan/kanal-mah-tramvaya-300m-asansorlu-sifir-kat-sec-21-daire-18384593</t>
  </si>
  <si>
    <t>https://www.emlakjet.com/ilan/manavgat-side-de-satilik-site-icerisinde-havuzlu-tripleks-villa-18365551</t>
  </si>
  <si>
    <t>7.600.000 TL</t>
  </si>
  <si>
    <t>https://www.emlakjet.com/ilan/piyasa-antalya-dan-sehir-hastanesi-eteginde-21-satilik-daire-18402309</t>
  </si>
  <si>
    <t>4.175.000 TL</t>
  </si>
  <si>
    <t>https://www.emlakjet.com/ilan/eski-hisar-mahallesinde-31-genis-daire-isteyenlere-18380030</t>
  </si>
  <si>
    <t>Antalya - Manavgat - Eski Hisar Mahallesi</t>
  </si>
  <si>
    <t>https://www.emlakjet.com/ilan/satilik-sahibinden-kelepir-daire-18373143</t>
  </si>
  <si>
    <t>2.650.000 TL</t>
  </si>
  <si>
    <t>Antalya - Kepez - Atatürk Mahallesi</t>
  </si>
  <si>
    <t>22000 TL</t>
  </si>
  <si>
    <t>https://www.emlakjet.com/ilan/ayri-mutfakli-evebeyn-banyolu-18378436</t>
  </si>
  <si>
    <t>3.800.000 TL</t>
  </si>
  <si>
    <t>92 m²</t>
  </si>
  <si>
    <t>https://www.emlakjet.com/ilan/vip-gayrimenkul-den-31-site-icerisinde-manzarali-150-m-daire-18403344</t>
  </si>
  <si>
    <t>5.450.000 TL</t>
  </si>
  <si>
    <t>https://www.emlakjet.com/ilan/aksu-altintas-mh-genis-satilik-21-18370368</t>
  </si>
  <si>
    <t>8.950.000 TL</t>
  </si>
  <si>
    <t>https://www.emlakjet.com/ilan/aksu-altintas-hopel-city-de-11-yatirimlik-daire-18429616</t>
  </si>
  <si>
    <t>3.475.000 TL</t>
  </si>
  <si>
    <t>https://www.emlakjet.com/ilan/takasa-acik-belek-te-ultra-luks-71-esyali-satilik-villa-18381432</t>
  </si>
  <si>
    <t>59.750.000 TL</t>
  </si>
  <si>
    <t>Antalya - Serik - Belek Mahallesi</t>
  </si>
  <si>
    <t>515 m²</t>
  </si>
  <si>
    <t>600 m²</t>
  </si>
  <si>
    <t>https://www.emlakjet.com/ilan/aktoprakta-site-icinde-arakat-ici-yapili-31-firsat-18406077</t>
  </si>
  <si>
    <t>3.590.000 TL</t>
  </si>
  <si>
    <t>https://www.emlakjet.com/ilan/yetisen-alir-ara-kat-havuz-manzarali-iskan-var-18397570</t>
  </si>
  <si>
    <t>2.475.000 TL</t>
  </si>
  <si>
    <t>https://www.emlakjet.com/ilan/gullerpinari-mahallesinde-satilik-21-daire-18420278</t>
  </si>
  <si>
    <t>https://www.emlakjet.com/ilan/alanya-payallar-da-satilik-11-havuzlu-daire-18414168</t>
  </si>
  <si>
    <t>https://www.emlakjet.com/ilan/alanya-konakli-da-denize-yakin-satilik-21-18418697</t>
  </si>
  <si>
    <t>Antalya - Alanya - Konaklı Mahallesi</t>
  </si>
  <si>
    <t>https://www.emlakjet.com/ilan/alanya-obagol-de-denize-200-mt-satilik-21-esyali-daire-18419478</t>
  </si>
  <si>
    <t>6.790.000 TL</t>
  </si>
  <si>
    <t>https://www.emlakjet.com/ilan/alanya-obagol-de-satilik-luks-41-dubleks-denize-yurume-mesafesinde-18407009</t>
  </si>
  <si>
    <t>10.750.000 TL</t>
  </si>
  <si>
    <t>https://www.emlakjet.com/ilan/nuray-ayhan-dan-yenikoy-merkezde-11-satilik-daire-18400679</t>
  </si>
  <si>
    <t>https://www.emlakjet.com/ilan/kepez-suryapi-satilik-161m2-sifir-daire-18392492</t>
  </si>
  <si>
    <t>7.750.000 TL</t>
  </si>
  <si>
    <t>Antalya - Kepez - Kepez Mahallesi</t>
  </si>
  <si>
    <t>161 m²</t>
  </si>
  <si>
    <t>10.Kat</t>
  </si>
  <si>
    <t>https://www.emlakjet.com/ilan/alanya-avsallarda-site-icerisinde-havuzlu-satilik-6-odali-sifir-firsat-daire-18392847</t>
  </si>
  <si>
    <t>7.580.000 TL</t>
  </si>
  <si>
    <t>195 m²</t>
  </si>
  <si>
    <t>https://www.emlakjet.com/ilan/selale-de-31-140-m2-ultra-lux-havuzlu-ebeveyn-banyolu-daireler-18397152</t>
  </si>
  <si>
    <t>6.570.000 TL</t>
  </si>
  <si>
    <t>https://www.emlakjet.com/ilan/alanya-oba-da-21-luks-daire-denize-250m-full-mobilyali-ve-yatirim-firsati-18410071</t>
  </si>
  <si>
    <t>10.700.000 TL</t>
  </si>
  <si>
    <t>35000 TL</t>
  </si>
  <si>
    <t>https://www.emlakjet.com/ilan/cadde-uzeri-konum-efsane-21-genis-manzarali-sifir-daireler-18424493</t>
  </si>
  <si>
    <t>3.120.000 TL</t>
  </si>
  <si>
    <t>Antalya - Kepez - Varsak Esentepe Mahallesi</t>
  </si>
  <si>
    <t>https://www.emlakjet.com/ilan/sarilarda-havuzlu-asansorlu-arac-takasli-21-daire-manzarali-18383312</t>
  </si>
  <si>
    <t>4.499.000 TL</t>
  </si>
  <si>
    <t>https://www.emlakjet.com/ilan/goksu-tahtakale-yakini-site-ici-arakat-firsat-11-daire-18408460</t>
  </si>
  <si>
    <t>3.400.000 TL</t>
  </si>
  <si>
    <t>66 m²</t>
  </si>
  <si>
    <t>https://www.emlakjet.com/ilan/satilik-goksu-mh-havulu-site-icerisinde-11-esyali-satilik-55-m2-18384724</t>
  </si>
  <si>
    <t>2.800.000 TL</t>
  </si>
  <si>
    <t>https://www.emlakjet.com/ilan/alanya-11-ucuz-daire-18379314</t>
  </si>
  <si>
    <t>200 TL</t>
  </si>
  <si>
    <t>15000 TL</t>
  </si>
  <si>
    <t>https://www.emlakjet.com/ilan/point-invest-ten-sifir-21-liman-lux-yapraklar-ins-melisa-park-18409219</t>
  </si>
  <si>
    <t>8.200.000 TL</t>
  </si>
  <si>
    <t>https://www.emlakjet.com/ilan/engin-gokoglu-dan-firsat-21-18417330</t>
  </si>
  <si>
    <t>Antalya - Finike - Kale Mahallesi</t>
  </si>
  <si>
    <t>https://www.emlakjet.com/ilan/sehir-hast-yakininda-4-bloklu-sitede-tadilatli-31-arakat-daire-18411928</t>
  </si>
  <si>
    <t>https://www.emlakjet.com/ilan/varsak-aktoprak-mah-tramvaya-adim-mesafede-18380638</t>
  </si>
  <si>
    <t>18000 TL</t>
  </si>
  <si>
    <t>https://www.emlakjet.com/ilan/caglayan-da-firsat-60-m2-11-esyali-satilik-bakimli-daire-18416828</t>
  </si>
  <si>
    <t>https://www.emlakjet.com/ilan/altintas-mh-havuzlu-balkonlu-onu-bahce-kullanimli-sifir-21-18362182</t>
  </si>
  <si>
    <t>https://www.emlakjet.com/ilan/yaylanin-en-serin-sakin-yerinde-31-arakat-18389525</t>
  </si>
  <si>
    <t>2.900.000 TL</t>
  </si>
  <si>
    <t>Antalya - Korkuteli - Uzunoluk Mahallesi</t>
  </si>
  <si>
    <t>https://www.emlakjet.com/ilan/bu-fiyata-daire-yok-18429347</t>
  </si>
  <si>
    <t>2.100.000 TL</t>
  </si>
  <si>
    <t>https://www.emlakjet.com/ilan/kardeskentler-cd-1-parsel-satilik-11-daire-18365197</t>
  </si>
  <si>
    <t>https://www.emlakjet.com/ilan/alanya-oba-da-31-ara-kat-guney-cephe-satilik-daire-18406947</t>
  </si>
  <si>
    <t>45000 TL</t>
  </si>
  <si>
    <t>https://www.emlakjet.com/ilan/altintas-akilli-ev-sistemi-yerden-isitmali-havuzlu-genis-11-18374369</t>
  </si>
  <si>
    <t>3.699.000 TL</t>
  </si>
  <si>
    <t>54 m²</t>
  </si>
  <si>
    <t>https://www.emlakjet.com/ilan/faruk-arisan-dan-super-konumda-oturuma-hazir-genis-ve-lux-11-18417836</t>
  </si>
  <si>
    <t>2.775.000 TL</t>
  </si>
  <si>
    <t>57 m²</t>
  </si>
  <si>
    <t>https://www.emlakjet.com/ilan/site-icerisinde-100m2-21-daire-havuz-guv-ve-asansor-mevcut-18394139</t>
  </si>
  <si>
    <t>5.099.000 TL</t>
  </si>
  <si>
    <t>Antalya - Muratpaşa - Dutlubahçe Mahallesi</t>
  </si>
  <si>
    <t>https://www.emlakjet.com/ilan/kuzeyyaka-mh-31-145-m2-tranvaya-yakin-3-kat-da-satilik-daire-18403775</t>
  </si>
  <si>
    <t>https://www.emlakjet.com/ilan/sehir-hastanesi-yakini-18375123</t>
  </si>
  <si>
    <t>https://www.emlakjet.com/ilan/merkezi-bolge-bayindir-mah-41-satilik-dubleks-18362226</t>
  </si>
  <si>
    <t>https://www.emlakjet.com/ilan/alanya-nest-oba-da-satilik-31-sifir-esyali-daire-18368416</t>
  </si>
  <si>
    <t>8.460.000 TL</t>
  </si>
  <si>
    <t>2 TL</t>
  </si>
  <si>
    <t>https://www.emlakjet.com/ilan/gullerpinari-mahallesinde-satilik-21sifir-daire-18401244</t>
  </si>
  <si>
    <t>https://www.emlakjet.com/ilan/kuzdere-de-41-mustakil-bahceli-satilik-villa-18365784</t>
  </si>
  <si>
    <t>11.000.000 TL</t>
  </si>
  <si>
    <t>Antalya - Kemer - Kuzdere Mahallesi</t>
  </si>
  <si>
    <t>https://www.emlakjet.com/ilan/suntalia-emlaktan-antalya-gursu-da-satilik-dubleks41-18400565</t>
  </si>
  <si>
    <t>36.000.000 TL</t>
  </si>
  <si>
    <t>Antalya - Konyaaltı - Gürsu Mahallesi</t>
  </si>
  <si>
    <t>215 m²</t>
  </si>
  <si>
    <t>Merkezi Doğalgaz</t>
  </si>
  <si>
    <t>7 m²</t>
  </si>
  <si>
    <t>Açık Teras</t>
  </si>
  <si>
    <t>15 m²</t>
  </si>
  <si>
    <t>60000 TL</t>
  </si>
  <si>
    <t>https://www.emlakjet.com/ilan/cok-uygun-fiyata-husnukaras-mh-21-daire-1-kat-dogalgazli-asansorlu-18399808</t>
  </si>
  <si>
    <t>https://www.emlakjet.com/ilan/teomanpasa-mah-31-160-m2-satilik-dubleks-daire-18423504</t>
  </si>
  <si>
    <t>https://www.emlakjet.com/ilan/kestel-lory-queen-residence-modern-11-furnished-apartment-300-m-to-the-beach-18417574</t>
  </si>
  <si>
    <t>4.680.000 TL</t>
  </si>
  <si>
    <t>https://www.emlakjet.com/ilan/isiklar-da-deniz-manzarali-ici-luks-esyali-21-18377171</t>
  </si>
  <si>
    <t>Antalya - Muratpaşa - Gençlik Mahallesi</t>
  </si>
  <si>
    <t>https://www.emlakjet.com/ilan/tabay-dan-guzeloba-sifir-11-luks-site-icerisinde-55-m2-18416483</t>
  </si>
  <si>
    <t>https://www.emlakjet.com/ilan/site-ici-31-havuzlu-ebv-banyolu-140m2-masrafsiz-daire-18403566</t>
  </si>
  <si>
    <t>4.399.000 TL</t>
  </si>
  <si>
    <t>https://www.emlakjet.com/ilan/manavgat-eski-hisar-mahallesinde-satilik-komple-guney-cephe-daire-18376176</t>
  </si>
  <si>
    <t>5.950.000 TL</t>
  </si>
  <si>
    <t>https://www.emlakjet.com/ilan/alanya-incekum-da-satilik-modern-villa-kacirilmayacak-fiyat-18361247</t>
  </si>
  <si>
    <t>10.650.000 TL</t>
  </si>
  <si>
    <t>Antalya - Alanya - İncekum Mahallesi</t>
  </si>
  <si>
    <t>225 m²</t>
  </si>
  <si>
    <t>https://www.emlakjet.com/ilan/ultra-luks-havuzlu-ebeveyn-banyolu-21-satilik-daireler-18365094</t>
  </si>
  <si>
    <t>4.749.000 TL</t>
  </si>
  <si>
    <t>https://www.emlakjet.com/ilan/antalya-altintas-ta-11-21-satilik-lux-daire-ornek-daireler-18409326</t>
  </si>
  <si>
    <t>https://www.emlakjet.com/ilan/ciplaklida-31-ayri-mutfak-full-deniz-manzarali-satilik-daire-18409320</t>
  </si>
  <si>
    <t>https://www.emlakjet.com/ilan/caglayan-da-iki-daire-tek-fiyat-18371846</t>
  </si>
  <si>
    <t>7.500.000 TL</t>
  </si>
  <si>
    <t>https://www.emlakjet.com/ilan/buyuksehir-belediye-arkasi-arakat-sifir-21-ler-18372298</t>
  </si>
  <si>
    <t>5.400.000 TL</t>
  </si>
  <si>
    <t>https://www.emlakjet.com/ilan/merkezde-essiz-bir-yasam-caybasi-nda-luks-41-dubleks-iskanli-krediye-uygun-genis-terasli-18377919</t>
  </si>
  <si>
    <t>9.000.000 TL</t>
  </si>
  <si>
    <t>Antalya - Muratpaşa - Çaybaşı Mahallesi</t>
  </si>
  <si>
    <t>https://www.emlakjet.com/ilan/antalya-aksu-altintasta-luks-yasam-bu-firsat-daire-sizin-olsun-18361567</t>
  </si>
  <si>
    <t>5.750.000 TL</t>
  </si>
  <si>
    <t>https://www.emlakjet.com/ilan/yeni-emek-te-tramwaya-yakin-sifir-21-asansorlu-18400584</t>
  </si>
  <si>
    <t>Antalya - Kepez - Yeni Emek Mahallesi</t>
  </si>
  <si>
    <t>https://www.emlakjet.com/ilan/buyuk-havuzlu-sauna-ve-spor-salonlu-sitede-bahce-kati-11-18381952</t>
  </si>
  <si>
    <t>4.850.000 TL</t>
  </si>
  <si>
    <t>https://www.emlakjet.com/ilan/alanya-kizlarpinari-satilik-31-dubleks-daire-18396655</t>
  </si>
  <si>
    <t>8.100.000 TL</t>
  </si>
  <si>
    <t>Antalya - Alanya - Kızlar Pınarı Mahallesi</t>
  </si>
  <si>
    <t>https://www.emlakjet.com/ilan/alanya-demirtas-ta-dogayla-ic-ice-11-satilik-daire-18391482</t>
  </si>
  <si>
    <t>2.250.000 TL</t>
  </si>
  <si>
    <t>Antalya - Alanya - Demirtaş Mahallesi</t>
  </si>
  <si>
    <t>35 m²</t>
  </si>
  <si>
    <t>https://www.emlakjet.com/ilan/ataturk-mah-de-10-studyo-satilik-kelepir-daire-18386303</t>
  </si>
  <si>
    <t>1.500.000 TL</t>
  </si>
  <si>
    <t>Stüdyo</t>
  </si>
  <si>
    <t>https://www.emlakjet.com/ilan/full-donatili-site-konsept-yasam-cazip-fiyatlarla-satista-18395395</t>
  </si>
  <si>
    <t>Antalya - Gazipaşa - Pazarcı Mahallesi</t>
  </si>
  <si>
    <t>https://www.emlakjet.com/ilan/aksu-guzelyurt-mah-21-oturuma-hazir-acik-otopark-ve-havuzlu-18399626</t>
  </si>
  <si>
    <t>Antalya - Aksu - Güzelyurt Mahallesi</t>
  </si>
  <si>
    <t>https://www.emlakjet.com/ilan/antalya-belek-de-21-havuzlu-satilik-daire-18382275</t>
  </si>
  <si>
    <t>https://www.emlakjet.com/ilan/alanya-sekerhane-mahallesi-satilik-21-daire-18423448</t>
  </si>
  <si>
    <t>4.450.000 TL</t>
  </si>
  <si>
    <t>Antalya - Alanya - Şekerhane Mahallesi</t>
  </si>
  <si>
    <t>https://www.emlakjet.com/ilan/ici-full-yapili-31-arakat-havuzlu-site-icerisinde-dogalgazli-18404362</t>
  </si>
  <si>
    <t>8.750.000 TL</t>
  </si>
  <si>
    <t>https://www.emlakjet.com/ilan/aydogmus-mahallesinde-saunali-havuzlu-41-mustakil-luks-villa-18368572</t>
  </si>
  <si>
    <t>18.500.000 TL</t>
  </si>
  <si>
    <t>199 m²</t>
  </si>
  <si>
    <t>https://www.emlakjet.com/ilan/manzarali-herseyi-ayri-erenkoy-mh-de-21-asansorlu-katta-daire-18425363</t>
  </si>
  <si>
    <t>Antalya - Kepez - Erenköy Mahallesi</t>
  </si>
  <si>
    <t>https://www.emlakjet.com/ilan/kanal-mahallesi-dogalgazli-yerden-isitmali-luks-yapili-21-daire-18384589</t>
  </si>
  <si>
    <t>https://www.emlakjet.com/ilan/cadde-ve-yol-cepheli-camlibel-de-21-asansorlu-sifir-lux-arakat-18411927</t>
  </si>
  <si>
    <t>4.399.999 TL</t>
  </si>
  <si>
    <t>https://www.emlakjet.com/ilan/altintasta-pesinatsiz-taksit-imkaniyla-sifir-bahceli-31-dubleks-18381427</t>
  </si>
  <si>
    <t>7.150.000 TL</t>
  </si>
  <si>
    <t>https://www.emlakjet.com/ilan/aktoprak-mah-11-kat-ve-cephe-secenekli-satilik-daireler-18406303</t>
  </si>
  <si>
    <t>2.550.000 TL</t>
  </si>
  <si>
    <t>https://www.emlakjet.com/ilan/manzarali-41-dubleks-akordiyon-cam-teras-genis-ayri-mutfak-18408998</t>
  </si>
  <si>
    <t>9.750.000 TL</t>
  </si>
  <si>
    <t>270 m²</t>
  </si>
  <si>
    <t>https://www.emlakjet.com/ilan/fevzicakmak-mah-11-acik-mutfak-sifir-satilik-daire-18407207</t>
  </si>
  <si>
    <t>https://www.emlakjet.com/ilan/kepez-habibler-mahallesi-katta-21-dairemiz-cadde-uzeri-konum-18387288</t>
  </si>
  <si>
    <t>3.599.999 TL</t>
  </si>
  <si>
    <t>Antalya - Kepez - Habibler Mahallesi</t>
  </si>
  <si>
    <t>https://www.emlakjet.com/ilan/oba-karakocali-da-satilik-11-aktiviteli-daire-18372112</t>
  </si>
  <si>
    <t>https://www.emlakjet.com/ilan/baylan-s-gayrimenkul-den-konyaalti-geyikbayiri-mahallesin-de-32-ikiz-villa-18397867</t>
  </si>
  <si>
    <t>10.950.000 TL</t>
  </si>
  <si>
    <t>Antalya - Konyaaltı - Geyikbayırı Mahallesi</t>
  </si>
  <si>
    <t>6+2</t>
  </si>
  <si>
    <t>https://www.emlakjet.com/ilan/sok-kelepir-kepez-ayanoglu-mah-11-yuksek-giris-ayri-mutfakli-18397269</t>
  </si>
  <si>
    <t>https://www.emlakjet.com/ilan/hatice-enhos-tan-altintas-ta-21-satilik-daire-18365637</t>
  </si>
  <si>
    <t>https://www.emlakjet.com/ilan/alanya-oba-crown-1-sitesinde-genis-31-daire-18364918</t>
  </si>
  <si>
    <t>184 m²</t>
  </si>
  <si>
    <t>https://www.emlakjet.com/ilan/goksu-mh-havuzlu-site-icerisin-de-21-a-mutfak-yuksek-giris-daire-18384912</t>
  </si>
  <si>
    <t>https://www.emlakjet.com/ilan/varsak-aydogmus-ta-havuzlu-sifir-ayri-mutfakli-21-daireler-tapu-hazir-3-800-000-tl-18410274</t>
  </si>
  <si>
    <t>https://www.emlakjet.com/ilan/kizlar-pinari-mahallesinde-modern-ve-sifir-esyali-21-daire-18381584</t>
  </si>
  <si>
    <t>7.300.000 TL</t>
  </si>
  <si>
    <t>https://www.emlakjet.com/ilan/yildiz-mah-11-ayri-mutfak-merkezi-lokasyon-satilik-daire-18384460</t>
  </si>
  <si>
    <t>2.140.000 TL</t>
  </si>
  <si>
    <t>https://www.emlakjet.com/ilan/erenkoy-kepez-de-terasli-efsane-41-dubleks-net-160-m-iskanli-krediye-uygun-18424032</t>
  </si>
  <si>
    <t>Yatırıma Uygun Değil</t>
  </si>
  <si>
    <t>Yapım Aşamasında</t>
  </si>
  <si>
    <t>https://www.emlakjet.com/ilan/21-satilik-denize-yakin-daire-18429892</t>
  </si>
  <si>
    <t>2.200.000 TL</t>
  </si>
  <si>
    <t>89 m²</t>
  </si>
  <si>
    <t>25 m²</t>
  </si>
  <si>
    <t>https://www.emlakjet.com/ilan/alanya-mahmutlar-mah-kismi-esyali-satilik-21-daire-18395839</t>
  </si>
  <si>
    <t>https://www.emlakjet.com/ilan/aydogmus-ta-ara-katta-21-luks-daire-18420134</t>
  </si>
  <si>
    <t>https://www.emlakjet.com/ilan/alanya-mahmutlar-mah-deniz-manzarali-satilik-31-dubleks-daire-18427839</t>
  </si>
  <si>
    <t>8.380.000 TL</t>
  </si>
  <si>
    <t>11.Kat</t>
  </si>
  <si>
    <t>https://www.emlakjet.com/ilan/yilmaz-emlaktan-sarilar-yeni-mahallede-dubleks-18389864</t>
  </si>
  <si>
    <t>185 m²</t>
  </si>
  <si>
    <t>https://www.emlakjet.com/ilan/dosemealti-toki-de-ici-sifir-yapilmis-31-firsat-daire-18374254</t>
  </si>
  <si>
    <t>Antalya - Döşemealtı - Çıplaklı Mahallesi</t>
  </si>
  <si>
    <t>https://www.emlakjet.com/ilan/alanya-avsallar-sifir-satilik-11-daire-18428921</t>
  </si>
  <si>
    <t>1.850.000 TL</t>
  </si>
  <si>
    <t>36 m²</t>
  </si>
  <si>
    <t>14000 TL</t>
  </si>
  <si>
    <t>https://www.emlakjet.com/ilan/gebizlide-31-135m-asansorlu-arakat-daire-18390778</t>
  </si>
  <si>
    <t>4.190.000 TL</t>
  </si>
  <si>
    <t>https://www.emlakjet.com/ilan/alanya-mahmutlar-asansorlu-satilik-31-daire-18372920</t>
  </si>
  <si>
    <t>https://www.emlakjet.com/ilan/kepez-belediyesine-5-dk-mesafede-masrafsiz-katta-21-18413667</t>
  </si>
  <si>
    <t>https://www.emlakjet.com/ilan/alanya-avsallar-da-denize-900-metre-mesafede-luks-11-daire-firsati-18375814</t>
  </si>
  <si>
    <t>https://www.emlakjet.com/ilan/aydogmus-mah-11-sifir-asansorlu-satilik-daire-18406990</t>
  </si>
  <si>
    <t>2.199.000 TL</t>
  </si>
  <si>
    <t>https://www.emlakjet.com/ilan/m-akif-de-tramvayin-dibinde-katta-sifir-31-lux-daire-18368645</t>
  </si>
  <si>
    <t>https://www.emlakjet.com/ilan/altintasta-pesinatsiz-taksit-imkaniyla-sifir-arakatta-11-daire-18381425</t>
  </si>
  <si>
    <t>https://www.emlakjet.com/ilan/konyaalti-sarisu-satilik-31-18377794</t>
  </si>
  <si>
    <t>9.100.000 TL</t>
  </si>
  <si>
    <t>Antalya - Konyaaltı - Sarısu Mahallesi</t>
  </si>
  <si>
    <t>https://www.emlakjet.com/ilan/alanya-oba-da-deniz-manzarali-luks-22-daire-18379190</t>
  </si>
  <si>
    <t>14.186.000 TL</t>
  </si>
  <si>
    <t>2+2</t>
  </si>
  <si>
    <t>https://www.emlakjet.com/ilan/kuzeyyaka-mah-de-21-yuksek-giris-genis-ferah-dogalgazli-18424687</t>
  </si>
  <si>
    <t>https://www.emlakjet.com/ilan/yenigunde-esyali-satilik-arakat-21-dogalgazli-daire-18404480</t>
  </si>
  <si>
    <t>Antalya - Muratpaşa - Yenigün Mahallesi</t>
  </si>
  <si>
    <t>https://www.emlakjet.com/ilan/kas-cukurbag-mahallesinde-villa-18424662</t>
  </si>
  <si>
    <t>20.000.000 TL</t>
  </si>
  <si>
    <t>Antalya - Kaş - Andifli Mahallesi</t>
  </si>
  <si>
    <t>https://www.emlakjet.com/ilan/muratpasa-sedir-mah-31-asansorlu-terasli-150m2-dubleks-daire-18386471</t>
  </si>
  <si>
    <t>Antalya - Muratpaşa - Sedir Mahallesi</t>
  </si>
  <si>
    <t>https://www.emlakjet.com/ilan/kepez-de-sifir-havuzlu-site-icerisinde-ebeveyn-banyolu-21-daire-18419258</t>
  </si>
  <si>
    <t>104 m²</t>
  </si>
  <si>
    <t>https://www.emlakjet.com/ilan/alanya-mahmutlar-da-deniz-manzarali-satilik-esyali-21-daire-18419815</t>
  </si>
  <si>
    <t>3.838.000 TL</t>
  </si>
  <si>
    <t>https://www.emlakjet.com/ilan/ozgurluk-mah-arakatta-31-dogalgazli-18390430</t>
  </si>
  <si>
    <t>Antalya - Kepez - Özgürlük Mahallesi</t>
  </si>
  <si>
    <t>https://www.emlakjet.com/ilan/acil-satilik-18363535</t>
  </si>
  <si>
    <t>https://www.emlakjet.com/ilan/side-de-satilik-konumu-guzel-havuzlu-dubleks-18407848</t>
  </si>
  <si>
    <t>https://www.emlakjet.com/ilan/kepez-cankaya-mahallesinde-5-1-genis-ve-modern-satilik-daire-18404821</t>
  </si>
  <si>
    <t>https://www.emlakjet.com/ilan/gundogduda-denize-2-5-km-mustakil-6500-m2-agaclandirilmis-restera-edilmis-31tas-ev-18373307</t>
  </si>
  <si>
    <t>22.500.000 TL</t>
  </si>
  <si>
    <t>Antalya - Manavgat - Gündoğdu Mahallesi</t>
  </si>
  <si>
    <t>Bahçe Dublex</t>
  </si>
  <si>
    <t>https://www.emlakjet.com/ilan/panorama-sitesinde-full-deniz-ve-havuz-manzarali-esyali-21-18365349</t>
  </si>
  <si>
    <t>Antalya - Gazipaşa - Koru Mahallesi</t>
  </si>
  <si>
    <t>https://www.emlakjet.com/ilan/11-kapali-otopark-spor-salonu-padel-tenis-kafe-18386108</t>
  </si>
  <si>
    <t>Antalya - Kepez - Altınova Sinan Mahallesi</t>
  </si>
  <si>
    <t>112 m²</t>
  </si>
  <si>
    <t>https://www.emlakjet.com/ilan/belek-yolu-uzeri-satilik-31-daire-18366578</t>
  </si>
  <si>
    <t>6.600.000 TL</t>
  </si>
  <si>
    <t>Antalya - Serik - Eminceler Mahallesi</t>
  </si>
  <si>
    <t>https://www.emlakjet.com/ilan/kepez-f-cakmak-mah-de-21-sifir-katta-asansorlu-luks-daire-18385743</t>
  </si>
  <si>
    <t>3.149.000 TL</t>
  </si>
  <si>
    <t>https://www.emlakjet.com/ilan/kaleici-ve-isiklara-yurume-mesafesinde-firsat-arakat-21-18381904</t>
  </si>
  <si>
    <t>3.740.000 TL</t>
  </si>
  <si>
    <t>https://www.emlakjet.com/ilan/husnu-karakas-mah-katta-satilik-21-daire-18386301</t>
  </si>
  <si>
    <t>https://www.emlakjet.com/ilan/mahmutlar-mah-satilik-11-full-aktiviteli-daire-18368046</t>
  </si>
  <si>
    <t>https://www.emlakjet.com/ilan/aydogmus-mah-21-sifir-satilik-daire-18407021</t>
  </si>
  <si>
    <t>https://www.emlakjet.com/ilan/kepez-de-selale-mah-de-duden-e-5-dk-21-sifir-satilik-daire-18388950</t>
  </si>
  <si>
    <t>3.605.000 TL</t>
  </si>
  <si>
    <t>https://www.emlakjet.com/ilan/clara-gayrimenkul-den-serik-de-satilik-mustakil-tripleks-18413767</t>
  </si>
  <si>
    <t>Antalya - Serik - Karadayı Mahallesi</t>
  </si>
  <si>
    <t>https://www.emlakjet.com/ilan/konuksever-mahallesinde-3-kat-31-satilik-dubleks-18379570</t>
  </si>
  <si>
    <t>3.300.000 TL</t>
  </si>
  <si>
    <t>https://www.emlakjet.com/ilan/guvenlikli-site-icerisinde-21-arakat-daire-18390776</t>
  </si>
  <si>
    <t>Antalya - Kepez - Güneş Mahallesi</t>
  </si>
  <si>
    <t>https://www.emlakjet.com/ilan/kanal-mah-katta-ayri-mutfakli-satilik-21-18367136</t>
  </si>
  <si>
    <t>https://www.emlakjet.com/ilan/nova-rezidans-da-satilik-ara-kat-11-18392929</t>
  </si>
  <si>
    <t>3.900.000 TL</t>
  </si>
  <si>
    <t>Antalya - Manavgat - Kavaklı Mahallesi</t>
  </si>
  <si>
    <t>https://www.emlakjet.com/ilan/antalya-manavgat-dolbazlar-koyunde-satilik-mustakil-ev-18409559</t>
  </si>
  <si>
    <t>Antalya - Manavgat - Dolbazlar Mahallesi</t>
  </si>
  <si>
    <t>https://www.emlakjet.com/ilan/lara-da-yuksek-kira-getirili-site-icerisinde-esyali-21-18394912</t>
  </si>
  <si>
    <t>https://www.emlakjet.com/ilan/kepez-kuzeyyaka-mah-satilik-21-yuksek-giris-daire-18407640</t>
  </si>
  <si>
    <t>2.880.000 TL</t>
  </si>
  <si>
    <t>https://www.emlakjet.com/ilan/alanya-buyukhasbahce-mah-ful-aktiviteli-deniz-kale-manzarali-21-dublex-18384624</t>
  </si>
  <si>
    <t>9.650.000 TL</t>
  </si>
  <si>
    <t>Antalya - Alanya - Büyükhasbahçe Mahallesi</t>
  </si>
  <si>
    <t>Çatı Katı</t>
  </si>
  <si>
    <t>https://www.emlakjet.com/ilan/bolgenin-enbuyuk-guvenlikli-huzurlu-aile-sitesinde-ferah-21-18370138</t>
  </si>
  <si>
    <t>https://www.emlakjet.com/ilan/bahceyaka-mahallesine-21-dairemiz-18409402</t>
  </si>
  <si>
    <t>106 m²</t>
  </si>
  <si>
    <t>https://www.emlakjet.com/ilan/guvenlikli-site-icerisinde-katta-11-18390799</t>
  </si>
  <si>
    <t>2.450.000 TL</t>
  </si>
  <si>
    <t>https://www.emlakjet.com/ilan/yatirimlik-firsat-ulasim-dibinde-cadde-yakini-katta-31-daire-18388125</t>
  </si>
  <si>
    <t>https://www.emlakjet.com/ilan/altintas-ta-genis-31-satilik-daire-18386904</t>
  </si>
  <si>
    <t>600 TL</t>
  </si>
  <si>
    <t>https://www.emlakjet.com/ilan/alanya-oba-satilik-31-dubleks-daire-18396644</t>
  </si>
  <si>
    <t>https://www.emlakjet.com/ilan/cadde-uzeri-arakat-onu-acik-11-18372145</t>
  </si>
  <si>
    <t>https://www.emlakjet.com/ilan/altintas-ta-3-bloklu-ozellikli-site-ici-guney-cephe-arakat-21-18411830</t>
  </si>
  <si>
    <t>https://www.emlakjet.com/ilan/gazipasa-hastane-ve-jandarma-ya-yakin-11-ful-esyali-satilik-18399982</t>
  </si>
  <si>
    <t>https://www.emlakjet.com/ilan/maris-lagoon-plus-11-bahceli-havuza-direk-girisli-swim-up-17429280</t>
  </si>
  <si>
    <t>6.900.000 TL</t>
  </si>
  <si>
    <t>49 m²</t>
  </si>
  <si>
    <t>https://www.emlakjet.com/ilan/muratpasa-gayrimenkulden-gebizlide-esyali-21-105m-daire-18390777</t>
  </si>
  <si>
    <t>https://www.emlakjet.com/ilan/cankayanin-en-guzel-21-i-satilik-yetisen-alir-18400074</t>
  </si>
  <si>
    <t>https://www.emlakjet.com/ilan/takasli-antalya-belek-kadriye-de-villa-taksitle-18381714</t>
  </si>
  <si>
    <t>12.250.000 TL</t>
  </si>
  <si>
    <t>Antalya - Serik - Kadriye Mahallesi</t>
  </si>
  <si>
    <t>5+3</t>
  </si>
  <si>
    <t>https://www.emlakjet.com/ilan/alanya-hacet-mahallesi-satilik-21-ayri-mutfak-daire-18423999</t>
  </si>
  <si>
    <t>3.975.000 TL</t>
  </si>
  <si>
    <t>Antalya - Alanya - Hacet Mahallesi</t>
  </si>
  <si>
    <t>https://www.emlakjet.com/ilan/kemer-camyuva-da-cok-ozel-sifir-ultraluks-41-sifir-esyali-villa-18409862</t>
  </si>
  <si>
    <t>32.000.000 TL</t>
  </si>
  <si>
    <t>Antalya - Kemer - Çamyuva Mahallesi</t>
  </si>
  <si>
    <t>Isı Pompası</t>
  </si>
  <si>
    <t>https://www.emlakjet.com/ilan/alanya-mahmutlar-21-sifir-satilik-kacmaz-firsat-18373544</t>
  </si>
  <si>
    <t>5.365.000 TL</t>
  </si>
  <si>
    <t>https://www.emlakjet.com/ilan/hastane-cd-uzerinde-120-m-21-ebeveyn-banyolu-satilik-daire-18390561</t>
  </si>
  <si>
    <t>https://www.emlakjet.com/ilan/manavgat-kavakli-mah-park-karsisi-uygun-fiyatli-satilik-daire-18380032</t>
  </si>
  <si>
    <t>https://www.emlakjet.com/ilan/acil-satilik-avsallar-da-11-daire-18375507</t>
  </si>
  <si>
    <t>https://www.emlakjet.com/ilan/etiler-mevlana-kavsagi-31-genis-arakat-dubleks-18404227</t>
  </si>
  <si>
    <t>https://www.emlakjet.com/ilan/cevreyoluna-250m-mesafede-ici-yenilenmis-sik-31-dubleks-daire-18380496</t>
  </si>
  <si>
    <t>Antalya - Muratpaşa - Yeşildere Mahallesi</t>
  </si>
  <si>
    <t>https://www.emlakjet.com/ilan/eski-hisar-mahallesinde-guney-cephe-komple-park-cepheli-18418556</t>
  </si>
  <si>
    <t>https://www.emlakjet.com/ilan/idamax-tan-serik-toki-de-21-ara-kat-18373129</t>
  </si>
  <si>
    <t>2.990.000 TL</t>
  </si>
  <si>
    <t>Antalya - Serik - Yukarıkocayatak Mahallesi</t>
  </si>
  <si>
    <t>https://www.emlakjet.com/ilan/tosmur-mah-satilik-21-amerikan-mutfak-daire-denize-150m-18368040</t>
  </si>
  <si>
    <t>https://www.emlakjet.com/ilan/sinan-mah-kapali-otopark-havuzlu-51-satilik-dubleks-daire-18418317</t>
  </si>
  <si>
    <t>https://www.emlakjet.com/ilan/sariyer-borek-yakini-80-kredili-11-sifir-kelepir-satilik-daire-18419953</t>
  </si>
  <si>
    <t>2.050.000 TL</t>
  </si>
  <si>
    <t>https://www.emlakjet.com/ilan/alan-kazanir-ana-cadde-yakini-21-ayri-mutfak-full-kredi-imkani-18390429</t>
  </si>
  <si>
    <t>https://www.emlakjet.com/ilan/40-lik-yolda-kapali-otoparkli-havuzlu-genis-11-daire-18374367</t>
  </si>
  <si>
    <t>46 m²</t>
  </si>
  <si>
    <t>https://www.emlakjet.com/ilan/muratpasa-gayrimenkulden-gebizlide-31-135m-daire-18390780</t>
  </si>
  <si>
    <t>https://www.emlakjet.com/ilan/altintas-da-sifir-binada-genis-balkonlu-satilik-11-daire-18390415</t>
  </si>
  <si>
    <t>3.130.000 TL</t>
  </si>
  <si>
    <t>https://www.emlakjet.com/ilan/suryapi-satilik-21-daire-18423080</t>
  </si>
  <si>
    <t>https://www.emlakjet.com/ilan/belis-park-sitesi-nde-21-bahce-kati-satilik-daire-18417222</t>
  </si>
  <si>
    <t>Kapalı Balkon</t>
  </si>
  <si>
    <t>2400 TL</t>
  </si>
  <si>
    <t>https://www.emlakjet.com/ilan/guzeloba-da-kap-otopark-havz-katta-satilik-21-18365633</t>
  </si>
  <si>
    <t>5.580.000 TL</t>
  </si>
  <si>
    <t>https://www.emlakjet.com/ilan/antalaya-konyalalti-liman-denize-500-m-dubleks-esyali-18365226</t>
  </si>
  <si>
    <t>https://www.emlakjet.com/ilan/alanya-merkezde-denize-150-metre-havuzlusitede-esyali-daire-18426774</t>
  </si>
  <si>
    <t>5.165.000 TL</t>
  </si>
  <si>
    <t>https://www.emlakjet.com/ilan/alanya-mahmutlar-da-denize-yurume-mesafesinde-21-full-esyali-daire-18407784</t>
  </si>
  <si>
    <t>https://www.emlakjet.com/ilan/satilik-selale-mah-bu-fiyata-asansorlu-katta-sifir-daire-yok-18374373</t>
  </si>
  <si>
    <t>3.049.000 TL</t>
  </si>
  <si>
    <t>https://www.emlakjet.com/ilan/saklikente-satilik-mustakil-villa-18391182</t>
  </si>
  <si>
    <t>Antalya - Konyaaltı - Doyran Mahallesi</t>
  </si>
  <si>
    <t>https://www.emlakjet.com/ilan/alanya-avsallar-satilik-11-deniz-manzarali-luks-daire-site-icerisinde-18413643</t>
  </si>
  <si>
    <t>3.695.000 TL</t>
  </si>
  <si>
    <t>https://www.emlakjet.com/ilan/antalya-kepez-kuzeyyaka-mh-41-dubleks-200-m2-satilik-daire-18379391</t>
  </si>
  <si>
    <t>6.050.000 TL</t>
  </si>
  <si>
    <t>https://www.emlakjet.com/ilan/bakimli-denize-yakin-41-350-m-havuzlu-dubleks-mustakil-villa-18428392</t>
  </si>
  <si>
    <t>14.369.963 TL</t>
  </si>
  <si>
    <t>https://www.emlakjet.com/ilan/riga-dan-satilik-altinova-mah-11-60-m2-havuzlu-daire-18419662</t>
  </si>
  <si>
    <t>Antalya - Kepez - Altınova Düden Mahallesi</t>
  </si>
  <si>
    <t>https://www.emlakjet.com/ilan/alanya-mahmutlar-da-satilik-21-esyali-deniz-manzarali-daire-18382196</t>
  </si>
  <si>
    <t>6.550.000 TL</t>
  </si>
  <si>
    <t>https://www.emlakjet.com/ilan/kepez-esentepe-mah-21-amerikan-mutfakli-asansorlu-18370385</t>
  </si>
  <si>
    <t>Antalya - Kepez - Esentepe Mahallesi</t>
  </si>
  <si>
    <t>https://www.emlakjet.com/ilan/kutukcu-mahallesi-21-genis-satilik-daire-18384667</t>
  </si>
  <si>
    <t>https://www.emlakjet.com/ilan/alanya-avsallarda-havuzlu-31-dubleks-satilik-daire-18393311</t>
  </si>
  <si>
    <t>https://www.emlakjet.com/ilan/antalya-muratpasa-guvenlik-mahallesi-bakmli-acil-satlk-31-daire-18372087</t>
  </si>
  <si>
    <t>Antalya - Muratpaşa - Güvenlik Mahallesi</t>
  </si>
  <si>
    <t>156 m²</t>
  </si>
  <si>
    <t>https://www.emlakjet.com/ilan/alanya-oba-mah-11-satilik-sifir-daire-18375557</t>
  </si>
  <si>
    <t>3.499.999 TL</t>
  </si>
  <si>
    <t>3000 TL</t>
  </si>
  <si>
    <t>https://www.emlakjet.com/ilan/beyobasinda-full-deniz-manzarali-21-ayri-mutfak-daire-18418759</t>
  </si>
  <si>
    <t>Antalya - Gazipaşa - Beyobası Mahallesi</t>
  </si>
  <si>
    <t>https://www.emlakjet.com/ilan/konyaalti-limanda-havuzlu-21-satilik-daire-18365782</t>
  </si>
  <si>
    <t>7.200.000 TL</t>
  </si>
  <si>
    <t>https://www.emlakjet.com/ilan/havuzlu-2-bloklu-21-asansorlu-lux-daire-18422641</t>
  </si>
  <si>
    <t>3.100.000 TL</t>
  </si>
  <si>
    <t>https://www.emlakjet.com/ilan/alanya-cikcilli-de-ultra-luks-sitede-terasli-satilik-studyo-daire-18407391</t>
  </si>
  <si>
    <t>4.400.000 TL</t>
  </si>
  <si>
    <t>https://www.emlakjet.com/ilan/engin-gokoglu-dan-cevre-yoluna-sifir-onu-kapanmaz-lux-21-18417328</t>
  </si>
  <si>
    <t>82 m²</t>
  </si>
  <si>
    <t>https://www.emlakjet.com/ilan/zerdalilikte-firsat-dubleks-dairemiz-satista-18390428</t>
  </si>
  <si>
    <t>Antalya - Muratpaşa - Zerdalilik Mahallesi</t>
  </si>
  <si>
    <t>https://www.emlakjet.com/ilan/erenkoy-de-cok-genis-62-dublex-guney-cephe-18410156</t>
  </si>
  <si>
    <t>https://www.emlakjet.com/ilan/etilerde-marknantalya-avm-yakini-21-bahcekati-18370517</t>
  </si>
  <si>
    <t>2.5+1</t>
  </si>
  <si>
    <t>https://www.emlakjet.com/ilan/oba-gol-de-acil-satilik-41-dublex-daire-18370172</t>
  </si>
  <si>
    <t>Açık Balkon, Açık Teras, Fransız Balkon</t>
  </si>
  <si>
    <t>https://www.emlakjet.com/ilan/antalya-guzeloba-da-deniz-manzarali-31-satilik-daire-18373446</t>
  </si>
  <si>
    <t>https://www.emlakjet.com/ilan/varsak-demirel-mh-11-katta-asansorlu-ara-kat-18396194</t>
  </si>
  <si>
    <t>https://www.emlakjet.com/ilan/clara-gayrimenkul-den-kepez-de-satilik-31-daire-18413772</t>
  </si>
  <si>
    <t>2.899.999 TL</t>
  </si>
  <si>
    <t>https://www.emlakjet.com/ilan/alanya-demirtas-ta-denize-sifir-21-genis-daire-kacirilmayacak-fiyatla-18406954</t>
  </si>
  <si>
    <t>136 m²</t>
  </si>
  <si>
    <t>https://www.emlakjet.com/ilan/yuksekalan-da-satilik-katta-11-18372079</t>
  </si>
  <si>
    <t>https://www.emlakjet.com/ilan/turk-emlak-tan-liman-mah-site-icerisinde-havuzlu-11-daire-18383333</t>
  </si>
  <si>
    <t>https://www.emlakjet.com/ilan/baylan-s-gayrimenkul-den-satilik-5-kat-21-kaloriferli-daire-18397877</t>
  </si>
  <si>
    <t>3.125.000 TL</t>
  </si>
  <si>
    <t>Kat Kaloriferi</t>
  </si>
  <si>
    <t>https://www.emlakjet.com/ilan/merkezi-konum-ogretmenevi-yaninda-yatirimlik-11-18407717</t>
  </si>
  <si>
    <t>https://www.emlakjet.com/ilan/realty-world-anka-havuzlu-iskanli-21-18418568</t>
  </si>
  <si>
    <t>2.950.000 TL</t>
  </si>
  <si>
    <t>https://www.emlakjet.com/ilan/alanya-oba-karakocalida-kullanisli-21-satilik-sifir-daire-18413650</t>
  </si>
  <si>
    <t>https://www.emlakjet.com/ilan/altintas-iskanl-luks-site-11-terasli-sauna-fitnes-ack-kpl-otprk-18416438</t>
  </si>
  <si>
    <t>72 m²</t>
  </si>
  <si>
    <t>https://www.emlakjet.com/ilan/alanya-obagol-de-satilik-21-havuzlu-daire-denize-200mt-18415481</t>
  </si>
  <si>
    <t>https://www.emlakjet.com/ilan/ultra-luks-sitede-sifir-21-daireler-18377848</t>
  </si>
  <si>
    <t>https://www.emlakjet.com/ilan/aydogmus-mah-asansorlu-sifir-21-satilik-daire-18406899</t>
  </si>
  <si>
    <t>https://www.emlakjet.com/ilan/hacet-mahallesi-21ayri-mutfak-satilik-daire-18396731</t>
  </si>
  <si>
    <t>https://www.emlakjet.com/ilan/alanya-payallar-mahallesi-iskanli-11-satilik-daire-18365885</t>
  </si>
  <si>
    <t>2.280.000 TL</t>
  </si>
  <si>
    <t>1 m²</t>
  </si>
  <si>
    <t>https://www.emlakjet.com/ilan/selale-mahallesinde-31-tramvay-yakini-han-gibi-daire-18418780</t>
  </si>
  <si>
    <t>https://www.emlakjet.com/ilan/fevzi-cakmak-mah-satilik-21-sifir-18396024</t>
  </si>
  <si>
    <t>https://www.emlakjet.com/ilan/furnished-21-apartment-in-mahmutlar-close-to-the-beach-south-east-facing-18417566</t>
  </si>
  <si>
    <t>10.350.000 TL</t>
  </si>
  <si>
    <t>https://www.emlakjet.com/ilan/husnu-karakas-mah-de-21-arakat-yeni-bina-hastane-yakini-iskanli-18361560</t>
  </si>
  <si>
    <t>3.299.999 TL</t>
  </si>
  <si>
    <t>https://www.emlakjet.com/ilan/aydogmus-mahallesi-sifir-katta-tramvaya-yakin-51-dublex-18374444</t>
  </si>
  <si>
    <t>4.800.000 TL</t>
  </si>
  <si>
    <t>https://www.emlakjet.com/ilan/mukemmel-konumda-satilik-daire-18415619</t>
  </si>
  <si>
    <t>Fransız Balkon</t>
  </si>
  <si>
    <t>27500 TL</t>
  </si>
  <si>
    <t>https://www.emlakjet.com/ilan/devasaterasli-sehirmkz-31-kampanya-k-otopark-sifirdaire-kredili-18404146</t>
  </si>
  <si>
    <t>8.900.000 TL</t>
  </si>
  <si>
    <t>https://www.emlakjet.com/ilan/antalya-dosemealti-yalinli-da-satilik-havuzlu-41-villla-18404882</t>
  </si>
  <si>
    <t>Antalya - Döşemealtı - Yalınlı Mahallesi</t>
  </si>
  <si>
    <t>https://www.emlakjet.com/ilan/muratpasa-gayrimenkulden-yenigunde-31-150m-asansorlu-daire-18390805</t>
  </si>
  <si>
    <t>https://www.emlakjet.com/ilan/alanya-cikcilli-de-deniz-manzarali-satilik-31-ikiz-villa-18405449</t>
  </si>
  <si>
    <t>https://www.emlakjet.com/ilan/a-kalite-malzeme-ve-iscilik-garantisiyle-katta-21-luks-yapim-18374451</t>
  </si>
  <si>
    <t>https://www.emlakjet.com/ilan/merkezde-31-ayri-mutfakli-full-tadilatli-satilik-daire-18426776</t>
  </si>
  <si>
    <t>https://www.emlakjet.com/ilan/satilik-31-ebeveyn-banyolu-18400650</t>
  </si>
  <si>
    <t>https://www.emlakjet.com/ilan/baylan-s-gayrimenkulden-elmali-merkezde-yeni-mah-de-satilik-31-masrafsiz-daire-18397868</t>
  </si>
  <si>
    <t>https://www.emlakjet.com/ilan/ataturk-mahallesinde-tramvay-duragina-100-m-31-satilik-daire-18395046</t>
  </si>
  <si>
    <t>15.Kat</t>
  </si>
  <si>
    <t>https://www.emlakjet.com/ilan/yasinkuzu-dan-yenikoy-de-satilik-21-daire-18407718</t>
  </si>
  <si>
    <t>https://www.emlakjet.com/ilan/alanya-kestelde-kacirilmayacak-firsat-daire-18380879</t>
  </si>
  <si>
    <t>2.575.000 TL</t>
  </si>
  <si>
    <t>https://www.emlakjet.com/ilan/konyaalti-uncali-da-emniyet-mudurlugune-yakin-satilik-arakat-31-18381807</t>
  </si>
  <si>
    <t>6.995.000 TL</t>
  </si>
  <si>
    <t>Antalya - Konyaaltı - Uncalı Mahallesi</t>
  </si>
  <si>
    <t>https://www.emlakjet.com/ilan/atabay-dan-altinovada-31-bahce-dubleksi-110-m2-18416632</t>
  </si>
  <si>
    <t>Antalya - Kepez - Altınova Orta Mahallesi</t>
  </si>
  <si>
    <t>https://www.emlakjet.com/ilan/acil-firsat-tarihi-isiklar-cd-uckapilar-kaleici-yakini-manzarali-21-18370536</t>
  </si>
  <si>
    <t>Antalya - Muratpaşa - Haşimişcan Mahallesi</t>
  </si>
  <si>
    <t>https://www.emlakjet.com/ilan/demirel-mah-tramvaya-cok-yakin-41-dubleks-iskanli-satilik-daire-18388362</t>
  </si>
  <si>
    <t>https://www.emlakjet.com/ilan/altintas-da-consept-projeden-satilik-21-daireler-18384292</t>
  </si>
  <si>
    <t>68 m²</t>
  </si>
  <si>
    <t>https://www.emlakjet.com/ilan/mahmutlar-zodiac2-31-dubleks-18406317</t>
  </si>
  <si>
    <t>7.590.000 TL</t>
  </si>
  <si>
    <t>https://www.emlakjet.com/ilan/mevlana-caddesi-uzeri-satilik-arakat-21-ler-18372101</t>
  </si>
  <si>
    <t>https://www.emlakjet.com/ilan/muratpasa-yenigun-de-satilik-21-luks-daire-18384168</t>
  </si>
  <si>
    <t>https://www.emlakjet.com/ilan/merkez-mahallesi-21-ara-kat-tadilatsiz-95-m2-daire-18401831</t>
  </si>
  <si>
    <t>Antalya - Serik - Merkez Mahallesi</t>
  </si>
  <si>
    <t>109 m²</t>
  </si>
  <si>
    <t>https://www.emlakjet.com/ilan/satilik-daire-gullerpinari-21-18430071</t>
  </si>
  <si>
    <t>https://www.emlakjet.com/ilan/antalyanin-konsept-projesi-coolest-residenceta-11-daire-18395174</t>
  </si>
  <si>
    <t>https://www.emlakjet.com/ilan/yerden-isitmali-ebv-banyolu-lux-yapim-31-asansorlu-arakat-daire-18374234</t>
  </si>
  <si>
    <t>https://www.emlakjet.com/ilan/alanya-mahmutlar-da-full-deniz-manzarali-21-esyasiz-daire-18404874</t>
  </si>
  <si>
    <t>9.950.000 TL</t>
  </si>
  <si>
    <t>https://www.emlakjet.com/ilan/ozellikli-site-icerisinde-41-masrafsiz-dubleks-daire-18406640</t>
  </si>
  <si>
    <t>10.500.000 TL</t>
  </si>
  <si>
    <t>Antalya - Muratpaşa - Güzelbağ Mahallesi</t>
  </si>
  <si>
    <t>https://www.emlakjet.com/ilan/alanya-kargicak-ta-panoramik-sehir-manzarali-daireler-18401068</t>
  </si>
  <si>
    <t>9.800.000 TL</t>
  </si>
  <si>
    <t>Antalya - Alanya - Kargıcak Mahallesi</t>
  </si>
  <si>
    <t>86 m²</t>
  </si>
  <si>
    <t>https://www.emlakjet.com/ilan/antalya-tahilpazari-mah-satilik-31-daire-18390427</t>
  </si>
  <si>
    <t>https://www.emlakjet.com/ilan/cadde-uzeri-site-icerisinde-luks-sifir-dubleksler-18378315</t>
  </si>
  <si>
    <t>https://www.emlakjet.com/ilan/yenikoyde-site-ici-havuzlu-sifir-luks-21-1-katta-satilik-18397986</t>
  </si>
  <si>
    <t>https://www.emlakjet.com/ilan/kampanya-31-ebeveyn-bny-k-otopark-sifir-luks-arakat-18404147</t>
  </si>
  <si>
    <t>https://www.emlakjet.com/ilan/konyaalti-mollayusuf-ta-luks-sitede-satilik-31-daire-18428706</t>
  </si>
  <si>
    <t>16.150.000 TL</t>
  </si>
  <si>
    <t>https://www.emlakjet.com/ilan/antalya-karpuz-kaldiran-karsisi-dubleks-31-satilik-daire-18407457</t>
  </si>
  <si>
    <t>11.950.000 TL</t>
  </si>
  <si>
    <t>142 m²</t>
  </si>
  <si>
    <t>https://www.emlakjet.com/ilan/sok-emek-mahallesinde-dukkan-ustu-genis-ve-ferah-21-daire-18390700</t>
  </si>
  <si>
    <t>Antalya - Manavgat - Emek Mahallesi</t>
  </si>
  <si>
    <t>https://www.emlakjet.com/ilan/alanya-saray-mah-satilik-21-daire-18426239</t>
  </si>
  <si>
    <t>Antalya - Alanya - Saray Mahallesi</t>
  </si>
  <si>
    <t>98 m²</t>
  </si>
  <si>
    <t>https://www.emlakjet.com/ilan/bahceyaka-huseyin-savas-yani-31-dogalgazli-masrafsiz-daire-18425362</t>
  </si>
  <si>
    <t>https://www.emlakjet.com/ilan/kizilarik-da-site-ici-yuksek-giris-genis-21-satilik-daire-18411564</t>
  </si>
  <si>
    <t>2.490.000 TL</t>
  </si>
  <si>
    <t>https://www.emlakjet.com/ilan/guvensoy-dan-konyaalti-hurma-mah-satilik-11daire-18391398</t>
  </si>
  <si>
    <t>4.970.000 TL</t>
  </si>
  <si>
    <t>62 m²</t>
  </si>
  <si>
    <t>https://www.emlakjet.com/ilan/demirel-mah-tramvaya-cok-yakin-21-katta-iskanli-satilik-daire-18388360</t>
  </si>
  <si>
    <t>https://www.emlakjet.com/ilan/kargicakta-richmond-residence-31-ters-dubleks-daire-karg-18418532</t>
  </si>
  <si>
    <t>https://www.emlakjet.com/ilan/antalya-kemer-merkez-mah-triplex-41-villa-for-sale-18390423</t>
  </si>
  <si>
    <t>8.700.000 TL</t>
  </si>
  <si>
    <t>https://www.emlakjet.com/ilan/antalya-altintas-mah-projeden-21-taksit-imkanli-daire-18364294</t>
  </si>
  <si>
    <t>https://www.emlakjet.com/ilan/bahceyakada-21-satilik-daire-18385745</t>
  </si>
  <si>
    <t>https://www.emlakjet.com/ilan/alanya-oba-mahallesi-satilik-1-1-daire-18361296</t>
  </si>
  <si>
    <t>https://www.emlakjet.com/ilan/kizlarpinarinda-denize-400m-mesafede-satilik-21-temiz-daire-18409316</t>
  </si>
  <si>
    <t>https://www.emlakjet.com/ilan/sur-yapi-antalya-da-satilik-31-142m2-daire-18397183</t>
  </si>
  <si>
    <t>6.490.000 TL</t>
  </si>
  <si>
    <t>132 m²</t>
  </si>
  <si>
    <t>https://www.emlakjet.com/ilan/erenkoy-de-tek-tapu-2-adet-21-42-daire-asansorlu-iskanli-yeni-18384583</t>
  </si>
  <si>
    <t>4+2</t>
  </si>
  <si>
    <t>https://www.emlakjet.com/ilan/hasyurt-sahile-yurume-mesafesinde-18366488</t>
  </si>
  <si>
    <t>Antalya - Finike - Hasyurt Mahallesi</t>
  </si>
  <si>
    <t>https://www.emlakjet.com/ilan/aktoprak-mahallesinde-tramvay-ve-saglik-ocagina-yakin-31-daire-18395926</t>
  </si>
  <si>
    <t>https://www.emlakjet.com/ilan/alanya-mahmutlar-site-ici-satilik-21-daire-18385856</t>
  </si>
  <si>
    <t>https://www.emlakjet.com/ilan/husnu-karakas-mah-21-satilik-daire-18407581</t>
  </si>
  <si>
    <t>https://www.emlakjet.com/ilan/yenigun-de-mevlanacaddesine-yakin-sifir-binada-21-18370139</t>
  </si>
  <si>
    <t>https://www.emlakjet.com/ilan/alanya-gullerpinari-mah-satilik-21-daire-denize-150m-18368043</t>
  </si>
  <si>
    <t>https://www.emlakjet.com/ilan/kiziltoprak-ta-satilik-katta-21-18382052</t>
  </si>
  <si>
    <t>https://www.emlakjet.com/ilan/satilik-daire-31-18430000</t>
  </si>
  <si>
    <t>https://www.emlakjet.com/ilan/aciklamayi-dikkatle-okuyun-katta-tek-3-adet-31-ultra-lux-daire-18378829</t>
  </si>
  <si>
    <t>21.000.000 TL</t>
  </si>
  <si>
    <t>450 m²</t>
  </si>
  <si>
    <t>495 m²</t>
  </si>
  <si>
    <t>https://www.emlakjet.com/ilan/antalya-muratpasa-laura-avm-karsisin-da-satilik-31-daire-18402667</t>
  </si>
  <si>
    <t>https://www.emlakjet.com/ilan/gunes-mahallesinde-11-sifir-satilik-daire-18407242</t>
  </si>
  <si>
    <t>https://www.emlakjet.com/ilan/alanya-obagol-denize-yurume-mesafesinde-kacirilmayacak-41-dubleks-daire-18375919</t>
  </si>
  <si>
    <t>10.550.000 TL</t>
  </si>
  <si>
    <t>https://www.emlakjet.com/ilan/alanya-kargicak-ta-luks-yasam-sizi-bekliyor-18422063</t>
  </si>
  <si>
    <t>32.075.000 TL</t>
  </si>
  <si>
    <t>560 m²</t>
  </si>
  <si>
    <t>https://www.emlakjet.com/ilan/satilik-kepez-yesilyurtta-emsalsiz-41-dubleks-18378290</t>
  </si>
  <si>
    <t>5.550.000 TL</t>
  </si>
  <si>
    <t>https://www.emlakjet.com/ilan/konyaalti-yarbascandir-satilik-mustakil-ev-18378025</t>
  </si>
  <si>
    <t>Antalya - Konyaaltı - Yarbaşçandır Mahallesi</t>
  </si>
  <si>
    <t>https://www.emlakjet.com/ilan/husnu-karakas-mh-21-95m2-havuzkapali-otopark-satilik-daire-18403777</t>
  </si>
  <si>
    <t>https://www.emlakjet.com/ilan/sarilar-mah-11-18424328</t>
  </si>
  <si>
    <t>78 m²</t>
  </si>
  <si>
    <t>https://www.emlakjet.com/ilan/ilicada-31-havuzlu-manzarali-havadar-satilik-sifir-dublex-daire-18391727</t>
  </si>
  <si>
    <t>https://www.emlakjet.com/ilan/camlibel-de-asansorlu-tramvaya-400m-cok-genis-51-dubleks-18384591</t>
  </si>
  <si>
    <t>https://www.emlakjet.com/ilan/aktoprak-ici-yenilenmis-genis-31-18369371</t>
  </si>
  <si>
    <t>https://www.emlakjet.com/ilan/mahmutlarda-21-ayri-mutfak-temiz-ve-kullanisli-satilik-daire-18409307</t>
  </si>
  <si>
    <t>https://www.emlakjet.com/ilan/kavakli-mh-41-genis-bahce-kati-satilik-daire-krediye-uygun-18391730</t>
  </si>
  <si>
    <t>https://www.emlakjet.com/ilan/2-ev-tek-tapu-18410154</t>
  </si>
  <si>
    <t>5.200.000 TL</t>
  </si>
  <si>
    <t>210 m²</t>
  </si>
  <si>
    <t>https://www.emlakjet.com/ilan/varsak-aydogmusta-31-katta-genis-daire-18361490</t>
  </si>
  <si>
    <t>https://www.emlakjet.com/ilan/ultra-lux-11-daire-18417271</t>
  </si>
  <si>
    <t>2.790.000 TL</t>
  </si>
  <si>
    <t>53 m²</t>
  </si>
  <si>
    <t>https://www.emlakjet.com/ilan/denize-600-m-turizm-ruhsatli-gunluk-kirasi-3-bin-tl-18368606</t>
  </si>
  <si>
    <t>https://www.emlakjet.com/ilan/altintasta-iskani-alinmis-21-satilik-140-m2-yeni-daire-18426654</t>
  </si>
  <si>
    <t>https://www.emlakjet.com/ilan/lara-guzelobada-sahile-yakin-full-donanimli-51-luks-villa-18426691</t>
  </si>
  <si>
    <t>47.500.000 TL</t>
  </si>
  <si>
    <t>344 m²</t>
  </si>
  <si>
    <t>360 m²</t>
  </si>
  <si>
    <t>https://www.emlakjet.com/ilan/muratpasa-gayrimenkulden-kizilarikta-21-90m-dogalgazli-daire-18390766</t>
  </si>
  <si>
    <t>3.080.000 TL</t>
  </si>
  <si>
    <t>https://www.emlakjet.com/ilan/fener-mahallesi-terracity-arkasi-kullanisli-21-satilik-daire-18414503</t>
  </si>
  <si>
    <t>5.990.000 TL</t>
  </si>
  <si>
    <t>https://www.emlakjet.com/ilan/alanya-cumhuriyette-satilik-2-1-ayri-mutfak-daire-18370175</t>
  </si>
  <si>
    <t>https://www.emlakjet.com/ilan/a-yatirimdan-guzeloba-da-31-satilik-daire-7995000-tl-18424874</t>
  </si>
  <si>
    <t>7.995.000 TL</t>
  </si>
  <si>
    <t>https://www.emlakjet.com/ilan/isiklar-da-full-esyali-firsat-11-dubleks-18402378</t>
  </si>
  <si>
    <t>https://www.emlakjet.com/ilan/altintasta-pesinatsiz-taksit-imkaniyla-sifir-loft-dubleks-41-18381317</t>
  </si>
  <si>
    <t>178 m²</t>
  </si>
  <si>
    <t>https://www.emlakjet.com/ilan/avsallar-site-ici-full-aktiviteli-18404810</t>
  </si>
  <si>
    <t>2 m²</t>
  </si>
  <si>
    <t>https://www.emlakjet.com/ilan/calli-sedir-mah-ful-tadilatli-asansorlu-31-arakat-kacmaz-firsat-18404073</t>
  </si>
  <si>
    <t>https://www.emlakjet.com/ilan/konyaalti-nda-modern-ve-markali-bir-site-luks-41-yasamin-yeni-adresi-18371628</t>
  </si>
  <si>
    <t>32.800.000.000 TL</t>
  </si>
  <si>
    <t>https://www.emlakjet.com/ilan/havuzlu-luks-yapim-site-ici-katta-e-banyo-giyinme-oda-31-daire-18374439</t>
  </si>
  <si>
    <t>https://www.emlakjet.com/ilan/sehir-manzarali-konforlu-lux-sitede-31-sifir-dubleks-daire-18386660</t>
  </si>
  <si>
    <t>https://www.emlakjet.com/ilan/acil-hurma-mah-31-satilik-firsat-daire-18414137</t>
  </si>
  <si>
    <t>5.625.000 TL</t>
  </si>
  <si>
    <t>https://www.emlakjet.com/ilan/cevreyolu-yakini-21-arakatta-asansorlu-genis-daire-18403567</t>
  </si>
  <si>
    <t>2.390.000 TL</t>
  </si>
  <si>
    <t>Antalya - Kepez - Düdenbaşı Mahallesi</t>
  </si>
  <si>
    <t>https://www.emlakjet.com/ilan/havuzlu-asansorlu-sitede-41-dubleks-18382862</t>
  </si>
  <si>
    <t>6.475.000 TL</t>
  </si>
  <si>
    <t>159 m²</t>
  </si>
  <si>
    <t>https://www.emlakjet.com/ilan/meydankavaginda-katda-ultralux-11-genis-daire-18371144</t>
  </si>
  <si>
    <t>Antalya - Muratpaşa - Meydankavağı Mahallesi</t>
  </si>
  <si>
    <t>https://www.emlakjet.com/ilan/sehir-hastanesinin-dibinde-5-dakika-mesafe-de-21-daire-18372970</t>
  </si>
  <si>
    <t>https://www.emlakjet.com/ilan/varsak-aktoprak-mahallesi-satilik-3-cephesi-acik-havuzlu-31-18403660</t>
  </si>
  <si>
    <t>https://www.emlakjet.com/ilan/antalya-lara-terra-city-avm-yakini-satilik-41-daire-18392840</t>
  </si>
  <si>
    <t>9.375.000 TL</t>
  </si>
  <si>
    <t>https://www.emlakjet.com/ilan/ilica-da-merkezi-konumda-satilik-41-dubleks-18419172</t>
  </si>
  <si>
    <t>https://www.emlakjet.com/ilan/alanya-merkez-11-denize-250-metre-satilik-ful-mobilyali-residance-18364638</t>
  </si>
  <si>
    <t>5.120.000 TL</t>
  </si>
  <si>
    <t>https://www.emlakjet.com/ilan/yukari-pazarci-mahallesinde-satilik-51-dubleks-daire-18371166</t>
  </si>
  <si>
    <t>6.800.000 TL</t>
  </si>
  <si>
    <t>Antalya - Manavgat - Yukarı Pazarcı Mahallesi</t>
  </si>
  <si>
    <t>305 m²</t>
  </si>
  <si>
    <t>https://www.emlakjet.com/ilan/21-denize-200-m-18371107</t>
  </si>
  <si>
    <t>https://www.emlakjet.com/ilan/alanya-ciplakli-41-bahce-170-metre-konuma-bakin-lutfen-18418529</t>
  </si>
  <si>
    <t>https://www.emlakjet.com/ilan/altintas-kardeskentler-caddesi-uzerinde-satilik-21-daire-18390413</t>
  </si>
  <si>
    <t>https://www.emlakjet.com/ilan/yenidoganda-21-katta-kiracisiz-ful-kredili-satilik-daire-18375464</t>
  </si>
  <si>
    <t>4.650.000 TL</t>
  </si>
  <si>
    <t>Antalya - Kepez - Yeni Doğan Mahallesi</t>
  </si>
  <si>
    <t>https://www.emlakjet.com/ilan/beyaz-emlak-tan-site-icinde-super-luks-kullanisli-11-18425007</t>
  </si>
  <si>
    <t>Antalya - Kepez - Gazi Mahallesi</t>
  </si>
  <si>
    <t>https://www.emlakjet.com/ilan/oba-da-aktiviteli-cift-banyo-21-lux-esyali-sifir-dubleks-daire-18398305</t>
  </si>
  <si>
    <t>1400 TL</t>
  </si>
  <si>
    <t>https://www.emlakjet.com/ilan/mahmutlar-merkez-de-21-genis-ayri-mutfak-daire-18361591</t>
  </si>
  <si>
    <t>17000 TL</t>
  </si>
  <si>
    <t>https://www.emlakjet.com/ilan/albatros-pool-residence-ta-31-son-daire-18373483</t>
  </si>
  <si>
    <t>Antalya - Serik - Gedik Mahallesi</t>
  </si>
  <si>
    <t>196 m²</t>
  </si>
  <si>
    <t>Kot 4 (-4).Kat</t>
  </si>
  <si>
    <t>70000 TL</t>
  </si>
  <si>
    <t>https://www.emlakjet.com/ilan/kizilot-mah-d-400-cepheli-havuzlu-11-satilik-daire-18423467</t>
  </si>
  <si>
    <t>https://www.emlakjet.com/ilan/muratpasa-guzeloba-martili-bolgesinde-11-65-m2-site-ici-havuz-cephe-daire-18395119</t>
  </si>
  <si>
    <t>https://www.emlakjet.com/ilan/atabay-dan-altintasta-konsept-site-icerisinde-11-esyali-genis-18416607</t>
  </si>
  <si>
    <t>https://www.emlakjet.com/ilan/merkezi-konumda-site-icinde-satilik-21-dublex-daire-18371046</t>
  </si>
  <si>
    <t>https://www.emlakjet.com/ilan/konyaalti-liman-mahallesinde-satilik-41-dublex-18423083</t>
  </si>
  <si>
    <t>13.200.000 TL</t>
  </si>
  <si>
    <t>https://www.emlakjet.com/ilan/faruk-arisan-dan-bitim-asamasinda-havuzlu-site-ici-genis-11-18417839</t>
  </si>
  <si>
    <t>Antalya - Finike - İskele Mahallesi</t>
  </si>
  <si>
    <t>https://www.emlakjet.com/ilan/kizil-agacta-satilik-villa-18387297</t>
  </si>
  <si>
    <t>Antalya - Manavgat - Karacalar Mahallesi</t>
  </si>
  <si>
    <t>https://www.emlakjet.com/ilan/yenigun-mh-21-ayri-mutfakli-dogalgazli-satilik-daire-18379575</t>
  </si>
  <si>
    <t>https://www.emlakjet.com/ilan/mevlana-caddesi-uzeri-sifir-21-ler-18372007</t>
  </si>
  <si>
    <t>https://www.emlakjet.com/ilan/faruk-arisan-dan-super-konumda-oturuma-hazir-genis-ve-lux-11-18417837</t>
  </si>
  <si>
    <t>https://www.emlakjet.com/ilan/konyaalti-hurma-mah-katta-21-havuzlu-merkezi-konumda-18420160</t>
  </si>
  <si>
    <t>https://www.emlakjet.com/ilan/sarilar-koru-kontlari-karsisi-21-satilik-daire-18379757</t>
  </si>
  <si>
    <t>https://www.emlakjet.com/ilan/esentepe-mah-sehir-hastane-yakini-konum-harikasi-18389495</t>
  </si>
  <si>
    <t>https://www.emlakjet.com/ilan/emlaknomi-alanya-avsallarda-deniz-manzarali-21-satilik-daire-18365822</t>
  </si>
  <si>
    <t>https://www.emlakjet.com/ilan/kizilarik-mahallede-katta-asansorlu-daire-18389587</t>
  </si>
  <si>
    <t>3.380.000 TL</t>
  </si>
  <si>
    <t>https://www.emlakjet.com/ilan/altintasta-pesinatsiz-taksit-imkaniyla-sifir-arakatta-21-daire-18381424</t>
  </si>
  <si>
    <t>5.650.000 TL</t>
  </si>
  <si>
    <t>https://www.emlakjet.com/ilan/hazar-yatirimdan-temiz-kullanisli-kiracili-2-1-18409695</t>
  </si>
  <si>
    <t>3.690.000 TL</t>
  </si>
  <si>
    <t>https://www.emlakjet.com/ilan/manavgat-hisar-caddesinde-satilik-asansorlu-51-dubleks-daire-18373017</t>
  </si>
  <si>
    <t>7.950.000 TL</t>
  </si>
  <si>
    <t>315 m²</t>
  </si>
  <si>
    <t>https://www.emlakjet.com/ilan/mevlana-caddesi-uzeri-ultra-luks-sitede-21-daireler-18378102</t>
  </si>
  <si>
    <t>https://www.emlakjet.com/ilan/gedik-mahallesi-11-luks-daire-18415550</t>
  </si>
  <si>
    <t>https://www.emlakjet.com/ilan/molla-yusuf-mh-31-site-ici-dublex-18391886</t>
  </si>
  <si>
    <t>https://www.emlakjet.com/ilan/alanya-oba-hastane-yani-satilik-11-full-aktiviteli-luks-0-daire-18376196</t>
  </si>
  <si>
    <t>63 m²</t>
  </si>
  <si>
    <t>https://www.emlakjet.com/ilan/habibler-mah-21-sifir-asansorlu-ebeveyn-banyolu-daire-18386680</t>
  </si>
  <si>
    <t>https://www.emlakjet.com/ilan/fener-mahallesinde-yuzme-havuzlu-sik-21daire-18380245</t>
  </si>
  <si>
    <t>https://www.emlakjet.com/ilan/alanya-hasbahce-de-11-luks-sifir-satilik-daire-18407173</t>
  </si>
  <si>
    <t>3.720.000 TL</t>
  </si>
  <si>
    <t>https://www.emlakjet.com/ilan/fener-mahallesi-genis-11-luks-site-ici-havuzlu-otoparkli-daire-18390417</t>
  </si>
  <si>
    <t>https://www.emlakjet.com/ilan/alanya-avsallar-da-satilik-11-havuz-manzarali-kose-daire-18417582</t>
  </si>
  <si>
    <t>2.520.000 TL</t>
  </si>
  <si>
    <t>59 m²</t>
  </si>
  <si>
    <t>https://www.emlakjet.com/ilan/alanya-tosmurda-satilik-luks-esyali-21-amerikan-mutfak-daire-18403198</t>
  </si>
  <si>
    <t>6.370.000 TL</t>
  </si>
  <si>
    <t>https://www.emlakjet.com/ilan/guzeloba-da-havuzlu-sit-ayri-mutfakli-21-satilik-daire-18380258</t>
  </si>
  <si>
    <t>https://www.emlakjet.com/ilan/kepez-gunes-mahallesi-site-icerisinde-21-sifir-daire-18390772</t>
  </si>
  <si>
    <t>3.550.000 TL</t>
  </si>
  <si>
    <t>https://www.emlakjet.com/ilan/1-arti-1-sifir-daire-18429916</t>
  </si>
  <si>
    <t>29 m²</t>
  </si>
  <si>
    <t>https://www.emlakjet.com/ilan/site-icerisinde-dogalgazli-masrafsiz-31-satilik-daire-18424439</t>
  </si>
  <si>
    <t>https://www.emlakjet.com/ilan/ciplakli-mahallesinde-satilik-11-aktiviteli-daire-18372139</t>
  </si>
  <si>
    <t>https://www.emlakjet.com/ilan/alanya-oba-da-sifir-satilik-aktiviteli-site-icerisinde-11-18394483</t>
  </si>
  <si>
    <t>3.415.000 TL</t>
  </si>
  <si>
    <t>https://www.emlakjet.com/ilan/caybasi-mah-anadolu-hastanesi-yani-41-dubleks-satilik-daire-18423617</t>
  </si>
  <si>
    <t>https://www.emlakjet.com/ilan/alanya-tosmur-da-muhtesem-32-penthouse-220-m-full-esyali-luks-sitede-18417614</t>
  </si>
  <si>
    <t>3+2</t>
  </si>
  <si>
    <t>https://www.emlakjet.com/ilan/kas-merkezde-41-daire-konut-veya-is-yeri-icin-ideal-lokasyon-18385603</t>
  </si>
  <si>
    <t>12.150.000 TL</t>
  </si>
  <si>
    <t>https://www.emlakjet.com/ilan/cadde-uzeri-onu-acik-sifir-21-giris-18371872</t>
  </si>
  <si>
    <t>https://www.emlakjet.com/ilan/alanya-damlatas-satilik-21-daire-18373377</t>
  </si>
  <si>
    <t>https://www.emlakjet.com/ilan/alanya-kestel-mah-full-esyali-satilik-52-bahce-dubleks-daire-18366410</t>
  </si>
  <si>
    <t>10.000.000 TL</t>
  </si>
  <si>
    <t>5+2</t>
  </si>
  <si>
    <t>https://www.emlakjet.com/ilan/yeni-mahalle-de-21-katta-dogalgazli-satilik-daire-18425008</t>
  </si>
  <si>
    <t>https://www.emlakjet.com/ilan/cadde-ustu-tadilatli-her-yere-yurume-mesafesinde-satilik-daire-18404371</t>
  </si>
  <si>
    <t>https://www.emlakjet.com/ilan/serik-merkezde-31-140-m-net-genis-ve-aydinlik-daire-18417015</t>
  </si>
  <si>
    <t>5.490.000 TL</t>
  </si>
  <si>
    <t>https://www.emlakjet.com/ilan/varsakta-185m2-31-18390775</t>
  </si>
  <si>
    <t>4.990.000 TL</t>
  </si>
  <si>
    <t>https://www.emlakjet.com/ilan/tramvay-yakini-katta-21-herseyi-ayri-genis-balkonlu-firsat-daire-18414368</t>
  </si>
  <si>
    <t>https://www.emlakjet.com/ilan/hurma-da-41-satilik-dubleks-10-000-000tl-son-5-gunluk-firsat-18390295</t>
  </si>
  <si>
    <t>143 m²</t>
  </si>
  <si>
    <t>https://www.emlakjet.com/ilan/kepez-aktoprak-mah-tranvay-cadde-ustu-31-asansorlu-satilik-18380484</t>
  </si>
  <si>
    <t>https://www.emlakjet.com/ilan/demirel-mah-11-satilik-daire-18407182</t>
  </si>
  <si>
    <t>https://www.emlakjet.com/ilan/dosemealti-yenikoy-de-merkezi-konumda-dogalgazli-satilik-dublex-18424440</t>
  </si>
  <si>
    <t>https://www.emlakjet.com/ilan/limanda-11-daire-18366644</t>
  </si>
  <si>
    <t>https://www.emlakjet.com/ilan/habibler-nirvana-dugun-salonu-yani-sifir-21-katta-daire-18400069</t>
  </si>
  <si>
    <t>https://www.emlakjet.com/ilan/kutukcu-de-satilik-sifir-21-ve-11-daireler-18400652</t>
  </si>
  <si>
    <t>https://www.emlakjet.com/ilan/sifir-tadinda-asansorlu-krediye-uyg-100m2-satilik-genis-daire-18361507</t>
  </si>
  <si>
    <t>https://www.emlakjet.com/ilan/eski-lara-yolunda-deniz-ve-dag-manzarali-satilik-31-daire-18403142</t>
  </si>
  <si>
    <t>29.900.000 TL</t>
  </si>
  <si>
    <t>https://www.emlakjet.com/ilan/ilica-da-satilik-31-dubleks-18419091</t>
  </si>
  <si>
    <t>https://www.emlakjet.com/ilan/mevlana-caddesi-uzeri-ultra-luks-sitede-arakat-daireler-18377743</t>
  </si>
  <si>
    <t>https://www.emlakjet.com/ilan/antalya-duraliler-de-sifir-luks-21-daireler-havuzlu-site-50-pesin-12-ay-vade-farksiz-18388347</t>
  </si>
  <si>
    <t>Antalya - Kepez - Duraliler Mahallesi</t>
  </si>
  <si>
    <t>122 m²</t>
  </si>
  <si>
    <t>https://www.emlakjet.com/ilan/meydankavagi-modern-tasarimli-genis-ve-ferah-21-daire-18371284</t>
  </si>
  <si>
    <t>https://www.emlakjet.com/ilan/alanyada-mahmutlarda-31-acil-satilik-145-m-18408305</t>
  </si>
  <si>
    <t>144 m²</t>
  </si>
  <si>
    <t>https://www.emlakjet.com/ilan/yeni-sehir-hastanesi-okul-ve-ulasim-yakini-yerden-isitmali-katta-31-daire-18375804</t>
  </si>
  <si>
    <t>https://www.emlakjet.com/ilan/kas-bucak-denizinde-panoramik-deniz-manzarali-21-18385604</t>
  </si>
  <si>
    <t>16.250.000 TL</t>
  </si>
  <si>
    <t>https://www.emlakjet.com/ilan/aksu-kemeragizi-begonvil-sitesinde-41-e-banyolu-mustakil-ev-18368307</t>
  </si>
  <si>
    <t>https://www.emlakjet.com/ilan/alanya-mahmutlar-merkzikonum-31-165m-18407998</t>
  </si>
  <si>
    <t>10.760.000 TL</t>
  </si>
  <si>
    <t>https://www.emlakjet.com/ilan/altinkumda-katta-tek-daire-genis-51-dubleks-18416825</t>
  </si>
  <si>
    <t>12.500.000 TL</t>
  </si>
  <si>
    <t>https://www.emlakjet.com/ilan/hurma-da-genis-31-satilik-daire-18375673</t>
  </si>
  <si>
    <t>9.200.000 TL</t>
  </si>
  <si>
    <t>https://www.emlakjet.com/ilan/manavgat-evresekide-havuzlu-sitede-dubleks-satilik-daire-18376058</t>
  </si>
  <si>
    <t>https://www.emlakjet.com/ilan/molla-yusuf-mahallesi-altinok-sitesinde-satilik-31-18425349</t>
  </si>
  <si>
    <t>https://www.emlakjet.com/ilan/dosemealti-altinka-de-21-amerikan-mutfakli-ozel-bahceli-daire-18386714</t>
  </si>
  <si>
    <t>https://www.emlakjet.com/ilan/pazarci-mahallesinde-satilik-21-ayri-mutfak-ara-kat-daire-18428823</t>
  </si>
  <si>
    <t>https://www.emlakjet.com/ilan/akcaalan-mahallesi-31-havuzlu-luks-site-18415552</t>
  </si>
  <si>
    <t>Antalya - Serik - Akçaalan Mahallesi</t>
  </si>
  <si>
    <t>https://www.emlakjet.com/ilan/hatice-enhos-tan-sehir-merkezinde-sifir-21-satilik-daire-18388865</t>
  </si>
  <si>
    <t>Antalya - Muratpaşa - Üçgen Mahallesi</t>
  </si>
  <si>
    <t>https://www.emlakjet.com/ilan/havuzlu-2-bloklu-site-icerisinde-21-asansorlu-daire-18415936</t>
  </si>
  <si>
    <t>https://www.emlakjet.com/ilan/uncali-nin-en-prestijli-sitesinde-lux-31-yuzme-havuzlu-saunali-ayri-mutfakli-daire-18378262</t>
  </si>
  <si>
    <t>20.750.000 TL</t>
  </si>
  <si>
    <t>https://www.emlakjet.com/ilan/merkeze-yakin-luks-yasam-gulveren-de-akilli-evli-modern-daireler-6-ay-vade-avantaji-41-dubleks-18388518</t>
  </si>
  <si>
    <t>Antalya - Kepez - Gülveren Mahallesi</t>
  </si>
  <si>
    <t>https://www.emlakjet.com/ilan/ayanoglu-mah-tramvay-dibi-ebeveyn-banyolu-havuzlu-satilik-21-18372201</t>
  </si>
  <si>
    <t>https://www.emlakjet.com/ilan/dosemealti-altinkalede-satilik-mustakil-41-villa-18371048</t>
  </si>
  <si>
    <t>14.950.000 TL</t>
  </si>
  <si>
    <t>365 m²</t>
  </si>
  <si>
    <t>https://www.emlakjet.com/ilan/gazi-mahde-arakat-asansorlu-31-guney-bati-kuzey-cepheli-18361555</t>
  </si>
  <si>
    <t>https://www.emlakjet.com/ilan/ilica-da-satilik-11-lux-daire-18406341</t>
  </si>
  <si>
    <t>https://www.emlakjet.com/ilan/guney-cephe-21-daire-18417684</t>
  </si>
  <si>
    <t>https://www.emlakjet.com/ilan/ferhat-kilinc-tan-caglayanda-dublex-daire-18390414</t>
  </si>
  <si>
    <t>17.500.000 TL</t>
  </si>
  <si>
    <t>https://www.emlakjet.com/ilan/side-de-satilik-genis-havuzlu-11-18407847</t>
  </si>
  <si>
    <t>https://www.emlakjet.com/ilan/manavgat-camlik-mahallesinde-satilik-51-dublex-daire-18365554</t>
  </si>
  <si>
    <t>290 m²</t>
  </si>
  <si>
    <t>https://www.emlakjet.com/ilan/mevlana-cadde-uzeri-site-ici-sifir-21-ler-18372038</t>
  </si>
  <si>
    <t>https://www.emlakjet.com/ilan/alanya-cikcilli-kapali-acik-havuzlu-luks-sitede-esyali-satilik-18426775</t>
  </si>
  <si>
    <t>6.650.000 TL</t>
  </si>
  <si>
    <t>https://www.emlakjet.com/ilan/cadde-uzeri-ultra-luks-site-icerisinde-sifir-daireler-18377763</t>
  </si>
  <si>
    <t>https://www.emlakjet.com/ilan/alanya-obagol-de-denize-200-mt-satilik-21-esyali-daire-18419514</t>
  </si>
  <si>
    <t>https://www.emlakjet.com/ilan/alanya-mahmutlar-21-satilik-ful-mobilyali-daire-18375233</t>
  </si>
  <si>
    <t>4.240.000 TL</t>
  </si>
  <si>
    <t>https://www.emlakjet.com/ilan/europerty-homes-tan-alanya-bektas-ta-doganin-icinde-41-villa-18404886</t>
  </si>
  <si>
    <t>46.000.000 TL</t>
  </si>
  <si>
    <t>Antalya - Alanya - Bektaş Mahallesi</t>
  </si>
  <si>
    <t>https://www.emlakjet.com/ilan/atabay-dan-altintasta-konsept-site-icerisinde-21-genis-18416531</t>
  </si>
  <si>
    <t>71 m²</t>
  </si>
  <si>
    <t>https://www.emlakjet.com/ilan/altintas-ta-luks-sitede-21-ara-kat-ful-oturumlu-donanimli-daire-18410135</t>
  </si>
  <si>
    <t>https://www.emlakjet.com/ilan/piyasa-antalya-dan-sehir-hastanesi-yakini-21-2-bloklu-site-ici-satilik-daire-18402307</t>
  </si>
  <si>
    <t>https://www.emlakjet.com/ilan/antalya-kepez-odabasi-mah-31-satilik-villa-18384169</t>
  </si>
  <si>
    <t>17.000.000 TL</t>
  </si>
  <si>
    <t>https://www.emlakjet.com/ilan/site-icerisinde-yuzme-havuzlu-arakat-21-daireler-18378154</t>
  </si>
  <si>
    <t>https://www.emlakjet.com/ilan/barinaklar-bulvarinda-ici-full-yapili-31-ara-kat-satilik-daire-18390418</t>
  </si>
  <si>
    <t>11.700.000 TL</t>
  </si>
  <si>
    <t>https://www.emlakjet.com/ilan/site-icerisinde-cadde-uzeri-luks-sifir-21-firsat-daireler-18378044</t>
  </si>
  <si>
    <t>https://www.emlakjet.com/ilan/muratpasa-gayrimenkulden-gebizlide-21-100m-asansorlu-daire-18390789</t>
  </si>
  <si>
    <t>https://www.emlakjet.com/ilan/altinova-sinan-mahallesinde-satilik-52-sifir-dubleks-daire-18364293</t>
  </si>
  <si>
    <t>https://www.emlakjet.com/ilan/site-icerisinde-cadde-uzeri-sifir-luks-daireler-18378001</t>
  </si>
  <si>
    <t>https://www.emlakjet.com/ilan/yatirimlik-firsat-cadde-ve-ulasima-yakin-merkezi-konumda-katta-21-daire-18378909</t>
  </si>
  <si>
    <t>https://www.emlakjet.com/ilan/alanya-avsallar-da-satilik-21-daire-18401292</t>
  </si>
  <si>
    <t>https://www.emlakjet.com/ilan/alanya-mahmutlar-da-denize-sifir-31-genis-daire-full-deniz-manzarasi-18419356</t>
  </si>
  <si>
    <t>8.130.000 TL</t>
  </si>
  <si>
    <t>https://www.emlakjet.com/ilan/alanya-oba-31-150-metre-genis-daire-18418528</t>
  </si>
  <si>
    <t>134 m²</t>
  </si>
  <si>
    <t>1.140 m²</t>
  </si>
  <si>
    <t>https://www.emlakjet.com/ilan/meydana-5-dk-mesafede-kullanisli-genis-21-firsat-daire-18428744</t>
  </si>
  <si>
    <t>4.290.000 TL</t>
  </si>
  <si>
    <t>https://www.emlakjet.com/ilan/ahatli-mh-de-ara-kat-21-dogalgazli-ferah-kullanisli-daire-18374256</t>
  </si>
  <si>
    <t>5.175.000 TL</t>
  </si>
  <si>
    <t>Antalya - Kepez - Ahatlı Mahallesi</t>
  </si>
  <si>
    <t>https://www.emlakjet.com/ilan/sidenin-gozde-sitesiathena-sitesinde-satilik-dubleks-18421194</t>
  </si>
  <si>
    <t>https://www.emlakjet.com/ilan/dosemealti-altinkalede-ozel-havuzlu-61-tripleks-villa-18384010</t>
  </si>
  <si>
    <t>16.000.000 TL</t>
  </si>
  <si>
    <t>307 m²</t>
  </si>
  <si>
    <t>https://www.emlakjet.com/ilan/goksuda-havuzlu-site-icinde-ebv-banyolu-genis-21-firsat-daire-18406448</t>
  </si>
  <si>
    <t>https://www.emlakjet.com/ilan/isiklar-in-kalbinde-akilli-sistemli-modern-ve-sifir-11-daire-3-dakikada-denizdesiniz-18371459</t>
  </si>
  <si>
    <t>https://www.emlakjet.com/ilan/faruk-arisandan-kaya-zeminde-panaromik-deniz-manzarali-21-daire-18417835</t>
  </si>
  <si>
    <t>3.780.000 TL</t>
  </si>
  <si>
    <t>Antalya - Finike - Karşıyaka Mahallesi</t>
  </si>
  <si>
    <t>https://www.emlakjet.com/ilan/antalya-altintas-da-genis-31-daire-18381162</t>
  </si>
  <si>
    <t>https://www.emlakjet.com/ilan/alanya-saray-mahallesi-satilik-31-daire-18405436</t>
  </si>
  <si>
    <t>https://www.emlakjet.com/ilan/elit-semt-meydankavaginda-firsat-daire-site-31-asansorlu-katta-18390845</t>
  </si>
  <si>
    <t>7.400.000 TL</t>
  </si>
  <si>
    <t>https://www.emlakjet.com/ilan/sarilarin-en-kaliteli-31-dairesi-18407956</t>
  </si>
  <si>
    <t>https://www.emlakjet.com/ilan/citadel-residence-mahmutlar-da-luks-dubleks-daire-18391486</t>
  </si>
  <si>
    <t>https://www.emlakjet.com/ilan/aktoprak-mh-katta-sifir-21-asansorlu-luks-yapili-satilik-daire-18418109</t>
  </si>
  <si>
    <t>3.290.000 TL</t>
  </si>
  <si>
    <t>https://www.emlakjet.com/ilan/merkezi-konumda-yeni-bina-31-deniz-ve-markantalyaya-yakin-18378693</t>
  </si>
  <si>
    <t>https://www.emlakjet.com/ilan/havuzlu-tek-blok-lux-31-ebeveyn-banyolu-140-m2-daire-18416103</t>
  </si>
  <si>
    <t>https://www.emlakjet.com/ilan/mahmutlar-satilik-18371010</t>
  </si>
  <si>
    <t>https://www.emlakjet.com/ilan/aydogmus-mah-11-acik-mutfak-satilik-daire-18406680</t>
  </si>
  <si>
    <t>2.449.000 TL</t>
  </si>
  <si>
    <t>https://www.emlakjet.com/ilan/sehir-merkezinde-havalimani-ve-cevreyolu-dibinde-genis-31-daire-18401909</t>
  </si>
  <si>
    <t>https://www.emlakjet.com/ilan/site-icerisinde-yuzme-havuzlu-ultra-luks-daireler-18377803</t>
  </si>
  <si>
    <t>https://www.emlakjet.com/ilan/kepez-varsak-aktoprakta-satilik-dublex-18363341</t>
  </si>
  <si>
    <t>https://www.emlakjet.com/ilan/alanya-oba-mahallesi-2-1-ayri-mutafak-dubleks-daire-18388387</t>
  </si>
  <si>
    <t>https://www.emlakjet.com/ilan/kiziltoprak-ta-genis-firsat-daire-18418646</t>
  </si>
  <si>
    <t>5.555.000 TL</t>
  </si>
  <si>
    <t>Açık Balkon, Kapalı Balkon</t>
  </si>
  <si>
    <t>https://www.emlakjet.com/ilan/panorama-evleri-1-sitesinde-ayri-mutfak-120m2-net-21-luks-daire-18367561</t>
  </si>
  <si>
    <t>https://www.emlakjet.com/ilan/faruk-arisan-dan-kum-mahallesinde-oturuma-hazir-lux-11-daire-18367760</t>
  </si>
  <si>
    <t>2.190.000 TL</t>
  </si>
  <si>
    <t>https://www.emlakjet.com/ilan/alanya-da-denize-yakin-sosyal-olanaklarla-dolu-11-daire-18407351</t>
  </si>
  <si>
    <t>3.170.000 TL</t>
  </si>
  <si>
    <t>https://www.emlakjet.com/ilan/guzelobada-yuzme-havuzlu-site-ici-luks-21-daireler-18418745</t>
  </si>
  <si>
    <t>https://www.emlakjet.com/ilan/maliyetine-61-mustakil-villa-520-m2-arsasi-yesilbayir-18411535</t>
  </si>
  <si>
    <t>19.750.000 TL</t>
  </si>
  <si>
    <t>340 m²</t>
  </si>
  <si>
    <t>https://www.emlakjet.com/ilan/cadde-uzeri-mukemmel-konumda-ultra-luks-21-daireler-18378082</t>
  </si>
  <si>
    <t>https://www.emlakjet.com/ilan/ozel-bahce-kullanimli-yuzme-havuzlu-y-isitmali-bahce-kati-18366669</t>
  </si>
  <si>
    <t>https://www.emlakjet.com/ilan/erenkoy-de-tramvaya-400m-asansorlu-sifir-31-dubleks-daire-18384586</t>
  </si>
  <si>
    <t>4.740.000 TL</t>
  </si>
  <si>
    <t>https://www.emlakjet.com/ilan/site-icerisinde-yuzme-havuzlu-luks-21-dubleks-18378190</t>
  </si>
  <si>
    <t>https://www.emlakjet.com/ilan/viga-emlak-tan-sakin-lokasyon-genis-alan-kasta-120m-dubleks-18385601</t>
  </si>
  <si>
    <t>https://www.emlakjet.com/ilan/faruk-arisan-dan-bitim-asamasinda-genis-ve-uygun-fiyatli-21-18417838</t>
  </si>
  <si>
    <t>3.765.000 TL</t>
  </si>
  <si>
    <t>83 m²</t>
  </si>
  <si>
    <t>https://www.emlakjet.com/ilan/sugozu-mah-satilik-21-135m2-ayri-mutfak-havuzlu-daire-18368039</t>
  </si>
  <si>
    <t>7.250.000 TL</t>
  </si>
  <si>
    <t>Antalya - Alanya - Sugözü Mahallesi</t>
  </si>
  <si>
    <t>https://www.emlakjet.com/ilan/eksioglu-bayraktar-sitesinde-havuz-cepheli-dogalgazli-2-kat-31-18409430</t>
  </si>
  <si>
    <t>10.850.000 TL</t>
  </si>
  <si>
    <t>https://www.emlakjet.com/ilan/eski-hisar-mah-de-icitadilatli-31satlik-arakat-daire-18409459</t>
  </si>
  <si>
    <t>https://www.emlakjet.com/ilan/baraj-mah-de-herseyi-ayri-harika-daire-18389567</t>
  </si>
  <si>
    <t>2.480.000 TL</t>
  </si>
  <si>
    <t>https://www.emlakjet.com/ilan/sahibinden-lara-barinaklar-da-full-yapili-genis-daire-31-18415287</t>
  </si>
  <si>
    <t>8.650.000 TL</t>
  </si>
  <si>
    <t>https://www.emlakjet.com/ilan/kepez-goksu-mah-ultra-luks-havuzlu-21-a-mutfak-satilik-18380483</t>
  </si>
  <si>
    <t>https://www.emlakjet.com/ilan/kepez-kuzeyyaka-mh-11-65m2-sifir-tramvay-yakini-yuksek-giris-18425158</t>
  </si>
  <si>
    <t>https://www.emlakjet.com/ilan/ayanoglu-mahallesi-yuksek-giris-21-tramvaya-yurume-mesafede-18370400</t>
  </si>
  <si>
    <t>https://www.emlakjet.com/ilan/antalya-altintas-mah-projeden-11-taksit-imkanli-daire-18377983</t>
  </si>
  <si>
    <t>https://www.emlakjet.com/ilan/cikcilli-full-deniz-kale-manzarali-21-dublex-soysal-sunset-18413886</t>
  </si>
  <si>
    <t>18.700.000 TL</t>
  </si>
  <si>
    <t>https://www.emlakjet.com/ilan/cumhuriyet-meydanina-1-dk-katta-21-daire-18362256</t>
  </si>
  <si>
    <t>3.499.000 TL</t>
  </si>
  <si>
    <t>Antalya - Muratpaşa - Kışla Mahallesi</t>
  </si>
  <si>
    <t>https://www.emlakjet.com/ilan/aksu-altintas-sifir-oturuma-hazir-havuzlu-ara-kat-guney-cp-21-18417800</t>
  </si>
  <si>
    <t>https://www.emlakjet.com/ilan/avsallar-da-11-esyali-residance-18397858</t>
  </si>
  <si>
    <t>https://www.emlakjet.com/ilan/alanya-oba-mahallesi-nde-prestijli-ted-koleji-mevki-18379203</t>
  </si>
  <si>
    <t>9.046.000 TL</t>
  </si>
  <si>
    <t>https://www.emlakjet.com/ilan/alanya-cikcilli-de-21-satilik-daire-full-esyali-denize-800-metre-sosyal-donatili-18361218</t>
  </si>
  <si>
    <t>5.320.000 TL</t>
  </si>
  <si>
    <t>https://www.emlakjet.com/ilan/41-onu-full-acik-yeni-bina-6-kat-guney-dogu-kuzey-sifir-gibi-18408579</t>
  </si>
  <si>
    <t>15.000.000 TL</t>
  </si>
  <si>
    <t>https://www.emlakjet.com/ilan/luks-villa-tadinda-full-donanimli-hayal-konaklarinda-62-dubleks-18407618</t>
  </si>
  <si>
    <t>29.750.000 TL</t>
  </si>
  <si>
    <t>https://www.emlakjet.com/ilan/alanya-avsallarda-sifir-21-80m-ara-kat-satilik-daire-18361977</t>
  </si>
  <si>
    <t>https://www.emlakjet.com/ilan/nilgun-sitesi-18405780</t>
  </si>
  <si>
    <t>6.100.000 TL</t>
  </si>
  <si>
    <t>https://www.emlakjet.com/ilan/21-lux-cati-dublex-satilik-sifir-daire-18367267</t>
  </si>
  <si>
    <t>https://www.emlakjet.com/ilan/kepez-erenkoy-mah-de-21-katta-asansorlu-catili-dogalgaz-kombili-18411234</t>
  </si>
  <si>
    <t>4.280.000 TL</t>
  </si>
  <si>
    <t>https://www.emlakjet.com/ilan/denize-600-metre-otel-konseptinde-genis-ferah-kupon-firsat-daire-18368591</t>
  </si>
  <si>
    <t>https://www.emlakjet.com/ilan/21-sifir-luks-satilik-otel-konseptli-daire-18377250</t>
  </si>
  <si>
    <t>2500 TL</t>
  </si>
  <si>
    <t>https://www.emlakjet.com/ilan/merkez-mahallesi-nde-mustakil-villa-18366586</t>
  </si>
  <si>
    <t>7.450.000 TL</t>
  </si>
  <si>
    <t>https://www.emlakjet.com/ilan/cankayada-site-icerisinde-cepheleri-ful-acik-arakat-dogalgaz-31-18388028</t>
  </si>
  <si>
    <t>https://www.emlakjet.com/ilan/antalya-korkuteli-alaaddin-mahallesinde-satilik-4680m2bahceliev-18386588</t>
  </si>
  <si>
    <t>Antalya - Korkuteli - Alaaddin Mahallesi</t>
  </si>
  <si>
    <t>https://www.emlakjet.com/ilan/camlibel-mahallesinde-sifir-katta-21-satilik-daire-18379576</t>
  </si>
  <si>
    <t>https://www.emlakjet.com/ilan/alanya-demirtasta-iskani-hazir-21-sifir-esyali-satilik-daire-18422452</t>
  </si>
  <si>
    <t>Antalya - Alanya - Aliefendi Mahallesi</t>
  </si>
  <si>
    <t>https://www.emlakjet.com/ilan/guzeloba-da-dogayla-ic-ice-mustakil-ev-ve-1100-m2-bahcesi-18363724</t>
  </si>
  <si>
    <t>https://www.emlakjet.com/ilan/varsak-aydogmus-mah-havuzlu-site-icerisinde-sifir-21-18410729</t>
  </si>
  <si>
    <t>https://www.emlakjet.com/ilan/zerdalilik-te-sifir-binada-11-18427967</t>
  </si>
  <si>
    <t>https://www.emlakjet.com/ilan/uygun-fiyatli-kum-mahallesinde-18378410</t>
  </si>
  <si>
    <t>https://www.emlakjet.com/ilan/faruk-arisan-dan-finikede-denize-0-konum-oturuma-hazir-genis-11-18367758</t>
  </si>
  <si>
    <t>https://www.emlakjet.com/ilan/commonpointden-mahmutlarda-satilik-denize-350m-aktiviteli-11-18381221</t>
  </si>
  <si>
    <t>28 m²</t>
  </si>
  <si>
    <t>https://www.emlakjet.com/ilan/kelepir-31-145m2-genis-daire-full-kredili-eminevime-uygun-18380765</t>
  </si>
  <si>
    <t>3.490.000 TL</t>
  </si>
  <si>
    <t>https://www.emlakjet.com/ilan/dosemealti-bahceyaka-da-acil-satilik-luks-21-daire-18418565</t>
  </si>
  <si>
    <t>https://www.emlakjet.com/ilan/manavgat-ilica-da-satilik-havuzlu-31-18403111</t>
  </si>
  <si>
    <t>https://www.emlakjet.com/ilan/muratpasa-gayrimenkulden-gebizlide-31-140m-asansorlu-daire-18390770</t>
  </si>
  <si>
    <t>3.999.000 TL</t>
  </si>
  <si>
    <t>https://www.emlakjet.com/ilan/oyak-sitesinde-1-kat-21-genis-satilik-daire-18404326</t>
  </si>
  <si>
    <t>https://www.emlakjet.com/ilan/kepez-devlet-hastanesi-karisisi-sifir-giris-kat-18414534</t>
  </si>
  <si>
    <t>Antalya - Kepez - Sütçüler Mahallesi</t>
  </si>
  <si>
    <t>https://www.emlakjet.com/ilan/urra-gayrimenkul-den-satilik-21-genis-masrafsiz-daire-18415796</t>
  </si>
  <si>
    <t>https://www.emlakjet.com/ilan/alanya-cleopatra-da-21-dublex-kale-ve-deniz-manzarali-satilik-daire-18413106</t>
  </si>
  <si>
    <t>https://www.emlakjet.com/ilan/manavgat-eski-hisar-da-firsat-daire-18413529</t>
  </si>
  <si>
    <t>168 m²</t>
  </si>
  <si>
    <t>https://www.emlakjet.com/ilan/aydogmus-ta-katta-masrafsiz-genis-sinirsiz-kredili-31-daire-18386683</t>
  </si>
  <si>
    <t>https://www.emlakjet.com/ilan/gedik-de-satilik-21-lux-daireler-18366584</t>
  </si>
  <si>
    <t>https://www.emlakjet.com/ilan/alanya-konakli-merkezesyali-satilik-3-adet-11-18426553</t>
  </si>
  <si>
    <t>https://www.emlakjet.com/ilan/alanya-sekerhane-mahallesinde-genis-21-ayri-mutfak-daire-18403548</t>
  </si>
  <si>
    <t>https://www.emlakjet.com/ilan/ruyam-konaklarinda-full-aktivite-full-manzara-ayri-mutfakli-21-18381732</t>
  </si>
  <si>
    <t>108 m²</t>
  </si>
  <si>
    <t>https://www.emlakjet.com/ilan/kubra-yesiltepe-den-hayallerinizde-o-villa-satista-18365634</t>
  </si>
  <si>
    <t>https://www.emlakjet.com/ilan/satilik-kiremitlide-cok-genis-31-dubleks-daire-18423909</t>
  </si>
  <si>
    <t>3.980.000 TL</t>
  </si>
  <si>
    <t>Antalya - Korkuteli - Kiremitli Mahallesi</t>
  </si>
  <si>
    <t>https://www.emlakjet.com/ilan/yenikoy-de-ebeveyn-banyolu-31-yuksek-giris-daire-18411921</t>
  </si>
  <si>
    <t>https://www.emlakjet.com/ilan/antalya-masadagi-cankaya-mh-de-satisik-lux-havuzlu-21-daire-18404813</t>
  </si>
  <si>
    <t>5.499.999 TL</t>
  </si>
  <si>
    <t>https://www.emlakjet.com/ilan/ahatlida-21-80-m-yuksek-giris-full-esyali-krediye-uygun-daire-18403358</t>
  </si>
  <si>
    <t>3.030.000 TL</t>
  </si>
  <si>
    <t>https://www.emlakjet.com/ilan/alanya-klopatra-pilasina-300-metre-31-daire-5-500-000-tl-18392946</t>
  </si>
  <si>
    <t>https://www.emlakjet.com/ilan/manavgat-kumkoyde-site-icinde-ultra-lux-31-satilik-daire-18376861</t>
  </si>
  <si>
    <t>https://www.emlakjet.com/ilan/saray-mahallesinde-satilik-11-daire-18420468</t>
  </si>
  <si>
    <t>https://www.emlakjet.com/ilan/etiler-mah-onu-acik-asansorlu-arakat-31-krediye-acik-daire-18418316</t>
  </si>
  <si>
    <t>https://www.emlakjet.com/ilan/oba-carsamba-satilik-51-ayri-mutfak-daire-18363247</t>
  </si>
  <si>
    <t>https://www.emlakjet.com/ilan/suntalia-emlaktan-satilik-aantalya-gursu-da-31-daire-18398104</t>
  </si>
  <si>
    <t>18.900.000 TL</t>
  </si>
  <si>
    <t>https://www.emlakjet.com/ilan/antalya-kepez-unsal-mh-21-satilik-daire-18390426</t>
  </si>
  <si>
    <t>Antalya - Kepez - Ünsal Mahallesi</t>
  </si>
  <si>
    <t>https://www.emlakjet.com/ilan/bahcelievler-de-firsat-31-daire-18409680</t>
  </si>
  <si>
    <t>Antalya - Manavgat - Bahçelievler Mahallesi</t>
  </si>
  <si>
    <t>https://www.emlakjet.com/ilan/cok-genis-manzarali-31-daire-18411813</t>
  </si>
  <si>
    <t>https://www.emlakjet.com/ilan/fevzicakmak-da-ayri-mutfakli-havuzlu-ebeveyn-banyolu-21-ara-kat-18411555</t>
  </si>
  <si>
    <t>https://www.emlakjet.com/ilan/idamax-tan-remzi-guven-caddesi-uzerinde-31-arakat-satilik-daire-18392418</t>
  </si>
  <si>
    <t>4.890.000 TL</t>
  </si>
  <si>
    <t>Antalya - Manavgat - Şelale Mahallesi</t>
  </si>
  <si>
    <t>21000 TL</t>
  </si>
  <si>
    <t>https://www.emlakjet.com/ilan/gullerpinar-mh-11-esyali-satilik-daire-18398920</t>
  </si>
  <si>
    <t>2.300.000 TL</t>
  </si>
  <si>
    <t>https://www.emlakjet.com/ilan/hurma-merkezi-lokasyonda-ebeveyn-banyolu-genis-21-18373836</t>
  </si>
  <si>
    <t>4.980.000 TL</t>
  </si>
  <si>
    <t>73 m²</t>
  </si>
  <si>
    <t>https://www.emlakjet.com/ilan/yenikoy-mahallesinde-satilik-havuzlu-21-18408118</t>
  </si>
  <si>
    <t>https://www.emlakjet.com/ilan/antalya-da-450-m2-71-havuz-4-katli-asansor-ultra-luks-iskanli-0-18404758</t>
  </si>
  <si>
    <t>16.500.000 TL</t>
  </si>
  <si>
    <t>Antalya - Döşemealtı - Düzlerçamı Mahallesi</t>
  </si>
  <si>
    <t>540 m²</t>
  </si>
  <si>
    <t>75000 TL</t>
  </si>
  <si>
    <t>https://www.emlakjet.com/ilan/aydogmus-mah-havuzlu-ebv-banyolu-ultra-luks-21-esyali-18410733</t>
  </si>
  <si>
    <t>https://www.emlakjet.com/ilan/kepez-de-selale-mah-de-duden-e-5-dk-ayri-mutfak-sifir-11-daire-18388949</t>
  </si>
  <si>
    <t>2.605.000 TL</t>
  </si>
  <si>
    <t>https://www.emlakjet.com/ilan/b-f-emlaktan-konyaalti-hurmada-satilik-cati-dublexi-18390812</t>
  </si>
  <si>
    <t>https://www.emlakjet.com/ilan/denize-400-m-sitede-luks-yasam-alani-41-18369385</t>
  </si>
  <si>
    <t>40.910.000 TL</t>
  </si>
  <si>
    <t>https://www.emlakjet.com/ilan/altinova-11-havuzlu-lux-daire-18387438</t>
  </si>
  <si>
    <t>2.920.000 TL</t>
  </si>
  <si>
    <t>https://www.emlakjet.com/ilan/a-k-mutludan-kulturde-75-yil-ana-cadde-uzeri-21-daire-yada-ofis-18426276</t>
  </si>
  <si>
    <t>https://www.emlakjet.com/ilan/my-house-tan-acil-satilik-mustakil-tapulu-515-m2-mustakil-ev-18389410</t>
  </si>
  <si>
    <t>Antalya - Aksu - Atatürk Mahallesi</t>
  </si>
  <si>
    <t>https://www.emlakjet.com/ilan/vatan-bulv-cadde-ustu-calli-ugur-okullari-karsisi-merkezde-satilik-daire-16409710</t>
  </si>
  <si>
    <t>https://www.emlakjet.com/ilan/fabrikalar-mahallesi-satilik-21-genis-daire-18383598</t>
  </si>
  <si>
    <t>Antalya - Kepez - Fabrikalar Mahallesi</t>
  </si>
  <si>
    <t>https://www.emlakjet.com/ilan/oba-carsamba-da-tek-blok-aktiviteli-11-guney-dogu-cephe-satilik-18398130</t>
  </si>
  <si>
    <t>12000 TL</t>
  </si>
  <si>
    <t>https://www.emlakjet.com/ilan/masal-park-arkasinda-31-abd-mutfak-sifir-dublex-18380597</t>
  </si>
  <si>
    <t>https://www.emlakjet.com/ilan/konyaalti-limanda-denize-300m-havuzlu-satilik-11-full-esyali-kiralik-daire-18429574</t>
  </si>
  <si>
    <t>https://www.emlakjet.com/ilan/sehir-hast-yakini-60m-resmi-depolu-21-asansorlu-sifir-arakat-18411925</t>
  </si>
  <si>
    <t>https://www.emlakjet.com/ilan/alanya-obagol-mahallesi-nde-site-icerisinde-denize-yakin-18379170</t>
  </si>
  <si>
    <t>6.360.000 TL</t>
  </si>
  <si>
    <t>https://www.emlakjet.com/ilan/merkezde-52-ayri-mutfakli-full-tadilatli-satilik-daire-18426777</t>
  </si>
  <si>
    <t>https://www.emlakjet.com/ilan/sur-yapi-antalya-da-satilik-21-94m2-daire-18397182</t>
  </si>
  <si>
    <t>94 m²</t>
  </si>
  <si>
    <t>https://www.emlakjet.com/ilan/idamax-tan-manavgat-kizilot-ta-hayalinizdeki-arakat-satilik-18385271</t>
  </si>
  <si>
    <t>11 m²</t>
  </si>
  <si>
    <t>https://www.emlakjet.com/ilan/oba-green-life-residence-11-satilik-daire-18372459</t>
  </si>
  <si>
    <t>4000 TL</t>
  </si>
  <si>
    <t>https://www.emlakjet.com/ilan/kuzeyyaka-mah-katta-18391682</t>
  </si>
  <si>
    <t>2.930.000 TL</t>
  </si>
  <si>
    <t>20 TL</t>
  </si>
  <si>
    <t>https://www.emlakjet.com/ilan/caja-garden-da-site-ici-havuzlu-41-ikiz-villa-18423200</t>
  </si>
  <si>
    <t>27.000.000 TL</t>
  </si>
  <si>
    <t>277 m²</t>
  </si>
  <si>
    <t>https://www.emlakjet.com/ilan/belek-carsida-oksijen-merkezinde-bulunan-dairemiz-satiliktir-18403427</t>
  </si>
  <si>
    <t>2.125.000 TL</t>
  </si>
  <si>
    <t>https://www.emlakjet.com/ilan/sarilar-mahallesi-nde-3-1-dubleks-dairemiz-satiliktir-havuzlu-ve-asansorlu-18367998</t>
  </si>
  <si>
    <t>6.350.000 TL</t>
  </si>
  <si>
    <t>https://www.emlakjet.com/ilan/tenefus-park-yakini-10-yas-binada-31-masrafsiz-21-fiyatina-18404513</t>
  </si>
  <si>
    <t>https://www.emlakjet.com/ilan/fevzi-cakmak-ta-sifir-sitede-11-satilik-giris-18367987</t>
  </si>
  <si>
    <t>https://www.emlakjet.com/ilan/sifir-iskanli-kat-ve-cephe-secenekli-cok-iyi-konum-21-daireler-18374438</t>
  </si>
  <si>
    <t>https://www.emlakjet.com/ilan/ciplakli-21-american-mutfak-sifir-bina-satilik-18373095</t>
  </si>
  <si>
    <t>https://www.emlakjet.com/ilan/fener-mahallesinde-terracity-yakini-dubleks-daire-18424878</t>
  </si>
  <si>
    <t>https://www.emlakjet.com/ilan/antalya-kepez-ulus-da-5nci-katta-asansorsuz-satilik-daire-18406829</t>
  </si>
  <si>
    <t>2.999.999 TL</t>
  </si>
  <si>
    <t>Antalya - Kepez - Ulus Mahallesi</t>
  </si>
  <si>
    <t>https://www.emlakjet.com/ilan/antalya-konyaalti-sarisu-satilik-ultra-luks-31-18404224</t>
  </si>
  <si>
    <t>https://www.emlakjet.com/ilan/site-icerisinde-kapali-otoparkli-yuzme-havuzlu-luks-sifir-21-daireler-18377898</t>
  </si>
  <si>
    <t>https://www.emlakjet.com/ilan/manavgat-eski-hisar-da-essiz-firsat-18413525</t>
  </si>
  <si>
    <t>327 m²</t>
  </si>
  <si>
    <t>372 m²</t>
  </si>
  <si>
    <t>https://www.emlakjet.com/ilan/erenkoy-de-iskanli-tapu-masrafsiz-asansorlu-katta-21-daire-18384598</t>
  </si>
  <si>
    <t>3.840.000 TL</t>
  </si>
  <si>
    <t>https://www.emlakjet.com/ilan/tevfik-onal-dan-pinarbasi-nda-dogalgazli-ultra-genis-21-18413846</t>
  </si>
  <si>
    <t>9.475.000 TL</t>
  </si>
  <si>
    <t>Antalya - Konyaaltı - Pınarbaşı Mahallesi</t>
  </si>
  <si>
    <t>https://www.emlakjet.com/ilan/antalya-kepez-erenkoy-deniz-manzarali-ici-sifir-21-daire-18389564</t>
  </si>
  <si>
    <t>https://www.emlakjet.com/ilan/antalya-sedir-mh-de-satilik-21-120m2-3-kat-daire-18389540</t>
  </si>
  <si>
    <t>https://www.emlakjet.com/ilan/bolgenin-enbuyuk-guvenlikli-huzurlu-aile-sitesinde-ferah-21-18381954</t>
  </si>
  <si>
    <t>https://www.emlakjet.com/ilan/yesilyurtda-20-katta-esyalar-dahil-yeni-bina-yeni-daire-18361524</t>
  </si>
  <si>
    <t>https://www.emlakjet.com/ilan/altintas-da-otel-konseptli-aycan-prime-suits-de-11-luks-daire-18402276</t>
  </si>
  <si>
    <t>https://www.emlakjet.com/ilan/clara-gayrimenkul-den-kepez-de-acil-satilik-31-daire-18413755</t>
  </si>
  <si>
    <t>https://www.emlakjet.com/ilan/sur-yapi-antalya-da-satilik-106m2-21-kat-zemin-kat-daire-18411076</t>
  </si>
  <si>
    <t>4.375.000 TL</t>
  </si>
  <si>
    <t>https://www.emlakjet.com/ilan/kepez-belediyesi-dibinde-21-100-m2-herseyi-ayri-2-kat-merkezde-18397151</t>
  </si>
  <si>
    <t>https://www.emlakjet.com/ilan/asagi-hisar-mah-persembe-pazari-yakini-31-giris-kat-daire-18379686</t>
  </si>
  <si>
    <t>3.580.000 TL</t>
  </si>
  <si>
    <t>Antalya - Manavgat - Aşağı Hisar Mahallesi</t>
  </si>
  <si>
    <t>https://www.emlakjet.com/ilan/havuzlu-site-icerisinde-luks-donatilara-sahip-21-satilik-daire-18398402</t>
  </si>
  <si>
    <t>https://www.emlakjet.com/ilan/site-icerisinde-luks-sifir-21-firsat-daireler-18377826</t>
  </si>
  <si>
    <t>https://www.emlakjet.com/ilan/finike-kum-mahallesinde-18366496</t>
  </si>
  <si>
    <t>https://www.emlakjet.com/ilan/kuzeyyaka-mah-kelepir-her-seyi-ayri-21-18410725</t>
  </si>
  <si>
    <t>https://www.emlakjet.com/ilan/havuzlu-otoparkli-sitede-denize-caddeye-yakin-21-luks-daire-18370104</t>
  </si>
  <si>
    <t>7.650.000 TL</t>
  </si>
  <si>
    <t>https://www.emlakjet.com/ilan/cadde-uzeri-katta-daire-18429081</t>
  </si>
  <si>
    <t>https://www.emlakjet.com/ilan/muratpasa-gayrimenkulden-yenigunde-31-135m-daire-18390768</t>
  </si>
  <si>
    <t>https://www.emlakjet.com/ilan/alanya-gullerpinari-31-ayri-mutfakli-full-esyali-daire-denize-650-m-luks-site-olanaklariyla-18361231</t>
  </si>
  <si>
    <t>10.640.000 TL</t>
  </si>
  <si>
    <t>https://www.emlakjet.com/ilan/aksu-macun-mah-satilik-21-18401347</t>
  </si>
  <si>
    <t>https://www.emlakjet.com/ilan/gebizli-mahallesi-21-satilik-daire-18405785</t>
  </si>
  <si>
    <t>3 m²</t>
  </si>
  <si>
    <t>https://www.emlakjet.com/ilan/alanya-mahmutlar-da-21-sifir-satilik-luks-dubleks-daire-18413445</t>
  </si>
  <si>
    <t>5.665.000 TL</t>
  </si>
  <si>
    <t>https://www.emlakjet.com/ilan/yenigun-cadde-yakini-kullanisli-51-dubleks-daire-18414205</t>
  </si>
  <si>
    <t>198 m²</t>
  </si>
  <si>
    <t>235 m²</t>
  </si>
  <si>
    <t>https://www.emlakjet.com/ilan/rabia-gok-ten-kepez-yesilirmak-tramvay-cephe-satilik-daire-18390297</t>
  </si>
  <si>
    <t>https://www.emlakjet.com/ilan/ornekkoy-de-yatirimlik-kentsel-donusume-uygun-daire-18390416</t>
  </si>
  <si>
    <t>https://www.emlakjet.com/ilan/v-karsiyaka-da-sifir-lux-satilik-daire-ankastre-setli-onu-acik-18402657</t>
  </si>
  <si>
    <t>https://www.emlakjet.com/ilan/alanya-kargicakta-satilik-21-bahce-dubleks-daire-18405044</t>
  </si>
  <si>
    <t>https://www.emlakjet.com/ilan/sehir-merkezinde-modern-yatirima-uygun-31-daire-18426155</t>
  </si>
  <si>
    <t>https://www.emlakjet.com/ilan/konukseverde-cadde-ustunde-31-18390793</t>
  </si>
  <si>
    <t>https://www.emlakjet.com/ilan/b-f-hurma-emlaktan-sarisuda-31-yatirimlik-daire-18404489</t>
  </si>
  <si>
    <t>https://www.emlakjet.com/ilan/ahatli-da-uni-ye-20-dk-21-esyali-giris-kat-daire-3-300-000tl-18397592</t>
  </si>
  <si>
    <t>https://www.emlakjet.com/ilan/kepez-hastane-yakini-gunes-mahallede-herseyi-ayri-18391864</t>
  </si>
  <si>
    <t>2.780.000 TL</t>
  </si>
  <si>
    <t>https://www.emlakjet.com/ilan/alanya-payallar-da-luks-21-dubleks-firsati-18428479</t>
  </si>
  <si>
    <t>https://www.emlakjet.com/ilan/riga-dan-satilik-unsal-mah-220-m2-61-dubleks-daire-18380495</t>
  </si>
  <si>
    <t>https://www.emlakjet.com/ilan/site-ici-d-gaz-kombili-asansorlu-arakat-31-18381829</t>
  </si>
  <si>
    <t>Antalya - Muratpaşa - Soğuksu Mahallesi</t>
  </si>
  <si>
    <t>158 m²</t>
  </si>
  <si>
    <t>https://www.emlakjet.com/ilan/antalya-muratpasa-deniz-mah-katta-yeni-31-guneyli-daire-18386279</t>
  </si>
  <si>
    <t>9.250.000 TL</t>
  </si>
  <si>
    <t>Antalya - Muratpaşa - Deniz Mahallesi</t>
  </si>
  <si>
    <t>https://www.emlakjet.com/ilan/uncali-da-havuzlu-katta-satilik-31-daire-18362349</t>
  </si>
  <si>
    <t>https://www.emlakjet.com/ilan/rabia-gok-ten-meydan-tip-arkasi-dogalgaz-kombi-site-ici-luks-21-18390304</t>
  </si>
  <si>
    <t>https://www.emlakjet.com/ilan/alanya-mahmutlar-da-satilik-11-full-esyali-sifir-daire-18410146</t>
  </si>
  <si>
    <t>3.825.000 TL</t>
  </si>
  <si>
    <t>https://www.emlakjet.com/ilan/usta-gayrimenkulden-satilik-kadriyede-havuzlu-sifir-11-daireler-18386130</t>
  </si>
  <si>
    <t>https://www.emlakjet.com/ilan/kafeler-caddesi-uzerinde-asansorlu-tabela-degeri-yuksek-dublex-18373848</t>
  </si>
  <si>
    <t>https://www.emlakjet.com/ilan/kacirilmiyacak-firsat-sosyal-imkanlari-bulunan-tranvay-dibinde-21-rezidans-daire-18388059</t>
  </si>
  <si>
    <t>https://www.emlakjet.com/ilan/kestel-alanya-21-apartment-with-separate-kitchen-100-m-from-the-sea-18417648</t>
  </si>
  <si>
    <t>7.140.000 TL</t>
  </si>
  <si>
    <t>https://www.emlakjet.com/ilan/antalya-kepez-varsak-esentepede-full-yapili-21-luks-18389331</t>
  </si>
  <si>
    <t>2.695.000 TL</t>
  </si>
  <si>
    <t>https://www.emlakjet.com/ilan/sifa-hastanesi-karsisi-gazi-mh-a-mutfakli-21-y-giris-18396689</t>
  </si>
  <si>
    <t>https://www.emlakjet.com/ilan/sur-yapida-katta-ayri-mutfakli-oturuma-hazir-sifir-daire-18390781</t>
  </si>
  <si>
    <t>https://www.emlakjet.com/ilan/koru-mh-deniz-manzarali-110-m2-21-amerikan-mutfak-18363970</t>
  </si>
  <si>
    <t>https://www.emlakjet.com/ilan/kepez-aydogmus-ta-21-satilik-genis-daire-18411063</t>
  </si>
  <si>
    <t>2.895.000 TL</t>
  </si>
  <si>
    <t>https://www.emlakjet.com/ilan/mukemmel-konumda-satilik-21-daire-18417273</t>
  </si>
  <si>
    <t>https://www.emlakjet.com/ilan/turizm-ruhsatli-gunluk-kirasi-3-bin-tl-kira-geliri-yuksek-yatiri-18400699</t>
  </si>
  <si>
    <t>https://www.emlakjet.com/ilan/cankaya-mazi-dagi-21-daire-18370377</t>
  </si>
  <si>
    <t>https://www.emlakjet.com/ilan/peyzaj-odullu-luks-site-icerisinde-21-bahce-dubleks-daire-en-ru-18411300</t>
  </si>
  <si>
    <t>https://www.emlakjet.com/ilan/info-gayrimenkul-kavakli-mah-41-satilik-dubleks-manzarali-18383287</t>
  </si>
  <si>
    <t>https://www.emlakjet.com/ilan/kaleicine-yakin-21-odali-butik-otele-uygun-480m2-arsali-2-bina-18383667</t>
  </si>
  <si>
    <t>Bina</t>
  </si>
  <si>
    <t>480 m²</t>
  </si>
  <si>
    <t>580 m²</t>
  </si>
  <si>
    <t>https://www.emlakjet.com/ilan/riga-dan-satilik-genclik-mah-41-150-m2-havuzlu-dubleks-daire-18405308</t>
  </si>
  <si>
    <t>10.450.000 TL</t>
  </si>
  <si>
    <t>https://www.emlakjet.com/ilan/altinkum-da-21-merkezi-konum-da-satilik-daire-18394899</t>
  </si>
  <si>
    <t>https://www.emlakjet.com/ilan/antalya-varsak-21satik-18412359</t>
  </si>
  <si>
    <t>https://www.emlakjet.com/ilan/alanya-avsallar-da-luks-otel-konseptinde-satilik-11-daire-18368154</t>
  </si>
  <si>
    <t>3.275.000 TL</t>
  </si>
  <si>
    <t>1750 TL</t>
  </si>
  <si>
    <t>https://www.emlakjet.com/ilan/v-aydogmus-ta-genis-daire-arayanlara-ultra-lux-31-18388367</t>
  </si>
  <si>
    <t>https://www.emlakjet.com/ilan/guzeloba-avlu-modernde-kis-bahceli-21-satilik-daire-18396239</t>
  </si>
  <si>
    <t>https://www.emlakjet.com/ilan/meydankavaginda-21-ferah-daire-18396261</t>
  </si>
  <si>
    <t>https://www.emlakjet.com/ilan/demirel-mh-tramvaya-cephe-katta-sifir-31-acil-satilik-daire-18386300</t>
  </si>
  <si>
    <t>https://www.emlakjet.com/ilan/alanya-mahmutlar-da-denize-500-metre-mesafede-21-full-esyali-genis-daire-18407499</t>
  </si>
  <si>
    <t>5.630.000 TL</t>
  </si>
  <si>
    <t>https://www.emlakjet.com/ilan/akdeniz-sanayi-yani-31-esyali-satilik-daire-18377878</t>
  </si>
  <si>
    <t>https://www.emlakjet.com/ilan/dosemealtinda-300m2-site-icinde-satilik-41-villa-ozel-bahceli-18417907</t>
  </si>
  <si>
    <t>14.900.000 TL</t>
  </si>
  <si>
    <t>https://www.emlakjet.com/ilan/yenidogan-mahallesi-tadilatli-dogalgazli-31-manzarali-mesken-18378027</t>
  </si>
  <si>
    <t>850 TL</t>
  </si>
  <si>
    <t>https://www.emlakjet.com/ilan/oba-mah-satilik-31-dubleks-havuzlu-daire-18368048</t>
  </si>
  <si>
    <t>https://www.emlakjet.com/ilan/alanya-hasbahce-de-mustakil-luks-41-villa-18410126</t>
  </si>
  <si>
    <t>22.000.000 TL</t>
  </si>
  <si>
    <t>276 m²</t>
  </si>
  <si>
    <t>470 m²</t>
  </si>
  <si>
    <t>https://www.emlakjet.com/ilan/altinovada-satilik-11-sifir-daire-18416342</t>
  </si>
  <si>
    <t>https://www.emlakjet.com/ilan/aktoprak-mah-havuzlu-21-satilik-daire-18406243</t>
  </si>
  <si>
    <t>https://www.emlakjet.com/ilan/manavgat-sorgun-mh-kosebasi-arsa-icinde-havuzlu-ikiz-villa-18364666</t>
  </si>
  <si>
    <t>Antalya - Manavgat - Sorgun Mahallesi</t>
  </si>
  <si>
    <t>https://www.emlakjet.com/ilan/genis-ve-ferah-daire-18378419</t>
  </si>
  <si>
    <t>51 m²</t>
  </si>
  <si>
    <t>https://www.emlakjet.com/ilan/dunyagoz-yakininda-kelepir-110-m-dogalgazli-cift-balkonlu-daire-18418426</t>
  </si>
  <si>
    <t>Antalya - Kepez - Karşıyaka Mahallesi</t>
  </si>
  <si>
    <t>https://www.emlakjet.com/ilan/gokhan-gokdemirden-deniz-manzarali-satilik-luks-21-daire-18368213</t>
  </si>
  <si>
    <t>https://www.emlakjet.com/ilan/meydankavaginda-masrafsiz-genis-31-daire-18393208</t>
  </si>
  <si>
    <t>138 m²</t>
  </si>
  <si>
    <t>https://www.emlakjet.com/ilan/31-asansorlu-daire-18379241</t>
  </si>
  <si>
    <t>https://www.emlakjet.com/ilan/vatandasliga-uygun-mustakil-firsat-villa-18363904</t>
  </si>
  <si>
    <t>13.850.000 TL</t>
  </si>
  <si>
    <t>https://www.emlakjet.com/ilan/satilik-uygun-fiyatli-genis-ve-takasa-acik-daire-18404370</t>
  </si>
  <si>
    <t>https://www.emlakjet.com/ilan/videolu-sifir-muhtesem-manzarali-villa-18392112</t>
  </si>
  <si>
    <t>5.999.999 TL</t>
  </si>
  <si>
    <t>147 m²</t>
  </si>
  <si>
    <t>Arsa Tapulu</t>
  </si>
  <si>
    <t>https://www.emlakjet.com/ilan/alanya-avsallar-11-sifir-satilik-luks-daire-kacmaz-firsat-18417571</t>
  </si>
  <si>
    <t>2.865.000 TL</t>
  </si>
  <si>
    <t>https://www.emlakjet.com/ilan/51-ayri-mutfak-duplex-daire-18424117</t>
  </si>
  <si>
    <t>Antalya - Alanya - Küçükhasbahçe Mahallesi</t>
  </si>
  <si>
    <t>8 m²</t>
  </si>
  <si>
    <t>Açık Balkon, Açık Teras, Kapalı Balkon</t>
  </si>
  <si>
    <t>https://www.emlakjet.com/ilan/safakta-ici-yenilenmis-31-18361525</t>
  </si>
  <si>
    <t>https://www.emlakjet.com/ilan/fully-furnished-21-apartment-in-obagol-270-m-to-the-beach-18391499</t>
  </si>
  <si>
    <t>https://www.emlakjet.com/ilan/belek-serik-yolu-uzeri-eminceler-mahallesi-31-125-m-net-18419970</t>
  </si>
  <si>
    <t>124 m²</t>
  </si>
  <si>
    <t>https://www.emlakjet.com/ilan/mahmutlar-satilik-21-esyali-daire-18372992</t>
  </si>
  <si>
    <t>4.160.000 TL</t>
  </si>
  <si>
    <t>https://www.emlakjet.com/ilan/topaloglu-yapidan-deniz-yolunda-satilik-ultra-luks-21-daire-18404107</t>
  </si>
  <si>
    <t>76 m²</t>
  </si>
  <si>
    <t>81 m²</t>
  </si>
  <si>
    <t>https://www.emlakjet.com/ilan/yenigun-mah-servet-firin-arkasi-asansorlu-esyali-firsat21daire-18404225</t>
  </si>
  <si>
    <t>https://www.emlakjet.com/ilan/pazarci-mahallesinde-satilik-havuz-cephe-11-daire-18428821</t>
  </si>
  <si>
    <t>https://www.emlakjet.com/ilan/manavgat-selale-mah-irmak-kenari-dublex-satilik-18381180</t>
  </si>
  <si>
    <t>https://www.emlakjet.com/ilan/a-yatirimdan-barinaklarda-villa-konseptinde-firsat-bahce-dubleks-18424875</t>
  </si>
  <si>
    <t>19.450.000 TL</t>
  </si>
  <si>
    <t>https://www.emlakjet.com/ilan/antalya-serikte-ultra-luks-villa-18408645</t>
  </si>
  <si>
    <t>410 m²</t>
  </si>
  <si>
    <t>https://www.emlakjet.com/ilan/antalya-kumluca-temel-egitim-de-satilik-ultra-luks-daireler-18376312</t>
  </si>
  <si>
    <t>https://www.emlakjet.com/ilan/alanya-hacet-mahallesinde-satilik-luks-sifir-21-daire-18424311</t>
  </si>
  <si>
    <t>https://www.emlakjet.com/ilan/site-ici-konsept-yapim-tramvay-okul-yakini-merkezi-konumda-21-18374453</t>
  </si>
  <si>
    <t>https://www.emlakjet.com/ilan/mahmutlar-kale-ve-deniz-manzarali-18409473</t>
  </si>
  <si>
    <t>2.985.000 TL</t>
  </si>
  <si>
    <t>1700 TL</t>
  </si>
  <si>
    <t>https://www.emlakjet.com/ilan/arif-emlaktan-satilik-21-uygun-fiyatli-daire-18400598</t>
  </si>
  <si>
    <t>2.025.000 TL</t>
  </si>
  <si>
    <t>https://www.emlakjet.com/ilan/antalya-dosemealti-yenikoyde-21-satilik-daire-18385740</t>
  </si>
  <si>
    <t>https://www.emlakjet.com/ilan/mevlana-caddesi-uzeri-firsat-11-daireler-18377643</t>
  </si>
  <si>
    <t>https://www.emlakjet.com/ilan/guzeloba-ptt-arkasi-k-otopark-havz-luks-31-dubleks-18365636</t>
  </si>
  <si>
    <t>13.750.000 TL</t>
  </si>
  <si>
    <t>https://www.emlakjet.com/ilan/saray-mahallesinde-fenercioglu-sitesi-31-dublex-daire-18419469</t>
  </si>
  <si>
    <t>7.850.000 TL</t>
  </si>
  <si>
    <t>https://www.emlakjet.com/ilan/aydogmus-mah-11-kat-ve-cephe-secenekli-satilik-daire-18406966</t>
  </si>
  <si>
    <t>https://www.emlakjet.com/ilan/alanya-konakli-da-satilik-21-site-icerisinde-yatirimlik-daire-18389401</t>
  </si>
  <si>
    <t>4.360.000 TL</t>
  </si>
  <si>
    <t>84 m²</t>
  </si>
  <si>
    <t>https://www.emlakjet.com/ilan/konyaalti-uncali-modern-tasarimli-31-havuz-manzarali-satilik-18424597</t>
  </si>
  <si>
    <t>https://www.emlakjet.com/ilan/altintas-ta-satilik-21-daire-18381081</t>
  </si>
  <si>
    <t>https://www.emlakjet.com/ilan/satilik-31-dubleks-daire-emek-mahallesi-18392905</t>
  </si>
  <si>
    <t>Antalya - Kepez - Emek Mahallesi</t>
  </si>
  <si>
    <t>https://www.emlakjet.com/ilan/mahmutlar-cadde-ustu-satilik-manzarali-sifir-11-daire-18402625</t>
  </si>
  <si>
    <t>https://www.emlakjet.com/ilan/alanya-oba-sifir-havuzlu-satilik-31-dubleks-daire-18396421</t>
  </si>
  <si>
    <t>https://www.emlakjet.com/ilan/ornekde-ara-kat-asansorlu-sifir-21-18392933</t>
  </si>
  <si>
    <t>Antalya - Manavgat - Örnek Mahallesi</t>
  </si>
  <si>
    <t>https://www.emlakjet.com/ilan/a-yatirimdan-guzeloba-da-31-dubleks-daire-18424871</t>
  </si>
  <si>
    <t>https://www.emlakjet.com/ilan/alanya-kestel-de-satilik-21-dubleks-havuz-manzarali-dairemiz-18422062</t>
  </si>
  <si>
    <t>https://www.emlakjet.com/ilan/alanya-mahmutlar-da-denize-yakin-satilik-21-esyali-daire-18413080</t>
  </si>
  <si>
    <t>https://www.emlakjet.com/ilan/alanya-demirtas-ta-panoramik-deniz-manzarali-21-satilik-daire-18394015</t>
  </si>
  <si>
    <t>https://www.emlakjet.com/ilan/manavgat-cafeler-caddesinde-irmaga-yakin-31-satilik-daire-18365556</t>
  </si>
  <si>
    <t>https://www.emlakjet.com/ilan/aydogmus-ta-31-140-m2-1-kat-tramvay-a-ve-servislere-300-metre-18397153</t>
  </si>
  <si>
    <t>3.995.000 TL</t>
  </si>
  <si>
    <t>https://www.emlakjet.com/ilan/yuzme-havuzlu-aile-sitesinde-42-cift-mutfak-240m2-dubleks-18393842</t>
  </si>
  <si>
    <t>https://www.emlakjet.com/ilan/sinan-mahallesinde-ici-yapili-31-arakat-firsat-daire-18413866</t>
  </si>
  <si>
    <t>https://www.emlakjet.com/ilan/mazarali-cam-balkonlu-asansorlu-limitsiz-kredili-21-85m2-daire-18409975</t>
  </si>
  <si>
    <t>https://www.emlakjet.com/ilan/demirel-mh-21-katta-sifir-satilik-daire-polat-emlak-18389879</t>
  </si>
  <si>
    <t>https://www.emlakjet.com/ilan/oba-da-eski-belediye-mevki-ara-kat-havuzlu-lux-21-90-m2-daire-18403688</t>
  </si>
  <si>
    <t>https://www.emlakjet.com/ilan/a-yatirimdan-kepez-dudenbasi-mahallesinde-katta-31-daire-18411405</t>
  </si>
  <si>
    <t>https://www.emlakjet.com/ilan/yenigun-mahallesi-guneybati-cepheli-21-ferah-daire-18361233</t>
  </si>
  <si>
    <t>https://www.emlakjet.com/ilan/alanya-mahmutlar-da-denize-250m-mesafede-11-full-esyali-daire-18407267</t>
  </si>
  <si>
    <t>https://www.emlakjet.com/ilan/selale-mah-31-katta-asansorlu-han-gibi-satilik-daire-18416484</t>
  </si>
  <si>
    <t>https://www.emlakjet.com/ilan/antalya-duraliler-in-en-guzel-projesi-havuzlu-peyzajli-luks-yasam-alani-50-pesin-12-ay-vade-18388318</t>
  </si>
  <si>
    <t>https://www.emlakjet.com/ilan/baylan-s-gayrimenkul-den-gundogan-mh-31-dogalgazli-firsat-daire-18397886</t>
  </si>
  <si>
    <t>Antalya - Elmalı - Gündoğan Mahallesi</t>
  </si>
  <si>
    <t>https://www.emlakjet.com/ilan/ultra-luks-site-icerisinde-21-daire-18371815</t>
  </si>
  <si>
    <t>9.350.000 TL</t>
  </si>
  <si>
    <t>https://www.emlakjet.com/ilan/a-yatirimdan-etiler-mah-21-giris-daire-3750000-tl-18424870</t>
  </si>
  <si>
    <t>https://www.emlakjet.com/ilan/denize-1000-m-cok-genis-ferah-kupon-firsat-daire-18400703</t>
  </si>
  <si>
    <t>https://www.emlakjet.com/ilan/demirel-de-iskanli-katta-genis-31-balkonlu-asansorlu-dolu-daire-18374447</t>
  </si>
  <si>
    <t>https://www.emlakjet.com/ilan/altintas-ta-akilli-sistem-cep-mutfak-ebeveyn-banyolu-genis-21-18374368</t>
  </si>
  <si>
    <t>5.799.000 TL</t>
  </si>
  <si>
    <t>https://www.emlakjet.com/ilan/satilik-daire-21-mahmutlar-alanya-18370347</t>
  </si>
  <si>
    <t>4.030.000 TL</t>
  </si>
  <si>
    <t>https://www.emlakjet.com/ilan/ulusoy-caddesi-50-metre-11-arakat-asansorlu-balkonlu-kiracisiz-18395051</t>
  </si>
  <si>
    <t>https://www.emlakjet.com/ilan/antalya-liman-mahallesinde-luks-site-icerisinde-21-18381274</t>
  </si>
  <si>
    <t>https://www.emlakjet.com/ilan/carsiya-yurume-mesafesinde-en-genis-21-2adet-18403261</t>
  </si>
  <si>
    <t>Antalya - Korkuteli - Yeni Mahallesi</t>
  </si>
  <si>
    <t>https://www.emlakjet.com/ilan/ayri-mutfakli-ebv-banyolu-ozellikli-site-ici-arakat-genis-31-18425232</t>
  </si>
  <si>
    <t>https://www.emlakjet.com/ilan/sahile-500-metre-mesafede-18335741</t>
  </si>
  <si>
    <t>https://www.emlakjet.com/ilan/ayri-mutfakli-ebv-banyolu-ozellikli-sitede-bahce-kati-genis-31-18425234</t>
  </si>
  <si>
    <t>https://www.emlakjet.com/ilan/yatirimlik-son-kalanlardan-katta-asansorlu-e-panjurlu-11-daire-18374448</t>
  </si>
  <si>
    <t>https://www.emlakjet.com/ilan/y-havuzlu-yerden-isitmali-sik-tasarim-bahce-kati-18366777</t>
  </si>
  <si>
    <t>https://www.emlakjet.com/ilan/habesos-evleri-kasta-31-dubleks-modern-tasarim-deniz-manzarali-18385606</t>
  </si>
  <si>
    <t>20.580.000 TL</t>
  </si>
  <si>
    <t>https://www.emlakjet.com/ilan/antalya-ibradi-merkezde-satilik-dugmeli-ev-ve-arsa-18400870</t>
  </si>
  <si>
    <t>Antalya - İbradı - Aşağı Mahallesi</t>
  </si>
  <si>
    <t>https://www.emlakjet.com/ilan/a-yatirimdan-markantanya-karsisinda-31-satilik-daire-18380249</t>
  </si>
  <si>
    <t>https://www.emlakjet.com/ilan/tramvay-okul-marketler-dibinde-daha-genisi-yok-21-dolu-daire-18374455</t>
  </si>
  <si>
    <t>https://www.emlakjet.com/ilan/altintas-ta-satilik-21-daire-18381236</t>
  </si>
  <si>
    <t>https://www.emlakjet.com/ilan/site-ici-lux-21-asansorlu-yerden-isitmali-cift-balkonlu-daire-18411920</t>
  </si>
  <si>
    <t>https://www.emlakjet.com/ilan/mahmutlar-awm-civari-sitede-esyali-satilik-11-daire-18403858</t>
  </si>
  <si>
    <t>https://www.emlakjet.com/ilan/alanya-cikcilli-satilik-daire-21-denizi-ve-kale-manzarali-18392579</t>
  </si>
  <si>
    <t>6.130.000 TL</t>
  </si>
  <si>
    <t>https://www.emlakjet.com/ilan/anayola-sifir-genis-21-18417269</t>
  </si>
  <si>
    <t>https://www.emlakjet.com/ilan/oba-da-satilik-21-ayri-mutfak-daire-18392190</t>
  </si>
  <si>
    <t>https://www.emlakjet.com/ilan/hazar-yatirim-dan-satilik-kuskavagin-da-41-daire-18409696</t>
  </si>
  <si>
    <t>Antalya - Konyaaltı - Kuşkavağı Mahallesi</t>
  </si>
  <si>
    <t>https://www.emlakjet.com/ilan/merkeze-yakin-luks-yasam-gulveren-de-akilli-evli-modern-daireler-6-ay-vade-avantaji-18388485</t>
  </si>
  <si>
    <t>https://www.emlakjet.com/ilan/alanya-ciplakli-da-satilik-11-daire-18365414</t>
  </si>
  <si>
    <t>https://www.emlakjet.com/ilan/sedir-de-onu-acik-tramvay-yakini-katta-masrafsiz-31-daire-18385948</t>
  </si>
  <si>
    <t>https://www.emlakjet.com/ilan/alanya-saray-mahallesi-damlatas-21-giris-kat-18385372</t>
  </si>
  <si>
    <t>6.990.000 TL</t>
  </si>
  <si>
    <t>https://www.emlakjet.com/ilan/sky-residence-11-ara-katta-iskani-alinmis-tr-ing-rus-18374233</t>
  </si>
  <si>
    <t>https://www.emlakjet.com/ilan/altintas-demirbag-3-de-21-ebeveyn-banyolu-18390412</t>
  </si>
  <si>
    <t>https://www.emlakjet.com/ilan/alanya-saray-mahallesi-satilik-11-daire-18420178</t>
  </si>
  <si>
    <t>https://www.emlakjet.com/ilan/finike-kum-mahallesinde-havuzlu-site-icersinde-11-satilik-daire-18362764</t>
  </si>
  <si>
    <t>https://www.emlakjet.com/ilan/kutukcude-21katta-satilik-sifir-daire-18408957</t>
  </si>
  <si>
    <t>https://www.emlakjet.com/ilan/konak-seaside-full-aktivite-muhtesem-manzarali-31-dubleks-dair-18416503</t>
  </si>
  <si>
    <t>17.123.169 TL</t>
  </si>
  <si>
    <t>https://www.emlakjet.com/ilan/selale-mahallesi-sifir-21-katta-genis-daire-18400585</t>
  </si>
  <si>
    <t>https://www.emlakjet.com/ilan/alanya-payallar-de-denize-yakin-havuzlu-satilik-21-124m2-18417032</t>
  </si>
  <si>
    <t>https://www.emlakjet.com/ilan/adestan-emlak-tan-ahatli-da-2-daire-giris-kat-18386560</t>
  </si>
  <si>
    <t>97 m²</t>
  </si>
  <si>
    <t>https://www.emlakjet.com/ilan/31-satilik-esyali-daire-olive-city-utopia-2-alanya-oba-18406079</t>
  </si>
  <si>
    <t>10.800.000 TL</t>
  </si>
  <si>
    <t>https://www.emlakjet.com/ilan/etilerde-ana-yola-cok-yakin-11-satilik-18367940</t>
  </si>
  <si>
    <t>https://www.emlakjet.com/ilan/satilik-firsat-daire-18413797</t>
  </si>
  <si>
    <t>50 TL</t>
  </si>
  <si>
    <t>https://www.emlakjet.com/ilan/site-icerisinde-yuzme-havuzlu-arakat-luks-daireler-18377600</t>
  </si>
  <si>
    <t>https://www.emlakjet.com/ilan/alanya-oba-41-220-metre-hastaneye-2-kiliometre-daire-18418520</t>
  </si>
  <si>
    <t>https://www.emlakjet.com/ilan/denize-300-mt-genis-bahceli-cok-keyifli-21-giri-kat-18382547</t>
  </si>
  <si>
    <t>https://www.emlakjet.com/ilan/gidengelmez-daglari-degirmenlik-mahallesi-icinde-31-dubleks-ev-18399280</t>
  </si>
  <si>
    <t>Antalya - Akseki - Değirmenlik Mahallesi</t>
  </si>
  <si>
    <t>https://www.emlakjet.com/ilan/alanya-kadipasa-mh-satilik-21-arakat-asansorlu-daire-18423988</t>
  </si>
  <si>
    <t>Antalya - Alanya - Kadıpaşa Mahallesi</t>
  </si>
  <si>
    <t>https://www.emlakjet.com/ilan/alanya-demirtas-ta-denize-sifir-21-luks-esyali-daire-18410059</t>
  </si>
  <si>
    <t>https://www.emlakjet.com/ilan/dosemealtinda-65-konutlar-31-150-m-satilik-daire-18370394</t>
  </si>
  <si>
    <t>https://www.emlakjet.com/ilan/alanya-oba-satilik-luks-21-dubleks-daire-18396695</t>
  </si>
  <si>
    <t>https://www.emlakjet.com/ilan/altintas-ta-genis-31-satilik-daire-18403194</t>
  </si>
  <si>
    <t>https://www.emlakjet.com/ilan/metrekare-emlak-tan-21-tapu-masrafsiz-satilik-daire-18383484</t>
  </si>
  <si>
    <t>https://www.emlakjet.com/ilan/burhanettin-onat-da-52-deniz-manzarali-dublex-300m2-18398604</t>
  </si>
  <si>
    <t>14.999.999 TL</t>
  </si>
  <si>
    <t>Antalya - Muratpaşa - Demircikara Mahallesi</t>
  </si>
  <si>
    <t>https://www.emlakjet.com/ilan/emlak-aski-guvencesiyle-yatirimin-en-dogru-adresi-18381074</t>
  </si>
  <si>
    <t>https://www.emlakjet.com/ilan/faruk-arisan-dan-sonsuz-deniz-manzarali-bitim-asamasinda-21-18367755</t>
  </si>
  <si>
    <t>https://www.emlakjet.com/ilan/satilik-daire-31-ters-dubleks-alanya-mahmutlar-18426625</t>
  </si>
  <si>
    <t>https://www.emlakjet.com/ilan/alanya-ciplakli-da-satilik-31-daire-18365444</t>
  </si>
  <si>
    <t>https://www.emlakjet.com/ilan/durubey-den-satilik-21-asansorlu-tramvayin-yani-basinda-18424162</t>
  </si>
  <si>
    <t>https://www.emlakjet.com/ilan/beyaz-emlak-tan-ahatli-da-ayri-mutfakli-kullanisli-21-daire-18411611</t>
  </si>
  <si>
    <t>https://www.emlakjet.com/ilan/subat-teslim-satilik-41dubleks-18380295</t>
  </si>
  <si>
    <t>https://www.emlakjet.com/ilan/saray-mahallesinde-satilik31daire-18420729</t>
  </si>
  <si>
    <t>https://www.emlakjet.com/ilan/alanya-avsallar-da-satilik-31-dubleks-daire-18362934</t>
  </si>
  <si>
    <t>https://www.emlakjet.com/ilan/topaloglu-yapidan-deniz-yolunda-satilik-ultra-luks-dubleks-daire-18404108</t>
  </si>
  <si>
    <t>152 m²</t>
  </si>
  <si>
    <t>157 m²</t>
  </si>
  <si>
    <t>https://www.emlakjet.com/ilan/aktoprak-mah-kat-ve-cephe-secenekli-21-satilik-daireler-18406367</t>
  </si>
  <si>
    <t>https://www.emlakjet.com/ilan/belpinar-yolunda-95-m2-net-4-kat-guney-cephe-daire-18415146</t>
  </si>
  <si>
    <t>Antalya - Serik - Cumhuriyet Mahallesi</t>
  </si>
  <si>
    <t>https://www.emlakjet.com/ilan/alanya-mahmutlar-da-sifir-satilik-11-daire-18420165</t>
  </si>
  <si>
    <t>https://www.emlakjet.com/ilan/sea-view-21-fully-furnished-apartment-in-kestel-only-100-m-from-the-beach-18384622</t>
  </si>
  <si>
    <t>20 m²</t>
  </si>
  <si>
    <t>https://www.emlakjet.com/ilan/baskasehir-kolejyakini-yakini-11-55-metre-5yillik-daire-18418531</t>
  </si>
  <si>
    <t>https://www.emlakjet.com/ilan/zamur-garden-da-firsat-11-daire-18388627</t>
  </si>
  <si>
    <t>https://www.emlakjet.com/ilan/muratpasa-gayrimenkulden-kiziltoprakta-31-150m2-daire-18390787</t>
  </si>
  <si>
    <t>5.700.000 TL</t>
  </si>
  <si>
    <t>https://www.emlakjet.com/ilan/belek-kadriye-yoluna-sifir-ofise-uygun-2-odali-tek-kat-mustakil-18362240</t>
  </si>
  <si>
    <t>30.000.000 TL</t>
  </si>
  <si>
    <t>https://www.emlakjet.com/ilan/europerty-homes-tan-satilik-41-esyali-full-aktiviteli-daire-18404881</t>
  </si>
  <si>
    <t>13.900.000 TL</t>
  </si>
  <si>
    <t>https://www.emlakjet.com/ilan/mahmutlarda-iskani-hazir-denize-700m-satilik-11-sifir-daire-18426013</t>
  </si>
  <si>
    <t>https://www.emlakjet.com/ilan/esentepe-mah-sehir-hastanesi-yakini-21-tertemiz-ayri-mutfakli-3-kat-18392344</t>
  </si>
  <si>
    <t>https://www.emlakjet.com/ilan/kisla-mah-antalya-valilik-yakini-31-daire-18427322</t>
  </si>
  <si>
    <t>https://www.emlakjet.com/ilan/ilica-giriste-acil-satilik-11-daire-18403535</t>
  </si>
  <si>
    <t>https://www.emlakjet.com/ilan/dosemealti-altinkalede-ozel-havuzlu-61-tripleks-villa-18413219</t>
  </si>
  <si>
    <t>https://www.emlakjet.com/ilan/antalya-muratpasa-yesilbahce-de-denize-sifir-41-daire-18373363</t>
  </si>
  <si>
    <t>60.000.000 TL</t>
  </si>
  <si>
    <t>Antalya - Muratpaşa - Yeşilbahçe Mahallesi</t>
  </si>
  <si>
    <t>https://www.emlakjet.com/ilan/merkeze-yakin-11-sifir-daire-18386662</t>
  </si>
  <si>
    <t>Antalya - Gazipaşa - Gazi Mahallesi</t>
  </si>
  <si>
    <t>https://www.emlakjet.com/ilan/muratpasa-gayrimenkulden-gebizlide-21-90m2-arakat-daire-18390765</t>
  </si>
  <si>
    <t>https://www.emlakjet.com/ilan/bahcelievlerde-genis-31-satilik-daire-18417615</t>
  </si>
  <si>
    <t>https://www.emlakjet.com/ilan/sursen-premium-dan-alanya-da-arac-takasina-acik-denize-0-daire-18363852</t>
  </si>
  <si>
    <t>Yazlık</t>
  </si>
  <si>
    <t>https://www.emlakjet.com/ilan/alanya-mahmutlar-31-gorgulu-rezidans-firsatli-fiyat-18258000</t>
  </si>
  <si>
    <t>5.115.000 TL</t>
  </si>
  <si>
    <t>https://www.emlakjet.com/ilan/bakimli-kullanisli-ve-esyalari-ile-birlikte-kentin-en-guzel-semt-18365655</t>
  </si>
  <si>
    <t>https://www.emlakjet.com/ilan/kiziltoprakda-dogalgazli-katta-21-18390803</t>
  </si>
  <si>
    <t>https://www.emlakjet.com/ilan/maliyetine-satiyoruz-41-mustakil-villa-doganin-icinde-yenikoy-18361843</t>
  </si>
  <si>
    <t>14.380.000 TL</t>
  </si>
  <si>
    <t>https://www.emlakjet.com/ilan/acil-satilik-21-sifir-daire-90-m2-iskanli-18380829</t>
  </si>
  <si>
    <t>3.399.999 TL</t>
  </si>
  <si>
    <t>https://www.emlakjet.com/ilan/konyaalti-geyikbayiri-nda-685-arsa-ici-satilik-tas-kaplama-villa-18365712</t>
  </si>
  <si>
    <t>37.000.000 TL</t>
  </si>
  <si>
    <t>https://www.emlakjet.com/ilan/caglayan-da-full-tadilatli-akilli-ev-31-18419340</t>
  </si>
  <si>
    <t>13.195.000 TL</t>
  </si>
  <si>
    <t>https://www.emlakjet.com/ilan/21-guney-dogu-cephe-amerikan-mutfakli-genis-salon-18373345</t>
  </si>
  <si>
    <t>7.790.000 TL</t>
  </si>
  <si>
    <t>https://www.emlakjet.com/ilan/turvilla-dan-konyaalti-sarisu-vivaport-da-31-satilik-dublex-18423920</t>
  </si>
  <si>
    <t>https://www.emlakjet.com/ilan/baylan-s-gayrimenkulden-elmali-merkezde-yeni-mah-de-satilik-31-masrafsiz-daire-18397869</t>
  </si>
  <si>
    <t>https://www.emlakjet.com/ilan/alanya-mahmutlar-state-of-art-res-te-6-kat-manzarali-11-daire-18375852</t>
  </si>
  <si>
    <t>https://www.emlakjet.com/ilan/alanya-demirtas-satilik-villa-18391485</t>
  </si>
  <si>
    <t>163.000.000 TL</t>
  </si>
  <si>
    <t>https://www.emlakjet.com/ilan/cadde-uzeri-site-icerisinde-ultra-luks-41-dubleks-18378347</t>
  </si>
  <si>
    <t>https://www.emlakjet.com/ilan/serik-kokez-mahallesi-31-150-m-satilik-daire-18382079</t>
  </si>
  <si>
    <t>Antalya - Serik - Kökez Mahallesi</t>
  </si>
  <si>
    <t>https://www.emlakjet.com/ilan/clara-gayrimenkul-den-yuksekalan-da-satilik-daire-18413783</t>
  </si>
  <si>
    <t>https://www.emlakjet.com/ilan/yuksek-giris-her-seyi-ayri-21-daha-genisi-yok-dolu-dolu-daire-18374446</t>
  </si>
  <si>
    <t>https://www.emlakjet.com/ilan/avsallar-satilik-11-7-24-guvenlikli-daire-18406537</t>
  </si>
  <si>
    <t>https://www.emlakjet.com/ilan/denize-400-metre-firsat-satilik-daire-18413896</t>
  </si>
  <si>
    <t>https://www.emlakjet.com/ilan/antalya-kepez-habibler-mah-de-satilik-21-daire-18407876</t>
  </si>
  <si>
    <t>https://www.emlakjet.com/ilan/acil-satlik-21-18422191</t>
  </si>
  <si>
    <t>119 m²</t>
  </si>
  <si>
    <t>21 m²</t>
  </si>
  <si>
    <t>https://www.emlakjet.com/ilan/muratpasa-gayrimenkulden-gebizlide-21-95m-arakat-daire-18418658</t>
  </si>
  <si>
    <t>https://www.emlakjet.com/ilan/merkezi-konumda-21-asansorlu-ve-acik-otoparkli-daire-18385258</t>
  </si>
  <si>
    <t>6.240.000 TL</t>
  </si>
  <si>
    <t>https://www.emlakjet.com/ilan/altintas-k-otopark-cift-yuzme-havuz-luks-satilik-21-18378016</t>
  </si>
  <si>
    <t>5.975.000 TL</t>
  </si>
  <si>
    <t>https://www.emlakjet.com/ilan/alanya-oba-da-21-luks-esyali-dubleks-daire-denize-2-km-mesafede-18407047</t>
  </si>
  <si>
    <t>https://www.emlakjet.com/ilan/kiziltoprak-tramvay-yakini-katta-sifir-21-daireler-18414113</t>
  </si>
  <si>
    <t>https://www.emlakjet.com/ilan/selale-mah-her-seyi-ayri-21-kelepir-18410727</t>
  </si>
  <si>
    <t>https://www.emlakjet.com/ilan/merkezde-uc-kapilara-yuruyus-mesafesinde-luks-arakat-21-18370923</t>
  </si>
  <si>
    <t>https://www.emlakjet.com/ilan/merkez-de-sifir-binada-21-asansorlu-18371857</t>
  </si>
  <si>
    <t>Antalya - Muratpaşa - Cumhuriyet Mahallesi</t>
  </si>
  <si>
    <t>https://www.emlakjet.com/ilan/alanya-oba-da-luks-site-icinde-31-ayri-mutfak-genis-daire-18415235</t>
  </si>
  <si>
    <t>9.300.000 TL</t>
  </si>
  <si>
    <t>https://www.emlakjet.com/ilan/modern-mimarili-41-luks-villa-ozel-havuzlu-kapali-otoparkli-18397608</t>
  </si>
  <si>
    <t>17.900.000 TL</t>
  </si>
  <si>
    <t>https://www.emlakjet.com/ilan/teracity-arkasi-bahce-kullanim-ayri-mutfak-21-kis-bahceli-daire-18369275</t>
  </si>
  <si>
    <t>6.950.000 TL</t>
  </si>
  <si>
    <t>https://www.emlakjet.com/ilan/gundogdu-mah-yesilirmak-cadde-ustu-1-kat-21-daire-18418077</t>
  </si>
  <si>
    <t>Antalya - Kepez - Gündoğdu Mahallesi</t>
  </si>
  <si>
    <t>https://www.emlakjet.com/ilan/ultra-luks-havuzlu-ebeveyn-banyolu-31-satilik-daireler-18365095</t>
  </si>
  <si>
    <t>5.749.000 TL</t>
  </si>
  <si>
    <t>https://www.emlakjet.com/ilan/fevzi-cakmak-mahallesi-1-1-satilik-daire-havuzlu-18392791</t>
  </si>
  <si>
    <t>https://www.emlakjet.com/ilan/hacet-mah-satilik-21-ayri-mutfak-ici-full-tadilatli-18372208</t>
  </si>
  <si>
    <t>https://www.emlakjet.com/ilan/hurma-da-harika-lokasyonda-arakat-site-ici-21-daire-18364304</t>
  </si>
  <si>
    <t>1600 TL</t>
  </si>
  <si>
    <t>https://www.emlakjet.com/ilan/devlet-hastanesine-defterdarliga-yurume-mesafesinde-sifir-arakat-18400577</t>
  </si>
  <si>
    <t>https://www.emlakjet.com/ilan/antalya-kepez-teomanpasada-satilik-21-daire-18372720</t>
  </si>
  <si>
    <t>https://www.emlakjet.com/ilan/deniz-manzarali-denize-1300-m-otel-konseptinde-kupon-firsat-daire-18368597</t>
  </si>
  <si>
    <t>https://www.emlakjet.com/ilan/sarilar-okullar-bol-yakin-31-sifir-dubleks-dairemiz-satilikti-18361867</t>
  </si>
  <si>
    <t>https://www.emlakjet.com/ilan/mevlana-caddesi-uzeri-ultra-luks-sitede-firsat-daireler-18377661</t>
  </si>
  <si>
    <t>https://www.emlakjet.com/ilan/1-donum-arsa-icerisinde-satilik-muhtesem-bir-villa-bu-firsat-kacmaz-18361288</t>
  </si>
  <si>
    <t>1.000 m²</t>
  </si>
  <si>
    <t>https://www.emlakjet.com/ilan/antalya-ayanoglu-mahallesi-nde-iskanli-havuzlu-ve-hamamli-21-daire-dogalgazli-full-esyali-18406474</t>
  </si>
  <si>
    <t>https://www.emlakjet.com/ilan/varsak-selale-mahallesinde-21-genis-2-banyolu-iskanli-asnsorlu-daire-18371919</t>
  </si>
  <si>
    <t>https://www.emlakjet.com/ilan/cankaya-da-satilik-cadde-uzeri-31-ebeveyn-banyolu-145m2-daire-18404997</t>
  </si>
  <si>
    <t>https://www.emlakjet.com/ilan/alanya-ciplakli-sifir-satilik-11-daire-18387938</t>
  </si>
  <si>
    <t>https://www.emlakjet.com/ilan/kira-getirisi-yuksek-katta-sifir-11-ler-18372195</t>
  </si>
  <si>
    <t>https://www.emlakjet.com/ilan/antalya-serik-orta-mah-site-icinde-firsat-31-daire-18361571</t>
  </si>
  <si>
    <t>https://www.emlakjet.com/ilan/yeni-bina-yeni-hayat-serik-emincelerede-21-satilik-daire-18366631</t>
  </si>
  <si>
    <t>https://www.emlakjet.com/ilan/deniz-manzarali-kupon-firsat-yatirimlik-kacirilmaz-daire-18363223</t>
  </si>
  <si>
    <t>https://www.emlakjet.com/ilan/ciplakli-bolgesi-sifir-21-dairemiz-18416863</t>
  </si>
  <si>
    <t>6.225.000 TL</t>
  </si>
  <si>
    <t>https://www.emlakjet.com/ilan/hurma-ekizoglu-sitesi-31-arakat-dogalgaz-havuz-panjur-otopark-18390572</t>
  </si>
  <si>
    <t>https://www.emlakjet.com/ilan/goksu-mahallesi-sifir-21-havuz-kapali-otopark-luks-daire-18403180</t>
  </si>
  <si>
    <t>https://www.emlakjet.com/ilan/alanya-konakli-deniz-manzarali-satilik-daire-18423471</t>
  </si>
  <si>
    <t>https://www.emlakjet.com/ilan/alanya-gullerpinari-satilik-21-daire-18389573</t>
  </si>
  <si>
    <t>https://www.emlakjet.com/ilan/dosemealti-yenikoyde-bahceli-ferah-21-daire-18376397</t>
  </si>
  <si>
    <t>https://www.emlakjet.com/ilan/kadipasa-mah-bos-satilik-220-m2-31-ayri-mutfak-daire-18370174</t>
  </si>
  <si>
    <t>https://www.emlakjet.com/ilan/antalya-serik-orta-mah-site-icinde-firsat-31-daire-18361554</t>
  </si>
  <si>
    <t>https://www.emlakjet.com/ilan/baylan-s-gayrimenkul-den-satilik-65-m2-2-1-amerikan-mutfakli-mustakil-ev-18411883</t>
  </si>
  <si>
    <t>https://www.emlakjet.com/ilan/belek-te-kelepir-daire-18372696</t>
  </si>
  <si>
    <t>https://www.emlakjet.com/ilan/ilicada-satilik-sifir-41-dubleks-daire-havuzlu-terasli-18420362</t>
  </si>
  <si>
    <t>https://www.emlakjet.com/ilan/site-icerisinde-yuzme-havuzlu-ultra-luks-21-daireler-18378215</t>
  </si>
  <si>
    <t>https://www.emlakjet.com/ilan/sarilarda-ultraluks-satilik-asansorlu-31-daire-18420557</t>
  </si>
  <si>
    <t>https://www.emlakjet.com/ilan/erenkoy-de-iskanli-cadde-150m-tapu-masrafsiz-asansorlu-21-daire-18384590</t>
  </si>
  <si>
    <t>https://www.emlakjet.com/ilan/firsat-cevreyolu-dibinde-guzel-konumlu-21-havadar-kose-daire-18362295</t>
  </si>
  <si>
    <t>https://www.emlakjet.com/ilan/mevlana-caddesi-uzeri-satilik-21-ler-18371911</t>
  </si>
  <si>
    <t>https://www.emlakjet.com/ilan/side-merkezde-lux-site-icerisinde-satilik-11-daire-18418820</t>
  </si>
  <si>
    <t>https://www.emlakjet.com/ilan/gebizli-mah-amerikan-mutfak-asansorlu-satilik-21-daire-18411565</t>
  </si>
  <si>
    <t>3.349.000 TL</t>
  </si>
  <si>
    <t>https://www.emlakjet.com/ilan/yeni-bina-mahmutlar-11-havuzlu-daire-acill-18418522</t>
  </si>
  <si>
    <t>https://www.emlakjet.com/ilan/muratpasa-gayrimenkul-den-21-100m2-arakat-daire-18390774</t>
  </si>
  <si>
    <t>https://www.emlakjet.com/ilan/dudenbasi-nda-aileler-icin-ideal-31-katta-tek-merkezi-konum-18368434</t>
  </si>
  <si>
    <t>3.945.000 TL</t>
  </si>
  <si>
    <t>https://www.emlakjet.com/ilan/dosemealti-vali-konaklarina-adim-mesafe-de-21-yuksek-giris-18411560</t>
  </si>
  <si>
    <t>2.485.000 TL</t>
  </si>
  <si>
    <t>https://www.emlakjet.com/ilan/bayindir-mahallesinde-ayri-mutfakli-acik-otoparkli-21-daire-18384009</t>
  </si>
  <si>
    <t>https://www.emlakjet.com/ilan/kemer-merkez-satilik-21-dubleks-daire-18423081</t>
  </si>
  <si>
    <t>https://www.emlakjet.com/ilan/tosmur-da-satilik-21-havuzlu-daire-18420671</t>
  </si>
  <si>
    <t>4.165.000 TL</t>
  </si>
  <si>
    <t>https://www.emlakjet.com/ilan/alanya-cikcilli-de-satilik-31-ayri-mutfak-genis-daire-18424805</t>
  </si>
  <si>
    <t>https://www.emlakjet.com/ilan/alanya-cikcilli-de-satilik-21-esyali-daire-18363521</t>
  </si>
  <si>
    <t>https://www.emlakjet.com/ilan/varsak-demirel-de-arac-takasli-tramvaya-yakin-31-katta-daire-18388365</t>
  </si>
  <si>
    <t>https://www.emlakjet.com/ilan/muratpasa-gayrimenkulden-gebizlide-21-100m-arakat-daire-18390791</t>
  </si>
  <si>
    <t>https://www.emlakjet.com/ilan/alanya-kargicak-ta-dogayla-ic-ice-sik-daireler-18400762</t>
  </si>
  <si>
    <t>8.600.000 TL</t>
  </si>
  <si>
    <t>https://www.emlakjet.com/ilan/habiplerde-ramara-dugun-salonu-yakini-satilik-31-asansorlu-daire-18405428</t>
  </si>
  <si>
    <t>25 TL</t>
  </si>
  <si>
    <t>https://www.emlakjet.com/ilan/aydogmus-mah-21-sifir-asansorlu-satilik-daire-18406699</t>
  </si>
  <si>
    <t>3.135.000 TL</t>
  </si>
  <si>
    <t>https://www.emlakjet.com/ilan/guzeloba-da-site-icerisinde-satilik-31-daire-18404367</t>
  </si>
  <si>
    <t>https://www.emlakjet.com/ilan/mag-gayrimenkul-den-kadriyede-satilik-mustakil-dogalgazli-villa-18378406</t>
  </si>
  <si>
    <t>19.000.000 TL</t>
  </si>
  <si>
    <t>https://www.emlakjet.com/ilan/cesurdan-satilik-sehrin-merkezinde-dunya-goz-arkasi-daire-18402962</t>
  </si>
  <si>
    <t>Antalya - Kepez - Zafer Mahallesi</t>
  </si>
  <si>
    <t>https://www.emlakjet.com/ilan/alanya-tosmur-da-denize-yakin-tadilatli-31-daire-18379230</t>
  </si>
  <si>
    <t>6.357.000 TL</t>
  </si>
  <si>
    <t>https://www.emlakjet.com/ilan/realty-world-anka-dan-ataturk-caddesi-yakini-firsat-11-daire-18418567</t>
  </si>
  <si>
    <t>https://www.emlakjet.com/ilan/rabia-gok-ten-yildiz-da-resmi-kurumlara-yuruyus-mesafesi-daire-18390302</t>
  </si>
  <si>
    <t>7.990.000 TL</t>
  </si>
  <si>
    <t>https://www.emlakjet.com/ilan/antalya-merkez-satilik-lux-dublex-daire160-m-asansorlu-acik-kapali-otopark-otomatik-kapi-yeni-bina-18416234</t>
  </si>
  <si>
    <t>Antalya - Muratpaşa - Muratpaşa Mahallesi</t>
  </si>
  <si>
    <t>40000 TL</t>
  </si>
  <si>
    <t>https://www.emlakjet.com/ilan/alanya-club-konak-1-sitesinde-denize-400-metre-ikiz-villa-18396875</t>
  </si>
  <si>
    <t>https://www.emlakjet.com/ilan/cevre-yolu-dibinde-dogalgazli-21-ayri-mutfak-giris-kat-daire-18419983</t>
  </si>
  <si>
    <t>https://www.emlakjet.com/ilan/gulveren-mahallesinde-21-ayri-mutfak-temiz-bakimli-daire-18394213</t>
  </si>
  <si>
    <t>https://www.emlakjet.com/ilan/denize-cok-yakin-ici-full-yapili-park-cepheli-21-18413599</t>
  </si>
  <si>
    <t>https://www.emlakjet.com/ilan/bolgenin-enbuyuk-guvenlikli-huzurlu-sitesinde-terasli-dublex-31-18370131</t>
  </si>
  <si>
    <t>https://www.emlakjet.com/ilan/hurma-ottoman-ii-de-deniz-manzarali-havuz-k-otoparkli-esyali-21-18367306</t>
  </si>
  <si>
    <t>https://www.emlakjet.com/ilan/liman-mah-denize-yurume-mesafesinde-21-satilik-daire-18404823</t>
  </si>
  <si>
    <t>https://www.emlakjet.com/ilan/riga-dan-satilik-altinova-mah-21-120-m2-bahce-dubleks-daire-18380498</t>
  </si>
  <si>
    <t>https://www.emlakjet.com/ilan/altintas-40-lik-yola-2-nci-parsel-her-katta-sifir-lux-daireler-18381298</t>
  </si>
  <si>
    <t>https://www.emlakjet.com/ilan/acil-kelepir-fiyata-genis-kullanisli-yuksek-kredili-herseyi-ayri-cift-balkon-18406488</t>
  </si>
  <si>
    <t>https://www.emlakjet.com/ilan/acik-otoparkli-tek-blok-yapida-yuksek-giris-balkonlu-ferah-21-18393840</t>
  </si>
  <si>
    <t>https://www.emlakjet.com/ilan/etiler-mah-katta-onu-acik-sifir-guney-dogu-kuzey-cephe-daire-18390425</t>
  </si>
  <si>
    <t>4.299.999 TL</t>
  </si>
  <si>
    <t>https://www.emlakjet.com/ilan/soguksu-mahallesinde-arakat-satilik-21-daire-18410610</t>
  </si>
  <si>
    <t>https://www.emlakjet.com/ilan/oturuma-hazir-ara-kat-iskanli-deniz-manzarali-11-daire-18401408</t>
  </si>
  <si>
    <t>https://www.emlakjet.com/ilan/aydogmusta-satilik-21-kismi-arac-takasli-sifir-daire-18428606</t>
  </si>
  <si>
    <t>https://www.emlakjet.com/ilan/sarilar-mahallesi-nde-1-1-yuksek-giris-dairemiz-satiliktir-18373306</t>
  </si>
  <si>
    <t>2.795.000 TL</t>
  </si>
  <si>
    <t>https://www.emlakjet.com/ilan/obagol-31-dublx-18417898</t>
  </si>
  <si>
    <t>3.5+1</t>
  </si>
  <si>
    <t>https://www.emlakjet.com/ilan/dosemealti-yenikoy-de-site-ici-21-satilik-luks-daire-18409549</t>
  </si>
  <si>
    <t>https://www.emlakjet.com/ilan/saray-mahallesi-11-18396744</t>
  </si>
  <si>
    <t>https://www.emlakjet.com/ilan/satilik-belek-de-merkez-de-ozel-havuzlu-villa-18409728</t>
  </si>
  <si>
    <t>https://www.emlakjet.com/ilan/acillll-satilikkk-18368069</t>
  </si>
  <si>
    <t>https://www.emlakjet.com/ilan/yeni-devlet-hastanesi-karsisi-vista-consep-arakat-21-dublex-18379423</t>
  </si>
  <si>
    <t>https://www.emlakjet.com/ilan/alanya-21-denize-sifir-havuzlu-daire-18418434</t>
  </si>
  <si>
    <t>5.570.000 TL</t>
  </si>
  <si>
    <t>https://www.emlakjet.com/ilan/kepez-fevzi-cakmak-ta-luks-rezidansta-21-satilik-daire-18390303</t>
  </si>
  <si>
    <t>https://www.emlakjet.com/ilan/everenseki-arfem-lotus-evlerinde-31-lux-villa-18409623</t>
  </si>
  <si>
    <t>https://www.emlakjet.com/ilan/mazidagi-sehir-hastane-manzarali-11-katta-sifir-luks-daire-18381975</t>
  </si>
  <si>
    <t>https://www.emlakjet.com/ilan/kizilarik-ta-kepez-beld-500m-asansorlu-katta-11-daire-18384600</t>
  </si>
  <si>
    <t>https://www.emlakjet.com/ilan/uncali-mahallesinde-vatandasliga-uygun-luks-31-satilik-daire-18396746</t>
  </si>
  <si>
    <t>18.850.000 TL</t>
  </si>
  <si>
    <t>https://www.emlakjet.com/ilan/merkez-de-21-bos-site-ici-luks-18384082</t>
  </si>
  <si>
    <t>22 m²</t>
  </si>
  <si>
    <t>https://www.emlakjet.com/ilan/tosmur-da-denize-150-mt-ayri-mutfakli-21-daire-18419508</t>
  </si>
  <si>
    <t>3.920.000 TL</t>
  </si>
  <si>
    <t>https://www.emlakjet.com/ilan/varsak-aktoprakta-sifir-iskanli-cadde-uzerinde-asansorlu-21-18396018</t>
  </si>
  <si>
    <t>https://www.emlakjet.com/ilan/alanya-oba-da-31-ayri-mutfak-esyali-dubleks-daire-18413655</t>
  </si>
  <si>
    <t>https://www.emlakjet.com/ilan/sarilar-mahallesi-nde-yuksek-giris-dairemiz-satiliktir-18373310</t>
  </si>
  <si>
    <t>https://www.emlakjet.com/ilan/konyaalti-liman-daire-merkezi-lokasyon-18420814</t>
  </si>
  <si>
    <t>8.850.000 TL</t>
  </si>
  <si>
    <t>https://www.emlakjet.com/ilan/yuksekalan-da-ana-cadde-uzeri-sifir-21-ler-18371695</t>
  </si>
  <si>
    <t>https://www.emlakjet.com/ilan/antalya-konyaalti-sarisu-satilik-daire-havuzlu-sitede-katta-31-18429962</t>
  </si>
  <si>
    <t>6.920.000 TL</t>
  </si>
  <si>
    <t>1250 TL</t>
  </si>
  <si>
    <t>https://www.emlakjet.com/ilan/payallar-da-2026-teslimatli-40-odeme-imkani-ile-sifir-dairelerimiz-sizleri-bekliyor-18387445</t>
  </si>
  <si>
    <t>https://www.emlakjet.com/ilan/dosemealti-bahceyakada-yeni-11-daire-18371805</t>
  </si>
  <si>
    <t>Kot 3 (-3).Kat</t>
  </si>
  <si>
    <t>https://www.emlakjet.com/ilan/alanya-cikcilli-crystal-park-2-kompleksinde-deniz-ve-alanya-kalesi-manzarali-satilik-21-daire-18412715</t>
  </si>
  <si>
    <t>11.550.000 TL</t>
  </si>
  <si>
    <t>https://www.emlakjet.com/ilan/kepez-selale-mahallesi-nde-21-sifir-daire-arakat-satilik-18370395</t>
  </si>
  <si>
    <t>https://www.emlakjet.com/ilan/11-21-kullanima-uygun-konsept-kis-bahceli-iskanli-daire-18378157</t>
  </si>
  <si>
    <t>https://www.emlakjet.com/ilan/alanya-mahmutlar-satilk-21-esyali-daire-18384614</t>
  </si>
  <si>
    <t>https://www.emlakjet.com/ilan/11-lux-butterfly-premium-18403910</t>
  </si>
  <si>
    <t>https://www.emlakjet.com/ilan/memurevleri-31-den-bozma-genis-asansorlu-21-18365707</t>
  </si>
  <si>
    <t>Antalya - Muratpaşa - Memurevleri Mahallesi</t>
  </si>
  <si>
    <t>https://www.emlakjet.com/ilan/camlibel-mahallesinde-tramvaya-yakin-21-satilik-daire-18423511</t>
  </si>
  <si>
    <t>https://www.emlakjet.com/ilan/alanya-cikcilli-de-satilik-11-daire-18381533</t>
  </si>
  <si>
    <t>https://www.emlakjet.com/ilan/alanya-payallarda-satilik-21-ayri-mutfak-daire-18417307</t>
  </si>
  <si>
    <t>https://www.emlakjet.com/ilan/laren-quality-havuzlu-40-lik-yola-2-nci-parsel-31-dubleks-daire-18381412</t>
  </si>
  <si>
    <t>https://www.emlakjet.com/ilan/yesilyurt-mahallesinde-11-acil-satilik-kelepir-daire-18403181</t>
  </si>
  <si>
    <t>https://www.emlakjet.com/ilan/sarilar-mahallesi-nde-2-1-amerikan-mutfak-yuksek-giris-dairemiz-satiliktir-18373323</t>
  </si>
  <si>
    <t>3.395.000 TL</t>
  </si>
  <si>
    <t>https://www.emlakjet.com/ilan/site-icerisinde-yuzme-havuzlu-ultra-luks-dubleks-daireler-18378295</t>
  </si>
  <si>
    <t>https://www.emlakjet.com/ilan/aydogmus-mahallesinde-orman-manzarali-21-genis-kullanisli-iskanli-daire-18362859</t>
  </si>
  <si>
    <t>https://www.emlakjet.com/ilan/kepez-gundogdu-nun-katta-tek-daire-uzerine-en-genis-31-dairesi-18411369</t>
  </si>
  <si>
    <t>https://www.emlakjet.com/ilan/kemeragzi-nda-21-havuzlu-site-ici-kose-dublex-daire-18416993</t>
  </si>
  <si>
    <t>6.099.999 TL</t>
  </si>
  <si>
    <t>https://www.emlakjet.com/ilan/rauf-denktas-yakini-kullanisli-sik-satilik-11-daire-18380233</t>
  </si>
  <si>
    <t>1.5+1</t>
  </si>
  <si>
    <t>https://www.emlakjet.com/ilan/sur-yapi-da-106-m2-ebeveyn-banyolu-21-ayri-mutfak-satilik-18411185</t>
  </si>
  <si>
    <t>https://www.emlakjet.com/ilan/satilik-firsat-daire-18414001</t>
  </si>
  <si>
    <t>https://www.emlakjet.com/ilan/muratpasa-gayrimenkulden-gebizlide-site-icerisinde-31-daire-18390764</t>
  </si>
  <si>
    <t>https://www.emlakjet.com/ilan/goksu-mahallesinin-en-merkezi-noktasinda-18395178</t>
  </si>
  <si>
    <t>https://www.emlakjet.com/ilan/bahceyaka-kaymakamlik-karsisi-21-4-kat-guney-cephe-onu-acik-18362150</t>
  </si>
  <si>
    <t>https://www.emlakjet.com/ilan/panoramik-deniz-manzarali-butik-sitede-luks-mustakil-42-villa-18405454</t>
  </si>
  <si>
    <t>50.000.000 TL</t>
  </si>
  <si>
    <t>Antalya - Alanya - Tepe Mahallesi</t>
  </si>
  <si>
    <t>420 m²</t>
  </si>
  <si>
    <t>https://www.emlakjet.com/ilan/alanya-tosmurda-3-adet-tapuda-vatandaslik-veriyoruz-18418430</t>
  </si>
  <si>
    <t>https://www.emlakjet.com/ilan/altintas-mah-11-havuzlu-sifir-a-kalite-firsat-satilik-18394870</t>
  </si>
  <si>
    <t>https://www.emlakjet.com/ilan/alanya-obada-kullanisli-satilik-21-daire-18367953</t>
  </si>
  <si>
    <t>https://www.emlakjet.com/ilan/lara-yesilbahcede-31-180m2-ici-yapili-onu-park-deniz-manzarali-18369266</t>
  </si>
  <si>
    <t>22.750.000 TL</t>
  </si>
  <si>
    <t>188 m²</t>
  </si>
  <si>
    <t>https://www.emlakjet.com/ilan/cebesoy-caddesi-nde-satilik-sifir-31-18384775</t>
  </si>
  <si>
    <t>https://www.emlakjet.com/ilan/alanya-avsallar-da-doga-ve-deniz-manzarali-sifir-21-luks-daire-18413482</t>
  </si>
  <si>
    <t>https://www.emlakjet.com/ilan/cikclli-terasi-full-deniz-kale-manzarali-11-soysal-sunset-18413884</t>
  </si>
  <si>
    <t>https://www.emlakjet.com/ilan/kavakli-mahallesi-ertan-kasaba-yakin-21-ara-kat-satilik-guney-cephe-daire-18366260</t>
  </si>
  <si>
    <t>4.770.000 TL</t>
  </si>
  <si>
    <t>https://www.emlakjet.com/ilan/merkezi-konumda-sifir-11-daire-deniz-ve-markantalya-ya-yakin-18381853</t>
  </si>
  <si>
    <t>https://www.emlakjet.com/ilan/cadde-uzeri-site-icerisinde-luks-sifir-daireler-18378057</t>
  </si>
  <si>
    <t>https://www.emlakjet.com/ilan/acil-satilik-sifir-dublsk-21-fiyatina-31-dublsk-18363534</t>
  </si>
  <si>
    <t>https://www.emlakjet.com/ilan/buyuk-firsat-satilik-villa-18427139</t>
  </si>
  <si>
    <t>https://www.emlakjet.com/ilan/alanya-oba-ciplakli-da-satilik-21-havuzlu-sitede-genis-daire-18401101</t>
  </si>
  <si>
    <t>https://www.emlakjet.com/ilan/dunya-goze-yakin-yukselis-mh-2katta-110m2-31-daire-18368842</t>
  </si>
  <si>
    <t>Antalya - Kepez - Yükseliş Mahallesi</t>
  </si>
  <si>
    <t>https://www.emlakjet.com/ilan/riga-dan-satilik-unsal-mah-100-m2-21-sifir-daire-18380494</t>
  </si>
  <si>
    <t>https://www.emlakjet.com/ilan/alanya-obagol-satilik-41-dubleks-daire-18385815</t>
  </si>
  <si>
    <t>https://www.emlakjet.com/ilan/sur-yapi-da-kacirilmaz-yatirim-firsati-merkezi-konumda-11-18417363</t>
  </si>
  <si>
    <t>https://www.emlakjet.com/ilan/satilik-firsat-daire-18415906</t>
  </si>
  <si>
    <t>https://www.emlakjet.com/ilan/toros-mahallesinde-ters-dubleks-kompakt-31-satilik-18410041</t>
  </si>
  <si>
    <t>5.375.000 TL</t>
  </si>
  <si>
    <t>Antalya - Konyaaltı - Toros Mahallesi</t>
  </si>
  <si>
    <t>https://www.emlakjet.com/ilan/manavgat-sidede-site-ici-esyali-21-dubleks-satilik-18425463</t>
  </si>
  <si>
    <t>https://www.emlakjet.com/ilan/pinarbasinda-kapali-otoparkli-luks-21-ler-18406676</t>
  </si>
  <si>
    <t>https://www.emlakjet.com/ilan/meydan-kavaginda-sifir-dogalgazli-21-guney-dogu-daire-18371110</t>
  </si>
  <si>
    <t>https://www.emlakjet.com/ilan/ciplakli-mahallesinde-satilik-21-ayri-mutfak-daire-18420962</t>
  </si>
  <si>
    <t>https://www.emlakjet.com/ilan/konum-harikasi-akilli-ev-18429543</t>
  </si>
  <si>
    <t>https://www.emlakjet.com/ilan/yenidoganda-kiralik-esyasiz-2-arti-1-katta-daire-18407931</t>
  </si>
  <si>
    <t>20.000 TL</t>
  </si>
  <si>
    <t>https://www.emlakjet.com/ilan/luks-ve-kacirilmayacak-11-daire-satilik-mahmutlar-in-gozdesi-18391479</t>
  </si>
  <si>
    <t>https://www.emlakjet.com/ilan/maliyetine-satiyoruz-ara-kat-havuz-manzarali-luks-sitede-18361841</t>
  </si>
  <si>
    <t>https://www.emlakjet.com/ilan/havuz-ve-dag-manzarali-luks-11-site-icinde-iskan-var-18411537</t>
  </si>
  <si>
    <t>2.890.000 TL</t>
  </si>
  <si>
    <t>https://www.emlakjet.com/ilan/muratpasa-gayrimenkul-den-altinovada-21-18390797</t>
  </si>
  <si>
    <t>https://www.emlakjet.com/ilan/antalya-merkez-de-markantalya-karsisinda-21-120-m2-daire-18423763</t>
  </si>
  <si>
    <t>https://www.emlakjet.com/ilan/tramvay-dibi-sifir-her-seyi-ayri-lux-31-yuksek-giris-daireler-18368644</t>
  </si>
  <si>
    <t>https://www.emlakjet.com/ilan/yesilyurt-ta-1-kat-ayri-mutfakli-21-18403179</t>
  </si>
  <si>
    <t>3.575.000 TL</t>
  </si>
  <si>
    <t>https://www.emlakjet.com/ilan/erenkoy-de-asansorlu-katta-sifir-iskanli-21-daire-18384581</t>
  </si>
  <si>
    <t>https://www.emlakjet.com/ilan/memurevleri-21-genis-satilik-daire-18379937</t>
  </si>
  <si>
    <t>https://www.emlakjet.com/ilan/mustakil-villa-uygun-fiyata-18429287</t>
  </si>
  <si>
    <t>https://www.emlakjet.com/ilan/uncali-siteler-mah-yuksek-giris-masrafsiz-21-daire-18406423</t>
  </si>
  <si>
    <t>Antalya - Konyaaltı - Siteler Mahallesi</t>
  </si>
  <si>
    <t>https://www.emlakjet.com/ilan/varlikta-egitim-arastirma-hastanesi-yakini-21-satilik-daire-18427582</t>
  </si>
  <si>
    <t>https://www.emlakjet.com/ilan/altintas-kapali-otoparkli-luks-11-daire-18428704</t>
  </si>
  <si>
    <t>https://www.emlakjet.com/ilan/acil-satilik-kadriye-belekte-sifir-havuzlu-11-daire-18383070</t>
  </si>
  <si>
    <t>https://www.emlakjet.com/ilan/antalya-elmali-hastane-ve-otogar-yakininda-amerikan-mutfakli-11-satilik-daire-18418447</t>
  </si>
  <si>
    <t>https://www.emlakjet.com/ilan/antalya-konyaalti-pinar-basin-da-satilik-31-18370380</t>
  </si>
  <si>
    <t>https://www.emlakjet.com/ilan/satilik-kose-basi-ayri-mutfakli-21-18424186</t>
  </si>
  <si>
    <t>https://www.emlakjet.com/ilan/yuksekalan-da-belediye-arkasi-sik-21-ler-18371965</t>
  </si>
  <si>
    <t>https://www.emlakjet.com/ilan/alanya-oba-keykubat-konaklari-nda-vatandasliga-uygun-31-luks-daire-18417631</t>
  </si>
  <si>
    <t>https://www.emlakjet.com/ilan/oba-mah-satilik-sifir-full-aktiviteli-21-amerikan-mutfak-daire-18368042</t>
  </si>
  <si>
    <t>64 m²</t>
  </si>
  <si>
    <t>74 m²</t>
  </si>
  <si>
    <t>https://www.emlakjet.com/ilan/balo-gayrimenkul-den-uncali-luks-21-universite-kavsagina-300m-18364210</t>
  </si>
  <si>
    <t>14.550.000 TL</t>
  </si>
  <si>
    <t>https://www.emlakjet.com/ilan/kas-merkezde-yanyana-2-dukkan-toplam-60-m-18385602</t>
  </si>
  <si>
    <t>23.500.000 TL</t>
  </si>
  <si>
    <t>https://www.emlakjet.com/ilan/goksu-mah-havuzlu-site-icerisinde-21-katta-daire-18422268</t>
  </si>
  <si>
    <t>3.075.000 TL</t>
  </si>
  <si>
    <t>https://www.emlakjet.com/ilan/antalya-dosemealti-yesilbayir-da-satilik-41-villa-18429999</t>
  </si>
  <si>
    <t>16.750.000 TL</t>
  </si>
  <si>
    <t>https://www.emlakjet.com/ilan/atabay-dan-goksuda-site-icerisinde-k-otoparkli-yuksek-giris-11-18416422</t>
  </si>
  <si>
    <t>https://www.emlakjet.com/ilan/altintasta-pesinatsiz-taksit-imkaniyla-sifir-arakatta-21-daire-18381426</t>
  </si>
  <si>
    <t>https://www.emlakjet.com/ilan/alanya-avsallar-da-denize-yurume-mesfesinde-satilik-21-havuzlu-daire-18422386</t>
  </si>
  <si>
    <t>https://www.emlakjet.com/ilan/konyaalti-akkuyu-mh-katta-asansorlu-dogalgazli-31-daire-18374257</t>
  </si>
  <si>
    <t>Antalya - Konyaaltı - Akkuyu Mahallesi</t>
  </si>
  <si>
    <t>https://www.emlakjet.com/ilan/hisar-mah-irmaga-cok-yakin-guney-cephe-31-daire-y-giris-18383310</t>
  </si>
  <si>
    <t>129 m²</t>
  </si>
  <si>
    <t>https://www.emlakjet.com/ilan/lara-guzeloba-da-havuzlu-site-de-21-lux-daire-18417205</t>
  </si>
  <si>
    <t>https://www.emlakjet.com/ilan/kleopatra-plajina-700m-mesafede-21-ayri-mutfak-satilik-daire-18409383</t>
  </si>
  <si>
    <t>https://www.emlakjet.com/ilan/kemer-arslanbucak-da-41-2-daire-seklikde-firsat-satilik-daire-18375669</t>
  </si>
  <si>
    <t>Antalya - Kemer - Arslanbucak Mahallesi</t>
  </si>
  <si>
    <t>https://www.emlakjet.com/ilan/tevfik-onal-dan-altintas-40-lik-yol-larissa-residance-1-de-11-18413851</t>
  </si>
  <si>
    <t>https://www.emlakjet.com/ilan/konyaalti-hurmada-11-havuzlu-satilik-daire-18376801</t>
  </si>
  <si>
    <t>https://www.emlakjet.com/ilan/teomanpasa-da-1-kat-21-firsat-satilik-daire-18414483</t>
  </si>
  <si>
    <t>https://www.emlakjet.com/ilan/varsak-aktoprak-mahallesi-merkezi-konum-masrafsiz-ferah-daire-18374445</t>
  </si>
  <si>
    <t>3.495.000 TL</t>
  </si>
  <si>
    <t>https://www.emlakjet.com/ilan/alanya-kargicak-mah-esyali-satilik-41-villa-18408486</t>
  </si>
  <si>
    <t>11.200.000 TL</t>
  </si>
  <si>
    <t>https://www.emlakjet.com/ilan/burak-emlaktan-satilik-daire-18407954</t>
  </si>
  <si>
    <t>https://www.emlakjet.com/ilan/kestelde-universiteye-yakin-hazir-kiracili-11-esyali-daire-18409377</t>
  </si>
  <si>
    <t>https://www.emlakjet.com/ilan/goynukte-ultra-luks-93-malikane-ormana-sifir-canis-emlak-18390363</t>
  </si>
  <si>
    <t>57.000.000 TL</t>
  </si>
  <si>
    <t>Antalya - Kemer - Göynük Mahallesi</t>
  </si>
  <si>
    <t>601 m²</t>
  </si>
  <si>
    <t>https://www.emlakjet.com/ilan/konyaalti-uncali-modern-tasarimli-31-havuz-manzarali-satilik-18398220</t>
  </si>
  <si>
    <t>17.750.000 TL</t>
  </si>
  <si>
    <t>https://www.emlakjet.com/ilan/europerty-homes-tan-satilik-aktiviteli-21-esyali-daire-18404879</t>
  </si>
  <si>
    <t>https://www.emlakjet.com/ilan/kacirilmayacak-firsat-daire-cadde-okul-ve-market-yakini-arakat-21-18388275</t>
  </si>
  <si>
    <t>https://www.emlakjet.com/ilan/kepez-suryapi-satilik-sifir-161m2-daire-18397184</t>
  </si>
  <si>
    <t>https://www.emlakjet.com/ilan/konum-harikasi-cadde-uzeri-31-140m2-dogalgazi-hazir-arakat-18424494</t>
  </si>
  <si>
    <t>3.990.000 TL</t>
  </si>
  <si>
    <t>https://www.emlakjet.com/ilan/manavgat-sarilar-camlik-ta-insaattan-uygun-fiyat-garantili-daireler-18376130</t>
  </si>
  <si>
    <t>https://www.emlakjet.com/ilan/clara-gayrimenkul-den-kepez-de-satilik-31-daire-fiyat-dustuuu-18413778</t>
  </si>
  <si>
    <t>https://www.emlakjet.com/ilan/fevzi-cakmakta-hastane-yakini-sifir-arakat-sifir-acik-mutfak-21-18388031</t>
  </si>
  <si>
    <t>https://www.emlakjet.com/ilan/alanya-payallar-satilik-lux-21-dubleks-ayri-mutfak-daire-18392684</t>
  </si>
  <si>
    <t>4.199.999 TL</t>
  </si>
  <si>
    <t>127 m²</t>
  </si>
  <si>
    <t>https://www.emlakjet.com/ilan/videolu-caglar-sitesi-denize-600mt-havuzlu-dogalgazli-31-18381291</t>
  </si>
  <si>
    <t>https://www.emlakjet.com/ilan/alanya-oba-hastane-civari-satilik-21-daire-18416864</t>
  </si>
  <si>
    <t>6.615.000 TL</t>
  </si>
  <si>
    <t>123 m²</t>
  </si>
  <si>
    <t>https://www.emlakjet.com/ilan/kum-mahallesi-caddesi-uzerinde-18403145</t>
  </si>
  <si>
    <t>3.820.000 TL</t>
  </si>
  <si>
    <t>https://www.emlakjet.com/ilan/konyaalti-limanda-denize-yuruyerek-ulasabileceginiz-21-daire-18411409</t>
  </si>
  <si>
    <t>https://www.emlakjet.com/ilan/antalya-kepez-gazi-mh-de-ana-cadde-uzerinde-tramvay-dibine-satilik-luks-31-ara-kati-daire-18414536</t>
  </si>
  <si>
    <t>6.985.000 TL</t>
  </si>
  <si>
    <t>Antalya - Kepez - Gaziler Mahallesi</t>
  </si>
  <si>
    <t>https://www.emlakjet.com/ilan/cadde-uzeri-onu-acik-21-dubleks-18372352</t>
  </si>
  <si>
    <t>https://www.emlakjet.com/ilan/alanya-merkezde-site-ici-satilik-21-daire-18418432</t>
  </si>
  <si>
    <t>https://www.emlakjet.com/ilan/rabia-gok-ten-kinuksever-de-okul-pazar-ulasim-kilayligi-daire-18418239</t>
  </si>
  <si>
    <t>https://www.emlakjet.com/ilan/alanya-avsallarda-site-icerisinde-havuzlu-satilik-6-odali-sifir-firsat-daire-18411698</t>
  </si>
  <si>
    <t>https://www.emlakjet.com/ilan/liman-mahallesi-mimoza-sitesinde-satilik-31-esyali-luks-daire-18366068</t>
  </si>
  <si>
    <t>https://www.emlakjet.com/ilan/sarilar-mahallesi-nde-2-1-ara-kat-dairemiz-satiliktir-18373332</t>
  </si>
  <si>
    <t>https://www.emlakjet.com/ilan/mantikli-bir-yatirim-arayanlarin-dikkatine-kelepir-fiyata-18417584</t>
  </si>
  <si>
    <t>https://www.emlakjet.com/ilan/hurma-mahallesi-nde-havuzlu-sitede-21-satilik-daire-18404816</t>
  </si>
  <si>
    <t>https://www.emlakjet.com/ilan/firsatt-habipler-mah-her-seyi-ayri-21-18410732</t>
  </si>
  <si>
    <t>2.840.000 TL</t>
  </si>
  <si>
    <t>https://www.emlakjet.com/ilan/kiziltoprakda-41-yuksek-giris-18390785</t>
  </si>
  <si>
    <t>https://www.emlakjet.com/ilan/harika-bir-yasam-icin-vita-perla-da-31-full-full-daire-18387289</t>
  </si>
  <si>
    <t>12.400.000 TL</t>
  </si>
  <si>
    <t>https://www.emlakjet.com/ilan/asansorlu-satilik-21-daire-mahmutlar-alanya-18385849</t>
  </si>
  <si>
    <t>https://www.emlakjet.com/ilan/antalya-kepez-esentepe-de-firsat-daire-girisimci-gayrimenkul-den-kacirilmayacak-firsat-18377569</t>
  </si>
  <si>
    <t>2.749.000 TL</t>
  </si>
  <si>
    <t>9 m²</t>
  </si>
  <si>
    <t>16 TL</t>
  </si>
  <si>
    <t>https://www.emlakjet.com/ilan/modern-mimarili-ultra-luks-51-villa-dosemealti-18418413</t>
  </si>
  <si>
    <t>69.000.000 TL</t>
  </si>
  <si>
    <t>Antalya - Döşemealtı - Tomalar Mahallesi</t>
  </si>
  <si>
    <t>490 m²</t>
  </si>
  <si>
    <t>650 m²</t>
  </si>
  <si>
    <t>https://www.emlakjet.com/ilan/merkezi-konumda-sifir-11-daire-deniz-ve-markantalya-ya-yakin-18381343</t>
  </si>
  <si>
    <t>https://www.emlakjet.com/ilan/antalya-kepez-safakta-satilik-kiracisiz-21-luks-yuksek-giris-no-20494-18375695</t>
  </si>
  <si>
    <t>https://www.emlakjet.com/ilan/emsallerinden-genis-yenikoy-de-21-asansorlu-lux-arakat-daire-18411919</t>
  </si>
  <si>
    <t>https://www.emlakjet.com/ilan/cikcilli-kale-deniz-manzarali-21-bahce-dublex-soysal-sunset-18413888</t>
  </si>
  <si>
    <t>28.000.000 TL</t>
  </si>
  <si>
    <t>https://www.emlakjet.com/ilan/ultra-luxury-sea-city-castle-view-villa-with-private-pool-and-elevator-in-alanya-18376412</t>
  </si>
  <si>
    <t>85.000.000 TL</t>
  </si>
  <si>
    <t>1.007 m²</t>
  </si>
  <si>
    <t>https://www.emlakjet.com/ilan/bahceyaka-da-merkezi-konumda-21-sifir-asansorlu-daire-18411917</t>
  </si>
  <si>
    <t>https://www.emlakjet.com/ilan/alanya-ciplakli-sifir-satilik-21-daire-18373477</t>
  </si>
  <si>
    <t>https://www.emlakjet.com/ilan/karsiyaka-mah-260-m2-dublex-18361840</t>
  </si>
  <si>
    <t>Antalya - Korkuteli - Karşıyaka Mahallesi</t>
  </si>
  <si>
    <t>245 m²</t>
  </si>
  <si>
    <t>https://www.emlakjet.com/ilan/habiblerde-mahallesi-21-arakat-satilik-daire-18370397</t>
  </si>
  <si>
    <t>https://www.emlakjet.com/ilan/zafer-mh-site-icerisinde-ici-tamamen-yapili-31-genis-daire-18414207</t>
  </si>
  <si>
    <t>5.199.000 TL</t>
  </si>
  <si>
    <t>https://www.emlakjet.com/ilan/altinkum-mah-21-arakat-masrafsiz-satilik-firsat-daire-18406009</t>
  </si>
  <si>
    <t>https://www.emlakjet.com/ilan/dogalgaz-kommbi-dosemealti-merkezde-ayri-mutfak-21-18408745</t>
  </si>
  <si>
    <t>https://www.emlakjet.com/ilan/alanya-kestel-de-denize-sifir-satilik-11-esyali-daire-18382241</t>
  </si>
  <si>
    <t>2250 TL</t>
  </si>
  <si>
    <t>https://www.emlakjet.com/ilan/yuksekalan-mah-mevlana-cad-masrafsiz-31-asansorlu-satilik-18413770</t>
  </si>
  <si>
    <t>https://www.emlakjet.com/ilan/kuzeyyaka-da-asansorlu-41-dublex-daire-18419980</t>
  </si>
  <si>
    <t>https://www.emlakjet.com/ilan/antalya-konyaalti-konaklarda-havuzlu-sitede-satilik-31-daire-18379482</t>
  </si>
  <si>
    <t>https://www.emlakjet.com/ilan/zerdalilik-denize-yakin-31-sifir-dublex-full-daire-18414851</t>
  </si>
  <si>
    <t>https://www.emlakjet.com/ilan/satilik-kepez-yesiltepede-emsalsiz-21-havuzlu-residance-18377162</t>
  </si>
  <si>
    <t>Antalya - Kepez - Yeşiltepe Mahallesi</t>
  </si>
  <si>
    <t>2205 TL</t>
  </si>
  <si>
    <t>https://www.emlakjet.com/ilan/eminceler-yasam-kent-1-sitesinde-satilik-daire-145-m2-18366609</t>
  </si>
  <si>
    <t>https://www.emlakjet.com/ilan/konyaalti-ozpinarlar-casaba-da-41-havuz-manzarali-luks-daire-18404054</t>
  </si>
  <si>
    <t>43.000.000 TL</t>
  </si>
  <si>
    <t>https://www.emlakjet.com/ilan/satilik-genis-21-daire-sehir-merkezi-markantalya-karsisinda-18424341</t>
  </si>
  <si>
    <t>https://www.emlakjet.com/ilan/duden-selale-yani-yuzme-havuzlu-21-100-m2-sifir-asansorlu-18397150</t>
  </si>
  <si>
    <t>https://www.emlakjet.com/ilan/alanya-mahmutlar-mah-esyali-satilik-21-daire-18405631</t>
  </si>
  <si>
    <t>https://www.emlakjet.com/ilan/antalya-aydogmus-mh-de-satilik-11-65m2-1-kat-sifir-daire-18389538</t>
  </si>
  <si>
    <t>https://www.emlakjet.com/ilan/obagolde-satilik-41-dublex-daire-18372408</t>
  </si>
  <si>
    <t>https://www.emlakjet.com/ilan/kepez-kutukcu-mah-11-satilik-giris-daire-18384665</t>
  </si>
  <si>
    <t>https://www.emlakjet.com/ilan/kaymakamlik-karsisinda-havuz-hamam-sauna-spor-salonu-yok-yok-18404074</t>
  </si>
  <si>
    <t>https://www.emlakjet.com/ilan/tevfik-onal-dan-ucgen-mh-onka-elegance-1-dogalgazli-41-dubleks-18413858</t>
  </si>
  <si>
    <t>https://www.emlakjet.com/ilan/manavgat-kumkoyde-site-icinde-ultra-lux-31-satilik-daire-18418832</t>
  </si>
  <si>
    <t>7.550.000 TL</t>
  </si>
  <si>
    <t>https://www.emlakjet.com/ilan/alanya-gullerpinari-satilik-31-daire-18419409</t>
  </si>
  <si>
    <t>https://www.emlakjet.com/ilan/europerty-homes-tan-denize-ilk-binada-satilik-11-18404875</t>
  </si>
  <si>
    <t>https://www.emlakjet.com/ilan/31side-merkezde-havuzlu-lux-satilik-dublex-18418840</t>
  </si>
  <si>
    <t>8.410.000 TL</t>
  </si>
  <si>
    <t>107 m²</t>
  </si>
  <si>
    <t>https://www.emlakjet.com/ilan/antalya-kepez-fevzicakmak-mah-satilik-daire-31-18425547</t>
  </si>
  <si>
    <t>https://www.emlakjet.com/ilan/acil-satilik-kadriye-belekte-sifir-havuzlu-11-daire-18386568</t>
  </si>
  <si>
    <t>https://www.emlakjet.com/ilan/yilmaz-emlaktan-kavaklida-21-18417282</t>
  </si>
  <si>
    <t>https://www.emlakjet.com/ilan/dosemealti-yenikoyde-41-luks-dubleks-18376444</t>
  </si>
  <si>
    <t>https://www.emlakjet.com/ilan/alanya-obagol-satilik-41-dubleks-daire-18371579</t>
  </si>
  <si>
    <t>https://www.emlakjet.com/ilan/gazi-mah-21-her-seyi-ayri-masrafsiz-yuksek-giris-18392312</t>
  </si>
  <si>
    <t>https://www.emlakjet.com/ilan/antalya-kepez-ulus-mah-satilik-21-d-gaz-ve-merkezi-konum-18429845</t>
  </si>
  <si>
    <t>https://www.emlakjet.com/ilan/toros-emlaktan-sur-yapi-da-11-18422767</t>
  </si>
  <si>
    <t>Antalya - Kepez - Santral Mahallesi</t>
  </si>
  <si>
    <t>https://www.emlakjet.com/ilan/riga-dan-satilik-genclik-mah-21-90-m2-havuzlu-daire-18405309</t>
  </si>
  <si>
    <t>https://www.emlakjet.com/ilan/guven-selinty-city-de-genis-ve-modern-dizayn-11-18414375</t>
  </si>
  <si>
    <t>https://www.emlakjet.com/ilan/ataturk-mahallesi-satilik-sifir-daire-18400651</t>
  </si>
  <si>
    <t>https://www.emlakjet.com/ilan/merkeze-17dk-uzaklikta-esyali-xxl-tiny-house-ahsap-ev-ve-arsasi-18389006</t>
  </si>
  <si>
    <t>8.450.000 TL</t>
  </si>
  <si>
    <t>https://www.emlakjet.com/ilan/konakli-mah-satilik-villa-34-280-m2-deniz-manzarali-18391470</t>
  </si>
  <si>
    <t>https://www.emlakjet.com/ilan/alanya-kestel-de-31-ayri-mutfak-satilik-daire-18386081</t>
  </si>
  <si>
    <t>https://www.emlakjet.com/ilan/varsak-demirel-de-kacirilmayacak-firsat-11-sifir-daire-18382812</t>
  </si>
  <si>
    <t>https://www.emlakjet.com/ilan/tevfik-onal-dan-fener-mh-de-terracity-arkasi-dogalgazli-31-18413849</t>
  </si>
  <si>
    <t>12.745.000 TL</t>
  </si>
  <si>
    <t>https://www.emlakjet.com/ilan/mukemmel-konumda-ultra-luks-odeme-kolaylikli-11-satilik-daire-18380814</t>
  </si>
  <si>
    <t>2.945.000 TL</t>
  </si>
  <si>
    <t>https://www.emlakjet.com/ilan/alanya-hacet-mah-kaptan-balik-evi-cvr-satilik-21-daire-18372981</t>
  </si>
  <si>
    <t>https://www.emlakjet.com/ilan/alanya-kestel-satilik-1-1-daire-18381252</t>
  </si>
  <si>
    <t>https://www.emlakjet.com/ilan/katta-asansorlu-guney-cephe-genis-kullanimli-balkonlu-11-daire-18374450</t>
  </si>
  <si>
    <t>2.525.000 TL</t>
  </si>
  <si>
    <t>https://www.emlakjet.com/ilan/gedik-mahallasinde-havuzlu-21-100m2-18366590</t>
  </si>
  <si>
    <t>https://www.emlakjet.com/ilan/safak-bolgesinde-genis-31-satilik-daire-18385744</t>
  </si>
  <si>
    <t>https://www.emlakjet.com/ilan/alanya-merkez-carsi-icinde-yatirimlik-satilik-21-temiz-daire-18423221</t>
  </si>
  <si>
    <t>https://www.emlakjet.com/ilan/demirel-mh-havuzlu-ebeveyn-banyolu-asansorlu-sifir-21-daire-18397593</t>
  </si>
  <si>
    <t>https://www.emlakjet.com/ilan/antalya-kepez-goksu-mah-31-satilik-daire-18379388</t>
  </si>
  <si>
    <t>https://www.emlakjet.com/ilan/konyaalti-hurma-mah-siteicinde-merkezi-konumda-31-genis-dublex-18370534</t>
  </si>
  <si>
    <t>https://www.emlakjet.com/ilan/engin-gokoglu-dan-2-aya-teslim-ayri-mutfakli-firsat-21-18417332</t>
  </si>
  <si>
    <t>https://www.emlakjet.com/ilan/manavgat-kumkoy-la-marin-firsat-11-satilik-yazlik-daire-18381179</t>
  </si>
  <si>
    <t>https://www.emlakjet.com/ilan/mukemmel-konumda-21-daire-18417270</t>
  </si>
  <si>
    <t>https://www.emlakjet.com/ilan/gazipasa-sehir-merkezine-31-ayri-mutfak-ebeveyn-banyolu-lux-daire-18400054</t>
  </si>
  <si>
    <t>https://www.emlakjet.com/ilan/gokhan-ucgun-den-panorama-villalari-nda-dubleks-rowhouse-villa-18407203</t>
  </si>
  <si>
    <t>176 m²</t>
  </si>
  <si>
    <t>https://www.emlakjet.com/ilan/sehir-hastane-yakini-18375012</t>
  </si>
  <si>
    <t>https://www.emlakjet.com/ilan/konuksever-mah-de-ana-cad-yak-komple-tadilatli-41-dublex-18365923</t>
  </si>
  <si>
    <t>5.699.999 TL</t>
  </si>
  <si>
    <t>https://www.emlakjet.com/ilan/antalya-nin-gozde-bolgesi-isiklarda-site-ici-havuzlu-31-daire-18404057</t>
  </si>
  <si>
    <t>https://www.emlakjet.com/ilan/osmanli-konaklari-sitesinde-villa-tadinda-41-ultra-luks-bahce-dubleksi-18407441</t>
  </si>
  <si>
    <t>19.200.000 TL</t>
  </si>
  <si>
    <t>https://www.emlakjet.com/ilan/alanya-mahmutlar-mahallesinde-satilik-21-dublex-esyali-daire-18429878</t>
  </si>
  <si>
    <t>https://www.emlakjet.com/ilan/mahmutlarda-sifir-binada-iskani-hazir-satilik-11-daire-18409203</t>
  </si>
  <si>
    <t>1 Oda</t>
  </si>
  <si>
    <t>https://www.emlakjet.com/ilan/luks-site-icinde-firsat-daire-21-havuzlu-sehir-hastanesi-3-dk-18364266</t>
  </si>
  <si>
    <t>https://www.emlakjet.com/ilan/goynuk-te-havuzlu-sitede-satilik-11-esyali-daire-18377639</t>
  </si>
  <si>
    <t>https://www.emlakjet.com/ilan/kizlarpinari-mahallesinde-satilik-21-daire-18363558</t>
  </si>
  <si>
    <t>https://www.emlakjet.com/ilan/a-yatirimdan-sirinyali-da-31-katta-satilik-daire-12500000-tl-18424877</t>
  </si>
  <si>
    <t>https://www.emlakjet.com/ilan/alanya-mahmutlar-mah-deniz-manzarali-esyali-satilik-21-daire-18427554</t>
  </si>
  <si>
    <t>https://www.emlakjet.com/ilan/sehrin-gobeginde-markantalya-karsisi-tamamen-yenilenmis-genis-21-daire-18372496</t>
  </si>
  <si>
    <t>https://www.emlakjet.com/ilan/yuksek-genisletilmis-giris-iskanli-oturuma-hazir-21-yatirimlik-18374440</t>
  </si>
  <si>
    <t>https://www.emlakjet.com/ilan/alanya-hastane-yajini-11-50-metre-18418534</t>
  </si>
  <si>
    <t>2.960.000 TL</t>
  </si>
  <si>
    <t>https://www.emlakjet.com/ilan/antalya-kepez-goksuda-arakat-21-satilik-daire-18424995</t>
  </si>
  <si>
    <t>https://www.emlakjet.com/ilan/aksu-macunda-satilik-21-katta-daire-18407253</t>
  </si>
  <si>
    <t>https://www.emlakjet.com/ilan/villa-tipi-31-dublex-deniz-ve-kale-mazarali-satilik-dairemiz-18388908</t>
  </si>
  <si>
    <t>14.400.000 TL</t>
  </si>
  <si>
    <t>https://www.emlakjet.com/ilan/europerty-homes-dan-alanya-mahmutlar-da-41-dubleks-daire-18404885</t>
  </si>
  <si>
    <t>8.550.000 TL</t>
  </si>
  <si>
    <t>https://www.emlakjet.com/ilan/aktoprakta-tranvaya-yakin-satilik-31-genis-daire-18393765</t>
  </si>
  <si>
    <t>https://www.emlakjet.com/ilan/muratpasa-gayrimenkulden-genis-31-18390783</t>
  </si>
  <si>
    <t>5.649.000 TL</t>
  </si>
  <si>
    <t>https://www.emlakjet.com/ilan/baris-mah-de-dunyagoz-yakini-tramvay-yakini-18389519</t>
  </si>
  <si>
    <t>Antalya - Kepez - Barış Mahallesi</t>
  </si>
  <si>
    <t>https://www.emlakjet.com/ilan/havuz-cephe-3-kat-11-acik-mutfak-18393529</t>
  </si>
  <si>
    <t>2.425.000 TL</t>
  </si>
  <si>
    <t>https://www.emlakjet.com/ilan/atabay-dan-guzelobada-harika-lokasyon-da-41-dubleks-18416662</t>
  </si>
  <si>
    <t>9.900.000 TL</t>
  </si>
  <si>
    <t>https://www.emlakjet.com/ilan/acil-satilik-aydogmus-mh-satilik-31-loft-daire-18400071</t>
  </si>
  <si>
    <t>https://www.emlakjet.com/ilan/karsiyaka-mahallesinde-satilik-41-dubleks-18367137</t>
  </si>
  <si>
    <t>https://www.emlakjet.com/ilan/emlak-aski-selale-mah-arakat-cadde-uzerinde-acil-satilik-18381076</t>
  </si>
  <si>
    <t>https://www.emlakjet.com/ilan/alanya-ciplaklida-satilik-21-havuzlu-daire-18404829</t>
  </si>
  <si>
    <t>https://www.emlakjet.com/ilan/mazi-cankaya-da-31-kapali-otoparkli-havuzlu-dogalgazli-site-ici-satilik-daire-18416588</t>
  </si>
  <si>
    <t>https://www.emlakjet.com/ilan/acill-esentepede-21-ayri-wc-yuksek-kredili-daire-18403565</t>
  </si>
  <si>
    <t>https://www.emlakjet.com/ilan/saha-gayrimenkul-den-satilik-kupon-11-18401405</t>
  </si>
  <si>
    <t>https://www.emlakjet.com/ilan/ataturk-mahallesinde-cadde-ustu-dogalgazli-31-arakatta-18395056</t>
  </si>
  <si>
    <t>https://www.emlakjet.com/ilan/bahceyaka-mahalesinde-31-daire-18409401</t>
  </si>
  <si>
    <t>117 m²</t>
  </si>
  <si>
    <t>https://www.emlakjet.com/ilan/karabag-dan-acil-fiyat-dustu-kapali-otoparkli-11-18375281</t>
  </si>
  <si>
    <t>https://www.emlakjet.com/ilan/alanyanin-tam-merkezinde-yatirimlik-21-ayri-mutfak-temiz-ve-kullanisli-satilik-daire-18412862</t>
  </si>
  <si>
    <t>https://www.emlakjet.com/ilan/habibler-mah-satilik-genis-31-18384773</t>
  </si>
  <si>
    <t>https://www.emlakjet.com/ilan/altinova-orta-mahalle-de-sifir-havuzlu-satilik-21-daire-18362186</t>
  </si>
  <si>
    <t>https://www.emlakjet.com/ilan/kargicak-gold-city-kompleksinde-21-full-esyali-satilik-daire-18426071</t>
  </si>
  <si>
    <t>6000 TL</t>
  </si>
  <si>
    <t>https://www.emlakjet.com/ilan/furnished-21-apartment-in-mahmutlar-500-m-to-the-beach-18384921</t>
  </si>
  <si>
    <t>5.330.000 TL</t>
  </si>
  <si>
    <t>https://www.emlakjet.com/ilan/mukemmel-konumda-cadde-uzeri-ultra-luks-dubleks-daireler-18378169</t>
  </si>
  <si>
    <t>https://www.emlakjet.com/ilan/kepez-dokuma-da-satilik-31-18412462</t>
  </si>
  <si>
    <t>https://www.emlakjet.com/ilan/alanya-mahmutlar-da-31-full-esyali-luks-daire-18413564</t>
  </si>
  <si>
    <t>12.325.000 TL</t>
  </si>
  <si>
    <t>https://www.emlakjet.com/ilan/buyukhasbahce-de-satilik-havuzlu-21-daire-18404707</t>
  </si>
  <si>
    <t>https://www.emlakjet.com/ilan/firsat-daire-18368110</t>
  </si>
  <si>
    <t>https://www.emlakjet.com/ilan/meydankavaginda-katta-ici-yapili-firsat-31-daire-18392823</t>
  </si>
  <si>
    <t>https://www.emlakjet.com/ilan/baraj-mahallesi-nde-site-ici-21-giris-kat-firsati-18401110</t>
  </si>
  <si>
    <t>2.420.000 TL</t>
  </si>
  <si>
    <t>https://www.emlakjet.com/ilan/genis-31-d-gazli-ebv-banyolu-ayri-mutfak-park-manzarali-firsat-daire-18408323</t>
  </si>
  <si>
    <t>https://www.emlakjet.com/ilan/a-yatirimdan-caglayan-da-havuzlu-sit-31-luks-daire-18380239</t>
  </si>
  <si>
    <t>https://www.emlakjet.com/ilan/site-icerisinde-yuzme-havuzlu-ultra-luks-sifir-daireler-18377876</t>
  </si>
  <si>
    <t>https://www.emlakjet.com/ilan/manavgat-ilica-da-acil-satilik-21-ara-kat-daire-18421849</t>
  </si>
  <si>
    <t>https://www.emlakjet.com/ilan/alanya-gullerpinari-21-denize-yakin-modern-satilik-daire-18407197</t>
  </si>
  <si>
    <t>https://www.emlakjet.com/ilan/alanya-kleopatra-da-satilik-21-luks-daire-kleopatra-plajina-550m-akilli-ev-sistemi-buyuk-indiri-18361224</t>
  </si>
  <si>
    <t>7.270.000 TL</t>
  </si>
  <si>
    <t>https://www.emlakjet.com/ilan/kepez-varsak-satilik-21-daire-aydogmus-camisi-yurume-mesafesinde-18415596</t>
  </si>
  <si>
    <t>https://www.emlakjet.com/ilan/alanya-kestel-mah-denize-sifir-esyali-31-dubleks-18373624</t>
  </si>
  <si>
    <t>9.120.000 TL</t>
  </si>
  <si>
    <t>https://www.emlakjet.com/ilan/alanya-hasbahce-sifir-satilik-41-dubleks-daire-18373380</t>
  </si>
  <si>
    <t>7.800.000 TL</t>
  </si>
  <si>
    <t>https://www.emlakjet.com/ilan/markantalya-yakini-site-ici-y-giris-21-ler-18371809</t>
  </si>
  <si>
    <t>https://www.emlakjet.com/ilan/villa-tadinda-konyaalti-uluc-mah-41-havuzlu-firsat-dublex-18383600</t>
  </si>
  <si>
    <t>80000 TL</t>
  </si>
  <si>
    <t>https://www.emlakjet.com/ilan/antalya-kaleicine-80m-230m2-arsa-150m2-41-otoparkli-tarihi-bina-18382503</t>
  </si>
  <si>
    <t>Köşk</t>
  </si>
  <si>
    <t>https://www.emlakjet.com/ilan/avsallar-gozde-mevkide-11-bitmis-sifir-satilik-daire-18373110</t>
  </si>
  <si>
    <t>https://www.emlakjet.com/ilan/meydankavagi-harika-konum-site-ici-31-arakat-18404223</t>
  </si>
  <si>
    <t>https://www.emlakjet.com/ilan/alanya-tosmur-havuzlu-satilik-21-daire-18419994</t>
  </si>
  <si>
    <t>https://www.emlakjet.com/ilan/alanya-tepe-mah-satilik-31-dubleks-daire-18405441</t>
  </si>
  <si>
    <t>https://www.emlakjet.com/ilan/altintas-kapali-otoparkli-cep-mutfakli-krediye-uygun-arakat-11-18411829</t>
  </si>
  <si>
    <t>https://www.emlakjet.com/ilan/alanya-oba-full-konsept-satilik-41-dubleks-daire-18396679</t>
  </si>
  <si>
    <t>https://www.emlakjet.com/ilan/sehir-hastahanesine-5-dk-sifir-site-icerisinde-bahce-dubleks-31-18411930</t>
  </si>
  <si>
    <t>9.450.000 TL</t>
  </si>
  <si>
    <t>https://www.emlakjet.com/ilan/fevzicakmak-ta-11-havuzlu-luks-site-icerisinde-pazarlikli-18424492</t>
  </si>
  <si>
    <t>3.190.000 TL</t>
  </si>
  <si>
    <t>https://www.emlakjet.com/ilan/dosemealti-tokilerde-31-hastaneye-yurume-mesafesi-satilik-daire-18365711</t>
  </si>
  <si>
    <t>https://www.emlakjet.com/ilan/alanya-da-denize-50m-mesafede-31-luks-daire-full-esyali-kale-deniz-manzarali-18361301</t>
  </si>
  <si>
    <t>26.600.000 TL</t>
  </si>
  <si>
    <t>https://www.emlakjet.com/ilan/aksu-guzelyurt-mah-0-daire-11-acik-otopark-acik-havuz-18392135</t>
  </si>
  <si>
    <t>https://www.emlakjet.com/ilan/karsiyaka-mah-de-31-arakatta-dunya-goz-yakini-cadde-ustu-18411233</t>
  </si>
  <si>
    <t>https://www.emlakjet.com/ilan/kizilarik-yesildere-caddede-gazi-bul-yakin-31-125m2-dogalgaz-18397039</t>
  </si>
  <si>
    <t>https://www.emlakjet.com/ilan/ayanoglun-da-2-katta-asansorlu100m2-21-sifir-daire-18396651</t>
  </si>
  <si>
    <t>https://www.emlakjet.com/ilan/sutculer-mahallesi-tramvay-dibi-31-sifir-iskanli-herseyi-ayri-katta-daire-18425312</t>
  </si>
  <si>
    <t>https://www.emlakjet.com/ilan/mahmutlar-da-denize-350-mt-havuzlu-11-2-kat-55-m2-sifir-daire-18400253</t>
  </si>
  <si>
    <t>2.785.000 TL</t>
  </si>
  <si>
    <t>https://www.emlakjet.com/ilan/altinova-orta-mah-de-21-havuz-cephe-sifir-21-satilik-daire-18374255</t>
  </si>
  <si>
    <t>https://www.emlakjet.com/ilan/a-yatirim-dan-belekte-villa-tadinda-dubleks-18411407</t>
  </si>
  <si>
    <t>10.200.000 TL</t>
  </si>
  <si>
    <t>https://www.emlakjet.com/ilan/kadipasa-mahallesinde-satilik-31-daire-18420881</t>
  </si>
  <si>
    <t>https://www.emlakjet.com/ilan/goynukte-41-dubleks-havuzlu-daire-rezidans-kalitesinde-canis-18390362</t>
  </si>
  <si>
    <t>https://www.emlakjet.com/ilan/bolgenin-enbuyuk-guvenlikli-huzurlu-aile-sitesinde-ferah-11-18393838</t>
  </si>
  <si>
    <t>https://www.emlakjet.com/ilan/kiziltoprak-11-amerikan-mutfak-satilik-firsat-daire-18419565</t>
  </si>
  <si>
    <t>https://www.emlakjet.com/ilan/belek-merkez-de-havuzlu-sitede-satlik-31-daire-18420045</t>
  </si>
  <si>
    <t>https://www.emlakjet.com/ilan/antalya-kepez-husnukarakas-mh-site-ici-21-satilik-daire-18379392</t>
  </si>
  <si>
    <t>https://www.emlakjet.com/ilan/konukseverde-caddeye-yakin-21-krediye-uygun-18390771</t>
  </si>
  <si>
    <t>https://www.emlakjet.com/ilan/havuzlu-sitede-triplex-site-ici-ozel-havuzlu-lux-41-villa-18381294</t>
  </si>
  <si>
    <t>14.300.000 TL</t>
  </si>
  <si>
    <t>https://www.emlakjet.com/ilan/deniz-manzarali-otel-konseptinde-merkezde-1-haftalik-fiati-acil-18400702</t>
  </si>
  <si>
    <t>https://www.emlakjet.com/ilan/habibler-mahallesin-de-3-katta-21-daire-asansorlu-18407150</t>
  </si>
  <si>
    <t>3.320.000 TL</t>
  </si>
  <si>
    <t>https://www.emlakjet.com/ilan/alanya-cikcilli-de-sosyal-olanakli-21-luks-daire-18407805</t>
  </si>
  <si>
    <t>8.570.000 TL</t>
  </si>
  <si>
    <t>https://www.emlakjet.com/ilan/dosemealtinda-uygun-fiyata-ara-katta-sifir-satilik-daire-18405456</t>
  </si>
  <si>
    <t>https://www.emlakjet.com/ilan/lara-yesilbahcede-31-170-m2-ici-yapili-onu-park-ara-kat-daire-18395589</t>
  </si>
  <si>
    <t>21.750.000 TL</t>
  </si>
  <si>
    <t>https://www.emlakjet.com/ilan/turk-emlak-tan-karsiyaka-mahallesi-51-dogalgazli-satilik-daire-18393496</t>
  </si>
  <si>
    <t>https://www.emlakjet.com/ilan/satilik-daire-11-alanya-mahmutlar-denize-350m-18382849</t>
  </si>
  <si>
    <t>https://www.emlakjet.com/ilan/fevzi-cakmak-ta-satilik-2-1-daire-18411567</t>
  </si>
  <si>
    <t>https://www.emlakjet.com/ilan/obagol-satilik-21-18377577</t>
  </si>
  <si>
    <t>4.304.000 TL</t>
  </si>
  <si>
    <t>https://www.emlakjet.com/ilan/ilicada-41-ters-dubles-bahceli-havuzlu-kapali-mutfakli-18391729</t>
  </si>
  <si>
    <t>https://www.emlakjet.com/ilan/goksuda-site-ici-bahce-kullanimli-21-daire-18407734</t>
  </si>
  <si>
    <t>https://www.emlakjet.com/ilan/satilik-konyaalti-71-tripleks-villa-18378443</t>
  </si>
  <si>
    <t>Antalya - Konyaaltı - Aşağıkaraman Mahallesi</t>
  </si>
  <si>
    <t>https://www.emlakjet.com/ilan/konyaalti-hurmada-havuzlu-dogalgazli-18426824</t>
  </si>
  <si>
    <t>https://www.emlakjet.com/ilan/ilica-da-satilik-triplex-41-18420706</t>
  </si>
  <si>
    <t>8.150.000 TL</t>
  </si>
  <si>
    <t>4.5+1</t>
  </si>
  <si>
    <t>https://www.emlakjet.com/ilan/ahatli-da-mukemmel-konumda-katta-dogalgazli-cam-balkonlu-ferah-18395048</t>
  </si>
  <si>
    <t>https://www.emlakjet.com/ilan/hurma-mah-de-acilll-satilik-31-dubleks-18421877</t>
  </si>
  <si>
    <t>14.750.000 TL</t>
  </si>
  <si>
    <t>https://www.emlakjet.com/ilan/buyuksehir-belediye-yakini-sifir-21-ler-18371888</t>
  </si>
  <si>
    <t>https://www.emlakjet.com/ilan/konyaalti-liman-mahallesinde-katta-21-satilik-18375661</t>
  </si>
  <si>
    <t>https://www.emlakjet.com/ilan/mahmutlar-serenity-residence-satilik-esyali-11-daire-18402628</t>
  </si>
  <si>
    <t>5.390.000 TL</t>
  </si>
  <si>
    <t>https://www.emlakjet.com/ilan/altintas-ta-yuzme-havuzlu-iskanli-11-satilik-daire-18402402</t>
  </si>
  <si>
    <t>https://www.emlakjet.com/ilan/full-deniz-manzarali-konyaalti-lal-sitesi-21-satilik-daire-18418411</t>
  </si>
  <si>
    <t>30.400.000 TL</t>
  </si>
  <si>
    <t>https://www.emlakjet.com/ilan/ultra-lux-11-daire-18372569</t>
  </si>
  <si>
    <t>https://www.emlakjet.com/ilan/bolgenin-en-buyuk-guvenlikli-huzurlu-aile-sitesinde-bahce-kat11-18370128</t>
  </si>
  <si>
    <t>https://www.emlakjet.com/ilan/esyali-denize-yurume-mesafesinde-sik-dubleks-300-m-18412989</t>
  </si>
  <si>
    <t>8.400.000 TL</t>
  </si>
  <si>
    <t>https://www.emlakjet.com/ilan/alanya-oba-mahallesi-satilik-21-dubleks-daire-18361298</t>
  </si>
  <si>
    <t>https://www.emlakjet.com/ilan/sarisu-mah-de-ara-kat-11-satilik-daire-18390399</t>
  </si>
  <si>
    <t>https://www.emlakjet.com/ilan/h-karakasta-hastane-dibi-21-acik-mutfakli-21-18373837</t>
  </si>
  <si>
    <t>2.745.000 TL</t>
  </si>
  <si>
    <t>https://www.emlakjet.com/ilan/alanyada-mahmutlarda-satilik-11-yatirim-firsati-18367219</t>
  </si>
  <si>
    <t>https://www.emlakjet.com/ilan/gunes-mah-de-caddeye-yakin-21-satilik-giris-daire-18400582</t>
  </si>
  <si>
    <t>https://www.emlakjet.com/ilan/mevlana-caddesi-uzeri-site-ici-sik-21-ler-18371777</t>
  </si>
  <si>
    <t>https://www.emlakjet.com/ilan/alanya-konakli-merkezde-satilik-21-denize-350-mt-18396211</t>
  </si>
  <si>
    <t>https://www.emlakjet.com/ilan/deniz-ve-sehir-manzarali-onu-kapanmaz-satilik-daire-18402170</t>
  </si>
  <si>
    <t>https://www.emlakjet.com/ilan/alanya-mahmutlarda-21-full-esyali-satilik-daire-18373594</t>
  </si>
  <si>
    <t>https://www.emlakjet.com/ilan/royal-grand-exclusive-11-18397243</t>
  </si>
  <si>
    <t>https://www.emlakjet.com/ilan/alanya-merkez-de-satilik-11-esyali-daire-18372672</t>
  </si>
  <si>
    <t>https://www.emlakjet.com/ilan/white-butterfly-residence-satilik-guney-cephe-18378011</t>
  </si>
  <si>
    <t>https://www.emlakjet.com/ilan/havuzlu-site-ici-pazar-s-ocagi-ulasim-marketler-yani-21-18396019</t>
  </si>
  <si>
    <t>3.675.000 TL</t>
  </si>
  <si>
    <t>https://www.emlakjet.com/ilan/sifir-binada-ayri-mutfakli-ebeveyn-banyolu-ara-katta-lux-21-18370205</t>
  </si>
  <si>
    <t>https://www.emlakjet.com/ilan/balo-gayrimenkul-den-konyaalti-konaklar-mollayusuf-ta-lux-daire-18364211</t>
  </si>
  <si>
    <t>7.975.000 TL</t>
  </si>
  <si>
    <t>https://www.emlakjet.com/ilan/altintas-ta-satilik-11daire-18396207</t>
  </si>
  <si>
    <t>https://www.emlakjet.com/ilan/alanya-sehir-merkezinde-full-aktiviteli-11-esyali-daire-18373623</t>
  </si>
  <si>
    <t>https://www.emlakjet.com/ilan/manavgat-hisar-da-emsalsiz-irmaga-sifir-41-lux-dublex-daire-18377404</t>
  </si>
  <si>
    <t>https://www.emlakjet.com/ilan/antalya-sarisu-mh-de-satilik-full-esyali-11-60m2-1-kat-daire-18389535</t>
  </si>
  <si>
    <t>4.495.000 TL</t>
  </si>
  <si>
    <t>https://www.emlakjet.com/ilan/genis-bahceli-11-daire-denize-yakin-full-esyali-masrafsiz-18200898</t>
  </si>
  <si>
    <t>https://www.emlakjet.com/ilan/alanya-mahmutlarda-denize-sifir-31-satilik-daire-full-deniz-manzarali-18407405</t>
  </si>
  <si>
    <t>8.075.000 TL</t>
  </si>
  <si>
    <t>https://www.emlakjet.com/ilan/info-gayrimenkulden-deniz-manzarali-full-esyali-32-villa-18395731</t>
  </si>
  <si>
    <t>330 m²</t>
  </si>
  <si>
    <t>https://www.emlakjet.com/ilan/firsat-payallarda-satilik-21-ayri-mutfak-daire-18403788</t>
  </si>
  <si>
    <t>https://www.emlakjet.com/ilan/riga-dan-satilik-altinova-mah-21-68-m2-havuzlu-daire-18419663</t>
  </si>
  <si>
    <t>https://www.emlakjet.com/ilan/duzlercaminda-ormana-cephe-satilik-mustakil-villa-18408119</t>
  </si>
  <si>
    <t>20.950.000 TL</t>
  </si>
  <si>
    <t>https://www.emlakjet.com/ilan/obada-full-aktiviteli-binada-arac-taksina-uygun-iskanli-11daire-18413827</t>
  </si>
  <si>
    <t>https://www.emlakjet.com/ilan/gazi-mahallesi-nde-havuzlu-site-icerisinde-31-satilik-daire-18419257</t>
  </si>
  <si>
    <t>https://www.emlakjet.com/ilan/altintasin-kalbinde-21-modern-ve-luks-yasam-tarzi-rus-eng-18391410</t>
  </si>
  <si>
    <t>https://www.emlakjet.com/ilan/gebizlide-stadyuma-bakan-dogalgazli-21-110m2-daire-18404479</t>
  </si>
  <si>
    <t>https://www.emlakjet.com/ilan/havuzlu-site-konsept-genis-kullanim-merkezi-konumda-katta-21-18374452</t>
  </si>
  <si>
    <t>4.180.000 TL</t>
  </si>
  <si>
    <t>https://www.emlakjet.com/ilan/alanya-hacet-mah-satilik-ici-full-yapili-21-ayri-mutfak-18369469</t>
  </si>
  <si>
    <t>https://www.emlakjet.com/ilan/mahmutlar-da-sosyal-olanaklarla-dolu-tapu-avantajli-luks-21-firsat-daire-18407448</t>
  </si>
  <si>
    <t>https://www.emlakjet.com/ilan/mehmet-akif-ersoy-mah-21-tramvaya-yakin-satilik-sifir-daire-18404819</t>
  </si>
  <si>
    <t>https://www.emlakjet.com/ilan/kiziltoprak-mah-katta-sifir-onu-acik-11-55m2-satilik-daire-18404226</t>
  </si>
  <si>
    <t>https://www.emlakjet.com/ilan/alanya-mahmutlar-satilik-11-residance-daire-18385797</t>
  </si>
  <si>
    <t>https://www.emlakjet.com/ilan/faruk-arisan-dan-denize-0-lebi-derya-deniz-manzarali-genis-21-18367762</t>
  </si>
  <si>
    <t>Antalya - Finike - Sahilkent Mahallesi</t>
  </si>
  <si>
    <t>https://www.emlakjet.com/ilan/antalya-aktoprak-da-temiz-31-genis-daire-18389151</t>
  </si>
  <si>
    <t>3.749.000 TL</t>
  </si>
  <si>
    <t>https://www.emlakjet.com/ilan/denizde-kendi-plyaji-var-sehir-gibi-otel-konseptinde-site-ici-daire-18362821</t>
  </si>
  <si>
    <t>https://www.emlakjet.com/ilan/kucukhasbahcede-31-ayri-mutfak-deniz-manzarali-satilik-daire-18413808</t>
  </si>
  <si>
    <t>12.370.000 TL</t>
  </si>
  <si>
    <t>https://www.emlakjet.com/ilan/goksuda-site-ici-cift-banyolu-havuzlu-otoparkli-firsat-21-18405919</t>
  </si>
  <si>
    <t>101 m²</t>
  </si>
  <si>
    <t>https://www.emlakjet.com/ilan/varsak-aktoprak-ta-han-gibi-arakat-asansorlu-31-daire-18388361</t>
  </si>
  <si>
    <t>https://www.emlakjet.com/ilan/mazidagi-cankaya-mh-21-ultra-lux-daire-18396193</t>
  </si>
  <si>
    <t>https://www.emlakjet.com/ilan/mag-gayrimenkul-den-satilik-firsat-31-daire-18366630</t>
  </si>
  <si>
    <t>https://www.emlakjet.com/ilan/cadde-uzeri-site-icerisinde-ultra-luks-sifir-daireler-18378021</t>
  </si>
  <si>
    <t>https://www.emlakjet.com/ilan/yeni-31-mobilyali-mahmutlar-18390301</t>
  </si>
  <si>
    <t>https://www.emlakjet.com/ilan/guzeloba-da-31-ebeveyn-banyolu-dubleks-satilik-daire-18398216</t>
  </si>
  <si>
    <t>13.500.000 TL</t>
  </si>
  <si>
    <t>https://www.emlakjet.com/ilan/husnu-karakas-da-21-havuzlu-site-icerisinde-daire-18419982</t>
  </si>
  <si>
    <t>https://www.emlakjet.com/ilan/yilmaz-emlaktan-yukari-pazarcida-31-18389865</t>
  </si>
  <si>
    <t>https://www.emlakjet.com/ilan/maliyetine-villa-v-tandasliga-uygun-kredi-sorunu-yok-18361844</t>
  </si>
  <si>
    <t>15.960.000 TL</t>
  </si>
  <si>
    <t>https://www.emlakjet.com/ilan/manavgat-ilicada-yuksek-giris-31-satilik-18368892</t>
  </si>
  <si>
    <t>https://www.emlakjet.com/ilan/alanya-da-merkezi-konumda-satilik-daireler-18400241</t>
  </si>
  <si>
    <t>10.275.000 TL</t>
  </si>
  <si>
    <t>https://www.emlakjet.com/ilan/araba-parasina-sifir-11-daire-veriyoruz-ustelik-3-cephe-dogalgz-18423733</t>
  </si>
  <si>
    <t>https://www.emlakjet.com/ilan/antalya-kepez-ayanoglunda-sifir-asansorlu-45-lik-yola-cephe-tranvqya-yakin-cok-acil-satilik-dair-18374499</t>
  </si>
  <si>
    <t>https://www.emlakjet.com/ilan/alanya-hacet-21-kacirilmayacak-firsat-18379143</t>
  </si>
  <si>
    <t>https://www.emlakjet.com/ilan/alanya-kestel-mahallesi-21-satilik-daire-18403303</t>
  </si>
  <si>
    <t>https://www.emlakjet.com/ilan/point-invest-ten-casa-trio-31-oz-pinarlar-ultra-lux-ru-eng-18371280</t>
  </si>
  <si>
    <t>23.000.000 TL</t>
  </si>
  <si>
    <t>https://www.emlakjet.com/ilan/konyaalti-hurmada-harika-havuzlu-daire-18389631</t>
  </si>
  <si>
    <t>6.680.000 TL</t>
  </si>
  <si>
    <t>https://www.emlakjet.com/ilan/aydogmus-mahallesinde-21-merkezi-konumda-yuksek-giris-18407043</t>
  </si>
  <si>
    <t>https://www.emlakjet.com/ilan/yatirimlik-giris-kat-onu-ofis-arkasi-studyo-daire-firsati-18428580</t>
  </si>
  <si>
    <t>https://www.emlakjet.com/ilan/etilerde-full-kredi-ara-kat-ayri-mutfak-guney-cephe-satilik-21-18388027</t>
  </si>
  <si>
    <t>https://www.emlakjet.com/ilan/kum-mahallesinde-grnis-daire-18399514</t>
  </si>
  <si>
    <t>https://www.emlakjet.com/ilan/firsat-payallarda-satilik-31-ayri-mutfak-dubleks-18403848</t>
  </si>
  <si>
    <t>121 m²</t>
  </si>
  <si>
    <t>https://www.emlakjet.com/ilan/baris-mahallesi-satilik-41manzarali-orijinal-bahce-dubleksi-18367740</t>
  </si>
  <si>
    <t>https://www.emlakjet.com/ilan/alanya-gullerpinarinda-vatandasliga-uygun-satilik-21-ayri-mutfak-daire-18422287</t>
  </si>
  <si>
    <t>https://www.emlakjet.com/ilan/varsak-aktoprak-mh-21-asansorlu-uygun-fiyat-18423829</t>
  </si>
  <si>
    <t>2.825.000 TL</t>
  </si>
  <si>
    <t>https://www.emlakjet.com/ilan/teomanpasa-da-okul-karsisi-21-yuksek-giris-daire-18389150</t>
  </si>
  <si>
    <t>2.599.999 TL</t>
  </si>
  <si>
    <t>https://www.emlakjet.com/ilan/idamax-tan-kizilot-denize-yakin-yazlik-tadinda-satilik-daire-18386721</t>
  </si>
  <si>
    <t>https://www.emlakjet.com/ilan/antalya-konyaalti-liman-satilik-11-daire-esyali-denize-yakin-18362129</t>
  </si>
  <si>
    <t>https://www.emlakjet.com/ilan/kepez-kutukcu-mah-11-1-katta-satilik-daire-18384666</t>
  </si>
  <si>
    <t>https://www.emlakjet.com/ilan/11-sifir-luks-satilik-otel-konseptli-daire-18377249</t>
  </si>
  <si>
    <t>https://www.emlakjet.com/ilan/mazi-cankaya-da-21-havuzlu-satilik-daire-18416590</t>
  </si>
  <si>
    <t>https://www.emlakjet.com/ilan/kepez-devlet-hastanesine-yakin-sifir-11-yatirimlik-daire-18394621</t>
  </si>
  <si>
    <t>2.299.000 TL</t>
  </si>
  <si>
    <t>https://www.emlakjet.com/ilan/antalya-kepez-de-tramvay-dibinde-oldukca-genis-piril-piril-21-satilik-daire-18404701</t>
  </si>
  <si>
    <t>https://www.emlakjet.com/ilan/antalya-isiklarda-havuzlu-luks-rezidansta-denize-500-metre-11-18424600</t>
  </si>
  <si>
    <t>https://www.emlakjet.com/ilan/colakli-eski-belediye-bolgesinde-satilik-21-daire-18423472</t>
  </si>
  <si>
    <t>Antalya - Manavgat - Çolaklı Mahallesi</t>
  </si>
  <si>
    <t>https://www.emlakjet.com/ilan/3-katli-villa-41-land-of-legends-yakin-18418238</t>
  </si>
  <si>
    <t>7.985.000 TL</t>
  </si>
  <si>
    <t>https://www.emlakjet.com/ilan/bogazkent-te-21-firsat-yazlik-daire-18366597</t>
  </si>
  <si>
    <t>Antalya - Serik - Boğazkent Mahallesi</t>
  </si>
  <si>
    <t>https://www.emlakjet.com/ilan/gundogdu-mahallesi-21-yuksek-giris-gold-dugun-salonuna-yakin-18380767</t>
  </si>
  <si>
    <t>https://www.emlakjet.com/ilan/hurma-11-bahce-kat-esyali-balkonlu-otopark-18402010</t>
  </si>
  <si>
    <t>https://www.emlakjet.com/ilan/gullerpinarimh-11-esyali-satilik-daire-18375082</t>
  </si>
  <si>
    <t>https://www.emlakjet.com/ilan/yatirimlik-damlatas-caddesinde-masrafli-bahce-kati-21-daire-18403689</t>
  </si>
  <si>
    <t>Bodrum Kat</t>
  </si>
  <si>
    <t>https://www.emlakjet.com/ilan/bayatbadem-lerinde-5300-m2-icinde-2-adet-ciftlik-evi-vega-invest-18404051</t>
  </si>
  <si>
    <t>Antalya - Korkuteli - Bayatbademleri Mahallesi</t>
  </si>
  <si>
    <t>Çiftlik Evi</t>
  </si>
  <si>
    <t>335 m²</t>
  </si>
  <si>
    <t>Kütük</t>
  </si>
  <si>
    <t>https://www.emlakjet.com/ilan/dosemealtinda-uygun-fiyata-yuksek-giris-sifir-satilik-daire-18405458</t>
  </si>
  <si>
    <t>https://www.emlakjet.com/ilan/sutculer-toki-1-1-satilik-18363460</t>
  </si>
  <si>
    <t>2.000.000 TL</t>
  </si>
  <si>
    <t>https://www.emlakjet.com/ilan/bahceyakada-satilik-21-sifir-arakat-luks-daireler-18428081</t>
  </si>
  <si>
    <t>https://www.emlakjet.com/ilan/kepezin-gozde-muhitlerinden-yeni-mahallede-satilik-21-daire-18381809</t>
  </si>
  <si>
    <t>4.575.000 TL</t>
  </si>
  <si>
    <t>https://www.emlakjet.com/ilan/nebilerde-2-katli-52-satilik-mustakil-ev-18423509</t>
  </si>
  <si>
    <t>Antalya - Döşemealtı - Nebiler Mahallesi</t>
  </si>
  <si>
    <t>https://www.emlakjet.com/ilan/firsat-iskanli-avsallarda-satilik-21-dubleks-daire-18403883</t>
  </si>
  <si>
    <t>https://www.emlakjet.com/ilan/alanya-mahmutlar-da-21-genis-daire-deniz-doga-ve-kale-manzarali-18407297</t>
  </si>
  <si>
    <t>5.380.000 TL</t>
  </si>
  <si>
    <t>https://www.emlakjet.com/ilan/ara-kat-esyali-11-havuz-manzarali-iskan-var-yenikoy-18361842</t>
  </si>
  <si>
    <t>https://www.emlakjet.com/ilan/tramvay-yaninda-21-ayri-mutfakli-genis-guney-cephe-krediye-uygun-y-giris-18419739</t>
  </si>
  <si>
    <t>https://www.emlakjet.com/ilan/yeni-acil-satilik-mustakil-villa-the-land-of-legends-karsisi-firsat-kelepir-18399702</t>
  </si>
  <si>
    <t>https://www.emlakjet.com/ilan/muratpasa-guvenlik-mahallesi-nde-satilik-11-giris-kat-daire-18384005</t>
  </si>
  <si>
    <t>https://www.emlakjet.com/ilan/kulturde-satilik-21-ayri-mutfakli-kiracisiz-ful-kredili-daire-18365795</t>
  </si>
  <si>
    <t>https://www.emlakjet.com/ilan/sehrin-kalbinde-yeni-binada-firsat-ultraluks-31-dubleks-18388864</t>
  </si>
  <si>
    <t>https://www.emlakjet.com/ilan/mevlana-caddesi-uzeri-21-y-giris-18371932</t>
  </si>
  <si>
    <t>https://www.emlakjet.com/ilan/satilik-daire-11-alanya-mahmutlar-denize-800m-18426947</t>
  </si>
  <si>
    <t>2.265.000 TL</t>
  </si>
  <si>
    <t>https://www.emlakjet.com/ilan/kepez-devlet-hastanesi-yakin-21-daire-55-m2-yuksek-giris-mehmet-akif-ersoy-m2-mh-18408431</t>
  </si>
  <si>
    <t>https://www.emlakjet.com/ilan/husnukarakas-mah-kelepir-11-havuzlu-esyali-satilik-daire-18407263</t>
  </si>
  <si>
    <t>https://www.emlakjet.com/ilan/direkt-havuz-girisli-21-swim-up-the-maris-premiere-son-daire-18365549</t>
  </si>
  <si>
    <t>11.900.000 TL</t>
  </si>
  <si>
    <t>https://www.emlakjet.com/ilan/aksu-altintas-elektrik-ve-su-acik-iskanli-11-bahce-kati-18375018</t>
  </si>
  <si>
    <t>https://www.emlakjet.com/ilan/faruk-arisan-dan-havuzlu-site-ici-denize-yakin-bitmek-uzere-21-18367761</t>
  </si>
  <si>
    <t>https://www.emlakjet.com/ilan/havuzlu-2-bloklu-site-icerisinde-21-katta-secenek-mevcut-18422649</t>
  </si>
  <si>
    <t>https://www.emlakjet.com/ilan/ataturk-bul-dibinde-satilik-31-asansorlu-genis-daire-18389760</t>
  </si>
  <si>
    <t>https://www.emlakjet.com/ilan/satilik-41-daire-lara-yesilbahce-18390300</t>
  </si>
  <si>
    <t>14.600.000 TL</t>
  </si>
  <si>
    <t>https://www.emlakjet.com/ilan/ali-sari-gayrimenkul-anayol-kenari-denize-yurume-mesafesifir-11-18399926</t>
  </si>
  <si>
    <t>2.245.000 TL</t>
  </si>
  <si>
    <t>https://www.emlakjet.com/ilan/deniz-manzarali-esyali-satilik-villa-18407992</t>
  </si>
  <si>
    <t>46.800.000 TL</t>
  </si>
  <si>
    <t>440 m²</t>
  </si>
  <si>
    <t>460 m²</t>
  </si>
  <si>
    <t>240000 TL</t>
  </si>
  <si>
    <t>https://www.emlakjet.com/ilan/varsak-menderes-mah-de-11-satilik-daire-uygun-fiyata-18400583</t>
  </si>
  <si>
    <t>Antalya - Kepez - Varsak Menderes Mahallesi</t>
  </si>
  <si>
    <t>https://www.emlakjet.com/ilan/sarilar-satilik-ayri-mutfak-y-giris-sifir-21-18392922</t>
  </si>
  <si>
    <t>https://www.emlakjet.com/ilan/acil-satilik-21-daire-esyali-18362864</t>
  </si>
  <si>
    <t>https://www.emlakjet.com/ilan/altintas-ta-kapali-otoparkli-giyinme-odali-satilik-21-daire-18418410</t>
  </si>
  <si>
    <t>https://www.emlakjet.com/ilan/oba-carsamba-hasbul-market-civari-satilik-41-ayri-mutfak-dublex-18419507</t>
  </si>
  <si>
    <t>https://www.emlakjet.com/ilan/ilica-da-satilik-esyali-havuzlu-11-daire-18378616</t>
  </si>
  <si>
    <t>https://www.emlakjet.com/ilan/sarilar-mahallesi-site-icerisinde-11-amerikan-mutfak-daire-18417681</t>
  </si>
  <si>
    <t>https://www.emlakjet.com/ilan/ultra-luks-consept-butik-proje-de-satilik-21-daire-18384294</t>
  </si>
  <si>
    <t>https://www.emlakjet.com/ilan/goksu-mahallesi-tek-blokta-luks-21-bahce-kullanumi-30-m2-ve-otopark-avantajiyla-18389125</t>
  </si>
  <si>
    <t>https://www.emlakjet.com/ilan/alanya-avsallar-sifir-satilik-11-daire-18370369</t>
  </si>
  <si>
    <t>https://www.emlakjet.com/ilan/yenigunde-site-icerisinde-31-150m2-daire-18390773</t>
  </si>
  <si>
    <t>https://www.emlakjet.com/ilan/denize-yurume-mesafesinde-modern-genis-k-otoparkli-31-dubleks-18377092</t>
  </si>
  <si>
    <t>https://www.emlakjet.com/ilan/alanya-kargicakta-satilik-21-sifir-daire-mukemmel-konumda-5-18424806</t>
  </si>
  <si>
    <t>https://www.emlakjet.com/ilan/varsak-aydogmus-mah-merkezi-konum-sik-masrafsiz-kullanisli-21-18374442</t>
  </si>
  <si>
    <t>https://www.emlakjet.com/ilan/varsak-aktoprak-ta-tramvay-dibi-otel-konsepti-11-sifir-daireler-18388363</t>
  </si>
  <si>
    <t>https://www.emlakjet.com/ilan/satilik-11-havuzlu-daireler-kat-ve-cephe-secenegi-var-asansor-ve-site-ici-fiyati-2-500-pazarlikli-18421284</t>
  </si>
  <si>
    <t>https://www.emlakjet.com/ilan/antalya-muratpasa-etiler-mah-31-asansorlu-ara-katta-masrafsiz-18396007</t>
  </si>
  <si>
    <t>https://www.emlakjet.com/ilan/baraj-mh-de-31-130m-asansrlu-sitede-krediye-uygun-daire-firsat-18403357</t>
  </si>
  <si>
    <t>3.640.000 TL</t>
  </si>
  <si>
    <t>https://www.emlakjet.com/ilan/alanya-obagol-de-ikamete-uygun-full-esyali-daire-18379166</t>
  </si>
  <si>
    <t>7.094.000 TL</t>
  </si>
  <si>
    <t>https://www.emlakjet.com/ilan/alanya-obagol-de-indirimli-satilik-41-dubleks-daire-18417592</t>
  </si>
  <si>
    <t>https://www.emlakjet.com/ilan/europerty-homes-ta-firsat-satilik-11-esyali-residence-18404884</t>
  </si>
  <si>
    <t>https://www.emlakjet.com/ilan/alanya-ciplakli-mah-satlik-sifir-11-daire-18371837</t>
  </si>
  <si>
    <t>https://www.emlakjet.com/ilan/mega-invest-den-suryapi-da-satilik-31-118-m2-daire-18421901</t>
  </si>
  <si>
    <t>https://www.emlakjet.com/ilan/ozenle-yapili-kullanisli-guzel-lokasyonda-daire-bahce-kullanimi-18365550</t>
  </si>
  <si>
    <t>https://www.emlakjet.com/ilan/tevfik-onal-dan-ucgen-mh-de-onka-elegance-dogalgazli-21-daire-18413856</t>
  </si>
  <si>
    <t>https://www.emlakjet.com/ilan/caglayan-da-51-full-esyali-deniz-manzarali-luks-daire-18404364</t>
  </si>
  <si>
    <t>38.000.000 TL</t>
  </si>
  <si>
    <t>https://www.emlakjet.com/ilan/europerty-homes-ta-firsat-satilik-31-esyali-residence-18401163</t>
  </si>
  <si>
    <t>https://www.emlakjet.com/ilan/arif-emlaktan-satilik-eski-muftuluk-sokaginda-21-kupon-daire-18400599</t>
  </si>
  <si>
    <t>2.060.000 TL</t>
  </si>
  <si>
    <t>https://www.emlakjet.com/ilan/alanya-demirtas-ta-panoramik-deniz-manzarali-21-satilik-daire-18411699</t>
  </si>
  <si>
    <t>https://www.emlakjet.com/ilan/mahmutlar-kestel-siniri-yeni-ve-esyasiz-2-1-satilik-daire-18418280</t>
  </si>
  <si>
    <t>https://www.emlakjet.com/ilan/varsak-karsiyaka-mh-41-dublex-daire-tranvay-dibi-18396195</t>
  </si>
  <si>
    <t>https://www.emlakjet.com/ilan/mehmet-akif-ersoy-mh-tranway-dibi-sifir-asansorlu-31-satilik-18417905</t>
  </si>
  <si>
    <t>https://www.emlakjet.com/ilan/cikcillide-denize-1-km-mesafede-21-ayri-mutfak-sifir-daire-18409317</t>
  </si>
  <si>
    <t>6.590.000 TL</t>
  </si>
  <si>
    <t>https://www.emlakjet.com/ilan/gocerlerde-ebeveyn-banyolu-havuzlu-sehir-hastanesi-2km-21-daire-18384588</t>
  </si>
  <si>
    <t>https://www.emlakjet.com/ilan/ornek-mahallesi-nde-31-satilik-daire-18374741</t>
  </si>
  <si>
    <t>https://www.emlakjet.com/ilan/denize-400-m-75-m2-cok-genis-ferah-kupon-firsat-yatirimlik-kacirilmaz-daire-18368023</t>
  </si>
  <si>
    <t>3.390.000 TL</t>
  </si>
  <si>
    <t>https://www.emlakjet.com/ilan/alanya-oba-41-cati-dublex-cokk-acilll-satilikk-18418527</t>
  </si>
  <si>
    <t>6.762.000 TL</t>
  </si>
  <si>
    <t>https://www.emlakjet.com/ilan/alanya-tosmur-da-firsat-daire-18391483</t>
  </si>
  <si>
    <t>https://www.emlakjet.com/ilan/essiz-lokasyon-da-ara-kat-21-daire-18390420</t>
  </si>
  <si>
    <t>https://www.emlakjet.com/ilan/aktoprak-mahallesi-yuksek-kredili-gercek-y-giris-genis-daire-18374443</t>
  </si>
  <si>
    <t>2.699.999 TL</t>
  </si>
  <si>
    <t>https://www.emlakjet.com/ilan/kepez-devlet-hastane-50-metre-21-fiyatina-31-katta-asansorlu-18402826</t>
  </si>
  <si>
    <t>https://www.emlakjet.com/ilan/alanya-kestel-satilik-11-firsat-ilan-18367151</t>
  </si>
  <si>
    <t>4.430.000 TL</t>
  </si>
  <si>
    <t>https://www.emlakjet.com/ilan/yenikoyde-yeni-binada-11-fiyatina-21-ayri-mutfakli-18365316</t>
  </si>
  <si>
    <t>https://www.emlakjet.com/ilan/oba-alanya-full-lux-esyali-18422260</t>
  </si>
  <si>
    <t>1500000 TL</t>
  </si>
  <si>
    <t>https://www.emlakjet.com/ilan/kepez-yesilirmak-caddesi-nde-satilik-21-110-m2-daire-18401545</t>
  </si>
  <si>
    <t>https://www.emlakjet.com/ilan/fener-terracity-arkasi-masrafsiz-21-bahce-kati-satilik-18387490</t>
  </si>
  <si>
    <t>https://www.emlakjet.com/ilan/altinova-sinanda-havuzlu-18374942</t>
  </si>
  <si>
    <t>https://www.emlakjet.com/ilan/tapu-masrafsiz-tramvay-ve-zincir-market-yakini-firsat-11-daire-18367358</t>
  </si>
  <si>
    <t>https://www.emlakjet.com/ilan/eski-real-yani-ici-full-yapili-muhtesem-arakat-21-18371423</t>
  </si>
  <si>
    <t>https://www.emlakjet.com/ilan/tevfik-onal-dan-kundu-turizm-yolu-na-25-mt-71-bahceli-villa-18413853</t>
  </si>
  <si>
    <t>24.900.000 TL</t>
  </si>
  <si>
    <t>https://www.emlakjet.com/ilan/alanya-oba-da-denize-300m-mesafede-full-esyali-31-satilik-dubleks-18407414</t>
  </si>
  <si>
    <t>8.715.000 TL</t>
  </si>
  <si>
    <t>https://www.emlakjet.com/ilan/demirel-de-merkezi-konum-her-seyi-ayri-ekstrali-dolu-21-daire-18374449</t>
  </si>
  <si>
    <t>https://www.emlakjet.com/ilan/manavgat-side-21-site-icerisinde-bahceli-yazlik-18412177</t>
  </si>
  <si>
    <t>https://www.emlakjet.com/ilan/maris-lagoon-plus-21-bahceli-direk-havuz-girisli-swim-up-17426606</t>
  </si>
  <si>
    <t>https://www.emlakjet.com/ilan/alanya-merkezde-full-esyali-31-ayri-mutfak-satilik-daire-18414969</t>
  </si>
  <si>
    <t>9.320.000 TL</t>
  </si>
  <si>
    <t>https://www.emlakjet.com/ilan/hatice-enhos-tan-guzeloba-da-site-ici-31-satilik-daire-18402579</t>
  </si>
  <si>
    <t>https://www.emlakjet.com/ilan/uzunoluk-mahallesinde-sifir-alttan-isitmali-21-emsallerine-gore-uygun-18415003</t>
  </si>
  <si>
    <t>12 m²</t>
  </si>
  <si>
    <t>https://www.emlakjet.com/ilan/baylan-s-gayrimenkul-den-21-satilik-firsat-daire-18397874</t>
  </si>
  <si>
    <t>Ilce</t>
  </si>
  <si>
    <t>Mahalle</t>
  </si>
  <si>
    <t>Ilan_numarası</t>
  </si>
  <si>
    <t>Ilan_tarihi</t>
  </si>
  <si>
    <t>Net_metrekare</t>
  </si>
  <si>
    <t>Brüt _metrekare</t>
  </si>
  <si>
    <t>Oda_sayısı</t>
  </si>
  <si>
    <t>Binanin_yasi</t>
  </si>
  <si>
    <t>Bulundugu_kat</t>
  </si>
  <si>
    <t>Binanin_kat_sayisi</t>
  </si>
  <si>
    <t>Isıtma_tipi</t>
  </si>
  <si>
    <t>Krediye_uygunluk</t>
  </si>
  <si>
    <t>Site_icerisinde</t>
  </si>
  <si>
    <t>Banyo_sayisi</t>
  </si>
  <si>
    <t xml:space="preserve"> Oba Mahallesi</t>
  </si>
  <si>
    <t>0-4 Yıl</t>
  </si>
  <si>
    <t xml:space="preserve"> Sarılar Mahallesi</t>
  </si>
  <si>
    <t>5-10 Yıl</t>
  </si>
  <si>
    <t xml:space="preserve"> Sarıcasu Mahallesi</t>
  </si>
  <si>
    <t xml:space="preserve"> Çıplaklı Mahallesi</t>
  </si>
  <si>
    <t xml:space="preserve"> Okurcalar Mahallesi</t>
  </si>
  <si>
    <t xml:space="preserve"> Gebizli Mahallesi</t>
  </si>
  <si>
    <t>11-15 Yıl</t>
  </si>
  <si>
    <t xml:space="preserve"> Avsallar Mahallesi</t>
  </si>
  <si>
    <t xml:space="preserve"> Yeni Mahallesi</t>
  </si>
  <si>
    <t xml:space="preserve"> Çankaya Mahallesi</t>
  </si>
  <si>
    <t xml:space="preserve"> Güzeloba Mahallesi</t>
  </si>
  <si>
    <t>16-20 Yıl</t>
  </si>
  <si>
    <t xml:space="preserve"> Yeniköy Mahallesi</t>
  </si>
  <si>
    <t xml:space="preserve"> Fevzi Çakmak Mahallesi</t>
  </si>
  <si>
    <t xml:space="preserve"> Teomanpaşa Mahallesi</t>
  </si>
  <si>
    <t xml:space="preserve"> Merkez Mahallesi</t>
  </si>
  <si>
    <t>21+ Yıl</t>
  </si>
  <si>
    <t xml:space="preserve"> Çamlıbel Mahallesi</t>
  </si>
  <si>
    <t xml:space="preserve"> Güller Pınarı Mahallesi</t>
  </si>
  <si>
    <t xml:space="preserve"> Side Mahallesi</t>
  </si>
  <si>
    <t xml:space="preserve"> Altınkale Mahallesi</t>
  </si>
  <si>
    <t xml:space="preserve"> Liman Mahallesi</t>
  </si>
  <si>
    <t xml:space="preserve"> Öğretmenevleri Mahallesi</t>
  </si>
  <si>
    <t xml:space="preserve"> Kemerağzı Mahallesi</t>
  </si>
  <si>
    <t xml:space="preserve"> Yüksekalan Mahallesi</t>
  </si>
  <si>
    <t xml:space="preserve"> Macun Mahallesi</t>
  </si>
  <si>
    <t xml:space="preserve"> Evrenseki Mahallesi</t>
  </si>
  <si>
    <t xml:space="preserve"> Payallar Mahallesi</t>
  </si>
  <si>
    <t xml:space="preserve"> Kestel Mahallesi</t>
  </si>
  <si>
    <t xml:space="preserve"> Tahılpazarı Mahallesi</t>
  </si>
  <si>
    <t xml:space="preserve"> Bahçelievler Mahallesi</t>
  </si>
  <si>
    <t xml:space="preserve"> Kuzeyyaka Mahallesi</t>
  </si>
  <si>
    <t xml:space="preserve"> Konuksever Mahallesi</t>
  </si>
  <si>
    <t xml:space="preserve"> Aydoğmuş Mahallesi</t>
  </si>
  <si>
    <t xml:space="preserve"> Altınkum Mahallesi</t>
  </si>
  <si>
    <t xml:space="preserve"> Hurma Mahallesi</t>
  </si>
  <si>
    <t xml:space="preserve"> Kum Mahallesi</t>
  </si>
  <si>
    <t xml:space="preserve"> Kızıltoprak Mahallesi</t>
  </si>
  <si>
    <t xml:space="preserve"> Varsak Karşıyaka Mahallesi</t>
  </si>
  <si>
    <t xml:space="preserve"> Yeşilbayır Mahallesi</t>
  </si>
  <si>
    <t xml:space="preserve"> Bahçeyaka Mahallesi</t>
  </si>
  <si>
    <t xml:space="preserve"> Altıntaş Mahallesi</t>
  </si>
  <si>
    <t xml:space="preserve"> Kızılsaray Mahallesi</t>
  </si>
  <si>
    <t xml:space="preserve"> Şelale Mahallesi</t>
  </si>
  <si>
    <t xml:space="preserve"> Göksu Mahallesi</t>
  </si>
  <si>
    <t xml:space="preserve"> Odabaşı Mahallesi</t>
  </si>
  <si>
    <t xml:space="preserve"> Orta Mahallesi</t>
  </si>
  <si>
    <t xml:space="preserve"> Cikcilli Mahallesi</t>
  </si>
  <si>
    <t xml:space="preserve"> Kültür Mahallesi</t>
  </si>
  <si>
    <t xml:space="preserve"> Uluç Mahallesi</t>
  </si>
  <si>
    <t xml:space="preserve"> Cumhuriyet Mahallesi</t>
  </si>
  <si>
    <t xml:space="preserve"> Şafak Mahallesi</t>
  </si>
  <si>
    <t xml:space="preserve"> Çağlayan Mahallesi</t>
  </si>
  <si>
    <t xml:space="preserve"> Fığla Mahallesi</t>
  </si>
  <si>
    <t xml:space="preserve"> Yıldız Mahallesi</t>
  </si>
  <si>
    <t xml:space="preserve"> Mehmet Akif Ersoy Mahallesi</t>
  </si>
  <si>
    <t xml:space="preserve"> Bayındır Mahallesi</t>
  </si>
  <si>
    <t xml:space="preserve"> Varlık Mahallesi</t>
  </si>
  <si>
    <t xml:space="preserve"> Tosmur Mahallesi</t>
  </si>
  <si>
    <t xml:space="preserve"> Hacısekililer Mahallesi</t>
  </si>
  <si>
    <t xml:space="preserve"> Etiler Mahallesi</t>
  </si>
  <si>
    <t xml:space="preserve"> Şirinyalı Mahallesi</t>
  </si>
  <si>
    <t xml:space="preserve"> Kanal Mahallesi</t>
  </si>
  <si>
    <t xml:space="preserve"> Ayanoğlu Mahallesi</t>
  </si>
  <si>
    <t xml:space="preserve"> Aktoprak Mahallesi</t>
  </si>
  <si>
    <t xml:space="preserve"> Aşağı Pazarcı Mahallesi</t>
  </si>
  <si>
    <t xml:space="preserve"> Hüsnü Karakaş Mahallesi</t>
  </si>
  <si>
    <t xml:space="preserve"> Çarşı Mahallesi</t>
  </si>
  <si>
    <t xml:space="preserve"> Kızılarık Mahallesi</t>
  </si>
  <si>
    <t xml:space="preserve"> Fener Mahallesi</t>
  </si>
  <si>
    <t xml:space="preserve"> Demirel Mahallesi</t>
  </si>
  <si>
    <t xml:space="preserve"> Yeşilyurt Mahallesi</t>
  </si>
  <si>
    <t xml:space="preserve"> Baraj Mahallesi</t>
  </si>
  <si>
    <t xml:space="preserve"> Sinan Mahallesi</t>
  </si>
  <si>
    <t xml:space="preserve"> Mahmutlar Mahallesi</t>
  </si>
  <si>
    <t xml:space="preserve"> Ilıca Mahallesi</t>
  </si>
  <si>
    <t xml:space="preserve"> Kızılot Mahallesi</t>
  </si>
  <si>
    <t xml:space="preserve"> Molla Yusuf Mahallesi</t>
  </si>
  <si>
    <t xml:space="preserve"> Kütükçü Mahallesi</t>
  </si>
  <si>
    <t xml:space="preserve"> Eski Hisar Mahallesi</t>
  </si>
  <si>
    <t xml:space="preserve"> Atatürk Mahallesi</t>
  </si>
  <si>
    <t xml:space="preserve"> Belek Mahallesi</t>
  </si>
  <si>
    <t xml:space="preserve"> Konaklı Mahallesi</t>
  </si>
  <si>
    <t xml:space="preserve"> Kepez Mahallesi</t>
  </si>
  <si>
    <t xml:space="preserve"> Varsak Esentepe Mahallesi</t>
  </si>
  <si>
    <t xml:space="preserve"> Kale Mahallesi</t>
  </si>
  <si>
    <t xml:space="preserve"> Uzunoluk Mahallesi</t>
  </si>
  <si>
    <t xml:space="preserve"> Dutlubahçe Mahallesi</t>
  </si>
  <si>
    <t xml:space="preserve"> Kuzdere Mahallesi</t>
  </si>
  <si>
    <t xml:space="preserve"> Gürsu Mahallesi</t>
  </si>
  <si>
    <t xml:space="preserve"> Gençlik Mahallesi</t>
  </si>
  <si>
    <t xml:space="preserve"> İncekum Mahallesi</t>
  </si>
  <si>
    <t xml:space="preserve"> Çaybaşı Mahallesi</t>
  </si>
  <si>
    <t xml:space="preserve"> Yeni Emek Mahallesi</t>
  </si>
  <si>
    <t xml:space="preserve"> Kızlar Pınarı Mahallesi</t>
  </si>
  <si>
    <t xml:space="preserve"> Demirtaş Mahallesi</t>
  </si>
  <si>
    <t xml:space="preserve"> Pazarcı Mahallesi</t>
  </si>
  <si>
    <t xml:space="preserve"> Güzelyurt Mahallesi</t>
  </si>
  <si>
    <t xml:space="preserve"> Şekerhane Mahallesi</t>
  </si>
  <si>
    <t xml:space="preserve"> Erenköy Mahallesi</t>
  </si>
  <si>
    <t xml:space="preserve"> Habibler Mahallesi</t>
  </si>
  <si>
    <t xml:space="preserve"> Geyikbayırı Mahallesi</t>
  </si>
  <si>
    <t xml:space="preserve"> Sarısu Mahallesi</t>
  </si>
  <si>
    <t xml:space="preserve"> Yenigün Mahallesi</t>
  </si>
  <si>
    <t xml:space="preserve"> Andifli Mahallesi</t>
  </si>
  <si>
    <t xml:space="preserve"> Sedir Mahallesi</t>
  </si>
  <si>
    <t xml:space="preserve"> Özgürlük Mahallesi</t>
  </si>
  <si>
    <t xml:space="preserve"> Gündoğdu Mahallesi</t>
  </si>
  <si>
    <t xml:space="preserve"> Koru Mahallesi</t>
  </si>
  <si>
    <t xml:space="preserve"> Altınova Sinan Mahallesi</t>
  </si>
  <si>
    <t xml:space="preserve"> Eminceler Mahallesi</t>
  </si>
  <si>
    <t xml:space="preserve"> Karadayı Mahallesi</t>
  </si>
  <si>
    <t xml:space="preserve"> Güneş Mahallesi</t>
  </si>
  <si>
    <t xml:space="preserve"> Kavaklı Mahallesi</t>
  </si>
  <si>
    <t xml:space="preserve"> Dolbazlar Mahallesi</t>
  </si>
  <si>
    <t xml:space="preserve"> Büyükhasbahçe Mahallesi</t>
  </si>
  <si>
    <t xml:space="preserve"> Kadriye Mahallesi</t>
  </si>
  <si>
    <t xml:space="preserve"> Hacet Mahallesi</t>
  </si>
  <si>
    <t xml:space="preserve"> Çamyuva Mahallesi</t>
  </si>
  <si>
    <t xml:space="preserve"> Yeşildere Mahallesi</t>
  </si>
  <si>
    <t xml:space="preserve"> Yukarıkocayatak Mahallesi</t>
  </si>
  <si>
    <t xml:space="preserve"> Doyran Mahallesi</t>
  </si>
  <si>
    <t xml:space="preserve"> Altınova Düden Mahallesi</t>
  </si>
  <si>
    <t xml:space="preserve"> Esentepe Mahallesi</t>
  </si>
  <si>
    <t xml:space="preserve"> Güvenlik Mahallesi</t>
  </si>
  <si>
    <t xml:space="preserve"> Beyobası Mahallesi</t>
  </si>
  <si>
    <t xml:space="preserve"> Zerdalilik Mahallesi</t>
  </si>
  <si>
    <t xml:space="preserve"> Yalınlı Mahallesi</t>
  </si>
  <si>
    <t xml:space="preserve"> Uncalı Mahallesi</t>
  </si>
  <si>
    <t xml:space="preserve"> Altınova Orta Mahallesi</t>
  </si>
  <si>
    <t xml:space="preserve"> Haşimişcan Mahallesi</t>
  </si>
  <si>
    <t xml:space="preserve"> Güzelbağ Mahallesi</t>
  </si>
  <si>
    <t xml:space="preserve"> Kargıcak Mahallesi</t>
  </si>
  <si>
    <t xml:space="preserve"> Emek Mahallesi</t>
  </si>
  <si>
    <t xml:space="preserve"> Saray Mahallesi</t>
  </si>
  <si>
    <t xml:space="preserve"> Hasyurt Mahallesi</t>
  </si>
  <si>
    <t xml:space="preserve"> Yarbaşçandır Mahallesi</t>
  </si>
  <si>
    <t xml:space="preserve"> Düdenbaşı Mahallesi</t>
  </si>
  <si>
    <t xml:space="preserve"> Meydankavağı Mahallesi</t>
  </si>
  <si>
    <t xml:space="preserve"> Yukarı Pazarcı Mahallesi</t>
  </si>
  <si>
    <t xml:space="preserve"> Yeni Doğan Mahallesi</t>
  </si>
  <si>
    <t xml:space="preserve"> Gazi Mahallesi</t>
  </si>
  <si>
    <t xml:space="preserve"> Gedik Mahallesi</t>
  </si>
  <si>
    <t xml:space="preserve"> İskele Mahallesi</t>
  </si>
  <si>
    <t xml:space="preserve"> Karacalar Mahallesi</t>
  </si>
  <si>
    <t xml:space="preserve"> Duraliler Mahallesi</t>
  </si>
  <si>
    <t xml:space="preserve"> Akçaalan Mahallesi</t>
  </si>
  <si>
    <t xml:space="preserve"> Üçgen Mahallesi</t>
  </si>
  <si>
    <t xml:space="preserve"> Gülveren Mahallesi</t>
  </si>
  <si>
    <t xml:space="preserve"> Bektaş Mahallesi</t>
  </si>
  <si>
    <t xml:space="preserve"> Ahatlı Mahallesi</t>
  </si>
  <si>
    <t xml:space="preserve"> Karşıyaka Mahallesi</t>
  </si>
  <si>
    <t xml:space="preserve"> Sugözü Mahallesi</t>
  </si>
  <si>
    <t xml:space="preserve"> Kışla Mahallesi</t>
  </si>
  <si>
    <t xml:space="preserve"> Alaaddin Mahallesi</t>
  </si>
  <si>
    <t xml:space="preserve"> Aliefendi Mahallesi</t>
  </si>
  <si>
    <t xml:space="preserve"> Sütçüler Mahallesi</t>
  </si>
  <si>
    <t xml:space="preserve"> Kiremitli Mahallesi</t>
  </si>
  <si>
    <t xml:space="preserve"> Ünsal Mahallesi</t>
  </si>
  <si>
    <t xml:space="preserve"> Düzlerçamı Mahallesi</t>
  </si>
  <si>
    <t xml:space="preserve"> Fabrikalar Mahallesi</t>
  </si>
  <si>
    <t xml:space="preserve"> Ulus Mahallesi</t>
  </si>
  <si>
    <t xml:space="preserve"> Pınarbaşı Mahallesi</t>
  </si>
  <si>
    <t xml:space="preserve"> Aşağı Hisar Mahallesi</t>
  </si>
  <si>
    <t xml:space="preserve"> Soğuksu Mahallesi</t>
  </si>
  <si>
    <t xml:space="preserve"> Deniz Mahallesi</t>
  </si>
  <si>
    <t xml:space="preserve"> Sorgun Mahallesi</t>
  </si>
  <si>
    <t xml:space="preserve"> Küçükhasbahçe Mahallesi</t>
  </si>
  <si>
    <t xml:space="preserve"> Örnek Mahallesi</t>
  </si>
  <si>
    <t xml:space="preserve"> Gündoğan Mahallesi</t>
  </si>
  <si>
    <t xml:space="preserve"> Aşağı Mahallesi</t>
  </si>
  <si>
    <t xml:space="preserve"> Kuşkavağı Mahallesi</t>
  </si>
  <si>
    <t xml:space="preserve"> Değirmenlik Mahallesi</t>
  </si>
  <si>
    <t xml:space="preserve"> Kadıpaşa Mahallesi</t>
  </si>
  <si>
    <t xml:space="preserve"> Demircikara Mahallesi</t>
  </si>
  <si>
    <t xml:space="preserve"> Yeşilbahçe Mahallesi</t>
  </si>
  <si>
    <t xml:space="preserve"> Kökez Mahallesi</t>
  </si>
  <si>
    <t xml:space="preserve"> Zafer Mahallesi</t>
  </si>
  <si>
    <t xml:space="preserve"> Muratpaşa Mahallesi</t>
  </si>
  <si>
    <t xml:space="preserve"> Memurevleri Mahallesi</t>
  </si>
  <si>
    <t xml:space="preserve"> Tepe Mahallesi</t>
  </si>
  <si>
    <t xml:space="preserve"> Yükseliş Mahallesi</t>
  </si>
  <si>
    <t xml:space="preserve"> Toros Mahallesi</t>
  </si>
  <si>
    <t xml:space="preserve"> Siteler Mahallesi</t>
  </si>
  <si>
    <t xml:space="preserve"> Akkuyu Mahallesi</t>
  </si>
  <si>
    <t xml:space="preserve"> Arslanbucak Mahallesi</t>
  </si>
  <si>
    <t xml:space="preserve"> Göynük Mahallesi</t>
  </si>
  <si>
    <t xml:space="preserve"> Gaziler Mahallesi</t>
  </si>
  <si>
    <t xml:space="preserve"> Yeşiltepe Mahallesi</t>
  </si>
  <si>
    <t xml:space="preserve"> Santral Mahallesi</t>
  </si>
  <si>
    <t xml:space="preserve"> Barış Mahallesi</t>
  </si>
  <si>
    <t xml:space="preserve"> Aşağıkaraman Mahallesi</t>
  </si>
  <si>
    <t xml:space="preserve"> Sahilkent Mahallesi</t>
  </si>
  <si>
    <t xml:space="preserve"> Çolaklı Mahallesi</t>
  </si>
  <si>
    <t xml:space="preserve"> Boğazkent Mahallesi</t>
  </si>
  <si>
    <t xml:space="preserve"> Bayatbademleri Mahallesi</t>
  </si>
  <si>
    <t xml:space="preserve"> Nebiler Mahallesi</t>
  </si>
  <si>
    <t xml:space="preserve"> Varsak Menderes Mahallesi</t>
  </si>
  <si>
    <t>Ara Kat</t>
  </si>
  <si>
    <t>Zemin</t>
  </si>
  <si>
    <t>Klima</t>
  </si>
  <si>
    <t>Çatı</t>
  </si>
  <si>
    <t>Doğalgaz</t>
  </si>
  <si>
    <t>Belirtilmemiş</t>
  </si>
  <si>
    <t>Soba</t>
  </si>
  <si>
    <t>Bodrum</t>
  </si>
  <si>
    <t xml:space="preserve"> Alanya </t>
  </si>
  <si>
    <t xml:space="preserve"> Manavgat </t>
  </si>
  <si>
    <t xml:space="preserve"> Kumluca </t>
  </si>
  <si>
    <t xml:space="preserve"> Muratpaşa </t>
  </si>
  <si>
    <t xml:space="preserve"> Elmalı </t>
  </si>
  <si>
    <t xml:space="preserve"> Kepez </t>
  </si>
  <si>
    <t xml:space="preserve"> Döşemealtı </t>
  </si>
  <si>
    <t xml:space="preserve"> Kemer </t>
  </si>
  <si>
    <t xml:space="preserve"> Konyaaltı </t>
  </si>
  <si>
    <t xml:space="preserve"> Aksu </t>
  </si>
  <si>
    <t xml:space="preserve"> Finike </t>
  </si>
  <si>
    <t xml:space="preserve"> Serik </t>
  </si>
  <si>
    <t xml:space="preserve"> Gazipaşa </t>
  </si>
  <si>
    <t xml:space="preserve"> Korkuteli </t>
  </si>
  <si>
    <t xml:space="preserve"> Kaş </t>
  </si>
  <si>
    <t xml:space="preserve"> İbradı </t>
  </si>
  <si>
    <t xml:space="preserve"> Akseki </t>
  </si>
  <si>
    <t>Fiyat_m2</t>
  </si>
  <si>
    <t>Müstakil/Villa</t>
  </si>
  <si>
    <t>Konut_tipi</t>
  </si>
  <si>
    <t>villa</t>
  </si>
  <si>
    <t>daire</t>
  </si>
  <si>
    <t>çiftlik evi</t>
  </si>
  <si>
    <t>müstakil ev</t>
  </si>
  <si>
    <t>köşk</t>
  </si>
  <si>
    <t>residence</t>
  </si>
  <si>
    <t>yazlık</t>
  </si>
  <si>
    <t>OrtalamaM2Fiyat</t>
  </si>
  <si>
    <t>Satır Etiketleri</t>
  </si>
  <si>
    <t>Genel Toplam</t>
  </si>
  <si>
    <t xml:space="preserve"> Akseki</t>
  </si>
  <si>
    <t xml:space="preserve"> Aksu</t>
  </si>
  <si>
    <t xml:space="preserve"> Alanya</t>
  </si>
  <si>
    <t xml:space="preserve"> Döşemealtı</t>
  </si>
  <si>
    <t xml:space="preserve"> Elmalı</t>
  </si>
  <si>
    <t xml:space="preserve"> Finike</t>
  </si>
  <si>
    <t xml:space="preserve"> Gazipaşa</t>
  </si>
  <si>
    <t xml:space="preserve"> İbradı</t>
  </si>
  <si>
    <t xml:space="preserve"> Kaş</t>
  </si>
  <si>
    <t xml:space="preserve"> Kemer</t>
  </si>
  <si>
    <t xml:space="preserve"> Kepez</t>
  </si>
  <si>
    <t xml:space="preserve"> Konyaaltı</t>
  </si>
  <si>
    <t xml:space="preserve"> Korkuteli</t>
  </si>
  <si>
    <t xml:space="preserve"> Kumluca</t>
  </si>
  <si>
    <t xml:space="preserve"> Manavgat</t>
  </si>
  <si>
    <t xml:space="preserve"> Muratpaşa</t>
  </si>
  <si>
    <t xml:space="preserve"> Serik</t>
  </si>
  <si>
    <t>Müstakil Yapı</t>
  </si>
  <si>
    <t>Bahçe&amp;Bahçe Dubleks</t>
  </si>
  <si>
    <t>04. 4+1 ve Üzeri (Lüks)</t>
  </si>
  <si>
    <t>OrtalamaM2Fiyat2</t>
  </si>
  <si>
    <t>IlanSayisi</t>
  </si>
  <si>
    <t>OrtalamaFiyat</t>
  </si>
  <si>
    <t>MinFiyat</t>
  </si>
  <si>
    <t>MaxFiyat</t>
  </si>
  <si>
    <t>3+1 Daireler</t>
  </si>
  <si>
    <t>2+1 Daireler</t>
  </si>
  <si>
    <t>Stüdyo &amp; 1+1</t>
  </si>
  <si>
    <t>konut_tipi_reg</t>
  </si>
  <si>
    <t>Fiyat_segment</t>
  </si>
  <si>
    <t>Oda_segment</t>
  </si>
  <si>
    <t>bina_yasi_reg</t>
  </si>
  <si>
    <t>sitede_mi_reg</t>
  </si>
  <si>
    <t>Isıtma_tipi_segment</t>
  </si>
  <si>
    <t>Isıtma_tipi_m2_reg</t>
  </si>
  <si>
    <t>Ilce_m2_reg</t>
  </si>
  <si>
    <t>kat_yeni</t>
  </si>
  <si>
    <t>Kat_yeni_reg</t>
  </si>
  <si>
    <t>mahalle_m2_reg</t>
  </si>
  <si>
    <t>oda_sayısı_reg</t>
  </si>
  <si>
    <t>ara kat</t>
  </si>
  <si>
    <t>02. 3M-6M Arası</t>
  </si>
  <si>
    <t>Klima / Soba</t>
  </si>
  <si>
    <t>Doğalgaz / Kombi</t>
  </si>
  <si>
    <t>03. 6M-10M Arası</t>
  </si>
  <si>
    <t>05. 15 Milyon Üstü</t>
  </si>
  <si>
    <t>04. 10M-15M Arası</t>
  </si>
  <si>
    <t>01. 3 Milyon Altı</t>
  </si>
  <si>
    <t>stüdyo</t>
  </si>
  <si>
    <t>9+ oda</t>
  </si>
  <si>
    <t>belirtilmemiş</t>
  </si>
  <si>
    <t>çatı</t>
  </si>
  <si>
    <t>bahçe&amp;bahçe dubleks</t>
  </si>
  <si>
    <t>zemin</t>
  </si>
  <si>
    <t>müstakil</t>
  </si>
  <si>
    <t>bodrum</t>
  </si>
  <si>
    <t>ÖZET ÇIKIŞI</t>
  </si>
  <si>
    <t>Regresyon İstatistikleri</t>
  </si>
  <si>
    <t>Çoklu R</t>
  </si>
  <si>
    <t>R Kare</t>
  </si>
  <si>
    <t>Ayarlı R Kare</t>
  </si>
  <si>
    <t>Standart Hata</t>
  </si>
  <si>
    <t>Gözlem</t>
  </si>
  <si>
    <t>ANOVA</t>
  </si>
  <si>
    <t>Regresyon</t>
  </si>
  <si>
    <t>Fark</t>
  </si>
  <si>
    <t>Toplam</t>
  </si>
  <si>
    <t>Kesişim</t>
  </si>
  <si>
    <t>df</t>
  </si>
  <si>
    <t>SS</t>
  </si>
  <si>
    <t>MS</t>
  </si>
  <si>
    <t>F</t>
  </si>
  <si>
    <t>Anlamlılık F</t>
  </si>
  <si>
    <t>Katsayılar</t>
  </si>
  <si>
    <t>t Stat</t>
  </si>
  <si>
    <t>P-değeri</t>
  </si>
  <si>
    <t>Düşük %95</t>
  </si>
  <si>
    <t>Yüksek %95</t>
  </si>
  <si>
    <t>Düşük 95,0%</t>
  </si>
  <si>
    <t>Yüksek 95,0%</t>
  </si>
  <si>
    <t>Değişken</t>
  </si>
  <si>
    <t>Net m²</t>
  </si>
  <si>
    <t>Bina yaşı (yıl)</t>
  </si>
  <si>
    <t>Isıtma tipi</t>
  </si>
  <si>
    <t>İlçe</t>
  </si>
  <si>
    <t>Oda sayısı</t>
  </si>
  <si>
    <t>Konut tipi</t>
  </si>
  <si>
    <t>Seçim</t>
  </si>
  <si>
    <t>TAHMİNİ PİYASA DEĞERİ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</si>
</sst>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₺&quot;#,##0.00;\-&quot;₺&quot;#,##0.00"/>
    <numFmt numFmtId="164" formatCode="&quot;₺&quot;0.0&quot; Mn&quot;"/>
    <numFmt numFmtId="165" formatCode="&quot;₺&quot;0.0&quot; Bin&quot;"/>
    <numFmt numFmtId="166" formatCode="&quot;₺&quot;#,##0.00"/>
  </numFmts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1.9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b/>
      <sz val="24"/>
      <color rgb="FFFF0000"/>
      <name val="Calibri"/>
      <family val="2"/>
      <charset val="162"/>
      <scheme val="minor"/>
    </font>
    <font>
      <b/>
      <sz val="36"/>
      <color rgb="FFFF0000"/>
      <name val="Segoe UI"/>
      <family val="2"/>
      <charset val="162"/>
    </font>
    <font>
      <b/>
      <sz val="18"/>
      <color theme="1"/>
      <name val="Segoe U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3F4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2937"/>
        <bgColor indexed="64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4" fontId="0" fillId="0" borderId="0" xfId="0" applyNumberFormat="1"/>
    <xf numFmtId="9" fontId="0" fillId="0" borderId="0" xfId="1" applyFont="1"/>
    <xf numFmtId="0" fontId="0" fillId="3" borderId="1" xfId="0" applyFill="1" applyBorder="1"/>
    <xf numFmtId="0" fontId="0" fillId="3" borderId="2" xfId="0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3" borderId="2" xfId="0" applyNumberFormat="1" applyFill="1" applyBorder="1"/>
    <xf numFmtId="0" fontId="0" fillId="3" borderId="3" xfId="0" applyFill="1" applyBorder="1"/>
    <xf numFmtId="0" fontId="3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0" fontId="4" fillId="4" borderId="7" xfId="0" applyFont="1" applyFill="1" applyBorder="1"/>
    <xf numFmtId="0" fontId="5" fillId="0" borderId="0" xfId="0" applyFont="1"/>
    <xf numFmtId="164" fontId="3" fillId="0" borderId="0" xfId="0" applyNumberFormat="1" applyFont="1"/>
    <xf numFmtId="165" fontId="0" fillId="0" borderId="0" xfId="0" applyNumberFormat="1"/>
    <xf numFmtId="7" fontId="3" fillId="0" borderId="0" xfId="0" applyNumberFormat="1" applyFont="1"/>
    <xf numFmtId="0" fontId="0" fillId="0" borderId="8" xfId="0" applyBorder="1"/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Continuous"/>
    </xf>
    <xf numFmtId="0" fontId="0" fillId="5" borderId="0" xfId="0" applyFill="1"/>
    <xf numFmtId="0" fontId="0" fillId="5" borderId="8" xfId="0" applyFill="1" applyBorder="1"/>
    <xf numFmtId="0" fontId="7" fillId="6" borderId="12" xfId="0" applyFont="1" applyFill="1" applyBorder="1"/>
    <xf numFmtId="0" fontId="7" fillId="6" borderId="14" xfId="0" applyFont="1" applyFill="1" applyBorder="1"/>
    <xf numFmtId="0" fontId="7" fillId="6" borderId="13" xfId="0" applyFont="1" applyFill="1" applyBorder="1" applyAlignment="1">
      <alignment horizontal="right"/>
    </xf>
    <xf numFmtId="0" fontId="7" fillId="6" borderId="15" xfId="0" applyFont="1" applyFill="1" applyBorder="1" applyAlignment="1">
      <alignment horizontal="right"/>
    </xf>
    <xf numFmtId="166" fontId="9" fillId="5" borderId="0" xfId="0" applyNumberFormat="1" applyFont="1" applyFill="1"/>
    <xf numFmtId="166" fontId="10" fillId="5" borderId="0" xfId="0" applyNumberFormat="1" applyFont="1" applyFill="1" applyAlignment="1">
      <alignment horizontal="center"/>
    </xf>
    <xf numFmtId="0" fontId="8" fillId="7" borderId="10" xfId="0" applyFont="1" applyFill="1" applyBorder="1"/>
    <xf numFmtId="0" fontId="8" fillId="7" borderId="11" xfId="0" applyFont="1" applyFill="1" applyBorder="1"/>
    <xf numFmtId="0" fontId="0" fillId="5" borderId="0" xfId="0" applyFill="1" applyBorder="1"/>
  </cellXfs>
  <cellStyles count="2">
    <cellStyle name="Normal" xfId="0" builtinId="0"/>
    <cellStyle name="Yüzde" xfId="1" builtinId="5"/>
  </cellStyles>
  <dxfs count="9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z val="18"/>
        <name val="Calibri"/>
        <family val="2"/>
        <charset val="162"/>
        <scheme val="minor"/>
      </font>
    </dxf>
    <dxf>
      <font>
        <b val="0"/>
        <i val="0"/>
        <sz val="14"/>
        <color theme="0"/>
        <name val="Segoe UI Semibold"/>
        <family val="2"/>
        <charset val="162"/>
        <scheme val="none"/>
      </font>
      <fill>
        <patternFill>
          <bgColor rgb="FF0E1F3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20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 val="0"/>
        <i val="0"/>
        <sz val="16"/>
        <color theme="1"/>
        <name val="Calibri"/>
        <family val="2"/>
        <charset val="162"/>
        <scheme val="minor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12"/>
        <color theme="0"/>
        <name val="Calibri"/>
        <family val="2"/>
        <charset val="162"/>
        <scheme val="minor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SlicerStyleDark1 2" pivot="0" table="0" count="10" xr9:uid="{71176663-ABCA-458F-9A35-543BBA21C65C}">
      <tableStyleElement type="wholeTable" dxfId="96"/>
      <tableStyleElement type="headerRow" dxfId="95"/>
    </tableStyle>
    <tableStyle name="SlicerStyleLight5 2" pivot="0" table="0" count="10" xr9:uid="{0B3AA957-6FF9-43F8-9BCD-0FB17CB148F0}">
      <tableStyleElement type="wholeTable" dxfId="94"/>
      <tableStyleElement type="headerRow" dxfId="93"/>
    </tableStyle>
    <tableStyle name="SlicerStyleLight5 3" pivot="0" table="0" count="10" xr9:uid="{B005C264-F891-40E6-B1A3-C8D5979BB778}">
      <tableStyleElement type="wholeTable" dxfId="92"/>
      <tableStyleElement type="headerRow" dxfId="91"/>
    </tableStyle>
    <tableStyle name="yeni" pivot="0" table="0" count="10" xr9:uid="{EC0E1E74-3EF5-4577-9F17-571ECF87C3AB}">
      <tableStyleElement type="wholeTable" dxfId="90"/>
      <tableStyleElement type="headerRow" dxfId="89"/>
    </tableStyle>
  </tableStyles>
  <colors>
    <mruColors>
      <color rgb="FF1F2937"/>
      <color rgb="FFF3F4F6"/>
      <color rgb="FFF6C90E"/>
      <color rgb="FFCFE8FF"/>
      <color rgb="FFFFD966"/>
      <color rgb="FFDDE6ED"/>
      <color rgb="FF69CCFF"/>
      <color rgb="FF0E1F35"/>
      <color rgb="FF00D4E1"/>
      <color rgb="FF1AB3FF"/>
    </mruColors>
  </colors>
  <extLst>
    <ext xmlns:x14="http://schemas.microsoft.com/office/spreadsheetml/2009/9/main" uri="{46F421CA-312F-682f-3DD2-61675219B42D}">
      <x14:dxfs count="32">
        <dxf>
          <fill>
            <patternFill>
              <bgColor rgb="FF2D4F7E"/>
            </patternFill>
          </fill>
        </dxf>
        <dxf>
          <fill>
            <patternFill>
              <bgColor rgb="FF2D4F7E"/>
            </patternFill>
          </fill>
        </dxf>
        <dxf>
          <fill>
            <patternFill>
              <bgColor rgb="FF2D4F7E"/>
            </patternFill>
          </fill>
        </dxf>
        <dxf>
          <fill>
            <patternFill>
              <bgColor rgb="FF2D4F7E"/>
            </patternFill>
          </fill>
        </dxf>
        <dxf>
          <fill>
            <patternFill>
              <bgColor rgb="FF2D4F7E"/>
            </patternFill>
          </fill>
        </dxf>
        <dxf>
          <fill>
            <patternFill>
              <bgColor rgb="FF2D4F7E"/>
            </patternFill>
          </fill>
        </dxf>
        <dxf>
          <fill>
            <patternFill>
              <fgColor auto="1"/>
              <bgColor rgb="FF0B1C33"/>
            </patternFill>
          </fill>
        </dxf>
        <dxf>
          <fill>
            <patternFill>
              <fgColor auto="1"/>
              <bgColor rgb="FF0B1C33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yeni">
        <x14:slicerStyle name="SlicerStyleDark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5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5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yeni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theme" Target="theme/theme1.xml"/><Relationship Id="rId39" Type="http://schemas.openxmlformats.org/officeDocument/2006/relationships/customXml" Target="../customXml/item7.xml"/><Relationship Id="rId21" Type="http://schemas.microsoft.com/office/2007/relationships/slicerCache" Target="slicerCaches/slicerCache2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5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3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microsoft.com/office/2007/relationships/slicerCache" Target="slicerCaches/slicerCache6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20" Type="http://schemas.microsoft.com/office/2007/relationships/slicerCache" Target="slicerCaches/slicerCache1.xml"/><Relationship Id="rId41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microsoft.com/office/2007/relationships/slicerCache" Target="slicerCaches/slicerCache4.xml"/><Relationship Id="rId28" Type="http://schemas.openxmlformats.org/officeDocument/2006/relationships/styles" Target="style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[Emlakjet_antalya3.xlsx]Hesaplamalar!ilçe bazlı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55000">
                <a:srgbClr val="00ABBD"/>
              </a:gs>
              <a:gs pos="0">
                <a:schemeClr val="accent1">
                  <a:lumMod val="20000"/>
                  <a:lumOff val="8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55000">
                <a:srgbClr val="00ABBD"/>
              </a:gs>
              <a:gs pos="0">
                <a:schemeClr val="accent1">
                  <a:lumMod val="20000"/>
                  <a:lumOff val="8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34448442353663"/>
          <c:y val="6.20580827308286E-2"/>
          <c:w val="0.77523325637288854"/>
          <c:h val="0.92324280104031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Hesaplamalar!$F$3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55000">
                  <a:srgbClr val="00ABBD"/>
                </a:gs>
                <a:gs pos="0">
                  <a:schemeClr val="accent1">
                    <a:lumMod val="20000"/>
                    <a:lumOff val="8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Hesaplamalar!$E$4:$E$21</c:f>
              <c:strCache>
                <c:ptCount val="17"/>
                <c:pt idx="0">
                  <c:v> Akseki</c:v>
                </c:pt>
                <c:pt idx="1">
                  <c:v> İbradı</c:v>
                </c:pt>
                <c:pt idx="2">
                  <c:v> Elmalı</c:v>
                </c:pt>
                <c:pt idx="3">
                  <c:v> Korkuteli</c:v>
                </c:pt>
                <c:pt idx="4">
                  <c:v> Kepez</c:v>
                </c:pt>
                <c:pt idx="5">
                  <c:v> Döşemealtı</c:v>
                </c:pt>
                <c:pt idx="6">
                  <c:v> Serik</c:v>
                </c:pt>
                <c:pt idx="7">
                  <c:v> Manavgat</c:v>
                </c:pt>
                <c:pt idx="8">
                  <c:v> Gazipaşa</c:v>
                </c:pt>
                <c:pt idx="9">
                  <c:v> Finike</c:v>
                </c:pt>
                <c:pt idx="10">
                  <c:v> Kumluca</c:v>
                </c:pt>
                <c:pt idx="11">
                  <c:v> Alanya</c:v>
                </c:pt>
                <c:pt idx="12">
                  <c:v> Muratpaşa</c:v>
                </c:pt>
                <c:pt idx="13">
                  <c:v> Aksu</c:v>
                </c:pt>
                <c:pt idx="14">
                  <c:v> Kemer</c:v>
                </c:pt>
                <c:pt idx="15">
                  <c:v> Konyaaltı</c:v>
                </c:pt>
                <c:pt idx="16">
                  <c:v> Kaş</c:v>
                </c:pt>
              </c:strCache>
            </c:strRef>
          </c:cat>
          <c:val>
            <c:numRef>
              <c:f>Hesaplamalar!$F$4:$F$21</c:f>
              <c:numCache>
                <c:formatCode>"₺"#,##0.00_);\("₺"#,##0.00\)</c:formatCode>
                <c:ptCount val="17"/>
                <c:pt idx="0">
                  <c:v>14473.684210526315</c:v>
                </c:pt>
                <c:pt idx="1">
                  <c:v>28888.888888888891</c:v>
                </c:pt>
                <c:pt idx="2">
                  <c:v>34948.124406457733</c:v>
                </c:pt>
                <c:pt idx="3">
                  <c:v>42611.846821225699</c:v>
                </c:pt>
                <c:pt idx="4">
                  <c:v>44663.708440795701</c:v>
                </c:pt>
                <c:pt idx="5">
                  <c:v>53396.131400870945</c:v>
                </c:pt>
                <c:pt idx="6">
                  <c:v>54018.774285206324</c:v>
                </c:pt>
                <c:pt idx="7">
                  <c:v>55987.819357660221</c:v>
                </c:pt>
                <c:pt idx="8">
                  <c:v>57563.175432696487</c:v>
                </c:pt>
                <c:pt idx="9">
                  <c:v>60088.23327115133</c:v>
                </c:pt>
                <c:pt idx="10">
                  <c:v>61805.555555555555</c:v>
                </c:pt>
                <c:pt idx="11">
                  <c:v>64096.048307527155</c:v>
                </c:pt>
                <c:pt idx="12">
                  <c:v>65163.149557591918</c:v>
                </c:pt>
                <c:pt idx="13">
                  <c:v>74397.888775857442</c:v>
                </c:pt>
                <c:pt idx="14">
                  <c:v>75304.809699391655</c:v>
                </c:pt>
                <c:pt idx="15">
                  <c:v>88382.086927471479</c:v>
                </c:pt>
                <c:pt idx="16">
                  <c:v>184366.64952694366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9-4ECC-8B5D-A01420AAC9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1"/>
        <c:axId val="532317119"/>
        <c:axId val="798269183"/>
      </c:barChart>
      <c:catAx>
        <c:axId val="53231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tr-TR"/>
          </a:p>
        </c:txPr>
        <c:crossAx val="798269183"/>
        <c:crosses val="autoZero"/>
        <c:auto val="0"/>
        <c:lblAlgn val="ctr"/>
        <c:lblOffset val="100"/>
        <c:tickLblSkip val="1"/>
        <c:noMultiLvlLbl val="0"/>
        <c:extLst/>
      </c:catAx>
      <c:valAx>
        <c:axId val="798269183"/>
        <c:scaling>
          <c:orientation val="minMax"/>
        </c:scaling>
        <c:delete val="1"/>
        <c:axPos val="b"/>
        <c:numFmt formatCode="&quot;₺&quot;#,##0.00_);\(&quot;₺&quot;#,##0.00\)" sourceLinked="1"/>
        <c:majorTickMark val="none"/>
        <c:minorTickMark val="none"/>
        <c:tickLblPos val="nextTo"/>
        <c:crossAx val="532317119"/>
        <c:crosses val="autoZero"/>
        <c:crossBetween val="between"/>
        <c:extLst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0D1B2A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[Emlakjet_antalya3.xlsx]Hesaplamalar!en pahalı mahalle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48000">
                <a:srgbClr val="FF7F00"/>
              </a:gs>
              <a:gs pos="28000">
                <a:srgbClr val="FFA73A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 b="1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48000">
                <a:srgbClr val="FF7F00"/>
              </a:gs>
              <a:gs pos="28000">
                <a:srgbClr val="FFA73A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 b="1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Hesaplamalar!$N$4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48000">
                  <a:srgbClr val="FF7F00"/>
                </a:gs>
                <a:gs pos="28000">
                  <a:srgbClr val="FFA73A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Hesaplamalar!$M$5:$M$15</c:f>
              <c:strCache>
                <c:ptCount val="10"/>
                <c:pt idx="0">
                  <c:v> Çarşı Mahallesi</c:v>
                </c:pt>
                <c:pt idx="1">
                  <c:v> Yalınlı Mahallesi</c:v>
                </c:pt>
                <c:pt idx="2">
                  <c:v> Okurcalar Mahallesi</c:v>
                </c:pt>
                <c:pt idx="3">
                  <c:v> Alaaddin Mahallesi</c:v>
                </c:pt>
                <c:pt idx="4">
                  <c:v> Sorgun Mahallesi</c:v>
                </c:pt>
                <c:pt idx="5">
                  <c:v> Şirinyalı Mahallesi</c:v>
                </c:pt>
                <c:pt idx="6">
                  <c:v> Bektaş Mahallesi</c:v>
                </c:pt>
                <c:pt idx="7">
                  <c:v> Çamyuva Mahallesi</c:v>
                </c:pt>
                <c:pt idx="8">
                  <c:v> Andifli Mahallesi</c:v>
                </c:pt>
                <c:pt idx="9">
                  <c:v> Gürsu Mahallesi</c:v>
                </c:pt>
              </c:strCache>
            </c:strRef>
          </c:cat>
          <c:val>
            <c:numRef>
              <c:f>Hesaplamalar!$N$5:$N$15</c:f>
              <c:numCache>
                <c:formatCode>"₺"#,##0.00_);\("₺"#,##0.00\)</c:formatCode>
                <c:ptCount val="10"/>
                <c:pt idx="0">
                  <c:v>111500</c:v>
                </c:pt>
                <c:pt idx="1">
                  <c:v>113636.36363636363</c:v>
                </c:pt>
                <c:pt idx="2">
                  <c:v>128000</c:v>
                </c:pt>
                <c:pt idx="3">
                  <c:v>130434.78260869565</c:v>
                </c:pt>
                <c:pt idx="4">
                  <c:v>140625</c:v>
                </c:pt>
                <c:pt idx="5">
                  <c:v>150735.93073593074</c:v>
                </c:pt>
                <c:pt idx="6">
                  <c:v>153333.33333333334</c:v>
                </c:pt>
                <c:pt idx="7">
                  <c:v>177777.77777777778</c:v>
                </c:pt>
                <c:pt idx="8">
                  <c:v>184366.64952694366</c:v>
                </c:pt>
                <c:pt idx="9">
                  <c:v>218804.17950903886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7-4E26-BE26-764193A321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axId val="2024714463"/>
        <c:axId val="2024719263"/>
      </c:barChart>
      <c:catAx>
        <c:axId val="202471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2024719263"/>
        <c:crosses val="autoZero"/>
        <c:auto val="1"/>
        <c:lblAlgn val="ctr"/>
        <c:lblOffset val="100"/>
        <c:noMultiLvlLbl val="0"/>
        <c:extLst/>
      </c:catAx>
      <c:valAx>
        <c:axId val="2024719263"/>
        <c:scaling>
          <c:orientation val="minMax"/>
        </c:scaling>
        <c:delete val="1"/>
        <c:axPos val="b"/>
        <c:numFmt formatCode="&quot;₺&quot;#,##0_);\(&quot;₺&quot;#,##0\)" sourceLinked="0"/>
        <c:majorTickMark val="none"/>
        <c:minorTickMark val="none"/>
        <c:tickLblPos val="nextTo"/>
        <c:crossAx val="2024714463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rgbClr val="0D1B2A">
        <a:alpha val="24000"/>
      </a:srgbClr>
    </a:solidFill>
    <a:ln>
      <a:noFill/>
    </a:ln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[Emlakjet_antalya3.xlsx]Hesaplamalar!en ucuz mahalle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28000">
                <a:srgbClr val="1AB3FF"/>
              </a:gs>
              <a:gs pos="80000">
                <a:srgbClr val="85D6FF"/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28000">
                <a:srgbClr val="1AB3FF"/>
              </a:gs>
              <a:gs pos="80000">
                <a:srgbClr val="85D6FF"/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Hesaplamalar!$T$4</c:f>
              <c:strCache>
                <c:ptCount val="1"/>
                <c:pt idx="0">
                  <c:v>Toplam</c:v>
                </c:pt>
              </c:strCache>
            </c:strRef>
          </c:tx>
          <c:spPr>
            <a:gradFill>
              <a:gsLst>
                <a:gs pos="28000">
                  <a:srgbClr val="1AB3FF"/>
                </a:gs>
                <a:gs pos="80000">
                  <a:srgbClr val="85D6FF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Hesaplamalar!$S$5:$S$15</c:f>
              <c:strCache>
                <c:ptCount val="10"/>
                <c:pt idx="0">
                  <c:v> Yükseliş Mahallesi</c:v>
                </c:pt>
                <c:pt idx="1">
                  <c:v> Aşağı Pazarcı Mahallesi</c:v>
                </c:pt>
                <c:pt idx="2">
                  <c:v> Akçaalan Mahallesi</c:v>
                </c:pt>
                <c:pt idx="3">
                  <c:v> Baraj Mahallesi</c:v>
                </c:pt>
                <c:pt idx="4">
                  <c:v> Arslanbucak Mahallesi</c:v>
                </c:pt>
                <c:pt idx="5">
                  <c:v> Aşağı Mahallesi</c:v>
                </c:pt>
                <c:pt idx="6">
                  <c:v> Uzunoluk Mahallesi</c:v>
                </c:pt>
                <c:pt idx="7">
                  <c:v> Kiremitli Mahallesi</c:v>
                </c:pt>
                <c:pt idx="8">
                  <c:v> Nebiler Mahallesi</c:v>
                </c:pt>
                <c:pt idx="9">
                  <c:v> Değirmenlik Mahallesi</c:v>
                </c:pt>
              </c:strCache>
            </c:strRef>
          </c:cat>
          <c:val>
            <c:numRef>
              <c:f>Hesaplamalar!$T$5:$T$15</c:f>
              <c:numCache>
                <c:formatCode>"₺"#,##0.00_);\("₺"#,##0.00\)</c:formatCode>
                <c:ptCount val="10"/>
                <c:pt idx="0">
                  <c:v>30909.090909090908</c:v>
                </c:pt>
                <c:pt idx="1">
                  <c:v>30833.333333333332</c:v>
                </c:pt>
                <c:pt idx="2">
                  <c:v>30625</c:v>
                </c:pt>
                <c:pt idx="3">
                  <c:v>30152.968115942029</c:v>
                </c:pt>
                <c:pt idx="4">
                  <c:v>30000</c:v>
                </c:pt>
                <c:pt idx="5">
                  <c:v>28888.888888888891</c:v>
                </c:pt>
                <c:pt idx="6">
                  <c:v>26523.199023199024</c:v>
                </c:pt>
                <c:pt idx="7">
                  <c:v>21762.962962962964</c:v>
                </c:pt>
                <c:pt idx="8">
                  <c:v>19777.777777777777</c:v>
                </c:pt>
                <c:pt idx="9">
                  <c:v>14473.684210526315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5-4173-A8DF-A9C9831B3C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axId val="2024714463"/>
        <c:axId val="2024719263"/>
      </c:barChart>
      <c:catAx>
        <c:axId val="202471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2024719263"/>
        <c:crosses val="autoZero"/>
        <c:auto val="1"/>
        <c:lblAlgn val="ctr"/>
        <c:lblOffset val="100"/>
        <c:noMultiLvlLbl val="0"/>
        <c:extLst/>
      </c:catAx>
      <c:valAx>
        <c:axId val="2024719263"/>
        <c:scaling>
          <c:orientation val="minMax"/>
        </c:scaling>
        <c:delete val="1"/>
        <c:axPos val="b"/>
        <c:numFmt formatCode="&quot;₺&quot;#,##0_);\(&quot;₺&quot;#,##0\)" sourceLinked="0"/>
        <c:majorTickMark val="none"/>
        <c:minorTickMark val="none"/>
        <c:tickLblPos val="nextTo"/>
        <c:crossAx val="2024714463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solidFill>
      <a:srgbClr val="0D1B2A">
        <a:alpha val="25000"/>
      </a:srgbClr>
    </a:solidFill>
    <a:ln>
      <a:noFill/>
    </a:ln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[Emlakjet_antalya3.xlsx]Hesaplamalar!bulunduğu kat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43000">
                <a:srgbClr val="00ABBD">
                  <a:lumMod val="95000"/>
                </a:srgbClr>
              </a:gs>
              <a:gs pos="98000">
                <a:schemeClr val="accent1">
                  <a:lumMod val="20000"/>
                  <a:lumOff val="8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43000">
                <a:srgbClr val="00ABBD">
                  <a:lumMod val="95000"/>
                </a:srgbClr>
              </a:gs>
              <a:gs pos="98000">
                <a:schemeClr val="accent1">
                  <a:lumMod val="20000"/>
                  <a:lumOff val="8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563095056375176E-2"/>
          <c:y val="3.6058601292792487E-2"/>
          <c:w val="0.95224079391731642"/>
          <c:h val="0.798585480695742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Hesaplamalar!$B$20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43000">
                  <a:srgbClr val="00ABBD">
                    <a:lumMod val="95000"/>
                  </a:srgbClr>
                </a:gs>
                <a:gs pos="98000">
                  <a:schemeClr val="accent1">
                    <a:lumMod val="20000"/>
                    <a:lumOff val="8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Hesaplamalar!$A$21:$A$27</c:f>
              <c:strCache>
                <c:ptCount val="6"/>
                <c:pt idx="0">
                  <c:v>Bahçe&amp;Bahçe Dubleks</c:v>
                </c:pt>
                <c:pt idx="1">
                  <c:v>Müstakil Yapı</c:v>
                </c:pt>
                <c:pt idx="2">
                  <c:v>Ara Kat</c:v>
                </c:pt>
                <c:pt idx="3">
                  <c:v>Zemin</c:v>
                </c:pt>
                <c:pt idx="4">
                  <c:v>Çatı</c:v>
                </c:pt>
                <c:pt idx="5">
                  <c:v>Bodrum</c:v>
                </c:pt>
              </c:strCache>
            </c:strRef>
          </c:cat>
          <c:val>
            <c:numRef>
              <c:f>Hesaplamalar!$B$21:$B$27</c:f>
              <c:numCache>
                <c:formatCode>"₺"#,##0.00_);\("₺"#,##0.00\)</c:formatCode>
                <c:ptCount val="6"/>
                <c:pt idx="0">
                  <c:v>81951.291903696561</c:v>
                </c:pt>
                <c:pt idx="1">
                  <c:v>77412.550404139023</c:v>
                </c:pt>
                <c:pt idx="2">
                  <c:v>58611.930717539217</c:v>
                </c:pt>
                <c:pt idx="3">
                  <c:v>55166.77177874578</c:v>
                </c:pt>
                <c:pt idx="4">
                  <c:v>55125.119235044738</c:v>
                </c:pt>
                <c:pt idx="5">
                  <c:v>51787.786592423683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3-4509-9157-3F67729CA7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3"/>
        <c:overlap val="-27"/>
        <c:axId val="1146286335"/>
        <c:axId val="1146285855"/>
      </c:barChart>
      <c:catAx>
        <c:axId val="114628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1146285855"/>
        <c:crosses val="autoZero"/>
        <c:auto val="1"/>
        <c:lblAlgn val="ctr"/>
        <c:lblOffset val="100"/>
        <c:noMultiLvlLbl val="0"/>
        <c:extLst/>
      </c:catAx>
      <c:valAx>
        <c:axId val="1146285855"/>
        <c:scaling>
          <c:orientation val="minMax"/>
        </c:scaling>
        <c:delete val="1"/>
        <c:axPos val="l"/>
        <c:numFmt formatCode="&quot;₺&quot;#,##0_);\(&quot;₺&quot;#,##0\)" sourceLinked="0"/>
        <c:majorTickMark val="none"/>
        <c:minorTickMark val="none"/>
        <c:tickLblPos val="nextTo"/>
        <c:crossAx val="11462863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0D1B2A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[Emlakjet_antalya3.xlsx]Hesaplamalar!oda sayısı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69850" cap="rnd">
            <a:solidFill>
              <a:srgbClr val="00D4E1">
                <a:alpha val="96863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69850" cap="rnd">
            <a:solidFill>
              <a:srgbClr val="00D4E1">
                <a:alpha val="96863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51537092393472E-2"/>
          <c:y val="3.4322241919650852E-2"/>
          <c:w val="0.89585944865126688"/>
          <c:h val="0.85129887461518716"/>
        </c:manualLayout>
      </c:layout>
      <c:lineChart>
        <c:grouping val="standard"/>
        <c:varyColors val="0"/>
        <c:ser>
          <c:idx val="0"/>
          <c:order val="0"/>
          <c:tx>
            <c:strRef>
              <c:f>Hesaplamalar!$B$53</c:f>
              <c:strCache>
                <c:ptCount val="1"/>
                <c:pt idx="0">
                  <c:v>Toplam</c:v>
                </c:pt>
              </c:strCache>
            </c:strRef>
          </c:tx>
          <c:spPr>
            <a:ln w="69850" cap="rnd">
              <a:solidFill>
                <a:srgbClr val="00D4E1">
                  <a:alpha val="96863"/>
                </a:srgbClr>
              </a:solidFill>
              <a:round/>
            </a:ln>
            <a:effectLst/>
          </c:spPr>
          <c:marker>
            <c:symbol val="none"/>
          </c:marker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Hesaplamalar!$A$54:$A$58</c:f>
              <c:strCache>
                <c:ptCount val="4"/>
                <c:pt idx="0">
                  <c:v>3+1 Daireler</c:v>
                </c:pt>
                <c:pt idx="1">
                  <c:v>2+1 Daireler</c:v>
                </c:pt>
                <c:pt idx="2">
                  <c:v>04. 4+1 ve Üzeri (Lüks)</c:v>
                </c:pt>
                <c:pt idx="3">
                  <c:v>Stüdyo &amp; 1+1</c:v>
                </c:pt>
              </c:strCache>
            </c:strRef>
          </c:cat>
          <c:val>
            <c:numRef>
              <c:f>Hesaplamalar!$B$54:$B$58</c:f>
              <c:numCache>
                <c:formatCode>"₺"#,##0.00_);\("₺"#,##0.00\)</c:formatCode>
                <c:ptCount val="4"/>
                <c:pt idx="0">
                  <c:v>53668.238595458854</c:v>
                </c:pt>
                <c:pt idx="1">
                  <c:v>58316.350558665035</c:v>
                </c:pt>
                <c:pt idx="2">
                  <c:v>60433.925686440125</c:v>
                </c:pt>
                <c:pt idx="3">
                  <c:v>71514.349712860232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8-421B-951B-4D692E737F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17268543"/>
        <c:axId val="617269503"/>
      </c:lineChart>
      <c:catAx>
        <c:axId val="61726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617269503"/>
        <c:crosses val="autoZero"/>
        <c:auto val="1"/>
        <c:lblAlgn val="ctr"/>
        <c:lblOffset val="100"/>
        <c:noMultiLvlLbl val="0"/>
        <c:extLst/>
      </c:catAx>
      <c:valAx>
        <c:axId val="617269503"/>
        <c:scaling>
          <c:orientation val="minMax"/>
          <c:max val="110000"/>
          <c:min val="20000"/>
        </c:scaling>
        <c:delete val="1"/>
        <c:axPos val="l"/>
        <c:numFmt formatCode="&quot;₺&quot;#,##0_);\(&quot;₺&quot;#,##0\)" sourceLinked="0"/>
        <c:majorTickMark val="none"/>
        <c:minorTickMark val="none"/>
        <c:tickLblPos val="nextTo"/>
        <c:crossAx val="61726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0B1C33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[Emlakjet_antalya3.xlsx]Hesaplamalar!bina yaşı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80000">
                <a:srgbClr val="A1C7E0">
                  <a:lumMod val="96000"/>
                  <a:alpha val="85000"/>
                </a:srgbClr>
              </a:gs>
              <a:gs pos="39000">
                <a:srgbClr val="00ABBD">
                  <a:lumMod val="96000"/>
                  <a:alpha val="85000"/>
                </a:srgbClr>
              </a:gs>
              <a:gs pos="18000">
                <a:srgbClr val="007A94">
                  <a:lumMod val="96000"/>
                  <a:alpha val="85000"/>
                </a:srgb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1.7070661111757049E-2"/>
              <c:y val="-0.4363196608387645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2.7739824306605203E-2"/>
              <c:y val="-0.34593915966502037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2.3472159028665941E-2"/>
              <c:y val="-0.23685924445532927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8.5353305558784464E-3"/>
              <c:y val="-0.21504326141339103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9204493750726678E-2"/>
              <c:y val="-0.205693554395417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tr-TR"/>
                  <a:t>Metin ekle</a:t>
                </a:r>
              </a:p>
            </c:rich>
          </c:tx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gradFill>
            <a:gsLst>
              <a:gs pos="80000">
                <a:srgbClr val="A1C7E0">
                  <a:lumMod val="96000"/>
                  <a:alpha val="85000"/>
                </a:srgbClr>
              </a:gs>
              <a:gs pos="39000">
                <a:srgbClr val="00ABBD">
                  <a:lumMod val="96000"/>
                  <a:alpha val="85000"/>
                </a:srgbClr>
              </a:gs>
              <a:gs pos="18000">
                <a:srgbClr val="007A94">
                  <a:lumMod val="96000"/>
                  <a:alpha val="85000"/>
                </a:srgb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Hesaplamalar!$G$53</c:f>
              <c:strCache>
                <c:ptCount val="1"/>
                <c:pt idx="0">
                  <c:v>OrtalamaM2Fiyat</c:v>
                </c:pt>
              </c:strCache>
            </c:strRef>
          </c:tx>
          <c:spPr>
            <a:gradFill>
              <a:gsLst>
                <a:gs pos="80000">
                  <a:srgbClr val="A1C7E0">
                    <a:lumMod val="96000"/>
                    <a:alpha val="85000"/>
                  </a:srgbClr>
                </a:gs>
                <a:gs pos="39000">
                  <a:srgbClr val="00ABBD">
                    <a:lumMod val="96000"/>
                    <a:alpha val="85000"/>
                  </a:srgbClr>
                </a:gs>
                <a:gs pos="18000">
                  <a:srgbClr val="007A94">
                    <a:lumMod val="96000"/>
                    <a:alpha val="85000"/>
                  </a:srgbClr>
                </a:gs>
              </a:gsLst>
              <a:lin ang="16200000" scaled="1"/>
            </a:gradFill>
            <a:ln>
              <a:noFill/>
            </a:ln>
            <a:effectLst/>
          </c:spPr>
          <c:cat>
            <c:strRef>
              <c:f>Hesaplamalar!$F$54:$F$59</c:f>
              <c:strCache>
                <c:ptCount val="5"/>
                <c:pt idx="0">
                  <c:v>0-4 Yıl</c:v>
                </c:pt>
                <c:pt idx="1">
                  <c:v>5-10 Yıl</c:v>
                </c:pt>
                <c:pt idx="2">
                  <c:v>11-15 Yıl</c:v>
                </c:pt>
                <c:pt idx="3">
                  <c:v>16-20 Yıl</c:v>
                </c:pt>
                <c:pt idx="4">
                  <c:v>21+ Yıl</c:v>
                </c:pt>
              </c:strCache>
            </c:strRef>
          </c:cat>
          <c:val>
            <c:numRef>
              <c:f>Hesaplamalar!$G$54:$G$59</c:f>
              <c:numCache>
                <c:formatCode>"₺"#,##0.00_);\("₺"#,##0.00\)</c:formatCode>
                <c:ptCount val="5"/>
                <c:pt idx="0">
                  <c:v>63175.349761773556</c:v>
                </c:pt>
                <c:pt idx="1">
                  <c:v>58152.337417088776</c:v>
                </c:pt>
                <c:pt idx="2">
                  <c:v>55894.042061616929</c:v>
                </c:pt>
                <c:pt idx="3">
                  <c:v>55603.681314968162</c:v>
                </c:pt>
                <c:pt idx="4">
                  <c:v>55408.311636070452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5-408A-9214-423CD7B33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158239"/>
        <c:axId val="691157759"/>
      </c:areaChart>
      <c:lineChart>
        <c:grouping val="standard"/>
        <c:varyColors val="0"/>
        <c:ser>
          <c:idx val="1"/>
          <c:order val="1"/>
          <c:tx>
            <c:strRef>
              <c:f>Hesaplamalar!$H$53</c:f>
              <c:strCache>
                <c:ptCount val="1"/>
                <c:pt idx="0">
                  <c:v>OrtalamaM2Fiyat2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Hesaplamalar!$F$54:$F$59</c:f>
              <c:strCache>
                <c:ptCount val="5"/>
                <c:pt idx="0">
                  <c:v>0-4 Yıl</c:v>
                </c:pt>
                <c:pt idx="1">
                  <c:v>5-10 Yıl</c:v>
                </c:pt>
                <c:pt idx="2">
                  <c:v>11-15 Yıl</c:v>
                </c:pt>
                <c:pt idx="3">
                  <c:v>16-20 Yıl</c:v>
                </c:pt>
                <c:pt idx="4">
                  <c:v>21+ Yıl</c:v>
                </c:pt>
              </c:strCache>
            </c:strRef>
          </c:cat>
          <c:val>
            <c:numRef>
              <c:f>Hesaplamalar!$H$54:$H$59</c:f>
              <c:numCache>
                <c:formatCode>"₺"#,##0.00_);\("₺"#,##0.00\)</c:formatCode>
                <c:ptCount val="5"/>
                <c:pt idx="0">
                  <c:v>63175.349761773556</c:v>
                </c:pt>
                <c:pt idx="1">
                  <c:v>58152.337417088776</c:v>
                </c:pt>
                <c:pt idx="2">
                  <c:v>55894.042061616929</c:v>
                </c:pt>
                <c:pt idx="3">
                  <c:v>55603.681314968162</c:v>
                </c:pt>
                <c:pt idx="4">
                  <c:v>55408.311636070452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9-4B18-9DDB-37C09AC60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158239"/>
        <c:axId val="691157759"/>
      </c:lineChart>
      <c:catAx>
        <c:axId val="691158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691157759"/>
        <c:crosses val="autoZero"/>
        <c:auto val="1"/>
        <c:lblAlgn val="ctr"/>
        <c:lblOffset val="100"/>
        <c:noMultiLvlLbl val="0"/>
      </c:catAx>
      <c:valAx>
        <c:axId val="691157759"/>
        <c:scaling>
          <c:orientation val="minMax"/>
        </c:scaling>
        <c:delete val="1"/>
        <c:axPos val="l"/>
        <c:numFmt formatCode="&quot;₺&quot;#,##0.00_);\(&quot;₺&quot;#,##0.00\)" sourceLinked="1"/>
        <c:majorTickMark val="none"/>
        <c:minorTickMark val="none"/>
        <c:tickLblPos val="nextTo"/>
        <c:crossAx val="6911582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/>
  </c:chart>
  <c:spPr>
    <a:solidFill>
      <a:srgbClr val="0B1C33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[Emlakjet_antalya3.xlsx]Hesaplamalar!ilçe bazlı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55000">
                <a:srgbClr val="00ABBD"/>
              </a:gs>
              <a:gs pos="0">
                <a:schemeClr val="accent1">
                  <a:lumMod val="20000"/>
                  <a:lumOff val="8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55000">
                <a:srgbClr val="00ABBD"/>
              </a:gs>
              <a:gs pos="0">
                <a:schemeClr val="accent1">
                  <a:lumMod val="20000"/>
                  <a:lumOff val="8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55000">
                <a:srgbClr val="00ABBD"/>
              </a:gs>
              <a:gs pos="0">
                <a:schemeClr val="accent1">
                  <a:lumMod val="20000"/>
                  <a:lumOff val="8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55000">
                <a:srgbClr val="00ABBD"/>
              </a:gs>
              <a:gs pos="0">
                <a:schemeClr val="accent1">
                  <a:lumMod val="20000"/>
                  <a:lumOff val="8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34448442353663"/>
          <c:y val="3.6333681798512797E-2"/>
          <c:w val="0.69674958500775042"/>
          <c:h val="0.947653818624955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Hesaplamalar!$F$3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55000">
                  <a:srgbClr val="00ABBD"/>
                </a:gs>
                <a:gs pos="0">
                  <a:schemeClr val="accent1">
                    <a:lumMod val="20000"/>
                    <a:lumOff val="8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Hesaplamalar!$E$4:$E$21</c:f>
              <c:strCache>
                <c:ptCount val="17"/>
                <c:pt idx="0">
                  <c:v> Akseki</c:v>
                </c:pt>
                <c:pt idx="1">
                  <c:v> İbradı</c:v>
                </c:pt>
                <c:pt idx="2">
                  <c:v> Elmalı</c:v>
                </c:pt>
                <c:pt idx="3">
                  <c:v> Korkuteli</c:v>
                </c:pt>
                <c:pt idx="4">
                  <c:v> Kepez</c:v>
                </c:pt>
                <c:pt idx="5">
                  <c:v> Döşemealtı</c:v>
                </c:pt>
                <c:pt idx="6">
                  <c:v> Serik</c:v>
                </c:pt>
                <c:pt idx="7">
                  <c:v> Manavgat</c:v>
                </c:pt>
                <c:pt idx="8">
                  <c:v> Gazipaşa</c:v>
                </c:pt>
                <c:pt idx="9">
                  <c:v> Finike</c:v>
                </c:pt>
                <c:pt idx="10">
                  <c:v> Kumluca</c:v>
                </c:pt>
                <c:pt idx="11">
                  <c:v> Alanya</c:v>
                </c:pt>
                <c:pt idx="12">
                  <c:v> Muratpaşa</c:v>
                </c:pt>
                <c:pt idx="13">
                  <c:v> Aksu</c:v>
                </c:pt>
                <c:pt idx="14">
                  <c:v> Kemer</c:v>
                </c:pt>
                <c:pt idx="15">
                  <c:v> Konyaaltı</c:v>
                </c:pt>
                <c:pt idx="16">
                  <c:v> Kaş</c:v>
                </c:pt>
              </c:strCache>
            </c:strRef>
          </c:cat>
          <c:val>
            <c:numRef>
              <c:f>Hesaplamalar!$F$4:$F$21</c:f>
              <c:numCache>
                <c:formatCode>"₺"#,##0.00_);\("₺"#,##0.00\)</c:formatCode>
                <c:ptCount val="17"/>
                <c:pt idx="0">
                  <c:v>14473.684210526315</c:v>
                </c:pt>
                <c:pt idx="1">
                  <c:v>28888.888888888891</c:v>
                </c:pt>
                <c:pt idx="2">
                  <c:v>34948.124406457733</c:v>
                </c:pt>
                <c:pt idx="3">
                  <c:v>42611.846821225699</c:v>
                </c:pt>
                <c:pt idx="4">
                  <c:v>44663.708440795701</c:v>
                </c:pt>
                <c:pt idx="5">
                  <c:v>53396.131400870945</c:v>
                </c:pt>
                <c:pt idx="6">
                  <c:v>54018.774285206324</c:v>
                </c:pt>
                <c:pt idx="7">
                  <c:v>55987.819357660221</c:v>
                </c:pt>
                <c:pt idx="8">
                  <c:v>57563.175432696487</c:v>
                </c:pt>
                <c:pt idx="9">
                  <c:v>60088.23327115133</c:v>
                </c:pt>
                <c:pt idx="10">
                  <c:v>61805.555555555555</c:v>
                </c:pt>
                <c:pt idx="11">
                  <c:v>64096.048307527155</c:v>
                </c:pt>
                <c:pt idx="12">
                  <c:v>65163.149557591918</c:v>
                </c:pt>
                <c:pt idx="13">
                  <c:v>74397.888775857442</c:v>
                </c:pt>
                <c:pt idx="14">
                  <c:v>75304.809699391655</c:v>
                </c:pt>
                <c:pt idx="15">
                  <c:v>88382.086927471479</c:v>
                </c:pt>
                <c:pt idx="16">
                  <c:v>184366.64952694366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D-43EF-B5E6-9D2D6DF0F8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1"/>
        <c:axId val="532317119"/>
        <c:axId val="798269183"/>
      </c:barChart>
      <c:catAx>
        <c:axId val="53231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tr-TR"/>
          </a:p>
        </c:txPr>
        <c:crossAx val="798269183"/>
        <c:crosses val="autoZero"/>
        <c:auto val="0"/>
        <c:lblAlgn val="ctr"/>
        <c:lblOffset val="100"/>
        <c:tickLblSkip val="1"/>
        <c:noMultiLvlLbl val="0"/>
        <c:extLst/>
      </c:catAx>
      <c:valAx>
        <c:axId val="798269183"/>
        <c:scaling>
          <c:orientation val="minMax"/>
        </c:scaling>
        <c:delete val="1"/>
        <c:axPos val="b"/>
        <c:numFmt formatCode="&quot;₺&quot;#,##0.00_);\(&quot;₺&quot;#,##0.00\)" sourceLinked="1"/>
        <c:majorTickMark val="none"/>
        <c:minorTickMark val="none"/>
        <c:tickLblPos val="nextTo"/>
        <c:crossAx val="532317119"/>
        <c:crosses val="autoZero"/>
        <c:crossBetween val="between"/>
        <c:extLst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0D1B2A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[Emlakjet_antalya3.xlsx]Hesaplamalar!en pahalı mahalle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48000">
                <a:srgbClr val="FF7F00"/>
              </a:gs>
              <a:gs pos="28000">
                <a:srgbClr val="FFA73A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 b="1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48000">
                <a:srgbClr val="FF7F00"/>
              </a:gs>
              <a:gs pos="28000">
                <a:srgbClr val="FFA73A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 b="1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48000">
                <a:srgbClr val="FF7F00"/>
              </a:gs>
              <a:gs pos="28000">
                <a:srgbClr val="FFA73A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 b="1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48000">
                <a:srgbClr val="FF7F00"/>
              </a:gs>
              <a:gs pos="28000">
                <a:srgbClr val="FFA73A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 b="1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988284387620179"/>
          <c:y val="3.0409889391809396E-2"/>
          <c:w val="0.59497401242659154"/>
          <c:h val="0.936139232277200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Hesaplamalar!$N$4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48000">
                  <a:srgbClr val="FF7F00"/>
                </a:gs>
                <a:gs pos="28000">
                  <a:srgbClr val="FFA73A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Hesaplamalar!$M$5:$M$15</c:f>
              <c:strCache>
                <c:ptCount val="10"/>
                <c:pt idx="0">
                  <c:v> Çarşı Mahallesi</c:v>
                </c:pt>
                <c:pt idx="1">
                  <c:v> Yalınlı Mahallesi</c:v>
                </c:pt>
                <c:pt idx="2">
                  <c:v> Okurcalar Mahallesi</c:v>
                </c:pt>
                <c:pt idx="3">
                  <c:v> Alaaddin Mahallesi</c:v>
                </c:pt>
                <c:pt idx="4">
                  <c:v> Sorgun Mahallesi</c:v>
                </c:pt>
                <c:pt idx="5">
                  <c:v> Şirinyalı Mahallesi</c:v>
                </c:pt>
                <c:pt idx="6">
                  <c:v> Bektaş Mahallesi</c:v>
                </c:pt>
                <c:pt idx="7">
                  <c:v> Çamyuva Mahallesi</c:v>
                </c:pt>
                <c:pt idx="8">
                  <c:v> Andifli Mahallesi</c:v>
                </c:pt>
                <c:pt idx="9">
                  <c:v> Gürsu Mahallesi</c:v>
                </c:pt>
              </c:strCache>
            </c:strRef>
          </c:cat>
          <c:val>
            <c:numRef>
              <c:f>Hesaplamalar!$N$5:$N$15</c:f>
              <c:numCache>
                <c:formatCode>"₺"#,##0.00_);\("₺"#,##0.00\)</c:formatCode>
                <c:ptCount val="10"/>
                <c:pt idx="0">
                  <c:v>111500</c:v>
                </c:pt>
                <c:pt idx="1">
                  <c:v>113636.36363636363</c:v>
                </c:pt>
                <c:pt idx="2">
                  <c:v>128000</c:v>
                </c:pt>
                <c:pt idx="3">
                  <c:v>130434.78260869565</c:v>
                </c:pt>
                <c:pt idx="4">
                  <c:v>140625</c:v>
                </c:pt>
                <c:pt idx="5">
                  <c:v>150735.93073593074</c:v>
                </c:pt>
                <c:pt idx="6">
                  <c:v>153333.33333333334</c:v>
                </c:pt>
                <c:pt idx="7">
                  <c:v>177777.77777777778</c:v>
                </c:pt>
                <c:pt idx="8">
                  <c:v>184366.64952694366</c:v>
                </c:pt>
                <c:pt idx="9">
                  <c:v>218804.17950903886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E-4018-96B7-4972BDDCD4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axId val="2024714463"/>
        <c:axId val="2024719263"/>
      </c:barChart>
      <c:catAx>
        <c:axId val="202471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2024719263"/>
        <c:crosses val="autoZero"/>
        <c:auto val="1"/>
        <c:lblAlgn val="ctr"/>
        <c:lblOffset val="100"/>
        <c:noMultiLvlLbl val="0"/>
        <c:extLst/>
      </c:catAx>
      <c:valAx>
        <c:axId val="2024719263"/>
        <c:scaling>
          <c:orientation val="minMax"/>
        </c:scaling>
        <c:delete val="1"/>
        <c:axPos val="b"/>
        <c:numFmt formatCode="&quot;₺&quot;#,##0_);\(&quot;₺&quot;#,##0\)" sourceLinked="0"/>
        <c:majorTickMark val="none"/>
        <c:minorTickMark val="none"/>
        <c:tickLblPos val="nextTo"/>
        <c:crossAx val="2024714463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rgbClr val="0D1B2A">
        <a:alpha val="24000"/>
      </a:srgbClr>
    </a:solidFill>
    <a:ln>
      <a:noFill/>
    </a:ln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[Emlakjet_antalya3.xlsx]Hesaplamalar!en ucuz mahalle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28000">
                <a:srgbClr val="1AB3FF"/>
              </a:gs>
              <a:gs pos="80000">
                <a:srgbClr val="85D6FF"/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28000">
                <a:srgbClr val="1AB3FF"/>
              </a:gs>
              <a:gs pos="80000">
                <a:srgbClr val="85D6FF"/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28000">
                <a:srgbClr val="1AB3FF"/>
              </a:gs>
              <a:gs pos="80000">
                <a:srgbClr val="85D6FF"/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28000">
                <a:srgbClr val="1AB3FF"/>
              </a:gs>
              <a:gs pos="80000">
                <a:srgbClr val="85D6FF"/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905852900795276"/>
          <c:y val="1.2192060472619944E-2"/>
          <c:w val="0.5768914565353167"/>
          <c:h val="0.95427977322767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Hesaplamalar!$T$4</c:f>
              <c:strCache>
                <c:ptCount val="1"/>
                <c:pt idx="0">
                  <c:v>Toplam</c:v>
                </c:pt>
              </c:strCache>
            </c:strRef>
          </c:tx>
          <c:spPr>
            <a:gradFill>
              <a:gsLst>
                <a:gs pos="28000">
                  <a:srgbClr val="1AB3FF"/>
                </a:gs>
                <a:gs pos="80000">
                  <a:srgbClr val="85D6FF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Hesaplamalar!$S$5:$S$15</c:f>
              <c:strCache>
                <c:ptCount val="10"/>
                <c:pt idx="0">
                  <c:v> Yükseliş Mahallesi</c:v>
                </c:pt>
                <c:pt idx="1">
                  <c:v> Aşağı Pazarcı Mahallesi</c:v>
                </c:pt>
                <c:pt idx="2">
                  <c:v> Akçaalan Mahallesi</c:v>
                </c:pt>
                <c:pt idx="3">
                  <c:v> Baraj Mahallesi</c:v>
                </c:pt>
                <c:pt idx="4">
                  <c:v> Arslanbucak Mahallesi</c:v>
                </c:pt>
                <c:pt idx="5">
                  <c:v> Aşağı Mahallesi</c:v>
                </c:pt>
                <c:pt idx="6">
                  <c:v> Uzunoluk Mahallesi</c:v>
                </c:pt>
                <c:pt idx="7">
                  <c:v> Kiremitli Mahallesi</c:v>
                </c:pt>
                <c:pt idx="8">
                  <c:v> Nebiler Mahallesi</c:v>
                </c:pt>
                <c:pt idx="9">
                  <c:v> Değirmenlik Mahallesi</c:v>
                </c:pt>
              </c:strCache>
            </c:strRef>
          </c:cat>
          <c:val>
            <c:numRef>
              <c:f>Hesaplamalar!$T$5:$T$15</c:f>
              <c:numCache>
                <c:formatCode>"₺"#,##0.00_);\("₺"#,##0.00\)</c:formatCode>
                <c:ptCount val="10"/>
                <c:pt idx="0">
                  <c:v>30909.090909090908</c:v>
                </c:pt>
                <c:pt idx="1">
                  <c:v>30833.333333333332</c:v>
                </c:pt>
                <c:pt idx="2">
                  <c:v>30625</c:v>
                </c:pt>
                <c:pt idx="3">
                  <c:v>30152.968115942029</c:v>
                </c:pt>
                <c:pt idx="4">
                  <c:v>30000</c:v>
                </c:pt>
                <c:pt idx="5">
                  <c:v>28888.888888888891</c:v>
                </c:pt>
                <c:pt idx="6">
                  <c:v>26523.199023199024</c:v>
                </c:pt>
                <c:pt idx="7">
                  <c:v>21762.962962962964</c:v>
                </c:pt>
                <c:pt idx="8">
                  <c:v>19777.777777777777</c:v>
                </c:pt>
                <c:pt idx="9">
                  <c:v>14473.684210526315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7-4EA7-9BE1-D1B2F57E8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axId val="2024714463"/>
        <c:axId val="2024719263"/>
      </c:barChart>
      <c:catAx>
        <c:axId val="202471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2024719263"/>
        <c:crosses val="autoZero"/>
        <c:auto val="1"/>
        <c:lblAlgn val="ctr"/>
        <c:lblOffset val="100"/>
        <c:noMultiLvlLbl val="0"/>
        <c:extLst/>
      </c:catAx>
      <c:valAx>
        <c:axId val="2024719263"/>
        <c:scaling>
          <c:orientation val="minMax"/>
        </c:scaling>
        <c:delete val="1"/>
        <c:axPos val="b"/>
        <c:numFmt formatCode="&quot;₺&quot;#,##0_);\(&quot;₺&quot;#,##0\)" sourceLinked="0"/>
        <c:majorTickMark val="none"/>
        <c:minorTickMark val="none"/>
        <c:tickLblPos val="nextTo"/>
        <c:crossAx val="2024714463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solidFill>
      <a:srgbClr val="0D1B2A">
        <a:alpha val="25000"/>
      </a:srgbClr>
    </a:solidFill>
    <a:ln>
      <a:noFill/>
    </a:ln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[Emlakjet_antalya3.xlsx]Hesaplamalar!bulunduğu kat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43000">
                <a:srgbClr val="00ABBD">
                  <a:lumMod val="95000"/>
                </a:srgbClr>
              </a:gs>
              <a:gs pos="98000">
                <a:schemeClr val="accent1">
                  <a:lumMod val="20000"/>
                  <a:lumOff val="8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43000">
                <a:srgbClr val="00ABBD">
                  <a:lumMod val="95000"/>
                </a:srgbClr>
              </a:gs>
              <a:gs pos="98000">
                <a:schemeClr val="accent1">
                  <a:lumMod val="20000"/>
                  <a:lumOff val="8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43000">
                <a:srgbClr val="00ABBD">
                  <a:lumMod val="95000"/>
                </a:srgbClr>
              </a:gs>
              <a:gs pos="98000">
                <a:schemeClr val="accent1">
                  <a:lumMod val="20000"/>
                  <a:lumOff val="8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43000">
                <a:srgbClr val="00ABBD">
                  <a:lumMod val="95000"/>
                </a:srgbClr>
              </a:gs>
              <a:gs pos="98000">
                <a:schemeClr val="accent1">
                  <a:lumMod val="20000"/>
                  <a:lumOff val="8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563095056375176E-2"/>
          <c:y val="4.5341910017908695E-2"/>
          <c:w val="0.95224079391731642"/>
          <c:h val="0.78930229158290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Hesaplamalar!$B$20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43000">
                  <a:srgbClr val="00ABBD">
                    <a:lumMod val="95000"/>
                  </a:srgbClr>
                </a:gs>
                <a:gs pos="98000">
                  <a:schemeClr val="accent1">
                    <a:lumMod val="20000"/>
                    <a:lumOff val="8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Hesaplamalar!$A$21:$A$27</c:f>
              <c:strCache>
                <c:ptCount val="6"/>
                <c:pt idx="0">
                  <c:v>Bahçe&amp;Bahçe Dubleks</c:v>
                </c:pt>
                <c:pt idx="1">
                  <c:v>Müstakil Yapı</c:v>
                </c:pt>
                <c:pt idx="2">
                  <c:v>Ara Kat</c:v>
                </c:pt>
                <c:pt idx="3">
                  <c:v>Zemin</c:v>
                </c:pt>
                <c:pt idx="4">
                  <c:v>Çatı</c:v>
                </c:pt>
                <c:pt idx="5">
                  <c:v>Bodrum</c:v>
                </c:pt>
              </c:strCache>
            </c:strRef>
          </c:cat>
          <c:val>
            <c:numRef>
              <c:f>Hesaplamalar!$B$21:$B$27</c:f>
              <c:numCache>
                <c:formatCode>"₺"#,##0.00_);\("₺"#,##0.00\)</c:formatCode>
                <c:ptCount val="6"/>
                <c:pt idx="0">
                  <c:v>81951.291903696561</c:v>
                </c:pt>
                <c:pt idx="1">
                  <c:v>77412.550404139023</c:v>
                </c:pt>
                <c:pt idx="2">
                  <c:v>58611.930717539217</c:v>
                </c:pt>
                <c:pt idx="3">
                  <c:v>55166.77177874578</c:v>
                </c:pt>
                <c:pt idx="4">
                  <c:v>55125.119235044738</c:v>
                </c:pt>
                <c:pt idx="5">
                  <c:v>51787.786592423683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5-45CD-9202-C9374BA7EE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3"/>
        <c:overlap val="-27"/>
        <c:axId val="1146286335"/>
        <c:axId val="1146285855"/>
      </c:barChart>
      <c:catAx>
        <c:axId val="114628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1146285855"/>
        <c:crosses val="autoZero"/>
        <c:auto val="1"/>
        <c:lblAlgn val="ctr"/>
        <c:lblOffset val="100"/>
        <c:noMultiLvlLbl val="0"/>
        <c:extLst/>
      </c:catAx>
      <c:valAx>
        <c:axId val="1146285855"/>
        <c:scaling>
          <c:orientation val="minMax"/>
        </c:scaling>
        <c:delete val="1"/>
        <c:axPos val="l"/>
        <c:numFmt formatCode="&quot;₺&quot;#,##0_);\(&quot;₺&quot;#,##0\)" sourceLinked="0"/>
        <c:majorTickMark val="none"/>
        <c:minorTickMark val="none"/>
        <c:tickLblPos val="nextTo"/>
        <c:crossAx val="11462863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0D1B2A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[Emlakjet_antalya3.xlsx]Hesaplamalar!oda sayısı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69850" cap="rnd">
            <a:solidFill>
              <a:srgbClr val="00D4E1">
                <a:alpha val="96863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69850" cap="rnd">
            <a:solidFill>
              <a:srgbClr val="00D4E1">
                <a:alpha val="96863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69850" cap="rnd">
            <a:solidFill>
              <a:srgbClr val="00D4E1">
                <a:alpha val="96863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69850" cap="rnd">
            <a:solidFill>
              <a:srgbClr val="00D4E1">
                <a:alpha val="97000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51537092393472E-2"/>
          <c:y val="3.4322241919650852E-2"/>
          <c:w val="0.89585944865126688"/>
          <c:h val="0.85129887461518716"/>
        </c:manualLayout>
      </c:layout>
      <c:lineChart>
        <c:grouping val="standard"/>
        <c:varyColors val="0"/>
        <c:ser>
          <c:idx val="0"/>
          <c:order val="0"/>
          <c:tx>
            <c:strRef>
              <c:f>Hesaplamalar!$B$53</c:f>
              <c:strCache>
                <c:ptCount val="1"/>
                <c:pt idx="0">
                  <c:v>Toplam</c:v>
                </c:pt>
              </c:strCache>
            </c:strRef>
          </c:tx>
          <c:spPr>
            <a:ln w="69850" cap="rnd">
              <a:solidFill>
                <a:srgbClr val="00D4E1">
                  <a:alpha val="97000"/>
                </a:srgbClr>
              </a:solidFill>
              <a:round/>
            </a:ln>
            <a:effectLst/>
          </c:spPr>
          <c:marker>
            <c:symbol val="none"/>
          </c:marker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Hesaplamalar!$A$54:$A$58</c:f>
              <c:strCache>
                <c:ptCount val="4"/>
                <c:pt idx="0">
                  <c:v>3+1 Daireler</c:v>
                </c:pt>
                <c:pt idx="1">
                  <c:v>2+1 Daireler</c:v>
                </c:pt>
                <c:pt idx="2">
                  <c:v>04. 4+1 ve Üzeri (Lüks)</c:v>
                </c:pt>
                <c:pt idx="3">
                  <c:v>Stüdyo &amp; 1+1</c:v>
                </c:pt>
              </c:strCache>
            </c:strRef>
          </c:cat>
          <c:val>
            <c:numRef>
              <c:f>Hesaplamalar!$B$54:$B$58</c:f>
              <c:numCache>
                <c:formatCode>"₺"#,##0.00_);\("₺"#,##0.00\)</c:formatCode>
                <c:ptCount val="4"/>
                <c:pt idx="0">
                  <c:v>53668.238595458854</c:v>
                </c:pt>
                <c:pt idx="1">
                  <c:v>58316.350558665035</c:v>
                </c:pt>
                <c:pt idx="2">
                  <c:v>60433.925686440125</c:v>
                </c:pt>
                <c:pt idx="3">
                  <c:v>71514.349712860232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4-4CC8-AF29-3390CFA434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17268543"/>
        <c:axId val="617269503"/>
      </c:lineChart>
      <c:catAx>
        <c:axId val="61726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617269503"/>
        <c:crosses val="autoZero"/>
        <c:auto val="1"/>
        <c:lblAlgn val="ctr"/>
        <c:lblOffset val="100"/>
        <c:noMultiLvlLbl val="0"/>
        <c:extLst/>
      </c:catAx>
      <c:valAx>
        <c:axId val="617269503"/>
        <c:scaling>
          <c:orientation val="minMax"/>
          <c:min val="20000"/>
        </c:scaling>
        <c:delete val="0"/>
        <c:axPos val="l"/>
        <c:numFmt formatCode="&quot;₺&quot;#,##0_);\(&quot;₺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726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0B1C33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[Emlakjet_antalya3.xlsx]Hesaplamalar!bina yaşı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80000">
                <a:srgbClr val="A1C7E0">
                  <a:lumMod val="96000"/>
                  <a:alpha val="85000"/>
                </a:srgbClr>
              </a:gs>
              <a:gs pos="39000">
                <a:srgbClr val="00ABBD">
                  <a:lumMod val="96000"/>
                  <a:alpha val="85000"/>
                </a:srgbClr>
              </a:gs>
              <a:gs pos="18000">
                <a:srgbClr val="007A94">
                  <a:lumMod val="96000"/>
                  <a:alpha val="85000"/>
                </a:srgb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1.7070661111757049E-2"/>
              <c:y val="-0.4363196608387645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2.7739824306605203E-2"/>
              <c:y val="-0.34593915966502037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2.3472159028665941E-2"/>
              <c:y val="-0.23685924445532927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8.5353305558784464E-3"/>
              <c:y val="-0.21504326141339103"/>
            </c:manualLayout>
          </c:layout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9204493750726678E-2"/>
              <c:y val="-0.205693554395417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tr-TR"/>
                  <a:t>Metin ekle</a:t>
                </a:r>
              </a:p>
            </c:rich>
          </c:tx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gradFill>
            <a:gsLst>
              <a:gs pos="80000">
                <a:srgbClr val="A1C7E0">
                  <a:lumMod val="96000"/>
                  <a:alpha val="85000"/>
                </a:srgbClr>
              </a:gs>
              <a:gs pos="39000">
                <a:srgbClr val="00ABBD">
                  <a:lumMod val="96000"/>
                  <a:alpha val="85000"/>
                </a:srgbClr>
              </a:gs>
              <a:gs pos="18000">
                <a:srgbClr val="007A94">
                  <a:lumMod val="96000"/>
                  <a:alpha val="85000"/>
                </a:srgb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80000">
                <a:srgbClr val="A1C7E0">
                  <a:lumMod val="96000"/>
                  <a:alpha val="85000"/>
                </a:srgbClr>
              </a:gs>
              <a:gs pos="39000">
                <a:srgbClr val="00ABBD">
                  <a:lumMod val="96000"/>
                  <a:alpha val="85000"/>
                </a:srgbClr>
              </a:gs>
              <a:gs pos="18000">
                <a:srgbClr val="007A94">
                  <a:lumMod val="96000"/>
                  <a:alpha val="85000"/>
                </a:srgb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80000">
                <a:srgbClr val="A1C7E0">
                  <a:lumMod val="96000"/>
                  <a:alpha val="85000"/>
                </a:srgbClr>
              </a:gs>
              <a:gs pos="39000">
                <a:srgbClr val="00ABBD">
                  <a:lumMod val="96000"/>
                  <a:alpha val="85000"/>
                </a:srgbClr>
              </a:gs>
              <a:gs pos="18000">
                <a:srgbClr val="007A94">
                  <a:lumMod val="96000"/>
                  <a:alpha val="85000"/>
                </a:srgb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numFmt formatCode="&quot;₺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Hesaplamalar!$G$53</c:f>
              <c:strCache>
                <c:ptCount val="1"/>
                <c:pt idx="0">
                  <c:v>OrtalamaM2Fiyat</c:v>
                </c:pt>
              </c:strCache>
            </c:strRef>
          </c:tx>
          <c:spPr>
            <a:gradFill>
              <a:gsLst>
                <a:gs pos="80000">
                  <a:srgbClr val="A1C7E0">
                    <a:lumMod val="96000"/>
                    <a:alpha val="85000"/>
                  </a:srgbClr>
                </a:gs>
                <a:gs pos="39000">
                  <a:srgbClr val="00ABBD">
                    <a:lumMod val="96000"/>
                    <a:alpha val="85000"/>
                  </a:srgbClr>
                </a:gs>
                <a:gs pos="18000">
                  <a:srgbClr val="007A94">
                    <a:lumMod val="96000"/>
                    <a:alpha val="85000"/>
                  </a:srgbClr>
                </a:gs>
              </a:gsLst>
              <a:lin ang="16200000" scaled="1"/>
            </a:gradFill>
            <a:ln>
              <a:noFill/>
            </a:ln>
            <a:effectLst/>
          </c:spPr>
          <c:cat>
            <c:strRef>
              <c:f>Hesaplamalar!$F$54:$F$59</c:f>
              <c:strCache>
                <c:ptCount val="5"/>
                <c:pt idx="0">
                  <c:v>0-4 Yıl</c:v>
                </c:pt>
                <c:pt idx="1">
                  <c:v>5-10 Yıl</c:v>
                </c:pt>
                <c:pt idx="2">
                  <c:v>11-15 Yıl</c:v>
                </c:pt>
                <c:pt idx="3">
                  <c:v>16-20 Yıl</c:v>
                </c:pt>
                <c:pt idx="4">
                  <c:v>21+ Yıl</c:v>
                </c:pt>
              </c:strCache>
            </c:strRef>
          </c:cat>
          <c:val>
            <c:numRef>
              <c:f>Hesaplamalar!$G$54:$G$59</c:f>
              <c:numCache>
                <c:formatCode>"₺"#,##0.00_);\("₺"#,##0.00\)</c:formatCode>
                <c:ptCount val="5"/>
                <c:pt idx="0">
                  <c:v>63175.349761773556</c:v>
                </c:pt>
                <c:pt idx="1">
                  <c:v>58152.337417088776</c:v>
                </c:pt>
                <c:pt idx="2">
                  <c:v>55894.042061616929</c:v>
                </c:pt>
                <c:pt idx="3">
                  <c:v>55603.681314968162</c:v>
                </c:pt>
                <c:pt idx="4">
                  <c:v>55408.311636070452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8-4B39-A77D-FA09AE56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158239"/>
        <c:axId val="691157759"/>
      </c:areaChart>
      <c:lineChart>
        <c:grouping val="standard"/>
        <c:varyColors val="0"/>
        <c:ser>
          <c:idx val="1"/>
          <c:order val="1"/>
          <c:tx>
            <c:strRef>
              <c:f>Hesaplamalar!$H$53</c:f>
              <c:strCache>
                <c:ptCount val="1"/>
                <c:pt idx="0">
                  <c:v>OrtalamaM2Fiyat2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&quot;₺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Hesaplamalar!$F$54:$F$59</c:f>
              <c:strCache>
                <c:ptCount val="5"/>
                <c:pt idx="0">
                  <c:v>0-4 Yıl</c:v>
                </c:pt>
                <c:pt idx="1">
                  <c:v>5-10 Yıl</c:v>
                </c:pt>
                <c:pt idx="2">
                  <c:v>11-15 Yıl</c:v>
                </c:pt>
                <c:pt idx="3">
                  <c:v>16-20 Yıl</c:v>
                </c:pt>
                <c:pt idx="4">
                  <c:v>21+ Yıl</c:v>
                </c:pt>
              </c:strCache>
            </c:strRef>
          </c:cat>
          <c:val>
            <c:numRef>
              <c:f>Hesaplamalar!$H$54:$H$59</c:f>
              <c:numCache>
                <c:formatCode>"₺"#,##0.00_);\("₺"#,##0.00\)</c:formatCode>
                <c:ptCount val="5"/>
                <c:pt idx="0">
                  <c:v>63175.349761773556</c:v>
                </c:pt>
                <c:pt idx="1">
                  <c:v>58152.337417088776</c:v>
                </c:pt>
                <c:pt idx="2">
                  <c:v>55894.042061616929</c:v>
                </c:pt>
                <c:pt idx="3">
                  <c:v>55603.681314968162</c:v>
                </c:pt>
                <c:pt idx="4">
                  <c:v>55408.311636070452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8-4B39-A77D-FA09AE56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158239"/>
        <c:axId val="691157759"/>
      </c:lineChart>
      <c:catAx>
        <c:axId val="691158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tr-TR"/>
          </a:p>
        </c:txPr>
        <c:crossAx val="691157759"/>
        <c:crosses val="autoZero"/>
        <c:auto val="1"/>
        <c:lblAlgn val="ctr"/>
        <c:lblOffset val="100"/>
        <c:noMultiLvlLbl val="0"/>
      </c:catAx>
      <c:valAx>
        <c:axId val="691157759"/>
        <c:scaling>
          <c:orientation val="minMax"/>
        </c:scaling>
        <c:delete val="1"/>
        <c:axPos val="l"/>
        <c:numFmt formatCode="&quot;₺&quot;#,##0.00_);\(&quot;₺&quot;#,##0.00\)" sourceLinked="1"/>
        <c:majorTickMark val="none"/>
        <c:minorTickMark val="none"/>
        <c:tickLblPos val="nextTo"/>
        <c:crossAx val="6911582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/>
  </c:chart>
  <c:spPr>
    <a:solidFill>
      <a:srgbClr val="0B1C33">
        <a:alpha val="24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1.jp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111513</xdr:colOff>
      <xdr:row>21</xdr:row>
      <xdr:rowOff>18586</xdr:rowOff>
    </xdr:from>
    <xdr:to>
      <xdr:col>7</xdr:col>
      <xdr:colOff>687659</xdr:colOff>
      <xdr:row>36</xdr:row>
      <xdr:rowOff>121735</xdr:rowOff>
    </xdr:to>
    <xdr:graphicFrame macro="">
      <xdr:nvGraphicFramePr>
        <xdr:cNvPr id="18" name="Grafik 17">
          <a:extLst>
            <a:ext uri="{FF2B5EF4-FFF2-40B4-BE49-F238E27FC236}">
              <a16:creationId xmlns:a16="http://schemas.microsoft.com/office/drawing/2014/main" id="{D8C054E3-AE6D-7E9F-1311-D95D61E7D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37171</xdr:colOff>
      <xdr:row>16</xdr:row>
      <xdr:rowOff>3718</xdr:rowOff>
    </xdr:from>
    <xdr:to>
      <xdr:col>15</xdr:col>
      <xdr:colOff>278781</xdr:colOff>
      <xdr:row>29</xdr:row>
      <xdr:rowOff>167269</xdr:rowOff>
    </xdr:to>
    <xdr:graphicFrame macro="">
      <xdr:nvGraphicFramePr>
        <xdr:cNvPr id="20" name="Grafik 19">
          <a:extLst>
            <a:ext uri="{FF2B5EF4-FFF2-40B4-BE49-F238E27FC236}">
              <a16:creationId xmlns:a16="http://schemas.microsoft.com/office/drawing/2014/main" id="{6A57875D-65E1-451D-3EE4-E0664C195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418169</xdr:colOff>
      <xdr:row>16</xdr:row>
      <xdr:rowOff>139390</xdr:rowOff>
    </xdr:from>
    <xdr:to>
      <xdr:col>21</xdr:col>
      <xdr:colOff>529682</xdr:colOff>
      <xdr:row>31</xdr:row>
      <xdr:rowOff>135672</xdr:rowOff>
    </xdr:to>
    <xdr:graphicFrame macro="">
      <xdr:nvGraphicFramePr>
        <xdr:cNvPr id="21" name="Grafik 20">
          <a:extLst>
            <a:ext uri="{FF2B5EF4-FFF2-40B4-BE49-F238E27FC236}">
              <a16:creationId xmlns:a16="http://schemas.microsoft.com/office/drawing/2014/main" id="{A691F26F-C5CF-D964-17B0-4FD9CBC2C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28</xdr:row>
      <xdr:rowOff>13010</xdr:rowOff>
    </xdr:from>
    <xdr:to>
      <xdr:col>2</xdr:col>
      <xdr:colOff>706244</xdr:colOff>
      <xdr:row>41</xdr:row>
      <xdr:rowOff>37170</xdr:rowOff>
    </xdr:to>
    <xdr:graphicFrame macro="">
      <xdr:nvGraphicFramePr>
        <xdr:cNvPr id="22" name="Grafik 21">
          <a:extLst>
            <a:ext uri="{FF2B5EF4-FFF2-40B4-BE49-F238E27FC236}">
              <a16:creationId xmlns:a16="http://schemas.microsoft.com/office/drawing/2014/main" id="{F476377D-5E1B-EB24-7993-A04155812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60</xdr:row>
      <xdr:rowOff>152401</xdr:rowOff>
    </xdr:from>
    <xdr:to>
      <xdr:col>2</xdr:col>
      <xdr:colOff>994316</xdr:colOff>
      <xdr:row>72</xdr:row>
      <xdr:rowOff>0</xdr:rowOff>
    </xdr:to>
    <xdr:graphicFrame macro="">
      <xdr:nvGraphicFramePr>
        <xdr:cNvPr id="23" name="Grafik 22">
          <a:extLst>
            <a:ext uri="{FF2B5EF4-FFF2-40B4-BE49-F238E27FC236}">
              <a16:creationId xmlns:a16="http://schemas.microsoft.com/office/drawing/2014/main" id="{882ADDC2-C989-FC0E-79B0-B3D1FF4DA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213732</xdr:colOff>
      <xdr:row>60</xdr:row>
      <xdr:rowOff>31595</xdr:rowOff>
    </xdr:from>
    <xdr:to>
      <xdr:col>9</xdr:col>
      <xdr:colOff>604023</xdr:colOff>
      <xdr:row>74</xdr:row>
      <xdr:rowOff>130098</xdr:rowOff>
    </xdr:to>
    <xdr:graphicFrame macro="">
      <xdr:nvGraphicFramePr>
        <xdr:cNvPr id="24" name="Grafik 23">
          <a:extLst>
            <a:ext uri="{FF2B5EF4-FFF2-40B4-BE49-F238E27FC236}">
              <a16:creationId xmlns:a16="http://schemas.microsoft.com/office/drawing/2014/main" id="{8FC6CA17-5F57-2E9A-6FA6-516375625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1366</xdr:colOff>
      <xdr:row>0</xdr:row>
      <xdr:rowOff>2869</xdr:rowOff>
    </xdr:from>
    <xdr:to>
      <xdr:col>36</xdr:col>
      <xdr:colOff>54814</xdr:colOff>
      <xdr:row>65</xdr:row>
      <xdr:rowOff>171254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B7F2EDB-104E-9A60-06BD-4D84A96C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966" y="2869"/>
          <a:ext cx="21389448" cy="1172538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97971</xdr:colOff>
      <xdr:row>0</xdr:row>
      <xdr:rowOff>151368</xdr:rowOff>
    </xdr:from>
    <xdr:to>
      <xdr:col>6</xdr:col>
      <xdr:colOff>2005</xdr:colOff>
      <xdr:row>11</xdr:row>
      <xdr:rowOff>101804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Ilce 1">
              <a:extLst>
                <a:ext uri="{FF2B5EF4-FFF2-40B4-BE49-F238E27FC236}">
                  <a16:creationId xmlns:a16="http://schemas.microsoft.com/office/drawing/2014/main" id="{E04C8100-8626-4105-B36B-8F352656A8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l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433" y="151368"/>
              <a:ext cx="2981341" cy="18847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108857</xdr:colOff>
      <xdr:row>12</xdr:row>
      <xdr:rowOff>127928</xdr:rowOff>
    </xdr:from>
    <xdr:to>
      <xdr:col>6</xdr:col>
      <xdr:colOff>1105</xdr:colOff>
      <xdr:row>23</xdr:row>
      <xdr:rowOff>34028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ahalle 1">
              <a:extLst>
                <a:ext uri="{FF2B5EF4-FFF2-40B4-BE49-F238E27FC236}">
                  <a16:creationId xmlns:a16="http://schemas.microsoft.com/office/drawing/2014/main" id="{0371B23F-FC1A-4812-ACB9-4C1119C3A1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hal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319" y="2238082"/>
              <a:ext cx="2960584" cy="1840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108856</xdr:colOff>
      <xdr:row>35</xdr:row>
      <xdr:rowOff>172848</xdr:rowOff>
    </xdr:from>
    <xdr:to>
      <xdr:col>6</xdr:col>
      <xdr:colOff>10885</xdr:colOff>
      <xdr:row>46</xdr:row>
      <xdr:rowOff>32424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Isıtma_tipi_segment 1">
              <a:extLst>
                <a:ext uri="{FF2B5EF4-FFF2-40B4-BE49-F238E27FC236}">
                  <a16:creationId xmlns:a16="http://schemas.microsoft.com/office/drawing/2014/main" id="{B006691C-C372-4349-A7BE-4C53A414D1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sıtma_tipi_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318" y="6327465"/>
              <a:ext cx="2979336" cy="1845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98724</xdr:colOff>
      <xdr:row>24</xdr:row>
      <xdr:rowOff>60152</xdr:rowOff>
    </xdr:from>
    <xdr:to>
      <xdr:col>6</xdr:col>
      <xdr:colOff>20052</xdr:colOff>
      <xdr:row>34</xdr:row>
      <xdr:rowOff>146726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Fiyat_segment 1">
              <a:extLst>
                <a:ext uri="{FF2B5EF4-FFF2-40B4-BE49-F238E27FC236}">
                  <a16:creationId xmlns:a16="http://schemas.microsoft.com/office/drawing/2014/main" id="{14B45F59-3213-4BB9-9D98-1760247534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yat_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186" y="4280460"/>
              <a:ext cx="2998635" cy="1845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94713</xdr:colOff>
      <xdr:row>57</xdr:row>
      <xdr:rowOff>146538</xdr:rowOff>
    </xdr:from>
    <xdr:to>
      <xdr:col>6</xdr:col>
      <xdr:colOff>6015</xdr:colOff>
      <xdr:row>65</xdr:row>
      <xdr:rowOff>19142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Site_icerisinde 1">
              <a:extLst>
                <a:ext uri="{FF2B5EF4-FFF2-40B4-BE49-F238E27FC236}">
                  <a16:creationId xmlns:a16="http://schemas.microsoft.com/office/drawing/2014/main" id="{753787AF-1E81-4ACB-A78D-D9F0896BDF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_icerisin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175" y="10209819"/>
              <a:ext cx="2988609" cy="12393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114936</xdr:colOff>
      <xdr:row>47</xdr:row>
      <xdr:rowOff>94304</xdr:rowOff>
    </xdr:from>
    <xdr:to>
      <xdr:col>6</xdr:col>
      <xdr:colOff>16213</xdr:colOff>
      <xdr:row>56</xdr:row>
      <xdr:rowOff>153461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Konut_tipi 1">
              <a:extLst>
                <a:ext uri="{FF2B5EF4-FFF2-40B4-BE49-F238E27FC236}">
                  <a16:creationId xmlns:a16="http://schemas.microsoft.com/office/drawing/2014/main" id="{CEF4D56C-BE9A-4E2C-B292-014C0DDBCB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onut_tip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0628" y="8359073"/>
              <a:ext cx="2929739" cy="1641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oneCellAnchor>
    <xdr:from>
      <xdr:col>6</xdr:col>
      <xdr:colOff>158800</xdr:colOff>
      <xdr:row>15</xdr:row>
      <xdr:rowOff>59898</xdr:rowOff>
    </xdr:from>
    <xdr:ext cx="5896377" cy="429959"/>
    <xdr:sp macro="" textlink="">
      <xdr:nvSpPr>
        <xdr:cNvPr id="9" name="Metin kutusu 8">
          <a:extLst>
            <a:ext uri="{FF2B5EF4-FFF2-40B4-BE49-F238E27FC236}">
              <a16:creationId xmlns:a16="http://schemas.microsoft.com/office/drawing/2014/main" id="{4F2581CE-57AE-DF61-8C1A-4B801E73E3A9}"/>
            </a:ext>
          </a:extLst>
        </xdr:cNvPr>
        <xdr:cNvSpPr txBox="1"/>
      </xdr:nvSpPr>
      <xdr:spPr>
        <a:xfrm>
          <a:off x="3832729" y="2713291"/>
          <a:ext cx="5896377" cy="429959"/>
        </a:xfrm>
        <a:prstGeom prst="rect">
          <a:avLst/>
        </a:prstGeom>
        <a:solidFill>
          <a:srgbClr val="0E1F35">
            <a:alpha val="53000"/>
          </a:srgbClr>
        </a:solidFill>
        <a:ln>
          <a:solidFill>
            <a:srgbClr val="69CCFF">
              <a:alpha val="60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İlçe Bazlı Ortalama m² Fiyatları</a:t>
          </a:r>
        </a:p>
      </xdr:txBody>
    </xdr:sp>
    <xdr:clientData/>
  </xdr:oneCellAnchor>
  <xdr:oneCellAnchor>
    <xdr:from>
      <xdr:col>16</xdr:col>
      <xdr:colOff>108856</xdr:colOff>
      <xdr:row>15</xdr:row>
      <xdr:rowOff>63500</xdr:rowOff>
    </xdr:from>
    <xdr:ext cx="6000751" cy="444499"/>
    <xdr:sp macro="" textlink="">
      <xdr:nvSpPr>
        <xdr:cNvPr id="13" name="Metin kutusu 12">
          <a:extLst>
            <a:ext uri="{FF2B5EF4-FFF2-40B4-BE49-F238E27FC236}">
              <a16:creationId xmlns:a16="http://schemas.microsoft.com/office/drawing/2014/main" id="{B27984D2-4144-4633-BB28-AADC5CA77031}"/>
            </a:ext>
          </a:extLst>
        </xdr:cNvPr>
        <xdr:cNvSpPr txBox="1"/>
      </xdr:nvSpPr>
      <xdr:spPr>
        <a:xfrm>
          <a:off x="9905999" y="2716893"/>
          <a:ext cx="6000751" cy="444499"/>
        </a:xfrm>
        <a:prstGeom prst="rect">
          <a:avLst/>
        </a:prstGeom>
        <a:solidFill>
          <a:srgbClr val="0E1F35">
            <a:alpha val="53000"/>
          </a:srgbClr>
        </a:solidFill>
        <a:ln>
          <a:solidFill>
            <a:srgbClr val="69CCFF">
              <a:alpha val="60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m² Fiyatı En Yüksek</a:t>
          </a:r>
          <a:r>
            <a:rPr lang="tr-TR" sz="1900" b="1" baseline="0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</a:t>
          </a:r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Mahalleler</a:t>
          </a:r>
        </a:p>
      </xdr:txBody>
    </xdr:sp>
    <xdr:clientData/>
  </xdr:oneCellAnchor>
  <xdr:oneCellAnchor>
    <xdr:from>
      <xdr:col>26</xdr:col>
      <xdr:colOff>143774</xdr:colOff>
      <xdr:row>15</xdr:row>
      <xdr:rowOff>71336</xdr:rowOff>
    </xdr:from>
    <xdr:ext cx="5938620" cy="432127"/>
    <xdr:sp macro="" textlink="">
      <xdr:nvSpPr>
        <xdr:cNvPr id="16" name="Metin kutusu 15">
          <a:extLst>
            <a:ext uri="{FF2B5EF4-FFF2-40B4-BE49-F238E27FC236}">
              <a16:creationId xmlns:a16="http://schemas.microsoft.com/office/drawing/2014/main" id="{1521693F-27C7-4A44-9FD9-94721CE77F17}"/>
            </a:ext>
          </a:extLst>
        </xdr:cNvPr>
        <xdr:cNvSpPr txBox="1"/>
      </xdr:nvSpPr>
      <xdr:spPr>
        <a:xfrm>
          <a:off x="16064131" y="2724729"/>
          <a:ext cx="5938620" cy="432127"/>
        </a:xfrm>
        <a:prstGeom prst="rect">
          <a:avLst/>
        </a:prstGeom>
        <a:solidFill>
          <a:srgbClr val="0E1F35">
            <a:alpha val="53000"/>
          </a:srgbClr>
        </a:solidFill>
        <a:ln>
          <a:solidFill>
            <a:srgbClr val="69CCFF">
              <a:alpha val="60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m² Fiyatı En Uygun</a:t>
          </a:r>
          <a:r>
            <a:rPr lang="tr-TR" sz="1900" b="1" baseline="0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</a:t>
          </a:r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Mahalleler</a:t>
          </a:r>
        </a:p>
      </xdr:txBody>
    </xdr:sp>
    <xdr:clientData/>
  </xdr:oneCellAnchor>
  <xdr:oneCellAnchor>
    <xdr:from>
      <xdr:col>6</xdr:col>
      <xdr:colOff>158749</xdr:colOff>
      <xdr:row>40</xdr:row>
      <xdr:rowOff>143773</xdr:rowOff>
    </xdr:from>
    <xdr:ext cx="5896429" cy="454941"/>
    <xdr:sp macro="" textlink="">
      <xdr:nvSpPr>
        <xdr:cNvPr id="18" name="Metin kutusu 17">
          <a:extLst>
            <a:ext uri="{FF2B5EF4-FFF2-40B4-BE49-F238E27FC236}">
              <a16:creationId xmlns:a16="http://schemas.microsoft.com/office/drawing/2014/main" id="{36721A63-C8E7-42EB-8C1E-F38CFB2610CD}"/>
            </a:ext>
          </a:extLst>
        </xdr:cNvPr>
        <xdr:cNvSpPr txBox="1"/>
      </xdr:nvSpPr>
      <xdr:spPr>
        <a:xfrm>
          <a:off x="3832678" y="7219487"/>
          <a:ext cx="5896429" cy="454941"/>
        </a:xfrm>
        <a:prstGeom prst="rect">
          <a:avLst/>
        </a:prstGeom>
        <a:solidFill>
          <a:srgbClr val="0E1F35">
            <a:alpha val="53000"/>
          </a:srgbClr>
        </a:solidFill>
        <a:ln>
          <a:solidFill>
            <a:srgbClr val="69CCFF">
              <a:alpha val="60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Kat Konumuna Göre m² Fiyat Dağılımı</a:t>
          </a:r>
        </a:p>
      </xdr:txBody>
    </xdr:sp>
    <xdr:clientData/>
  </xdr:oneCellAnchor>
  <xdr:twoCellAnchor>
    <xdr:from>
      <xdr:col>6</xdr:col>
      <xdr:colOff>175847</xdr:colOff>
      <xdr:row>17</xdr:row>
      <xdr:rowOff>136769</xdr:rowOff>
    </xdr:from>
    <xdr:to>
      <xdr:col>15</xdr:col>
      <xdr:colOff>566615</xdr:colOff>
      <xdr:row>40</xdr:row>
      <xdr:rowOff>0</xdr:rowOff>
    </xdr:to>
    <xdr:graphicFrame macro="">
      <xdr:nvGraphicFramePr>
        <xdr:cNvPr id="20" name="Grafik 19">
          <a:extLst>
            <a:ext uri="{FF2B5EF4-FFF2-40B4-BE49-F238E27FC236}">
              <a16:creationId xmlns:a16="http://schemas.microsoft.com/office/drawing/2014/main" id="{1680D092-C6BF-4F79-AA8E-6D953AE91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132184</xdr:colOff>
      <xdr:row>17</xdr:row>
      <xdr:rowOff>147137</xdr:rowOff>
    </xdr:from>
    <xdr:to>
      <xdr:col>26</xdr:col>
      <xdr:colOff>12292</xdr:colOff>
      <xdr:row>40</xdr:row>
      <xdr:rowOff>24580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1CC50FA9-B747-4412-BA08-1274F6223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178836</xdr:colOff>
      <xdr:row>17</xdr:row>
      <xdr:rowOff>147735</xdr:rowOff>
    </xdr:from>
    <xdr:to>
      <xdr:col>35</xdr:col>
      <xdr:colOff>575388</xdr:colOff>
      <xdr:row>40</xdr:row>
      <xdr:rowOff>15551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E9EF4203-7825-41E5-99B9-5DFB7E1BC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178836</xdr:colOff>
      <xdr:row>43</xdr:row>
      <xdr:rowOff>54428</xdr:rowOff>
    </xdr:from>
    <xdr:to>
      <xdr:col>15</xdr:col>
      <xdr:colOff>567611</xdr:colOff>
      <xdr:row>65</xdr:row>
      <xdr:rowOff>46653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DF50FF39-AE26-4D6A-8DE1-C5BB2C2DF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121066</xdr:colOff>
      <xdr:row>43</xdr:row>
      <xdr:rowOff>45597</xdr:rowOff>
    </xdr:from>
    <xdr:to>
      <xdr:col>26</xdr:col>
      <xdr:colOff>21364</xdr:colOff>
      <xdr:row>65</xdr:row>
      <xdr:rowOff>28485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77B92A8F-3FA5-4141-8A3B-55E4AACDB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106821</xdr:colOff>
      <xdr:row>40</xdr:row>
      <xdr:rowOff>115020</xdr:rowOff>
    </xdr:from>
    <xdr:ext cx="6061751" cy="465552"/>
    <xdr:sp macro="" textlink="">
      <xdr:nvSpPr>
        <xdr:cNvPr id="17" name="Metin kutusu 16">
          <a:extLst>
            <a:ext uri="{FF2B5EF4-FFF2-40B4-BE49-F238E27FC236}">
              <a16:creationId xmlns:a16="http://schemas.microsoft.com/office/drawing/2014/main" id="{8E7370DF-D89D-4504-9A83-FA9DE639CCEE}"/>
            </a:ext>
          </a:extLst>
        </xdr:cNvPr>
        <xdr:cNvSpPr txBox="1"/>
      </xdr:nvSpPr>
      <xdr:spPr>
        <a:xfrm>
          <a:off x="9976535" y="7372163"/>
          <a:ext cx="6061751" cy="465552"/>
        </a:xfrm>
        <a:prstGeom prst="rect">
          <a:avLst/>
        </a:prstGeom>
        <a:solidFill>
          <a:srgbClr val="0E1F35">
            <a:alpha val="53000"/>
          </a:srgbClr>
        </a:solidFill>
        <a:ln>
          <a:solidFill>
            <a:srgbClr val="69CCFF">
              <a:alpha val="60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Oda</a:t>
          </a:r>
          <a:r>
            <a:rPr lang="tr-TR" sz="1900" b="1" baseline="0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Tipine </a:t>
          </a:r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Göre m² Fiyat Dağılımı</a:t>
          </a:r>
        </a:p>
      </xdr:txBody>
    </xdr:sp>
    <xdr:clientData/>
  </xdr:oneCellAnchor>
  <xdr:oneCellAnchor>
    <xdr:from>
      <xdr:col>26</xdr:col>
      <xdr:colOff>157293</xdr:colOff>
      <xdr:row>40</xdr:row>
      <xdr:rowOff>129396</xdr:rowOff>
    </xdr:from>
    <xdr:ext cx="5911494" cy="469317"/>
    <xdr:sp macro="" textlink="">
      <xdr:nvSpPr>
        <xdr:cNvPr id="21" name="Metin kutusu 20">
          <a:extLst>
            <a:ext uri="{FF2B5EF4-FFF2-40B4-BE49-F238E27FC236}">
              <a16:creationId xmlns:a16="http://schemas.microsoft.com/office/drawing/2014/main" id="{73E520DC-C156-4168-B213-713F3A7994FE}"/>
            </a:ext>
          </a:extLst>
        </xdr:cNvPr>
        <xdr:cNvSpPr txBox="1"/>
      </xdr:nvSpPr>
      <xdr:spPr>
        <a:xfrm>
          <a:off x="16077650" y="7205110"/>
          <a:ext cx="5911494" cy="469317"/>
        </a:xfrm>
        <a:prstGeom prst="rect">
          <a:avLst/>
        </a:prstGeom>
        <a:solidFill>
          <a:srgbClr val="0E1F35">
            <a:alpha val="53000"/>
          </a:srgbClr>
        </a:solidFill>
        <a:ln>
          <a:solidFill>
            <a:srgbClr val="69CCFF">
              <a:alpha val="60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Bina</a:t>
          </a:r>
          <a:r>
            <a:rPr lang="tr-TR" sz="1900" b="1" baseline="0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Yaşına </a:t>
          </a:r>
          <a:r>
            <a:rPr lang="tr-TR" sz="1900" b="1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Göre m² Fiyat Dağılımı</a:t>
          </a:r>
        </a:p>
      </xdr:txBody>
    </xdr:sp>
    <xdr:clientData/>
  </xdr:oneCellAnchor>
  <xdr:twoCellAnchor>
    <xdr:from>
      <xdr:col>26</xdr:col>
      <xdr:colOff>145550</xdr:colOff>
      <xdr:row>43</xdr:row>
      <xdr:rowOff>59932</xdr:rowOff>
    </xdr:from>
    <xdr:to>
      <xdr:col>35</xdr:col>
      <xdr:colOff>573641</xdr:colOff>
      <xdr:row>65</xdr:row>
      <xdr:rowOff>57148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2C9A2198-9142-43E5-9DF9-9DA94247E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199571</xdr:colOff>
      <xdr:row>6</xdr:row>
      <xdr:rowOff>108856</xdr:rowOff>
    </xdr:from>
    <xdr:to>
      <xdr:col>10</xdr:col>
      <xdr:colOff>435429</xdr:colOff>
      <xdr:row>13</xdr:row>
      <xdr:rowOff>108859</xdr:rowOff>
    </xdr:to>
    <xdr:grpSp>
      <xdr:nvGrpSpPr>
        <xdr:cNvPr id="58" name="Grup 57">
          <a:extLst>
            <a:ext uri="{FF2B5EF4-FFF2-40B4-BE49-F238E27FC236}">
              <a16:creationId xmlns:a16="http://schemas.microsoft.com/office/drawing/2014/main" id="{3CB79869-7A8D-974C-74F9-209177B6289E}"/>
            </a:ext>
          </a:extLst>
        </xdr:cNvPr>
        <xdr:cNvGrpSpPr/>
      </xdr:nvGrpSpPr>
      <xdr:grpSpPr>
        <a:xfrm>
          <a:off x="4485821" y="1170213"/>
          <a:ext cx="2072822" cy="1238253"/>
          <a:chOff x="4590142" y="1124855"/>
          <a:chExt cx="2086429" cy="1270003"/>
        </a:xfrm>
      </xdr:grpSpPr>
      <xdr:sp macro="" textlink="">
        <xdr:nvSpPr>
          <xdr:cNvPr id="22" name="Metin kutusu 21">
            <a:extLst>
              <a:ext uri="{FF2B5EF4-FFF2-40B4-BE49-F238E27FC236}">
                <a16:creationId xmlns:a16="http://schemas.microsoft.com/office/drawing/2014/main" id="{7E709382-2648-BFE8-D134-71958028F8AE}"/>
              </a:ext>
            </a:extLst>
          </xdr:cNvPr>
          <xdr:cNvSpPr txBox="1"/>
        </xdr:nvSpPr>
        <xdr:spPr>
          <a:xfrm>
            <a:off x="4590142" y="1124855"/>
            <a:ext cx="2086429" cy="6381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r-TR" sz="3200">
                <a:solidFill>
                  <a:srgbClr val="DDE6ED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İlan Sayısı</a:t>
            </a:r>
          </a:p>
        </xdr:txBody>
      </xdr:sp>
      <xdr:sp macro="" textlink="Hesaplamalar!N54">
        <xdr:nvSpPr>
          <xdr:cNvPr id="23" name="Metin kutusu 22">
            <a:extLst>
              <a:ext uri="{FF2B5EF4-FFF2-40B4-BE49-F238E27FC236}">
                <a16:creationId xmlns:a16="http://schemas.microsoft.com/office/drawing/2014/main" id="{A55ED7A5-63F4-5AA6-103E-95F3DCE5745C}"/>
              </a:ext>
            </a:extLst>
          </xdr:cNvPr>
          <xdr:cNvSpPr txBox="1"/>
        </xdr:nvSpPr>
        <xdr:spPr>
          <a:xfrm>
            <a:off x="4971142" y="1669142"/>
            <a:ext cx="1324429" cy="7257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4AAB5A15-6730-43C8-A0F3-E93F53908AA6}" type="TxLink">
              <a:rPr lang="en-US" sz="4000" b="0" i="0" u="none" strike="noStrike">
                <a:solidFill>
                  <a:srgbClr val="F6C90E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/>
              <a:t>1475</a:t>
            </a:fld>
            <a:endParaRPr lang="tr-TR" sz="4000">
              <a:solidFill>
                <a:srgbClr val="F6C90E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18</xdr:col>
      <xdr:colOff>261710</xdr:colOff>
      <xdr:row>6</xdr:row>
      <xdr:rowOff>55804</xdr:rowOff>
    </xdr:from>
    <xdr:to>
      <xdr:col>24</xdr:col>
      <xdr:colOff>131264</xdr:colOff>
      <xdr:row>13</xdr:row>
      <xdr:rowOff>104728</xdr:rowOff>
    </xdr:to>
    <xdr:grpSp>
      <xdr:nvGrpSpPr>
        <xdr:cNvPr id="59" name="Grup 58">
          <a:extLst>
            <a:ext uri="{FF2B5EF4-FFF2-40B4-BE49-F238E27FC236}">
              <a16:creationId xmlns:a16="http://schemas.microsoft.com/office/drawing/2014/main" id="{68E7AA10-30D1-FC9D-51AA-A19F531C3E83}"/>
            </a:ext>
          </a:extLst>
        </xdr:cNvPr>
        <xdr:cNvGrpSpPr/>
      </xdr:nvGrpSpPr>
      <xdr:grpSpPr>
        <a:xfrm>
          <a:off x="11283496" y="1117161"/>
          <a:ext cx="3543482" cy="1287174"/>
          <a:chOff x="7547791" y="1124854"/>
          <a:chExt cx="3573780" cy="1318924"/>
        </a:xfrm>
      </xdr:grpSpPr>
      <xdr:sp macro="" textlink="Hesaplamalar!O54">
        <xdr:nvSpPr>
          <xdr:cNvPr id="24" name="Metin kutusu 23">
            <a:extLst>
              <a:ext uri="{FF2B5EF4-FFF2-40B4-BE49-F238E27FC236}">
                <a16:creationId xmlns:a16="http://schemas.microsoft.com/office/drawing/2014/main" id="{D6B35812-4E7D-3246-2120-09E9EB962933}"/>
              </a:ext>
            </a:extLst>
          </xdr:cNvPr>
          <xdr:cNvSpPr txBox="1"/>
        </xdr:nvSpPr>
        <xdr:spPr>
          <a:xfrm>
            <a:off x="8161518" y="1669142"/>
            <a:ext cx="2346326" cy="7746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CDF03AD4-A61B-4C4F-B211-11286420179D}" type="TxLink">
              <a:rPr lang="en-US" sz="4000" b="0" i="0" u="none" strike="noStrike">
                <a:solidFill>
                  <a:srgbClr val="F6C90E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/>
              <a:t>₺60,0 Bin</a:t>
            </a:fld>
            <a:endParaRPr lang="tr-TR" sz="4000">
              <a:solidFill>
                <a:srgbClr val="F6C90E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25" name="Metin kutusu 24">
            <a:extLst>
              <a:ext uri="{FF2B5EF4-FFF2-40B4-BE49-F238E27FC236}">
                <a16:creationId xmlns:a16="http://schemas.microsoft.com/office/drawing/2014/main" id="{1DFB8C79-4D45-44E4-7DA5-C79410D8E8EC}"/>
              </a:ext>
            </a:extLst>
          </xdr:cNvPr>
          <xdr:cNvSpPr txBox="1"/>
        </xdr:nvSpPr>
        <xdr:spPr>
          <a:xfrm>
            <a:off x="7547791" y="1124854"/>
            <a:ext cx="3573780" cy="6381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r>
              <a:rPr lang="tr-TR" sz="3200">
                <a:solidFill>
                  <a:srgbClr val="DDE6ED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Ortalama m² Fiyat</a:t>
            </a:r>
          </a:p>
        </xdr:txBody>
      </xdr:sp>
    </xdr:grpSp>
    <xdr:clientData/>
  </xdr:twoCellAnchor>
  <xdr:twoCellAnchor>
    <xdr:from>
      <xdr:col>12</xdr:col>
      <xdr:colOff>101235</xdr:colOff>
      <xdr:row>6</xdr:row>
      <xdr:rowOff>43576</xdr:rowOff>
    </xdr:from>
    <xdr:to>
      <xdr:col>16</xdr:col>
      <xdr:colOff>549545</xdr:colOff>
      <xdr:row>13</xdr:row>
      <xdr:rowOff>92499</xdr:rowOff>
    </xdr:to>
    <xdr:grpSp>
      <xdr:nvGrpSpPr>
        <xdr:cNvPr id="62" name="Grup 61">
          <a:extLst>
            <a:ext uri="{FF2B5EF4-FFF2-40B4-BE49-F238E27FC236}">
              <a16:creationId xmlns:a16="http://schemas.microsoft.com/office/drawing/2014/main" id="{DF65814C-3D66-0CCD-AB17-55B8C93F3619}"/>
            </a:ext>
          </a:extLst>
        </xdr:cNvPr>
        <xdr:cNvGrpSpPr/>
      </xdr:nvGrpSpPr>
      <xdr:grpSpPr>
        <a:xfrm>
          <a:off x="7449092" y="1104933"/>
          <a:ext cx="2897596" cy="1287173"/>
          <a:chOff x="11941355" y="1124855"/>
          <a:chExt cx="2920274" cy="1318923"/>
        </a:xfrm>
      </xdr:grpSpPr>
      <xdr:sp macro="" textlink="Hesaplamalar!P54">
        <xdr:nvSpPr>
          <xdr:cNvPr id="26" name="Metin kutusu 25">
            <a:extLst>
              <a:ext uri="{FF2B5EF4-FFF2-40B4-BE49-F238E27FC236}">
                <a16:creationId xmlns:a16="http://schemas.microsoft.com/office/drawing/2014/main" id="{4F29D818-55BF-D6D3-E6B3-2E4B96C833C2}"/>
              </a:ext>
            </a:extLst>
          </xdr:cNvPr>
          <xdr:cNvSpPr txBox="1"/>
        </xdr:nvSpPr>
        <xdr:spPr>
          <a:xfrm>
            <a:off x="12352199" y="1669142"/>
            <a:ext cx="2098586" cy="7746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EA645938-16DD-4096-B676-3B2DECE9C653}" type="TxLink">
              <a:rPr lang="en-US" sz="4000" b="0" i="0" u="none" strike="noStrike">
                <a:solidFill>
                  <a:srgbClr val="F6C90E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/>
              <a:t>₺6,3 Mn</a:t>
            </a:fld>
            <a:endParaRPr lang="tr-TR" sz="4000">
              <a:solidFill>
                <a:srgbClr val="F6C90E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27" name="Metin kutusu 26">
            <a:extLst>
              <a:ext uri="{FF2B5EF4-FFF2-40B4-BE49-F238E27FC236}">
                <a16:creationId xmlns:a16="http://schemas.microsoft.com/office/drawing/2014/main" id="{77908557-C501-CCBC-9482-4D14D535D14D}"/>
              </a:ext>
            </a:extLst>
          </xdr:cNvPr>
          <xdr:cNvSpPr txBox="1"/>
        </xdr:nvSpPr>
        <xdr:spPr>
          <a:xfrm>
            <a:off x="11941355" y="1124855"/>
            <a:ext cx="2920274" cy="6381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r>
              <a:rPr lang="tr-TR" sz="3200">
                <a:solidFill>
                  <a:srgbClr val="DDE6ED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Ortalama Fiyat</a:t>
            </a:r>
          </a:p>
        </xdr:txBody>
      </xdr:sp>
    </xdr:grpSp>
    <xdr:clientData/>
  </xdr:twoCellAnchor>
  <xdr:twoCellAnchor>
    <xdr:from>
      <xdr:col>25</xdr:col>
      <xdr:colOff>448397</xdr:colOff>
      <xdr:row>6</xdr:row>
      <xdr:rowOff>72166</xdr:rowOff>
    </xdr:from>
    <xdr:to>
      <xdr:col>29</xdr:col>
      <xdr:colOff>120739</xdr:colOff>
      <xdr:row>13</xdr:row>
      <xdr:rowOff>121089</xdr:rowOff>
    </xdr:to>
    <xdr:grpSp>
      <xdr:nvGrpSpPr>
        <xdr:cNvPr id="63" name="Grup 62">
          <a:extLst>
            <a:ext uri="{FF2B5EF4-FFF2-40B4-BE49-F238E27FC236}">
              <a16:creationId xmlns:a16="http://schemas.microsoft.com/office/drawing/2014/main" id="{2705CEDD-5F84-F7CF-992A-DA019C7E013B}"/>
            </a:ext>
          </a:extLst>
        </xdr:cNvPr>
        <xdr:cNvGrpSpPr/>
      </xdr:nvGrpSpPr>
      <xdr:grpSpPr>
        <a:xfrm>
          <a:off x="15756433" y="1133523"/>
          <a:ext cx="2121627" cy="1287173"/>
          <a:chOff x="15711938" y="1124855"/>
          <a:chExt cx="2139770" cy="1318923"/>
        </a:xfrm>
      </xdr:grpSpPr>
      <xdr:sp macro="" textlink="Hesaplamalar!Q54">
        <xdr:nvSpPr>
          <xdr:cNvPr id="28" name="Metin kutusu 27">
            <a:extLst>
              <a:ext uri="{FF2B5EF4-FFF2-40B4-BE49-F238E27FC236}">
                <a16:creationId xmlns:a16="http://schemas.microsoft.com/office/drawing/2014/main" id="{B2F44410-68DD-22DE-F1F5-F0AB7315D5A2}"/>
              </a:ext>
            </a:extLst>
          </xdr:cNvPr>
          <xdr:cNvSpPr txBox="1"/>
        </xdr:nvSpPr>
        <xdr:spPr>
          <a:xfrm>
            <a:off x="15765505" y="1669142"/>
            <a:ext cx="2032637" cy="7746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3498465C-E285-49DF-85E9-D63278C5C27D}" type="TxLink">
              <a:rPr lang="en-US" sz="4000" b="0" i="0" u="none" strike="noStrike">
                <a:solidFill>
                  <a:srgbClr val="F6C90E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/>
              <a:t>₺1,5 Mn</a:t>
            </a:fld>
            <a:endParaRPr lang="tr-TR" sz="4000">
              <a:solidFill>
                <a:srgbClr val="F6C90E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29" name="Metin kutusu 28">
            <a:extLst>
              <a:ext uri="{FF2B5EF4-FFF2-40B4-BE49-F238E27FC236}">
                <a16:creationId xmlns:a16="http://schemas.microsoft.com/office/drawing/2014/main" id="{B2D12D3D-3E80-E199-E8E8-BFCF2CDBEF25}"/>
              </a:ext>
            </a:extLst>
          </xdr:cNvPr>
          <xdr:cNvSpPr txBox="1"/>
        </xdr:nvSpPr>
        <xdr:spPr>
          <a:xfrm>
            <a:off x="15711938" y="1124855"/>
            <a:ext cx="2139770" cy="6381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r>
              <a:rPr lang="tr-TR" sz="3200">
                <a:solidFill>
                  <a:srgbClr val="DDE6ED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Min. Fiyat</a:t>
            </a:r>
          </a:p>
        </xdr:txBody>
      </xdr:sp>
    </xdr:grpSp>
    <xdr:clientData/>
  </xdr:twoCellAnchor>
  <xdr:twoCellAnchor>
    <xdr:from>
      <xdr:col>30</xdr:col>
      <xdr:colOff>427806</xdr:colOff>
      <xdr:row>6</xdr:row>
      <xdr:rowOff>108856</xdr:rowOff>
    </xdr:from>
    <xdr:to>
      <xdr:col>34</xdr:col>
      <xdr:colOff>362857</xdr:colOff>
      <xdr:row>13</xdr:row>
      <xdr:rowOff>163287</xdr:rowOff>
    </xdr:to>
    <xdr:grpSp>
      <xdr:nvGrpSpPr>
        <xdr:cNvPr id="64" name="Grup 63">
          <a:extLst>
            <a:ext uri="{FF2B5EF4-FFF2-40B4-BE49-F238E27FC236}">
              <a16:creationId xmlns:a16="http://schemas.microsoft.com/office/drawing/2014/main" id="{2E1E097A-1243-41CD-14C1-90195393BB1D}"/>
            </a:ext>
          </a:extLst>
        </xdr:cNvPr>
        <xdr:cNvGrpSpPr/>
      </xdr:nvGrpSpPr>
      <xdr:grpSpPr>
        <a:xfrm>
          <a:off x="18797449" y="1170213"/>
          <a:ext cx="2384337" cy="1292681"/>
          <a:chOff x="19006091" y="1124855"/>
          <a:chExt cx="2402480" cy="1324431"/>
        </a:xfrm>
      </xdr:grpSpPr>
      <xdr:sp macro="" textlink="">
        <xdr:nvSpPr>
          <xdr:cNvPr id="30" name="Metin kutusu 29">
            <a:extLst>
              <a:ext uri="{FF2B5EF4-FFF2-40B4-BE49-F238E27FC236}">
                <a16:creationId xmlns:a16="http://schemas.microsoft.com/office/drawing/2014/main" id="{E30D6CB7-A6FE-2E33-5332-B452267946A6}"/>
              </a:ext>
            </a:extLst>
          </xdr:cNvPr>
          <xdr:cNvSpPr txBox="1"/>
        </xdr:nvSpPr>
        <xdr:spPr>
          <a:xfrm>
            <a:off x="19055985" y="1124855"/>
            <a:ext cx="2302693" cy="6381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r>
              <a:rPr lang="tr-TR" sz="3200">
                <a:solidFill>
                  <a:srgbClr val="DDE6ED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Max. Fiyat</a:t>
            </a:r>
          </a:p>
        </xdr:txBody>
      </xdr:sp>
      <xdr:sp macro="" textlink="Hesaplamalar!R54">
        <xdr:nvSpPr>
          <xdr:cNvPr id="31" name="Metin kutusu 30">
            <a:extLst>
              <a:ext uri="{FF2B5EF4-FFF2-40B4-BE49-F238E27FC236}">
                <a16:creationId xmlns:a16="http://schemas.microsoft.com/office/drawing/2014/main" id="{714DE8A0-B8C6-3154-CCB6-BA37DC020CC6}"/>
              </a:ext>
            </a:extLst>
          </xdr:cNvPr>
          <xdr:cNvSpPr txBox="1"/>
        </xdr:nvSpPr>
        <xdr:spPr>
          <a:xfrm>
            <a:off x="19006091" y="1669142"/>
            <a:ext cx="2402480" cy="7801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6057314E-473C-46B2-9DE3-5B7CC9CF0B56}" type="TxLink">
              <a:rPr lang="en-US" sz="4000" b="0" i="0" u="none" strike="noStrike">
                <a:solidFill>
                  <a:srgbClr val="F6C90E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/>
              <a:t>₺50,0 Mn</a:t>
            </a:fld>
            <a:endParaRPr lang="tr-TR" sz="4000">
              <a:solidFill>
                <a:srgbClr val="F6C90E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oneCellAnchor>
    <xdr:from>
      <xdr:col>6</xdr:col>
      <xdr:colOff>90712</xdr:colOff>
      <xdr:row>0</xdr:row>
      <xdr:rowOff>0</xdr:rowOff>
    </xdr:from>
    <xdr:ext cx="11575142" cy="1052286"/>
    <xdr:sp macro="" textlink="">
      <xdr:nvSpPr>
        <xdr:cNvPr id="74" name="Metin kutusu 73">
          <a:extLst>
            <a:ext uri="{FF2B5EF4-FFF2-40B4-BE49-F238E27FC236}">
              <a16:creationId xmlns:a16="http://schemas.microsoft.com/office/drawing/2014/main" id="{993F3D64-C8D8-18B2-C88D-29DC39ACAEEC}"/>
            </a:ext>
          </a:extLst>
        </xdr:cNvPr>
        <xdr:cNvSpPr txBox="1"/>
      </xdr:nvSpPr>
      <xdr:spPr>
        <a:xfrm>
          <a:off x="3791855" y="0"/>
          <a:ext cx="11575142" cy="1052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4800" b="1">
              <a:solidFill>
                <a:srgbClr val="FFD966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Antalya Konut</a:t>
          </a:r>
          <a:r>
            <a:rPr lang="tr-TR" sz="4800" b="1" baseline="0">
              <a:solidFill>
                <a:srgbClr val="FFD966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Piyasası Analizi</a:t>
          </a:r>
          <a:endParaRPr lang="tr-TR" sz="4800" b="1">
            <a:solidFill>
              <a:srgbClr val="FFD966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oneCellAnchor>
  <xdr:oneCellAnchor>
    <xdr:from>
      <xdr:col>22</xdr:col>
      <xdr:colOff>400957</xdr:colOff>
      <xdr:row>2</xdr:row>
      <xdr:rowOff>108857</xdr:rowOff>
    </xdr:from>
    <xdr:ext cx="6150429" cy="468783"/>
    <xdr:sp macro="" textlink="">
      <xdr:nvSpPr>
        <xdr:cNvPr id="75" name="Metin kutusu 74">
          <a:extLst>
            <a:ext uri="{FF2B5EF4-FFF2-40B4-BE49-F238E27FC236}">
              <a16:creationId xmlns:a16="http://schemas.microsoft.com/office/drawing/2014/main" id="{99BD084E-5756-47C7-CE96-96E310B28879}"/>
            </a:ext>
          </a:extLst>
        </xdr:cNvPr>
        <xdr:cNvSpPr txBox="1"/>
      </xdr:nvSpPr>
      <xdr:spPr>
        <a:xfrm>
          <a:off x="13812157" y="464457"/>
          <a:ext cx="6150429" cy="4687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r-TR" sz="2200" b="1" i="1">
              <a:solidFill>
                <a:srgbClr val="CFE8F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Kasım 2025 Dönemi - Pazar ve Fiyat Raporu</a:t>
          </a:r>
        </a:p>
      </xdr:txBody>
    </xdr:sp>
    <xdr:clientData/>
  </xdr:oneCellAnchor>
  <xdr:twoCellAnchor>
    <xdr:from>
      <xdr:col>33</xdr:col>
      <xdr:colOff>199572</xdr:colOff>
      <xdr:row>1</xdr:row>
      <xdr:rowOff>-1</xdr:rowOff>
    </xdr:from>
    <xdr:to>
      <xdr:col>34</xdr:col>
      <xdr:colOff>598715</xdr:colOff>
      <xdr:row>4</xdr:row>
      <xdr:rowOff>163286</xdr:rowOff>
    </xdr:to>
    <xdr:sp macro="" textlink="">
      <xdr:nvSpPr>
        <xdr:cNvPr id="76" name="Ok: Sağ 75">
          <a:extLst>
            <a:ext uri="{FF2B5EF4-FFF2-40B4-BE49-F238E27FC236}">
              <a16:creationId xmlns:a16="http://schemas.microsoft.com/office/drawing/2014/main" id="{6BD5A8D6-22AA-1734-B583-5F4D19ED2080}"/>
            </a:ext>
          </a:extLst>
        </xdr:cNvPr>
        <xdr:cNvSpPr/>
      </xdr:nvSpPr>
      <xdr:spPr>
        <a:xfrm>
          <a:off x="20555858" y="181428"/>
          <a:ext cx="1016000" cy="707572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16319447" backgroundQuery="1" createdVersion="8" refreshedVersion="8" minRefreshableVersion="3" recordCount="0" supportSubquery="1" supportAdvancedDrill="1" xr:uid="{159D53C4-E0D1-4F21-B5C0-6CD09A1259EA}">
  <cacheSource type="external" connectionId="6"/>
  <cacheFields count="8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Mahalle].[Mahalle]" caption="Mahalle" numFmtId="0" hierarchy="26" level="1">
      <sharedItems count="10">
        <s v=" Alaaddin Mahallesi"/>
        <s v=" Andifli Mahallesi"/>
        <s v=" Bektaş Mahallesi"/>
        <s v=" Çamyuva Mahallesi"/>
        <s v=" Çarşı Mahallesi"/>
        <s v=" Gürsu Mahallesi"/>
        <s v=" Okurcalar Mahallesi"/>
        <s v=" Sorgun Mahallesi"/>
        <s v=" Şirinyalı Mahallesi"/>
        <s v=" Yalınlı Mahallesi"/>
      </sharedItems>
    </cacheField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Ilce].[Ilce]" caption="Ilce" numFmtId="0" hierarchy="22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</cacheFields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6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5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3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0" memberValueDatatype="130" unbalanced="0"/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7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4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17245371" backgroundQuery="1" createdVersion="8" refreshedVersion="8" minRefreshableVersion="3" recordCount="0" supportSubquery="1" supportAdvancedDrill="1" xr:uid="{2CFD1961-4247-4A2C-BCBC-3F7855A6750E}">
  <cacheSource type="external" connectionId="6"/>
  <cacheFields count="9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kat_yeni].[kat_yeni]" caption="kat_yeni" numFmtId="0" hierarchy="24" level="1">
      <sharedItems count="6">
        <s v="Ara Kat"/>
        <s v="Bahçe&amp;Bahçe Dubleks"/>
        <s v="Bodrum"/>
        <s v="Çatı"/>
        <s v="Müstakil Yapı"/>
        <s v="Zemin"/>
      </sharedItems>
    </cacheField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Ilce].[Ilce]" caption="Ilce" numFmtId="0" hierarchy="22" level="1">
      <sharedItems containsSemiMixedTypes="0" containsNonDate="0" containsString="0"/>
    </cacheField>
    <cacheField name="[Emlakjet_temiz_veri].[Mahalle].[Mahalle]" caption="Mahalle" numFmtId="0" hierarchy="26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</cacheFields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7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6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3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0" memberValueDatatype="130" unbalanced="0"/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8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4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>
      <fieldsUsage count="2">
        <fieldUsage x="-1"/>
        <fieldUsage x="5"/>
      </fieldsUsage>
    </cacheHierarchy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18171295" backgroundQuery="1" createdVersion="8" refreshedVersion="8" minRefreshableVersion="3" recordCount="0" supportSubquery="1" supportAdvancedDrill="1" xr:uid="{0D8A9FC9-7E3C-411F-9C4B-71A79EFDCA8F}">
  <cacheSource type="external" connectionId="6"/>
  <cacheFields count="8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Mahalle].[Mahalle]" caption="Mahalle" numFmtId="0" hierarchy="26" level="1">
      <sharedItems count="10">
        <s v=" Akçaalan Mahallesi"/>
        <s v=" Arslanbucak Mahallesi"/>
        <s v=" Aşağı Mahallesi"/>
        <s v=" Aşağı Pazarcı Mahallesi"/>
        <s v=" Baraj Mahallesi"/>
        <s v=" Değirmenlik Mahallesi"/>
        <s v=" Kiremitli Mahallesi"/>
        <s v=" Nebiler Mahallesi"/>
        <s v=" Uzunoluk Mahallesi"/>
        <s v=" Yükseliş Mahallesi"/>
      </sharedItems>
    </cacheField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Ilce].[Ilce]" caption="Ilce" numFmtId="0" hierarchy="22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</cacheFields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6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5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3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0" memberValueDatatype="130" unbalanced="0"/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7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4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19097226" backgroundQuery="1" createdVersion="8" refreshedVersion="8" minRefreshableVersion="3" recordCount="0" supportSubquery="1" supportAdvancedDrill="1" xr:uid="{31D046CB-C685-442C-BBC4-BF61D2E17855}">
  <cacheSource type="external" connectionId="6"/>
  <cacheFields count="9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Oda_segment].[Oda_segment]" caption="Oda_segment" numFmtId="0" hierarchy="17" level="1">
      <sharedItems count="4">
        <s v="04. 4+1 ve Üzeri (Lüks)"/>
        <s v="2+1 Daireler"/>
        <s v="3+1 Daireler"/>
        <s v="Stüdyo &amp; 1+1"/>
      </sharedItems>
    </cacheField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Ilce].[Ilce]" caption="Ilce" numFmtId="0" hierarchy="22" level="1">
      <sharedItems containsSemiMixedTypes="0" containsNonDate="0" containsString="0"/>
    </cacheField>
    <cacheField name="[Emlakjet_temiz_veri].[Mahalle].[Mahalle]" caption="Mahalle" numFmtId="0" hierarchy="26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</cacheFields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7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6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3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8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4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>
      <fieldsUsage count="2">
        <fieldUsage x="-1"/>
        <fieldUsage x="5"/>
      </fieldsUsage>
    </cacheHierarchy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2002315" backgroundQuery="1" createdVersion="8" refreshedVersion="8" minRefreshableVersion="3" recordCount="0" supportSubquery="1" supportAdvancedDrill="1" xr:uid="{0B083C74-5889-4D47-9A42-292375C815A2}">
  <cacheSource type="external" connectionId="6"/>
  <cacheFields count="9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Ilce].[Ilce]" caption="Ilce" numFmtId="0" hierarchy="22" level="1">
      <sharedItems containsSemiMixedTypes="0" containsNonDate="0" containsString="0"/>
    </cacheField>
    <cacheField name="[Emlakjet_temiz_veri].[Mahalle].[Mahalle]" caption="Mahalle" numFmtId="0" hierarchy="26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  <cacheField name="Unsupported0" numFmtId="0" hierarchy="3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0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6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5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0" memberValueDatatype="130" unbalanced="0"/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7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3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>
      <fieldsUsage count="2">
        <fieldUsage x="-1"/>
        <fieldUsage x="4"/>
      </fieldsUsage>
    </cacheHierarchy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Unsupported0" caption="Konut_tipi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20949073" backgroundQuery="1" createdVersion="8" refreshedVersion="8" minRefreshableVersion="3" recordCount="0" supportSubquery="1" supportAdvancedDrill="1" xr:uid="{9A9D4F75-C118-4FE0-8DA0-00EE30DF58FA}">
  <cacheSource type="external" connectionId="6"/>
  <cacheFields count="13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Oda_segment].[Oda_segment]" caption="Oda_segment" numFmtId="0" hierarchy="17" level="1">
      <sharedItems count="4">
        <s v="01. Stüdyo &amp; 1+1"/>
        <s v="02. 2+1 Daireler"/>
        <s v="03. 3+1 Daireler"/>
        <s v="04. 4+1 ve Üzeri (Lüks)"/>
      </sharedItems>
    </cacheField>
    <cacheField name="[Measures].[IlanSayisi]" caption="IlanSayisi" numFmtId="0" hierarchy="29" level="32767"/>
    <cacheField name="[Measures].[OrtalamaFiyat]" caption="OrtalamaFiyat" numFmtId="0" hierarchy="30" level="32767"/>
    <cacheField name="[Measures].[MinFiyat]" caption="MinFiyat" numFmtId="0" hierarchy="33" level="32767"/>
    <cacheField name="[Measures].[MaxFiyat]" caption="MaxFiyat" numFmtId="0" hierarchy="34" level="32767"/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Ilce].[Ilce]" caption="Ilce" numFmtId="0" hierarchy="22" level="1">
      <sharedItems containsSemiMixedTypes="0" containsNonDate="0" containsString="0"/>
    </cacheField>
    <cacheField name="[Emlakjet_temiz_veri].[Mahalle].[Mahalle]" caption="Mahalle" numFmtId="0" hierarchy="26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</cacheFields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11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10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7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12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8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>
      <fieldsUsage count="2">
        <fieldUsage x="-1"/>
        <fieldUsage x="9"/>
      </fieldsUsage>
    </cacheHierarchy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 oneField="1">
      <fieldsUsage count="1">
        <fieldUsage x="3"/>
      </fieldsUsage>
    </cacheHierarchy>
    <cacheHierarchy uniqueName="[Measures].[OrtalamaFiyat]" caption="OrtalamaFiyat" measure="1" displayFolder="" measureGroup="Emlakjet_temiz_veri" count="0" oneField="1">
      <fieldsUsage count="1">
        <fieldUsage x="4"/>
      </fieldsUsage>
    </cacheHierarchy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 oneField="1">
      <fieldsUsage count="1">
        <fieldUsage x="5"/>
      </fieldsUsage>
    </cacheHierarchy>
    <cacheHierarchy uniqueName="[Measures].[MaxFiyat]" caption="MaxFiyat" measure="1" displayFolder="" measureGroup="Emlakjet_temiz_veri" count="0" oneField="1">
      <fieldsUsage count="1">
        <fieldUsage x="6"/>
      </fieldsUsage>
    </cacheHierarchy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21874997" backgroundQuery="1" createdVersion="8" refreshedVersion="8" minRefreshableVersion="3" recordCount="0" supportSubquery="1" supportAdvancedDrill="1" xr:uid="{459FD397-6006-4E9A-99F2-3FDCCA0480A5}">
  <cacheSource type="external" connectionId="6"/>
  <cacheFields count="7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Ilce].[Ilce]" caption="Ilce" numFmtId="0" hierarchy="22" level="1">
      <sharedItems count="17">
        <s v=" Akseki"/>
        <s v=" Aksu"/>
        <s v=" Alanya"/>
        <s v=" Döşemealtı"/>
        <s v=" Elmalı"/>
        <s v=" Finike"/>
        <s v=" Gazipaşa"/>
        <s v=" İbradı"/>
        <s v=" Kaş"/>
        <s v=" Kemer"/>
        <s v=" Kepez"/>
        <s v=" Konyaaltı"/>
        <s v=" Korkuteli"/>
        <s v=" Kumluca"/>
        <s v=" Manavgat"/>
        <s v=" Muratpaşa"/>
        <s v=" Serik"/>
      </sharedItems>
    </cacheField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</cacheFields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5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4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3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0" memberValueDatatype="130" unbalanced="0"/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6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0" memberValueDatatype="130" unbalanced="0"/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22800928" backgroundQuery="1" createdVersion="8" refreshedVersion="8" minRefreshableVersion="3" recordCount="0" supportSubquery="1" supportAdvancedDrill="1" xr:uid="{1213E871-3990-4482-BCEB-41110B680CAA}">
  <cacheSource type="external" connectionId="6"/>
  <cacheFields count="8">
    <cacheField name="[Measures].[OrtalamaM2Fiyat]" caption="OrtalamaM2Fiyat" numFmtId="0" hierarchy="32" level="32767"/>
    <cacheField name="[Emlakjet_temiz_veri].[Binanin_yasi].[Binanin_yasi]" caption="Binanin_yasi" numFmtId="0" hierarchy="12" level="1">
      <sharedItems count="5">
        <s v="0-4 Yıl"/>
        <s v="11-15 Yıl"/>
        <s v="16-20 Yıl"/>
        <s v="21+ Yıl"/>
        <s v="5-10 Yıl"/>
      </sharedItems>
    </cacheField>
    <cacheField name="[Emlakjet_temiz_veri].[Fiyat_segment].[Fiyat_segment]" caption="Fiyat_segment" numFmtId="0" hierarchy="16" level="1">
      <sharedItems containsSemiMixedTypes="0" containsNonDate="0" containsString="0"/>
    </cacheField>
    <cacheField name="[Emlakjet_temiz_veri].[Ilce].[Ilce]" caption="Ilce" numFmtId="0" hierarchy="22" level="1">
      <sharedItems containsSemiMixedTypes="0" containsNonDate="0" containsString="0"/>
    </cacheField>
    <cacheField name="[Emlakjet_temiz_veri].[Mahalle].[Mahalle]" caption="Mahalle" numFmtId="0" hierarchy="26" level="1">
      <sharedItems containsSemiMixedTypes="0" containsNonDate="0" containsString="0"/>
    </cacheField>
    <cacheField name="[Emlakjet_temiz_veri].[Site_icerisinde].[Site_icerisinde]" caption="Site_icerisinde" numFmtId="0" hierarchy="14" level="1">
      <sharedItems containsSemiMixedTypes="0" containsNonDate="0" containsString="0"/>
    </cacheField>
    <cacheField name="[Emlakjet_temiz_veri].[Konut_tipi].[Konut_tipi]" caption="Konut_tipi" numFmtId="0" level="1">
      <sharedItems containsSemiMixedTypes="0" containsNonDate="0" containsString="0"/>
    </cacheField>
    <cacheField name="[Emlakjet_temiz_veri].[Isıtma_tipi_segment].[Isıtma_tipi_segment]" caption="Isıtma_tipi_segment" numFmtId="0" hierarchy="20" level="1">
      <sharedItems containsSemiMixedTypes="0" containsNonDate="0" containsString="0"/>
    </cacheField>
  </cacheFields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>
      <fieldsUsage count="2">
        <fieldUsage x="-1"/>
        <fieldUsage x="6"/>
      </fieldsUsage>
    </cacheHierarchy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2" memberValueDatatype="130" unbalanced="0">
      <fieldsUsage count="2">
        <fieldUsage x="-1"/>
        <fieldUsage x="1"/>
      </fieldsUsage>
    </cacheHierarchy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>
      <fieldsUsage count="2">
        <fieldUsage x="-1"/>
        <fieldUsage x="5"/>
      </fieldsUsage>
    </cacheHierarchy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>
      <fieldsUsage count="2">
        <fieldUsage x="-1"/>
        <fieldUsage x="2"/>
      </fieldsUsage>
    </cacheHierarchy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0" memberValueDatatype="130" unbalanced="0"/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>
      <fieldsUsage count="2">
        <fieldUsage x="-1"/>
        <fieldUsage x="7"/>
      </fieldsUsage>
    </cacheHierarchy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>
      <fieldsUsage count="2">
        <fieldUsage x="-1"/>
        <fieldUsage x="3"/>
      </fieldsUsage>
    </cacheHierarchy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>
      <fieldsUsage count="2">
        <fieldUsage x="-1"/>
        <fieldUsage x="4"/>
      </fieldsUsage>
    </cacheHierarchy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 oneField="1">
      <fieldsUsage count="1">
        <fieldUsage x="0"/>
      </fieldsUsage>
    </cacheHierarchy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lakjet_temiz_veri" uniqueName="[Emlakjet_temiz_veri]" caption="Emlakjet_temiz_veri"/>
    <dimension measure="1" name="Measures" uniqueName="[Measures]" caption="Measures"/>
  </dimensions>
  <measureGroups count="1">
    <measureGroup name="Emlakjet_temiz_veri" caption="Emlakjet_temiz_veri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7.143815625001" backgroundQuery="1" createdVersion="3" refreshedVersion="8" minRefreshableVersion="3" recordCount="0" supportSubquery="1" supportAdvancedDrill="1" xr:uid="{C3A35985-6EB0-471A-BCF4-48941F229B6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Emlakjet_temiz_veri].[Konut_tipi]" caption="Konut_tipi" attribute="1" defaultMemberUniqueName="[Emlakjet_temiz_veri].[Konut_tipi].[All]" allUniqueName="[Emlakjet_temiz_veri].[Konut_tipi].[All]" dimensionUniqueName="[Emlakjet_temiz_veri]" displayFolder="" count="2" memberValueDatatype="130" unbalanced="0"/>
    <cacheHierarchy uniqueName="[Emlakjet_temiz_veri].[konut_tipi_reg]" caption="konut_tipi_reg" attribute="1" defaultMemberUniqueName="[Emlakjet_temiz_veri].[konut_tipi_reg].[All]" allUniqueName="[Emlakjet_temiz_veri].[konut_tipi_reg].[All]" dimensionUniqueName="[Emlakjet_temiz_veri]" displayFolder="" count="0" memberValueDatatype="5" unbalanced="0"/>
    <cacheHierarchy uniqueName="[Emlakjet_temiz_veri].[Ilan_numarası]" caption="Ilan_numarası" attribute="1" defaultMemberUniqueName="[Emlakjet_temiz_veri].[Ilan_numarası].[All]" allUniqueName="[Emlakjet_temiz_veri].[Ilan_numarası].[All]" dimensionUniqueName="[Emlakjet_temiz_veri]" displayFolder="" count="0" memberValueDatatype="5" unbalanced="0"/>
    <cacheHierarchy uniqueName="[Emlakjet_temiz_veri].[Fiyat]" caption="Fiyat" attribute="1" defaultMemberUniqueName="[Emlakjet_temiz_veri].[Fiyat].[All]" allUniqueName="[Emlakjet_temiz_veri].[Fiyat].[All]" dimensionUniqueName="[Emlakjet_temiz_veri]" displayFolder="" count="0" memberValueDatatype="5" unbalanced="0"/>
    <cacheHierarchy uniqueName="[Emlakjet_temiz_veri].[Fiyat_m2]" caption="Fiyat_m2" attribute="1" defaultMemberUniqueName="[Emlakjet_temiz_veri].[Fiyat_m2].[All]" allUniqueName="[Emlakjet_temiz_veri].[Fiyat_m2].[All]" dimensionUniqueName="[Emlakjet_temiz_veri]" displayFolder="" count="0" memberValueDatatype="5" unbalanced="0"/>
    <cacheHierarchy uniqueName="[Emlakjet_temiz_veri].[Ilan_tarihi]" caption="Ilan_tarihi" attribute="1" time="1" defaultMemberUniqueName="[Emlakjet_temiz_veri].[Ilan_tarihi].[All]" allUniqueName="[Emlakjet_temiz_veri].[Ilan_tarihi].[All]" dimensionUniqueName="[Emlakjet_temiz_veri]" displayFolder="" count="0" memberValueDatatype="7" unbalanced="0"/>
    <cacheHierarchy uniqueName="[Emlakjet_temiz_veri].[Tipi]" caption="Tipi" attribute="1" defaultMemberUniqueName="[Emlakjet_temiz_veri].[Tipi].[All]" allUniqueName="[Emlakjet_temiz_veri].[Tipi].[All]" dimensionUniqueName="[Emlakjet_temiz_veri]" displayFolder="" count="0" memberValueDatatype="130" unbalanced="0"/>
    <cacheHierarchy uniqueName="[Emlakjet_temiz_veri].[Net_metrekare]" caption="Net_metrekare" attribute="1" defaultMemberUniqueName="[Emlakjet_temiz_veri].[Net_metrekare].[All]" allUniqueName="[Emlakjet_temiz_veri].[Net_metrekare].[All]" dimensionUniqueName="[Emlakjet_temiz_veri]" displayFolder="" count="0" memberValueDatatype="5" unbalanced="0"/>
    <cacheHierarchy uniqueName="[Emlakjet_temiz_veri].[Brüt _metrekare]" caption="Brüt _metrekare" attribute="1" defaultMemberUniqueName="[Emlakjet_temiz_veri].[Brüt _metrekare].[All]" allUniqueName="[Emlakjet_temiz_veri].[Brüt _metrekare].[All]" dimensionUniqueName="[Emlakjet_temiz_veri]" displayFolder="" count="0" memberValueDatatype="5" unbalanced="0"/>
    <cacheHierarchy uniqueName="[Emlakjet_temiz_veri].[Oda_sayısı]" caption="Oda_sayısı" attribute="1" defaultMemberUniqueName="[Emlakjet_temiz_veri].[Oda_sayısı].[All]" allUniqueName="[Emlakjet_temiz_veri].[Oda_sayısı].[All]" dimensionUniqueName="[Emlakjet_temiz_veri]" displayFolder="" count="0" memberValueDatatype="130" unbalanced="0"/>
    <cacheHierarchy uniqueName="[Emlakjet_temiz_veri].[Banyo_sayisi]" caption="Banyo_sayisi" attribute="1" defaultMemberUniqueName="[Emlakjet_temiz_veri].[Banyo_sayisi].[All]" allUniqueName="[Emlakjet_temiz_veri].[Banyo_sayisi].[All]" dimensionUniqueName="[Emlakjet_temiz_veri]" displayFolder="" count="0" memberValueDatatype="5" unbalanced="0"/>
    <cacheHierarchy uniqueName="[Emlakjet_temiz_veri].[Binanin_kat_sayisi]" caption="Binanin_kat_sayisi" attribute="1" defaultMemberUniqueName="[Emlakjet_temiz_veri].[Binanin_kat_sayisi].[All]" allUniqueName="[Emlakjet_temiz_veri].[Binanin_kat_sayisi].[All]" dimensionUniqueName="[Emlakjet_temiz_veri]" displayFolder="" count="0" memberValueDatatype="5" unbalanced="0"/>
    <cacheHierarchy uniqueName="[Emlakjet_temiz_veri].[Binanin_yasi]" caption="Binanin_yasi" attribute="1" defaultMemberUniqueName="[Emlakjet_temiz_veri].[Binanin_yasi].[All]" allUniqueName="[Emlakjet_temiz_veri].[Binanin_yasi].[All]" dimensionUniqueName="[Emlakjet_temiz_veri]" displayFolder="" count="0" memberValueDatatype="130" unbalanced="0"/>
    <cacheHierarchy uniqueName="[Emlakjet_temiz_veri].[Krediye_uygunluk]" caption="Krediye_uygunluk" attribute="1" defaultMemberUniqueName="[Emlakjet_temiz_veri].[Krediye_uygunluk].[All]" allUniqueName="[Emlakjet_temiz_veri].[Krediye_uygunluk].[All]" dimensionUniqueName="[Emlakjet_temiz_veri]" displayFolder="" count="0" memberValueDatatype="130" unbalanced="0"/>
    <cacheHierarchy uniqueName="[Emlakjet_temiz_veri].[Site_icerisinde]" caption="Site_icerisinde" attribute="1" defaultMemberUniqueName="[Emlakjet_temiz_veri].[Site_icerisinde].[All]" allUniqueName="[Emlakjet_temiz_veri].[Site_icerisinde].[All]" dimensionUniqueName="[Emlakjet_temiz_veri]" displayFolder="" count="2" memberValueDatatype="130" unbalanced="0"/>
    <cacheHierarchy uniqueName="[Emlakjet_temiz_veri].[Bulundugu_kat]" caption="Bulundugu_kat" attribute="1" defaultMemberUniqueName="[Emlakjet_temiz_veri].[Bulundugu_kat].[All]" allUniqueName="[Emlakjet_temiz_veri].[Bulundugu_kat].[All]" dimensionUniqueName="[Emlakjet_temiz_veri]" displayFolder="" count="0" memberValueDatatype="130" unbalanced="0"/>
    <cacheHierarchy uniqueName="[Emlakjet_temiz_veri].[Fiyat_segment]" caption="Fiyat_segment" attribute="1" defaultMemberUniqueName="[Emlakjet_temiz_veri].[Fiyat_segment].[All]" allUniqueName="[Emlakjet_temiz_veri].[Fiyat_segment].[All]" dimensionUniqueName="[Emlakjet_temiz_veri]" displayFolder="" count="2" memberValueDatatype="130" unbalanced="0"/>
    <cacheHierarchy uniqueName="[Emlakjet_temiz_veri].[Oda_segment]" caption="Oda_segment" attribute="1" defaultMemberUniqueName="[Emlakjet_temiz_veri].[Oda_segment].[All]" allUniqueName="[Emlakjet_temiz_veri].[Oda_segment].[All]" dimensionUniqueName="[Emlakjet_temiz_veri]" displayFolder="" count="0" memberValueDatatype="130" unbalanced="0"/>
    <cacheHierarchy uniqueName="[Emlakjet_temiz_veri].[bina_yasi_reg]" caption="bina_yasi_reg" attribute="1" defaultMemberUniqueName="[Emlakjet_temiz_veri].[bina_yasi_reg].[All]" allUniqueName="[Emlakjet_temiz_veri].[bina_yasi_reg].[All]" dimensionUniqueName="[Emlakjet_temiz_veri]" displayFolder="" count="0" memberValueDatatype="5" unbalanced="0"/>
    <cacheHierarchy uniqueName="[Emlakjet_temiz_veri].[sitede_mi_reg]" caption="sitede_mi_reg" attribute="1" defaultMemberUniqueName="[Emlakjet_temiz_veri].[sitede_mi_reg].[All]" allUniqueName="[Emlakjet_temiz_veri].[sitede_mi_reg].[All]" dimensionUniqueName="[Emlakjet_temiz_veri]" displayFolder="" count="0" memberValueDatatype="5" unbalanced="0"/>
    <cacheHierarchy uniqueName="[Emlakjet_temiz_veri].[Isıtma_tipi_segment]" caption="Isıtma_tipi_segment" attribute="1" defaultMemberUniqueName="[Emlakjet_temiz_veri].[Isıtma_tipi_segment].[All]" allUniqueName="[Emlakjet_temiz_veri].[Isıtma_tipi_segment].[All]" dimensionUniqueName="[Emlakjet_temiz_veri]" displayFolder="" count="2" memberValueDatatype="130" unbalanced="0"/>
    <cacheHierarchy uniqueName="[Emlakjet_temiz_veri].[Isıtma_tipi_m2_reg]" caption="Isıtma_tipi_m2_reg" attribute="1" defaultMemberUniqueName="[Emlakjet_temiz_veri].[Isıtma_tipi_m2_reg].[All]" allUniqueName="[Emlakjet_temiz_veri].[Isıtma_tipi_m2_reg].[All]" dimensionUniqueName="[Emlakjet_temiz_veri]" displayFolder="" count="0" memberValueDatatype="5" unbalanced="0"/>
    <cacheHierarchy uniqueName="[Emlakjet_temiz_veri].[Ilce]" caption="Ilce" attribute="1" defaultMemberUniqueName="[Emlakjet_temiz_veri].[Ilce].[All]" allUniqueName="[Emlakjet_temiz_veri].[Ilce].[All]" dimensionUniqueName="[Emlakjet_temiz_veri]" displayFolder="" count="2" memberValueDatatype="130" unbalanced="0"/>
    <cacheHierarchy uniqueName="[Emlakjet_temiz_veri].[Ilce_m2_reg]" caption="Ilce_m2_reg" attribute="1" defaultMemberUniqueName="[Emlakjet_temiz_veri].[Ilce_m2_reg].[All]" allUniqueName="[Emlakjet_temiz_veri].[Ilce_m2_reg].[All]" dimensionUniqueName="[Emlakjet_temiz_veri]" displayFolder="" count="0" memberValueDatatype="5" unbalanced="0"/>
    <cacheHierarchy uniqueName="[Emlakjet_temiz_veri].[kat_yeni]" caption="kat_yeni" attribute="1" defaultMemberUniqueName="[Emlakjet_temiz_veri].[kat_yeni].[All]" allUniqueName="[Emlakjet_temiz_veri].[kat_yeni].[All]" dimensionUniqueName="[Emlakjet_temiz_veri]" displayFolder="" count="0" memberValueDatatype="130" unbalanced="0"/>
    <cacheHierarchy uniqueName="[Emlakjet_temiz_veri].[Kat_yeni_reg]" caption="Kat_yeni_reg" attribute="1" defaultMemberUniqueName="[Emlakjet_temiz_veri].[Kat_yeni_reg].[All]" allUniqueName="[Emlakjet_temiz_veri].[Kat_yeni_reg].[All]" dimensionUniqueName="[Emlakjet_temiz_veri]" displayFolder="" count="0" memberValueDatatype="5" unbalanced="0"/>
    <cacheHierarchy uniqueName="[Emlakjet_temiz_veri].[Mahalle]" caption="Mahalle" attribute="1" defaultMemberUniqueName="[Emlakjet_temiz_veri].[Mahalle].[All]" allUniqueName="[Emlakjet_temiz_veri].[Mahalle].[All]" dimensionUniqueName="[Emlakjet_temiz_veri]" displayFolder="" count="2" memberValueDatatype="130" unbalanced="0"/>
    <cacheHierarchy uniqueName="[Emlakjet_temiz_veri].[mahalle_m2_reg]" caption="mahalle_m2_reg" attribute="1" defaultMemberUniqueName="[Emlakjet_temiz_veri].[mahalle_m2_reg].[All]" allUniqueName="[Emlakjet_temiz_veri].[mahalle_m2_reg].[All]" dimensionUniqueName="[Emlakjet_temiz_veri]" displayFolder="" count="0" memberValueDatatype="5" unbalanced="0"/>
    <cacheHierarchy uniqueName="[Emlakjet_temiz_veri].[oda_sayısı_reg]" caption="oda_sayısı_reg" attribute="1" defaultMemberUniqueName="[Emlakjet_temiz_veri].[oda_sayısı_reg].[All]" allUniqueName="[Emlakjet_temiz_veri].[oda_sayısı_reg].[All]" dimensionUniqueName="[Emlakjet_temiz_veri]" displayFolder="" count="0" memberValueDatatype="5" unbalanced="0"/>
    <cacheHierarchy uniqueName="[Measures].[IlanSayisi]" caption="IlanSayisi" measure="1" displayFolder="" measureGroup="Emlakjet_temiz_veri" count="0"/>
    <cacheHierarchy uniqueName="[Measures].[OrtalamaFiyat]" caption="OrtalamaFiyat" measure="1" displayFolder="" measureGroup="Emlakjet_temiz_veri" count="0"/>
    <cacheHierarchy uniqueName="[Measures].[OrtalamaMetrekare]" caption="OrtalamaMetrekare" measure="1" displayFolder="" measureGroup="Emlakjet_temiz_veri" count="0"/>
    <cacheHierarchy uniqueName="[Measures].[OrtalamaM2Fiyat]" caption="OrtalamaM2Fiyat" measure="1" displayFolder="" measureGroup="Emlakjet_temiz_veri" count="0"/>
    <cacheHierarchy uniqueName="[Measures].[MinFiyat]" caption="MinFiyat" measure="1" displayFolder="" measureGroup="Emlakjet_temiz_veri" count="0"/>
    <cacheHierarchy uniqueName="[Measures].[MaxFiyat]" caption="MaxFiyat" measure="1" displayFolder="" measureGroup="Emlakjet_temiz_veri" count="0"/>
    <cacheHierarchy uniqueName="[Measures].[__XL_Count Emlakjet_temiz_veri]" caption="__XL_Count Emlakjet_temiz_veri" measure="1" displayFolder="" measureGroup="Emlakjet_temiz_veri" count="0" hidden="1"/>
    <cacheHierarchy uniqueName="[Measures].[__Hiçbir ölçü tanımlanmadı]" caption="__Hiçbir ölçü tanımlanmadı" measure="1" displayFolder="" count="0" hidden="1"/>
    <cacheHierarchy uniqueName="[Measures].[Toplam veri: Fiyat]" caption="Toplam veri: Fiyat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Binanin_kat_sayisi]" caption="Toplam veri: Binanin_kat_sayisi" measure="1" displayFolder="" measureGroup="Emlakjet_temiz_ver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7190454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6032B-0549-4C54-845F-D5376AB0A53D}" name="bina yaşı" cacheId="4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21">
  <location ref="F53:H59" firstHeaderRow="0" firstDataRow="1" firstDataCol="1"/>
  <pivotFields count="9">
    <pivotField dataField="1" subtotalTop="0" showAll="0" defaultSubtotal="0"/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4"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OrtalamaM2Fiyat2" fld="8" subtotal="count" baseField="0" baseItem="0">
      <extLst>
        <ext xmlns:x14="http://schemas.microsoft.com/office/spreadsheetml/2009/9/main" uri="{E15A36E0-9728-4e99-A89B-3F7291B0FE68}">
          <x14:dataField sourceField="0" uniqueName="[__Xl2].[Measures].[OrtalamaM2Fiyat]"/>
        </ext>
      </extLst>
    </dataField>
  </dataFields>
  <formats count="5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6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E9706-7134-44F0-85A7-A27A0B8BBBC7}" name="oda sayısı" cacheId="3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11">
  <location ref="A53:B58" firstHeaderRow="1" firstDataRow="1" firstDataCol="1"/>
  <pivotFields count="9">
    <pivotField dataField="1" subtotalTop="0" showAll="0" defaultSubtotal="0"/>
    <pivotField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fld="0" subtotal="count" baseField="0" baseItem="0"/>
  </dataFields>
  <formats count="5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3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810DE-E14D-4416-A9A0-2EFB25433DF3}" name="en ucuz mahalle" cacheId="2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11">
  <location ref="S4:T15" firstHeaderRow="1" firstDataRow="1" firstDataCol="1"/>
  <pivotFields count="8">
    <pivotField dataField="1" subtotalTop="0" showAll="0" defaultSubtotal="0"/>
    <pivotField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11">
    <i>
      <x v="9"/>
    </i>
    <i>
      <x v="3"/>
    </i>
    <i>
      <x/>
    </i>
    <i>
      <x v="4"/>
    </i>
    <i>
      <x v="1"/>
    </i>
    <i>
      <x v="2"/>
    </i>
    <i>
      <x v="8"/>
    </i>
    <i>
      <x v="6"/>
    </i>
    <i>
      <x v="7"/>
    </i>
    <i>
      <x v="5"/>
    </i>
    <i t="grand">
      <x/>
    </i>
  </rowItems>
  <colItems count="1">
    <i/>
  </colItems>
  <dataFields count="1">
    <dataField fld="0" subtotal="count" baseField="0" baseItem="0"/>
  </dataFields>
  <formats count="5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/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3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2">
      <autoFilter ref="A1">
        <filterColumn colId="0">
          <top10 top="0" val="10" filterVal="10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C379B-7FFE-4C3A-B8AD-A4428A290E55}" name="PivotTable1" cacheId="7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7">
  <location ref="A3:B9" firstHeaderRow="1" firstDataRow="1" firstDataCol="1"/>
  <pivotFields count="8">
    <pivotField dataField="1" subtotalTop="0" showAll="0" defaultSubtotal="0"/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formats count="5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6C2DF-A2E4-4E1E-9BAA-0B4129D19264}" name="bulunduğu kat" cacheId="1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11">
  <location ref="A20:B27" firstHeaderRow="1" firstDataRow="1" firstDataCol="1"/>
  <pivotFields count="9">
    <pivotField dataField="1" subtotalTop="0" showAll="0" defaultSubtotal="0"/>
    <pivotField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7">
    <i>
      <x v="1"/>
    </i>
    <i>
      <x v="4"/>
    </i>
    <i>
      <x/>
    </i>
    <i>
      <x v="5"/>
    </i>
    <i>
      <x v="3"/>
    </i>
    <i>
      <x v="2"/>
    </i>
    <i t="grand">
      <x/>
    </i>
  </rowItems>
  <colItems count="1">
    <i/>
  </colItems>
  <dataFields count="1">
    <dataField fld="0" subtotal="count" baseField="0" baseItem="0"/>
  </dataFields>
  <formats count="5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/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3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40C57-9AA4-4FC5-BB24-FD84DB9F62ED}" name="en pahalı mahalle" cacheId="0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13">
  <location ref="M4:N15" firstHeaderRow="1" firstDataRow="1" firstDataCol="1"/>
  <pivotFields count="8">
    <pivotField dataField="1" subtotalTop="0" showAll="0" defaultSubtotal="0"/>
    <pivotField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11">
    <i>
      <x v="4"/>
    </i>
    <i>
      <x v="9"/>
    </i>
    <i>
      <x v="6"/>
    </i>
    <i>
      <x/>
    </i>
    <i>
      <x v="7"/>
    </i>
    <i>
      <x v="8"/>
    </i>
    <i>
      <x v="2"/>
    </i>
    <i>
      <x v="3"/>
    </i>
    <i>
      <x v="1"/>
    </i>
    <i>
      <x v="5"/>
    </i>
    <i t="grand">
      <x/>
    </i>
  </rowItems>
  <colItems count="1">
    <i/>
  </colItems>
  <dataFields count="1">
    <dataField fld="0" subtotal="count" baseField="0" baseItem="0"/>
  </dataFields>
  <formats count="5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/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4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2">
      <autoFilter ref="A1">
        <filterColumn colId="0">
          <top10 val="10" filterVal="10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4E6C6-2845-4B87-A8B5-178E149741A2}" name="ilçe bazlı" cacheId="6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27">
  <location ref="E3:F21" firstHeaderRow="1" firstDataRow="1" firstDataCol="1"/>
  <pivotFields count="7">
    <pivotField dataField="1" subtotalTop="0" showAll="0" defaultSubtotal="0"/>
    <pivotField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18">
    <i>
      <x/>
    </i>
    <i>
      <x v="7"/>
    </i>
    <i>
      <x v="4"/>
    </i>
    <i>
      <x v="12"/>
    </i>
    <i>
      <x v="10"/>
    </i>
    <i>
      <x v="3"/>
    </i>
    <i>
      <x v="16"/>
    </i>
    <i>
      <x v="14"/>
    </i>
    <i>
      <x v="6"/>
    </i>
    <i>
      <x v="5"/>
    </i>
    <i>
      <x v="13"/>
    </i>
    <i>
      <x v="2"/>
    </i>
    <i>
      <x v="15"/>
    </i>
    <i>
      <x v="1"/>
    </i>
    <i>
      <x v="9"/>
    </i>
    <i>
      <x v="11"/>
    </i>
    <i>
      <x v="8"/>
    </i>
    <i t="grand">
      <x/>
    </i>
  </rowItems>
  <colItems count="1">
    <i/>
  </colItems>
  <dataFields count="1">
    <dataField fld="0" subtotal="count" baseField="0" baseItem="0"/>
  </dataFields>
  <formats count="5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chartFormats count="5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A10AA-DA13-4944-BF2C-ADD100968AFC}" name="kpı" cacheId="5" applyNumberFormats="0" applyBorderFormats="0" applyFontFormats="0" applyPatternFormats="0" applyAlignmentFormats="0" applyWidthHeightFormats="1" dataCaption="Değerler" tag="8025810f-0536-4885-8156-e41ce3838283" updatedVersion="8" minRefreshableVersion="3" useAutoFormatting="1" subtotalHiddenItems="1" itemPrintTitles="1" createdVersion="8" indent="0" outline="1" outlineData="1" multipleFieldFilters="0" chartFormat="11">
  <location ref="N49:R50" firstHeaderRow="0" firstDataRow="1" firstDataCol="0"/>
  <pivotFields count="13">
    <pivotField dataField="1" subtotalTop="0" showAll="0" defaultSubtotal="0"/>
    <pivotField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llDrilled="1" subtotalTop="0" showAll="0" sortType="a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3" subtotal="count" baseField="0" baseItem="0"/>
    <dataField fld="0" subtotal="count" baseField="0" baseItem="0"/>
    <dataField fld="4" subtotal="count" baseField="0" baseItem="0"/>
    <dataField fld="5" subtotal="count" baseField="0" baseItem="0"/>
    <dataField fld="6" subtotal="count" baseField="0" baseItem="0"/>
  </dataFields>
  <formats count="5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/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3"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lakjet_temiz_ver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4" xr16:uid="{96C45905-15A2-4B65-8AC6-6BB98AC5F998}" autoFormatId="16" applyNumberFormats="0" applyBorderFormats="0" applyFontFormats="0" applyPatternFormats="0" applyAlignmentFormats="0" applyWidthHeightFormats="0">
  <queryTableRefresh nextId="43">
    <queryTableFields count="42">
      <queryTableField id="1" name="Link" tableColumnId="1"/>
      <queryTableField id="2" name="Fiyat" tableColumnId="2"/>
      <queryTableField id="3" name="Adres" tableColumnId="3"/>
      <queryTableField id="4" name="İlan Numarası" tableColumnId="4"/>
      <queryTableField id="5" name="İlan Oluşturma Tarihi" tableColumnId="5"/>
      <queryTableField id="6" name="İlan Güncelleme Tarihi" tableColumnId="6"/>
      <queryTableField id="7" name="Türü" tableColumnId="7"/>
      <queryTableField id="8" name="Kategorisi" tableColumnId="8"/>
      <queryTableField id="9" name="Tipi" tableColumnId="9"/>
      <queryTableField id="10" name="Net Metrekare" tableColumnId="10"/>
      <queryTableField id="11" name="Brüt Metrekare" tableColumnId="11"/>
      <queryTableField id="12" name="Oda Sayısı" tableColumnId="12"/>
      <queryTableField id="13" name="Binanın Yaşı" tableColumnId="13"/>
      <queryTableField id="14" name="Bulunduğu Kat" tableColumnId="14"/>
      <queryTableField id="15" name="Binanın Kat Sayısı" tableColumnId="15"/>
      <queryTableField id="16" name="Isıtma Tipi" tableColumnId="16"/>
      <queryTableField id="17" name="Kullanım Durumu" tableColumnId="17"/>
      <queryTableField id="18" name="Krediye Uygunluk" tableColumnId="18"/>
      <queryTableField id="19" name="Tapu Durumu" tableColumnId="19"/>
      <queryTableField id="20" name="Site İçerisinde" tableColumnId="20"/>
      <queryTableField id="21" name="Banyo Sayısı" tableColumnId="21"/>
      <queryTableField id="22" name="Fiyat Durumu" tableColumnId="22"/>
      <queryTableField id="23" name="Balkon Durumu" tableColumnId="23"/>
      <queryTableField id="24" name="Yatırıma Uygunluk" tableColumnId="24"/>
      <queryTableField id="25" name="Eşya Durumu" tableColumnId="25"/>
      <queryTableField id="26" name="Takas" tableColumnId="26"/>
      <queryTableField id="27" name="Balkon Sayısı" tableColumnId="27"/>
      <queryTableField id="28" name="WC Sayısı" tableColumnId="28"/>
      <queryTableField id="29" name="Yapı Durumu" tableColumnId="29"/>
      <queryTableField id="30" name="Yapı Tipi" tableColumnId="30"/>
      <queryTableField id="31" name="İpotek Durumu" tableColumnId="31"/>
      <queryTableField id="32" name="Banyo Metrekare" tableColumnId="32"/>
      <queryTableField id="33" name="Balkon Tipi" tableColumnId="33"/>
      <queryTableField id="34" name="Balkon Metrekare" tableColumnId="34"/>
      <queryTableField id="35" name="Salon Metrekare" tableColumnId="35"/>
      <queryTableField id="36" name="WC Metrekare" tableColumnId="36"/>
      <queryTableField id="37" name="Görüntülü Gezilebilir mi?" tableColumnId="37"/>
      <queryTableField id="38" name="Zemin Etüdü" tableColumnId="38"/>
      <queryTableField id="39" name="Aidat" tableColumnId="39"/>
      <queryTableField id="40" name="Kira Getirisi" tableColumnId="40"/>
      <queryTableField id="41" name="Ada" tableColumnId="41"/>
      <queryTableField id="42" name="Parsel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1" xr16:uid="{C19450ED-A3A8-4676-BEE4-319CD0CC3614}" autoFormatId="16" applyNumberFormats="0" applyBorderFormats="0" applyFontFormats="0" applyPatternFormats="0" applyAlignmentFormats="0" applyWidthHeightFormats="0">
  <queryTableRefresh nextId="30">
    <queryTableFields count="29">
      <queryTableField id="1" name="Konut_tipi" tableColumnId="1"/>
      <queryTableField id="2" name="konut_tipi_reg" tableColumnId="2"/>
      <queryTableField id="3" name="Ilan_numarası" tableColumnId="3"/>
      <queryTableField id="4" name="Fiyat" tableColumnId="4"/>
      <queryTableField id="5" name="Fiyat_m2" tableColumnId="5"/>
      <queryTableField id="6" name="Ilan_tarihi" tableColumnId="6"/>
      <queryTableField id="7" name="Tipi" tableColumnId="7"/>
      <queryTableField id="8" name="Net_metrekare" tableColumnId="8"/>
      <queryTableField id="9" name="Brüt _metrekare" tableColumnId="9"/>
      <queryTableField id="10" name="Oda_sayısı" tableColumnId="10"/>
      <queryTableField id="11" name="Banyo_sayisi" tableColumnId="11"/>
      <queryTableField id="12" name="Binanin_kat_sayisi" tableColumnId="12"/>
      <queryTableField id="13" name="Binanin_yasi" tableColumnId="13"/>
      <queryTableField id="14" name="Krediye_uygunluk" tableColumnId="14"/>
      <queryTableField id="15" name="Site_icerisinde" tableColumnId="15"/>
      <queryTableField id="16" name="Bulundugu_kat" tableColumnId="16"/>
      <queryTableField id="17" name="Fiyat_segment" tableColumnId="17"/>
      <queryTableField id="18" name="Oda_segment" tableColumnId="18"/>
      <queryTableField id="19" name="bina_yasi_reg" tableColumnId="19"/>
      <queryTableField id="20" name="sitede_mi_reg" tableColumnId="20"/>
      <queryTableField id="21" name="Isıtma_tipi_segment" tableColumnId="21"/>
      <queryTableField id="22" name="Isıtma_tipi_m2_reg" tableColumnId="22"/>
      <queryTableField id="23" name="Ilce" tableColumnId="23"/>
      <queryTableField id="24" name="Ilce_m2_reg" tableColumnId="24"/>
      <queryTableField id="25" name="kat_yeni" tableColumnId="25"/>
      <queryTableField id="26" name="Kat_yeni_reg" tableColumnId="26"/>
      <queryTableField id="27" name="Mahalle" tableColumnId="27"/>
      <queryTableField id="28" name="mahalle_m2_reg" tableColumnId="28"/>
      <queryTableField id="29" name="oda_sayısı_reg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334DFAEC-25A0-4238-A0FA-068DF5337EAD}" autoFormatId="16" applyNumberFormats="0" applyBorderFormats="0" applyFontFormats="0" applyPatternFormats="0" applyAlignmentFormats="0" applyWidthHeightFormats="0">
  <queryTableRefresh nextId="20">
    <queryTableFields count="8">
      <queryTableField id="10" name="Fiyat" tableColumnId="10"/>
      <queryTableField id="9" name="Net_metrekare" tableColumnId="9"/>
      <queryTableField id="8" name="bina_yasi_reg" tableColumnId="8"/>
      <queryTableField id="6" name="Isıtma_tipi_m2_reg" tableColumnId="6"/>
      <queryTableField id="5" name="Ilce_m2_reg" tableColumnId="5"/>
      <queryTableField id="3" name="mahalle_m2_reg" tableColumnId="3"/>
      <queryTableField id="2" name="oda_sayısı_reg" tableColumnId="2"/>
      <queryTableField id="1" name="konut_tipi_reg" tableColumnId="1"/>
    </queryTableFields>
    <queryTableDeletedFields count="2">
      <deletedField name="sitede_mi_reg"/>
      <deletedField name="Kat_yeni_reg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Ilce" xr10:uid="{725DE4C0-4F66-4D43-A289-AA6E28AE5568}" sourceName="[Emlakjet_temiz_veri].[Ilce]">
  <pivotTables>
    <pivotTable tabId="4" name="PivotTable1"/>
    <pivotTable tabId="4" name="en pahalı mahalle"/>
    <pivotTable tabId="4" name="bulunduğu kat"/>
    <pivotTable tabId="4" name="en ucuz mahalle"/>
    <pivotTable tabId="4" name="oda sayısı"/>
    <pivotTable tabId="4" name="bina yaşı"/>
    <pivotTable tabId="4" name="kpı"/>
  </pivotTables>
  <data>
    <olap pivotCacheId="1071904544">
      <levels count="2">
        <level uniqueName="[Emlakjet_temiz_veri].[Ilce].[(All)]" sourceCaption="(All)" count="0"/>
        <level uniqueName="[Emlakjet_temiz_veri].[Ilce].[Ilce]" sourceCaption="Ilce" count="17">
          <ranges>
            <range startItem="0">
              <i n="[Emlakjet_temiz_veri].[Ilce].&amp;[ Akseki]" c=" Akseki"/>
              <i n="[Emlakjet_temiz_veri].[Ilce].&amp;[ Aksu]" c=" Aksu"/>
              <i n="[Emlakjet_temiz_veri].[Ilce].&amp;[ Alanya]" c=" Alanya"/>
              <i n="[Emlakjet_temiz_veri].[Ilce].&amp;[ Döşemealtı]" c=" Döşemealtı"/>
              <i n="[Emlakjet_temiz_veri].[Ilce].&amp;[ Elmalı]" c=" Elmalı"/>
              <i n="[Emlakjet_temiz_veri].[Ilce].&amp;[ Finike]" c=" Finike"/>
              <i n="[Emlakjet_temiz_veri].[Ilce].&amp;[ Gazipaşa]" c=" Gazipaşa"/>
              <i n="[Emlakjet_temiz_veri].[Ilce].&amp;[ İbradı]" c=" İbradı"/>
              <i n="[Emlakjet_temiz_veri].[Ilce].&amp;[ Kaş]" c=" Kaş"/>
              <i n="[Emlakjet_temiz_veri].[Ilce].&amp;[ Kemer]" c=" Kemer"/>
              <i n="[Emlakjet_temiz_veri].[Ilce].&amp;[ Kepez]" c=" Kepez"/>
              <i n="[Emlakjet_temiz_veri].[Ilce].&amp;[ Konyaaltı]" c=" Konyaaltı"/>
              <i n="[Emlakjet_temiz_veri].[Ilce].&amp;[ Korkuteli]" c=" Korkuteli"/>
              <i n="[Emlakjet_temiz_veri].[Ilce].&amp;[ Kumluca]" c=" Kumluca"/>
              <i n="[Emlakjet_temiz_veri].[Ilce].&amp;[ Manavgat]" c=" Manavgat"/>
              <i n="[Emlakjet_temiz_veri].[Ilce].&amp;[ Muratpaşa]" c=" Muratpaşa"/>
              <i n="[Emlakjet_temiz_veri].[Ilce].&amp;[ Serik]" c=" Serik"/>
            </range>
          </ranges>
        </level>
      </levels>
      <selections count="1">
        <selection n="[Emlakjet_temiz_veri].[Ilc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lakjet_temiz_veri].[Ilce].[Ilce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halle" xr10:uid="{ECB2934A-53EB-429C-A153-17EB0D470DE6}" sourceName="[Emlakjet_temiz_veri].[Mahalle]">
  <pivotTables>
    <pivotTable tabId="4" name="PivotTable1"/>
    <pivotTable tabId="4" name="bulunduğu kat"/>
    <pivotTable tabId="4" name="oda sayısı"/>
    <pivotTable tabId="4" name="bina yaşı"/>
    <pivotTable tabId="4" name="kpı"/>
  </pivotTables>
  <data>
    <olap pivotCacheId="1071904544">
      <levels count="2">
        <level uniqueName="[Emlakjet_temiz_veri].[Mahalle].[(All)]" sourceCaption="(All)" count="0"/>
        <level uniqueName="[Emlakjet_temiz_veri].[Mahalle].[Mahalle]" sourceCaption="Mahalle" count="195">
          <ranges>
            <range startItem="0">
              <i n="[Emlakjet_temiz_veri].[Mahalle].&amp;[ Ahatlı Mahallesi]" c=" Ahatlı Mahallesi"/>
              <i n="[Emlakjet_temiz_veri].[Mahalle].&amp;[ Akçaalan Mahallesi]" c=" Akçaalan Mahallesi"/>
              <i n="[Emlakjet_temiz_veri].[Mahalle].&amp;[ Akkuyu Mahallesi]" c=" Akkuyu Mahallesi"/>
              <i n="[Emlakjet_temiz_veri].[Mahalle].&amp;[ Aktoprak Mahallesi]" c=" Aktoprak Mahallesi"/>
              <i n="[Emlakjet_temiz_veri].[Mahalle].&amp;[ Alaaddin Mahallesi]" c=" Alaaddin Mahallesi"/>
              <i n="[Emlakjet_temiz_veri].[Mahalle].&amp;[ Aliefendi Mahallesi]" c=" Aliefendi Mahallesi"/>
              <i n="[Emlakjet_temiz_veri].[Mahalle].&amp;[ Altınkale Mahallesi]" c=" Altınkale Mahallesi"/>
              <i n="[Emlakjet_temiz_veri].[Mahalle].&amp;[ Altınkum Mahallesi]" c=" Altınkum Mahallesi"/>
              <i n="[Emlakjet_temiz_veri].[Mahalle].&amp;[ Altınova Düden Mahallesi]" c=" Altınova Düden Mahallesi"/>
              <i n="[Emlakjet_temiz_veri].[Mahalle].&amp;[ Altınova Orta Mahallesi]" c=" Altınova Orta Mahallesi"/>
              <i n="[Emlakjet_temiz_veri].[Mahalle].&amp;[ Altınova Sinan Mahallesi]" c=" Altınova Sinan Mahallesi"/>
              <i n="[Emlakjet_temiz_veri].[Mahalle].&amp;[ Altıntaş Mahallesi]" c=" Altıntaş Mahallesi"/>
              <i n="[Emlakjet_temiz_veri].[Mahalle].&amp;[ Andifli Mahallesi]" c=" Andifli Mahallesi"/>
              <i n="[Emlakjet_temiz_veri].[Mahalle].&amp;[ Arslanbucak Mahallesi]" c=" Arslanbucak Mahallesi"/>
              <i n="[Emlakjet_temiz_veri].[Mahalle].&amp;[ Aşağı Hisar Mahallesi]" c=" Aşağı Hisar Mahallesi"/>
              <i n="[Emlakjet_temiz_veri].[Mahalle].&amp;[ Aşağı Mahallesi]" c=" Aşağı Mahallesi"/>
              <i n="[Emlakjet_temiz_veri].[Mahalle].&amp;[ Aşağı Pazarcı Mahallesi]" c=" Aşağı Pazarcı Mahallesi"/>
              <i n="[Emlakjet_temiz_veri].[Mahalle].&amp;[ Aşağıkaraman Mahallesi]" c=" Aşağıkaraman Mahallesi"/>
              <i n="[Emlakjet_temiz_veri].[Mahalle].&amp;[ Atatürk Mahallesi]" c=" Atatürk Mahallesi"/>
              <i n="[Emlakjet_temiz_veri].[Mahalle].&amp;[ Avsallar Mahallesi]" c=" Avsallar Mahallesi"/>
              <i n="[Emlakjet_temiz_veri].[Mahalle].&amp;[ Ayanoğlu Mahallesi]" c=" Ayanoğlu Mahallesi"/>
              <i n="[Emlakjet_temiz_veri].[Mahalle].&amp;[ Aydoğmuş Mahallesi]" c=" Aydoğmuş Mahallesi"/>
              <i n="[Emlakjet_temiz_veri].[Mahalle].&amp;[ Bahçelievler Mahallesi]" c=" Bahçelievler Mahallesi"/>
              <i n="[Emlakjet_temiz_veri].[Mahalle].&amp;[ Bahçeyaka Mahallesi]" c=" Bahçeyaka Mahallesi"/>
              <i n="[Emlakjet_temiz_veri].[Mahalle].&amp;[ Baraj Mahallesi]" c=" Baraj Mahallesi"/>
              <i n="[Emlakjet_temiz_veri].[Mahalle].&amp;[ Barış Mahallesi]" c=" Barış Mahallesi"/>
              <i n="[Emlakjet_temiz_veri].[Mahalle].&amp;[ Bayatbademleri Mahallesi]" c=" Bayatbademleri Mahallesi"/>
              <i n="[Emlakjet_temiz_veri].[Mahalle].&amp;[ Bayındır Mahallesi]" c=" Bayındır Mahallesi"/>
              <i n="[Emlakjet_temiz_veri].[Mahalle].&amp;[ Bektaş Mahallesi]" c=" Bektaş Mahallesi"/>
              <i n="[Emlakjet_temiz_veri].[Mahalle].&amp;[ Belek Mahallesi]" c=" Belek Mahallesi"/>
              <i n="[Emlakjet_temiz_veri].[Mahalle].&amp;[ Beyobası Mahallesi]" c=" Beyobası Mahallesi"/>
              <i n="[Emlakjet_temiz_veri].[Mahalle].&amp;[ Boğazkent Mahallesi]" c=" Boğazkent Mahallesi"/>
              <i n="[Emlakjet_temiz_veri].[Mahalle].&amp;[ Büyükhasbahçe Mahallesi]" c=" Büyükhasbahçe Mahallesi"/>
              <i n="[Emlakjet_temiz_veri].[Mahalle].&amp;[ Cikcilli Mahallesi]" c=" Cikcilli Mahallesi"/>
              <i n="[Emlakjet_temiz_veri].[Mahalle].&amp;[ Cumhuriyet Mahallesi]" c=" Cumhuriyet Mahallesi"/>
              <i n="[Emlakjet_temiz_veri].[Mahalle].&amp;[ Çağlayan Mahallesi]" c=" Çağlayan Mahallesi"/>
              <i n="[Emlakjet_temiz_veri].[Mahalle].&amp;[ Çamlıbel Mahallesi]" c=" Çamlıbel Mahallesi"/>
              <i n="[Emlakjet_temiz_veri].[Mahalle].&amp;[ Çamyuva Mahallesi]" c=" Çamyuva Mahallesi"/>
              <i n="[Emlakjet_temiz_veri].[Mahalle].&amp;[ Çankaya Mahallesi]" c=" Çankaya Mahallesi"/>
              <i n="[Emlakjet_temiz_veri].[Mahalle].&amp;[ Çarşı Mahallesi]" c=" Çarşı Mahallesi"/>
              <i n="[Emlakjet_temiz_veri].[Mahalle].&amp;[ Çaybaşı Mahallesi]" c=" Çaybaşı Mahallesi"/>
              <i n="[Emlakjet_temiz_veri].[Mahalle].&amp;[ Çıplaklı Mahallesi]" c=" Çıplaklı Mahallesi"/>
              <i n="[Emlakjet_temiz_veri].[Mahalle].&amp;[ Çolaklı Mahallesi]" c=" Çolaklı Mahallesi"/>
              <i n="[Emlakjet_temiz_veri].[Mahalle].&amp;[ Değirmenlik Mahallesi]" c=" Değirmenlik Mahallesi"/>
              <i n="[Emlakjet_temiz_veri].[Mahalle].&amp;[ Demircikara Mahallesi]" c=" Demircikara Mahallesi"/>
              <i n="[Emlakjet_temiz_veri].[Mahalle].&amp;[ Demirel Mahallesi]" c=" Demirel Mahallesi"/>
              <i n="[Emlakjet_temiz_veri].[Mahalle].&amp;[ Demirtaş Mahallesi]" c=" Demirtaş Mahallesi"/>
              <i n="[Emlakjet_temiz_veri].[Mahalle].&amp;[ Deniz Mahallesi]" c=" Deniz Mahallesi"/>
              <i n="[Emlakjet_temiz_veri].[Mahalle].&amp;[ Dolbazlar Mahallesi]" c=" Dolbazlar Mahallesi"/>
              <i n="[Emlakjet_temiz_veri].[Mahalle].&amp;[ Doyran Mahallesi]" c=" Doyran Mahallesi"/>
              <i n="[Emlakjet_temiz_veri].[Mahalle].&amp;[ Duraliler Mahallesi]" c=" Duraliler Mahallesi"/>
              <i n="[Emlakjet_temiz_veri].[Mahalle].&amp;[ Dutlubahçe Mahallesi]" c=" Dutlubahçe Mahallesi"/>
              <i n="[Emlakjet_temiz_veri].[Mahalle].&amp;[ Düdenbaşı Mahallesi]" c=" Düdenbaşı Mahallesi"/>
              <i n="[Emlakjet_temiz_veri].[Mahalle].&amp;[ Düzlerçamı Mahallesi]" c=" Düzlerçamı Mahallesi"/>
              <i n="[Emlakjet_temiz_veri].[Mahalle].&amp;[ Emek Mahallesi]" c=" Emek Mahallesi"/>
              <i n="[Emlakjet_temiz_veri].[Mahalle].&amp;[ Eminceler Mahallesi]" c=" Eminceler Mahallesi"/>
              <i n="[Emlakjet_temiz_veri].[Mahalle].&amp;[ Erenköy Mahallesi]" c=" Erenköy Mahallesi"/>
              <i n="[Emlakjet_temiz_veri].[Mahalle].&amp;[ Esentepe Mahallesi]" c=" Esentepe Mahallesi"/>
              <i n="[Emlakjet_temiz_veri].[Mahalle].&amp;[ Eski Hisar Mahallesi]" c=" Eski Hisar Mahallesi"/>
              <i n="[Emlakjet_temiz_veri].[Mahalle].&amp;[ Etiler Mahallesi]" c=" Etiler Mahallesi"/>
              <i n="[Emlakjet_temiz_veri].[Mahalle].&amp;[ Evrenseki Mahallesi]" c=" Evrenseki Mahallesi"/>
              <i n="[Emlakjet_temiz_veri].[Mahalle].&amp;[ Fabrikalar Mahallesi]" c=" Fabrikalar Mahallesi"/>
              <i n="[Emlakjet_temiz_veri].[Mahalle].&amp;[ Fener Mahallesi]" c=" Fener Mahallesi"/>
              <i n="[Emlakjet_temiz_veri].[Mahalle].&amp;[ Fevzi Çakmak Mahallesi]" c=" Fevzi Çakmak Mahallesi"/>
              <i n="[Emlakjet_temiz_veri].[Mahalle].&amp;[ Fığla Mahallesi]" c=" Fığla Mahallesi"/>
              <i n="[Emlakjet_temiz_veri].[Mahalle].&amp;[ Gazi Mahallesi]" c=" Gazi Mahallesi"/>
              <i n="[Emlakjet_temiz_veri].[Mahalle].&amp;[ Gaziler Mahallesi]" c=" Gaziler Mahallesi"/>
              <i n="[Emlakjet_temiz_veri].[Mahalle].&amp;[ Gebizli Mahallesi]" c=" Gebizli Mahallesi"/>
              <i n="[Emlakjet_temiz_veri].[Mahalle].&amp;[ Gedik Mahallesi]" c=" Gedik Mahallesi"/>
              <i n="[Emlakjet_temiz_veri].[Mahalle].&amp;[ Gençlik Mahallesi]" c=" Gençlik Mahallesi"/>
              <i n="[Emlakjet_temiz_veri].[Mahalle].&amp;[ Geyikbayırı Mahallesi]" c=" Geyikbayırı Mahallesi"/>
              <i n="[Emlakjet_temiz_veri].[Mahalle].&amp;[ Göksu Mahallesi]" c=" Göksu Mahallesi"/>
              <i n="[Emlakjet_temiz_veri].[Mahalle].&amp;[ Göynük Mahallesi]" c=" Göynük Mahallesi"/>
              <i n="[Emlakjet_temiz_veri].[Mahalle].&amp;[ Güller Pınarı Mahallesi]" c=" Güller Pınarı Mahallesi"/>
              <i n="[Emlakjet_temiz_veri].[Mahalle].&amp;[ Gülveren Mahallesi]" c=" Gülveren Mahallesi"/>
              <i n="[Emlakjet_temiz_veri].[Mahalle].&amp;[ Gündoğan Mahallesi]" c=" Gündoğan Mahallesi"/>
              <i n="[Emlakjet_temiz_veri].[Mahalle].&amp;[ Gündoğdu Mahallesi]" c=" Gündoğdu Mahallesi"/>
              <i n="[Emlakjet_temiz_veri].[Mahalle].&amp;[ Güneş Mahallesi]" c=" Güneş Mahallesi"/>
              <i n="[Emlakjet_temiz_veri].[Mahalle].&amp;[ Gürsu Mahallesi]" c=" Gürsu Mahallesi"/>
              <i n="[Emlakjet_temiz_veri].[Mahalle].&amp;[ Güvenlik Mahallesi]" c=" Güvenlik Mahallesi"/>
              <i n="[Emlakjet_temiz_veri].[Mahalle].&amp;[ Güzelbağ Mahallesi]" c=" Güzelbağ Mahallesi"/>
              <i n="[Emlakjet_temiz_veri].[Mahalle].&amp;[ Güzeloba Mahallesi]" c=" Güzeloba Mahallesi"/>
              <i n="[Emlakjet_temiz_veri].[Mahalle].&amp;[ Güzelyurt Mahallesi]" c=" Güzelyurt Mahallesi"/>
              <i n="[Emlakjet_temiz_veri].[Mahalle].&amp;[ Habibler Mahallesi]" c=" Habibler Mahallesi"/>
              <i n="[Emlakjet_temiz_veri].[Mahalle].&amp;[ Hacet Mahallesi]" c=" Hacet Mahallesi"/>
              <i n="[Emlakjet_temiz_veri].[Mahalle].&amp;[ Hacısekililer Mahallesi]" c=" Hacısekililer Mahallesi"/>
              <i n="[Emlakjet_temiz_veri].[Mahalle].&amp;[ Hasyurt Mahallesi]" c=" Hasyurt Mahallesi"/>
              <i n="[Emlakjet_temiz_veri].[Mahalle].&amp;[ Haşimişcan Mahallesi]" c=" Haşimişcan Mahallesi"/>
              <i n="[Emlakjet_temiz_veri].[Mahalle].&amp;[ Hurma Mahallesi]" c=" Hurma Mahallesi"/>
              <i n="[Emlakjet_temiz_veri].[Mahalle].&amp;[ Hüsnü Karakaş Mahallesi]" c=" Hüsnü Karakaş Mahallesi"/>
              <i n="[Emlakjet_temiz_veri].[Mahalle].&amp;[ Ilıca Mahallesi]" c=" Ilıca Mahallesi"/>
              <i n="[Emlakjet_temiz_veri].[Mahalle].&amp;[ İncekum Mahallesi]" c=" İncekum Mahallesi"/>
              <i n="[Emlakjet_temiz_veri].[Mahalle].&amp;[ İskele Mahallesi]" c=" İskele Mahallesi"/>
              <i n="[Emlakjet_temiz_veri].[Mahalle].&amp;[ Kadıpaşa Mahallesi]" c=" Kadıpaşa Mahallesi"/>
              <i n="[Emlakjet_temiz_veri].[Mahalle].&amp;[ Kadriye Mahallesi]" c=" Kadriye Mahallesi"/>
              <i n="[Emlakjet_temiz_veri].[Mahalle].&amp;[ Kale Mahallesi]" c=" Kale Mahallesi"/>
              <i n="[Emlakjet_temiz_veri].[Mahalle].&amp;[ Kanal Mahallesi]" c=" Kanal Mahallesi"/>
              <i n="[Emlakjet_temiz_veri].[Mahalle].&amp;[ Karacalar Mahallesi]" c=" Karacalar Mahallesi"/>
              <i n="[Emlakjet_temiz_veri].[Mahalle].&amp;[ Karadayı Mahallesi]" c=" Karadayı Mahallesi"/>
              <i n="[Emlakjet_temiz_veri].[Mahalle].&amp;[ Kargıcak Mahallesi]" c=" Kargıcak Mahallesi"/>
              <i n="[Emlakjet_temiz_veri].[Mahalle].&amp;[ Karşıyaka Mahallesi]" c=" Karşıyaka Mahallesi"/>
              <i n="[Emlakjet_temiz_veri].[Mahalle].&amp;[ Kavaklı Mahallesi]" c=" Kavaklı Mahallesi"/>
              <i n="[Emlakjet_temiz_veri].[Mahalle].&amp;[ Kemerağzı Mahallesi]" c=" Kemerağzı Mahallesi"/>
              <i n="[Emlakjet_temiz_veri].[Mahalle].&amp;[ Kepez Mahallesi]" c=" Kepez Mahallesi"/>
              <i n="[Emlakjet_temiz_veri].[Mahalle].&amp;[ Kestel Mahallesi]" c=" Kestel Mahallesi"/>
              <i n="[Emlakjet_temiz_veri].[Mahalle].&amp;[ Kışla Mahallesi]" c=" Kışla Mahallesi"/>
              <i n="[Emlakjet_temiz_veri].[Mahalle].&amp;[ Kızılarık Mahallesi]" c=" Kızılarık Mahallesi"/>
              <i n="[Emlakjet_temiz_veri].[Mahalle].&amp;[ Kızılot Mahallesi]" c=" Kızılot Mahallesi"/>
              <i n="[Emlakjet_temiz_veri].[Mahalle].&amp;[ Kızılsaray Mahallesi]" c=" Kızılsaray Mahallesi"/>
              <i n="[Emlakjet_temiz_veri].[Mahalle].&amp;[ Kızıltoprak Mahallesi]" c=" Kızıltoprak Mahallesi"/>
              <i n="[Emlakjet_temiz_veri].[Mahalle].&amp;[ Kızlar Pınarı Mahallesi]" c=" Kızlar Pınarı Mahallesi"/>
              <i n="[Emlakjet_temiz_veri].[Mahalle].&amp;[ Kiremitli Mahallesi]" c=" Kiremitli Mahallesi"/>
              <i n="[Emlakjet_temiz_veri].[Mahalle].&amp;[ Konaklı Mahallesi]" c=" Konaklı Mahallesi"/>
              <i n="[Emlakjet_temiz_veri].[Mahalle].&amp;[ Konuksever Mahallesi]" c=" Konuksever Mahallesi"/>
              <i n="[Emlakjet_temiz_veri].[Mahalle].&amp;[ Koru Mahallesi]" c=" Koru Mahallesi"/>
              <i n="[Emlakjet_temiz_veri].[Mahalle].&amp;[ Kökez Mahallesi]" c=" Kökez Mahallesi"/>
              <i n="[Emlakjet_temiz_veri].[Mahalle].&amp;[ Kum Mahallesi]" c=" Kum Mahallesi"/>
              <i n="[Emlakjet_temiz_veri].[Mahalle].&amp;[ Kuşkavağı Mahallesi]" c=" Kuşkavağı Mahallesi"/>
              <i n="[Emlakjet_temiz_veri].[Mahalle].&amp;[ Kuzdere Mahallesi]" c=" Kuzdere Mahallesi"/>
              <i n="[Emlakjet_temiz_veri].[Mahalle].&amp;[ Kuzeyyaka Mahallesi]" c=" Kuzeyyaka Mahallesi"/>
              <i n="[Emlakjet_temiz_veri].[Mahalle].&amp;[ Küçükhasbahçe Mahallesi]" c=" Küçükhasbahçe Mahallesi"/>
              <i n="[Emlakjet_temiz_veri].[Mahalle].&amp;[ Kültür Mahallesi]" c=" Kültür Mahallesi"/>
              <i n="[Emlakjet_temiz_veri].[Mahalle].&amp;[ Kütükçü Mahallesi]" c=" Kütükçü Mahallesi"/>
              <i n="[Emlakjet_temiz_veri].[Mahalle].&amp;[ Liman Mahallesi]" c=" Liman Mahallesi"/>
              <i n="[Emlakjet_temiz_veri].[Mahalle].&amp;[ Macun Mahallesi]" c=" Macun Mahallesi"/>
              <i n="[Emlakjet_temiz_veri].[Mahalle].&amp;[ Mahmutlar Mahallesi]" c=" Mahmutlar Mahallesi"/>
              <i n="[Emlakjet_temiz_veri].[Mahalle].&amp;[ Mehmet Akif Ersoy Mahallesi]" c=" Mehmet Akif Ersoy Mahallesi"/>
              <i n="[Emlakjet_temiz_veri].[Mahalle].&amp;[ Memurevleri Mahallesi]" c=" Memurevleri Mahallesi"/>
              <i n="[Emlakjet_temiz_veri].[Mahalle].&amp;[ Merkez Mahallesi]" c=" Merkez Mahallesi"/>
              <i n="[Emlakjet_temiz_veri].[Mahalle].&amp;[ Meydankavağı Mahallesi]" c=" Meydankavağı Mahallesi"/>
              <i n="[Emlakjet_temiz_veri].[Mahalle].&amp;[ Molla Yusuf Mahallesi]" c=" Molla Yusuf Mahallesi"/>
              <i n="[Emlakjet_temiz_veri].[Mahalle].&amp;[ Muratpaşa Mahallesi]" c=" Muratpaşa Mahallesi"/>
              <i n="[Emlakjet_temiz_veri].[Mahalle].&amp;[ Nebiler Mahallesi]" c=" Nebiler Mahallesi"/>
              <i n="[Emlakjet_temiz_veri].[Mahalle].&amp;[ Oba Mahallesi]" c=" Oba Mahallesi"/>
              <i n="[Emlakjet_temiz_veri].[Mahalle].&amp;[ Odabaşı Mahallesi]" c=" Odabaşı Mahallesi"/>
              <i n="[Emlakjet_temiz_veri].[Mahalle].&amp;[ Okurcalar Mahallesi]" c=" Okurcalar Mahallesi"/>
              <i n="[Emlakjet_temiz_veri].[Mahalle].&amp;[ Orta Mahallesi]" c=" Orta Mahallesi"/>
              <i n="[Emlakjet_temiz_veri].[Mahalle].&amp;[ Öğretmenevleri Mahallesi]" c=" Öğretmenevleri Mahallesi"/>
              <i n="[Emlakjet_temiz_veri].[Mahalle].&amp;[ Örnek Mahallesi]" c=" Örnek Mahallesi"/>
              <i n="[Emlakjet_temiz_veri].[Mahalle].&amp;[ Özgürlük Mahallesi]" c=" Özgürlük Mahallesi"/>
              <i n="[Emlakjet_temiz_veri].[Mahalle].&amp;[ Payallar Mahallesi]" c=" Payallar Mahallesi"/>
              <i n="[Emlakjet_temiz_veri].[Mahalle].&amp;[ Pazarcı Mahallesi]" c=" Pazarcı Mahallesi"/>
              <i n="[Emlakjet_temiz_veri].[Mahalle].&amp;[ Pınarbaşı Mahallesi]" c=" Pınarbaşı Mahallesi"/>
              <i n="[Emlakjet_temiz_veri].[Mahalle].&amp;[ Sahilkent Mahallesi]" c=" Sahilkent Mahallesi"/>
              <i n="[Emlakjet_temiz_veri].[Mahalle].&amp;[ Santral Mahallesi]" c=" Santral Mahallesi"/>
              <i n="[Emlakjet_temiz_veri].[Mahalle].&amp;[ Saray Mahallesi]" c=" Saray Mahallesi"/>
              <i n="[Emlakjet_temiz_veri].[Mahalle].&amp;[ Sarıcasu Mahallesi]" c=" Sarıcasu Mahallesi"/>
              <i n="[Emlakjet_temiz_veri].[Mahalle].&amp;[ Sarılar Mahallesi]" c=" Sarılar Mahallesi"/>
              <i n="[Emlakjet_temiz_veri].[Mahalle].&amp;[ Sarısu Mahallesi]" c=" Sarısu Mahallesi"/>
              <i n="[Emlakjet_temiz_veri].[Mahalle].&amp;[ Sedir Mahallesi]" c=" Sedir Mahallesi"/>
              <i n="[Emlakjet_temiz_veri].[Mahalle].&amp;[ Side Mahallesi]" c=" Side Mahallesi"/>
              <i n="[Emlakjet_temiz_veri].[Mahalle].&amp;[ Sinan Mahallesi]" c=" Sinan Mahallesi"/>
              <i n="[Emlakjet_temiz_veri].[Mahalle].&amp;[ Siteler Mahallesi]" c=" Siteler Mahallesi"/>
              <i n="[Emlakjet_temiz_veri].[Mahalle].&amp;[ Soğuksu Mahallesi]" c=" Soğuksu Mahallesi"/>
              <i n="[Emlakjet_temiz_veri].[Mahalle].&amp;[ Sorgun Mahallesi]" c=" Sorgun Mahallesi"/>
              <i n="[Emlakjet_temiz_veri].[Mahalle].&amp;[ Sugözü Mahallesi]" c=" Sugözü Mahallesi"/>
              <i n="[Emlakjet_temiz_veri].[Mahalle].&amp;[ Sütçüler Mahallesi]" c=" Sütçüler Mahallesi"/>
              <i n="[Emlakjet_temiz_veri].[Mahalle].&amp;[ Şafak Mahallesi]" c=" Şafak Mahallesi"/>
              <i n="[Emlakjet_temiz_veri].[Mahalle].&amp;[ Şekerhane Mahallesi]" c=" Şekerhane Mahallesi"/>
              <i n="[Emlakjet_temiz_veri].[Mahalle].&amp;[ Şelale Mahallesi]" c=" Şelale Mahallesi"/>
              <i n="[Emlakjet_temiz_veri].[Mahalle].&amp;[ Şirinyalı Mahallesi]" c=" Şirinyalı Mahallesi"/>
              <i n="[Emlakjet_temiz_veri].[Mahalle].&amp;[ Tahılpazarı Mahallesi]" c=" Tahılpazarı Mahallesi"/>
              <i n="[Emlakjet_temiz_veri].[Mahalle].&amp;[ Teomanpaşa Mahallesi]" c=" Teomanpaşa Mahallesi"/>
              <i n="[Emlakjet_temiz_veri].[Mahalle].&amp;[ Tepe Mahallesi]" c=" Tepe Mahallesi"/>
              <i n="[Emlakjet_temiz_veri].[Mahalle].&amp;[ Toros Mahallesi]" c=" Toros Mahallesi"/>
              <i n="[Emlakjet_temiz_veri].[Mahalle].&amp;[ Tosmur Mahallesi]" c=" Tosmur Mahallesi"/>
              <i n="[Emlakjet_temiz_veri].[Mahalle].&amp;[ Uluç Mahallesi]" c=" Uluç Mahallesi"/>
              <i n="[Emlakjet_temiz_veri].[Mahalle].&amp;[ Ulus Mahallesi]" c=" Ulus Mahallesi"/>
              <i n="[Emlakjet_temiz_veri].[Mahalle].&amp;[ Uncalı Mahallesi]" c=" Uncalı Mahallesi"/>
              <i n="[Emlakjet_temiz_veri].[Mahalle].&amp;[ Uzunoluk Mahallesi]" c=" Uzunoluk Mahallesi"/>
              <i n="[Emlakjet_temiz_veri].[Mahalle].&amp;[ Üçgen Mahallesi]" c=" Üçgen Mahallesi"/>
              <i n="[Emlakjet_temiz_veri].[Mahalle].&amp;[ Ünsal Mahallesi]" c=" Ünsal Mahallesi"/>
              <i n="[Emlakjet_temiz_veri].[Mahalle].&amp;[ Varlık Mahallesi]" c=" Varlık Mahallesi"/>
              <i n="[Emlakjet_temiz_veri].[Mahalle].&amp;[ Varsak Esentepe Mahallesi]" c=" Varsak Esentepe Mahallesi"/>
              <i n="[Emlakjet_temiz_veri].[Mahalle].&amp;[ Varsak Karşıyaka Mahallesi]" c=" Varsak Karşıyaka Mahallesi"/>
              <i n="[Emlakjet_temiz_veri].[Mahalle].&amp;[ Varsak Menderes Mahallesi]" c=" Varsak Menderes Mahallesi"/>
              <i n="[Emlakjet_temiz_veri].[Mahalle].&amp;[ Yalınlı Mahallesi]" c=" Yalınlı Mahallesi"/>
              <i n="[Emlakjet_temiz_veri].[Mahalle].&amp;[ Yarbaşçandır Mahallesi]" c=" Yarbaşçandır Mahallesi"/>
              <i n="[Emlakjet_temiz_veri].[Mahalle].&amp;[ Yeni Doğan Mahallesi]" c=" Yeni Doğan Mahallesi"/>
              <i n="[Emlakjet_temiz_veri].[Mahalle].&amp;[ Yeni Emek Mahallesi]" c=" Yeni Emek Mahallesi"/>
              <i n="[Emlakjet_temiz_veri].[Mahalle].&amp;[ Yeni Mahallesi]" c=" Yeni Mahallesi"/>
              <i n="[Emlakjet_temiz_veri].[Mahalle].&amp;[ Yenigün Mahallesi]" c=" Yenigün Mahallesi"/>
              <i n="[Emlakjet_temiz_veri].[Mahalle].&amp;[ Yeniköy Mahallesi]" c=" Yeniköy Mahallesi"/>
              <i n="[Emlakjet_temiz_veri].[Mahalle].&amp;[ Yeşilbahçe Mahallesi]" c=" Yeşilbahçe Mahallesi"/>
              <i n="[Emlakjet_temiz_veri].[Mahalle].&amp;[ Yeşilbayır Mahallesi]" c=" Yeşilbayır Mahallesi"/>
              <i n="[Emlakjet_temiz_veri].[Mahalle].&amp;[ Yeşildere Mahallesi]" c=" Yeşildere Mahallesi"/>
              <i n="[Emlakjet_temiz_veri].[Mahalle].&amp;[ Yeşiltepe Mahallesi]" c=" Yeşiltepe Mahallesi"/>
              <i n="[Emlakjet_temiz_veri].[Mahalle].&amp;[ Yeşilyurt Mahallesi]" c=" Yeşilyurt Mahallesi"/>
              <i n="[Emlakjet_temiz_veri].[Mahalle].&amp;[ Yıldız Mahallesi]" c=" Yıldız Mahallesi"/>
              <i n="[Emlakjet_temiz_veri].[Mahalle].&amp;[ Yukarı Pazarcı Mahallesi]" c=" Yukarı Pazarcı Mahallesi"/>
              <i n="[Emlakjet_temiz_veri].[Mahalle].&amp;[ Yukarıkocayatak Mahallesi]" c=" Yukarıkocayatak Mahallesi"/>
              <i n="[Emlakjet_temiz_veri].[Mahalle].&amp;[ Yüksekalan Mahallesi]" c=" Yüksekalan Mahallesi"/>
              <i n="[Emlakjet_temiz_veri].[Mahalle].&amp;[ Yükseliş Mahallesi]" c=" Yükseliş Mahallesi"/>
              <i n="[Emlakjet_temiz_veri].[Mahalle].&amp;[ Zafer Mahallesi]" c=" Zafer Mahallesi"/>
              <i n="[Emlakjet_temiz_veri].[Mahalle].&amp;[ Zerdalilik Mahallesi]" c=" Zerdalilik Mahallesi"/>
            </range>
          </ranges>
        </level>
      </levels>
      <selections count="1">
        <selection n="[Emlakjet_temiz_veri].[Mahall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lakjet_temiz_veri].[Mahalle].[Mahalle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Site_icerisinde" xr10:uid="{43E348C6-458A-432E-9A9C-9A0BDC9ECDAA}" sourceName="[Emlakjet_temiz_veri].[Site_icerisinde]">
  <pivotTables>
    <pivotTable tabId="4" name="PivotTable1"/>
    <pivotTable tabId="4" name="ilçe bazlı"/>
    <pivotTable tabId="4" name="en pahalı mahalle"/>
    <pivotTable tabId="4" name="bulunduğu kat"/>
    <pivotTable tabId="4" name="en ucuz mahalle"/>
    <pivotTable tabId="4" name="oda sayısı"/>
    <pivotTable tabId="4" name="bina yaşı"/>
    <pivotTable tabId="4" name="kpı"/>
  </pivotTables>
  <data>
    <olap pivotCacheId="1071904544">
      <levels count="2">
        <level uniqueName="[Emlakjet_temiz_veri].[Site_icerisinde].[(All)]" sourceCaption="(All)" count="0"/>
        <level uniqueName="[Emlakjet_temiz_veri].[Site_icerisinde].[Site_icerisinde]" sourceCaption="Site_icerisinde" count="2">
          <ranges>
            <range startItem="0">
              <i n="[Emlakjet_temiz_veri].[Site_icerisinde].&amp;[Evet]" c="Evet"/>
              <i n="[Emlakjet_temiz_veri].[Site_icerisinde].&amp;[Hayır]" c="Hayır"/>
            </range>
          </ranges>
        </level>
      </levels>
      <selections count="1">
        <selection n="[Emlakjet_temiz_veri].[Site_icerisind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lakjet_temiz_veri].[Site_icerisinde].[Site_icerisinde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onut_tipi" xr10:uid="{69B53361-55BC-49BD-9161-C7223B4BCD82}" sourceName="[Emlakjet_temiz_veri].[Konut_tipi]">
  <pivotTables>
    <pivotTable tabId="4" name="PivotTable1"/>
    <pivotTable tabId="4" name="ilçe bazlı"/>
    <pivotTable tabId="4" name="en pahalı mahalle"/>
    <pivotTable tabId="4" name="bulunduğu kat"/>
    <pivotTable tabId="4" name="en ucuz mahalle"/>
    <pivotTable tabId="4" name="oda sayısı"/>
    <pivotTable tabId="4" name="bina yaşı"/>
    <pivotTable tabId="4" name="kpı"/>
  </pivotTables>
  <data>
    <olap pivotCacheId="1071904544">
      <levels count="2">
        <level uniqueName="[Emlakjet_temiz_veri].[Konut_tipi].[(All)]" sourceCaption="(All)" count="0"/>
        <level uniqueName="[Emlakjet_temiz_veri].[Konut_tipi].[Konut_tipi]" sourceCaption="Konut_tipi" count="3">
          <ranges>
            <range startItem="0">
              <i n="[Emlakjet_temiz_veri].[Konut_tipi].&amp;[Daire]" c="Daire"/>
              <i n="[Emlakjet_temiz_veri].[Konut_tipi].&amp;[Müstakil/Villa]" c="Müstakil/Villa"/>
              <i n="[Emlakjet_temiz_veri].[Konut_tipi].&amp;[Residence]" c="Residence"/>
            </range>
          </ranges>
        </level>
      </levels>
      <selections count="1">
        <selection n="[Emlakjet_temiz_veri].[Konut_tipi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lakjet_temiz_veri].[Konut_tipi].[Konut_tipi]" count="0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Fiyat_segment" xr10:uid="{33EEE1C4-3A3D-49C9-9A36-E8914C2BF11D}" sourceName="[Emlakjet_temiz_veri].[Fiyat_segment]">
  <pivotTables>
    <pivotTable tabId="4" name="PivotTable1"/>
    <pivotTable tabId="4" name="ilçe bazlı"/>
    <pivotTable tabId="4" name="en pahalı mahalle"/>
    <pivotTable tabId="4" name="bulunduğu kat"/>
    <pivotTable tabId="4" name="en ucuz mahalle"/>
    <pivotTable tabId="4" name="oda sayısı"/>
    <pivotTable tabId="4" name="bina yaşı"/>
    <pivotTable tabId="4" name="kpı"/>
  </pivotTables>
  <data>
    <olap pivotCacheId="1071904544">
      <levels count="2">
        <level uniqueName="[Emlakjet_temiz_veri].[Fiyat_segment].[(All)]" sourceCaption="(All)" count="0"/>
        <level uniqueName="[Emlakjet_temiz_veri].[Fiyat_segment].[Fiyat_segment]" sourceCaption="Fiyat_segment" count="5">
          <ranges>
            <range startItem="0">
              <i n="[Emlakjet_temiz_veri].[Fiyat_segment].&amp;[01. 3 Milyon Altı]" c="01. 3 Milyon Altı"/>
              <i n="[Emlakjet_temiz_veri].[Fiyat_segment].&amp;[02. 3M-6M Arası]" c="02. 3M-6M Arası"/>
              <i n="[Emlakjet_temiz_veri].[Fiyat_segment].&amp;[03. 6M-10M Arası]" c="03. 6M-10M Arası"/>
              <i n="[Emlakjet_temiz_veri].[Fiyat_segment].&amp;[04. 10M-15M Arası]" c="04. 10M-15M Arası"/>
              <i n="[Emlakjet_temiz_veri].[Fiyat_segment].&amp;[05. 15 Milyon Üstü]" c="05. 15 Milyon Üstü"/>
            </range>
          </ranges>
        </level>
      </levels>
      <selections count="1">
        <selection n="[Emlakjet_temiz_veri].[Fiyat_segment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lakjet_temiz_veri].[Fiyat_segment].[Fiyat_segment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Isıtma_tipi_segment" xr10:uid="{FEFE3CD4-6A79-4EDF-993B-A29DC0DD7E0D}" sourceName="[Emlakjet_temiz_veri].[Isıtma_tipi_segment]">
  <pivotTables>
    <pivotTable tabId="4" name="PivotTable1"/>
    <pivotTable tabId="4" name="ilçe bazlı"/>
    <pivotTable tabId="4" name="en pahalı mahalle"/>
    <pivotTable tabId="4" name="bulunduğu kat"/>
    <pivotTable tabId="4" name="en ucuz mahalle"/>
    <pivotTable tabId="4" name="oda sayısı"/>
    <pivotTable tabId="4" name="bina yaşı"/>
    <pivotTable tabId="4" name="kpı"/>
  </pivotTables>
  <data>
    <olap pivotCacheId="1071904544">
      <levels count="2">
        <level uniqueName="[Emlakjet_temiz_veri].[Isıtma_tipi_segment].[(All)]" sourceCaption="(All)" count="0"/>
        <level uniqueName="[Emlakjet_temiz_veri].[Isıtma_tipi_segment].[Isıtma_tipi_segment]" sourceCaption="Isıtma_tipi_segment" count="4">
          <ranges>
            <range startItem="0">
              <i n="[Emlakjet_temiz_veri].[Isıtma_tipi_segment].&amp;[Doğalgaz / Kombi]" c="Doğalgaz / Kombi"/>
              <i n="[Emlakjet_temiz_veri].[Isıtma_tipi_segment].&amp;[Isıtma Yok]" c="Isıtma Yok"/>
              <i n="[Emlakjet_temiz_veri].[Isıtma_tipi_segment].&amp;[Klima / Soba]" c="Klima / Soba"/>
              <i n="[Emlakjet_temiz_veri].[Isıtma_tipi_segment].&amp;[Yerden Isıtma]" c="Yerden Isıtma"/>
            </range>
          </ranges>
        </level>
      </levels>
      <selections count="1">
        <selection n="[Emlakjet_temiz_veri].[Isıtma_tipi_segment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lakjet_temiz_veri].[Isıtma_tipi_segment].[Isıtma_tipi_segment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lce 1" xr10:uid="{5E525DE9-EAF3-4523-B041-4AE328083B7D}" cache="Dilimleyici_Ilce" caption="İlçe" level="1" rowHeight="360000"/>
  <slicer name="Mahalle 1" xr10:uid="{B86BB74F-680D-4393-9205-C2177EA49F0C}" cache="Dilimleyici_Mahalle" caption="Mahalle" level="1" rowHeight="360000"/>
  <slicer name="Site_icerisinde 1" xr10:uid="{078FB8DC-FB96-4C1E-AEBF-1844D07BC6A4}" cache="Dilimleyici_Site_icerisinde" caption="Site İçerisinde mi ?" level="1" rowHeight="360000"/>
  <slicer name="Konut_tipi 1" xr10:uid="{F133236E-CB41-4BCC-8D49-8B41C09629A2}" cache="Dilimleyici_Konut_tipi" caption="Konut Tipi" level="1" rowHeight="360000"/>
  <slicer name="Fiyat_segment 1" xr10:uid="{8988122E-D165-4236-B8FA-CBAE66A07D95}" cache="Dilimleyici_Fiyat_segment" caption="Fiyat Segmenti" level="1" rowHeight="360000"/>
  <slicer name="Isıtma_tipi_segment 1" xr10:uid="{1ECDA33F-96BD-4B70-BAD5-CB16A7792D74}" cache="Dilimleyici_Isıtma_tipi_segment" caption="Isınma Tipi" level="1" rowHeight="360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FA054-8835-45BA-8C33-6C45BD088D10}" name="HamVeri" displayName="HamVeri" ref="A1:AP1492" tableType="queryTable" totalsRowShown="0">
  <autoFilter ref="A1:AP1492" xr:uid="{434FA054-8835-45BA-8C33-6C45BD088D10}">
    <filterColumn colId="4">
      <dynamicFilter type="thisMonth" val="45962" maxVal="45992"/>
    </filterColumn>
  </autoFilter>
  <tableColumns count="42">
    <tableColumn id="1" xr3:uid="{97AFCB18-C755-41B3-8998-7B61430DA696}" uniqueName="1" name="Link" queryTableFieldId="1" dataDxfId="88"/>
    <tableColumn id="2" xr3:uid="{627DCB76-969E-4A47-B00A-B37C7A01471E}" uniqueName="2" name="Fiyat" queryTableFieldId="2" dataDxfId="87"/>
    <tableColumn id="3" xr3:uid="{14D43419-3B38-4227-AF8C-DB025D573692}" uniqueName="3" name="Adres" queryTableFieldId="3" dataDxfId="86"/>
    <tableColumn id="4" xr3:uid="{029F797C-CA8E-44BF-8787-E89FC388618A}" uniqueName="4" name="İlan Numarası" queryTableFieldId="4"/>
    <tableColumn id="5" xr3:uid="{3089FEC4-3941-436E-AB78-28E7295BB8CC}" uniqueName="5" name="İlan Oluşturma Tarihi" queryTableFieldId="5" dataDxfId="85"/>
    <tableColumn id="6" xr3:uid="{12EC4AFB-A092-4FB1-9B32-31FD60F265F1}" uniqueName="6" name="İlan Güncelleme Tarihi" queryTableFieldId="6" dataDxfId="84"/>
    <tableColumn id="7" xr3:uid="{9244E54F-25F0-4E78-8F74-6141DDF1F3C1}" uniqueName="7" name="Türü" queryTableFieldId="7" dataDxfId="83"/>
    <tableColumn id="8" xr3:uid="{01572A20-AC13-4A58-9F85-DBFA87B740ED}" uniqueName="8" name="Kategorisi" queryTableFieldId="8" dataDxfId="82"/>
    <tableColumn id="9" xr3:uid="{554E00FF-99AE-4D98-A267-05A0A17F5EB6}" uniqueName="9" name="Tipi" queryTableFieldId="9" dataDxfId="81"/>
    <tableColumn id="10" xr3:uid="{0064794E-7E92-4CD3-8FDC-35AA64C618BE}" uniqueName="10" name="Net Metrekare" queryTableFieldId="10" dataDxfId="80"/>
    <tableColumn id="11" xr3:uid="{E7333087-6ED7-47EF-8099-575374F9CD2F}" uniqueName="11" name="Brüt Metrekare" queryTableFieldId="11" dataDxfId="79"/>
    <tableColumn id="12" xr3:uid="{B4690353-FB73-4464-BB15-4B45DD2E523C}" uniqueName="12" name="Oda Sayısı" queryTableFieldId="12" dataDxfId="78"/>
    <tableColumn id="13" xr3:uid="{185A9C96-A96A-4D7C-AC1E-B35AB8B710A9}" uniqueName="13" name="Binanın Yaşı" queryTableFieldId="13" dataDxfId="77"/>
    <tableColumn id="14" xr3:uid="{5AECB371-FEBD-43B6-9450-151A4C82CB96}" uniqueName="14" name="Bulunduğu Kat" queryTableFieldId="14" dataDxfId="76"/>
    <tableColumn id="15" xr3:uid="{127884ED-646D-43A9-B590-1E622DD0931E}" uniqueName="15" name="Binanın Kat Sayısı" queryTableFieldId="15"/>
    <tableColumn id="16" xr3:uid="{2509830A-8270-48FA-B8BB-366330E98239}" uniqueName="16" name="Isıtma Tipi" queryTableFieldId="16" dataDxfId="75"/>
    <tableColumn id="17" xr3:uid="{E8A46DDE-998D-49AD-8385-BDFCF07C3440}" uniqueName="17" name="Kullanım Durumu" queryTableFieldId="17" dataDxfId="74"/>
    <tableColumn id="18" xr3:uid="{19F06C99-49CE-4381-8402-B53F6A9C94CB}" uniqueName="18" name="Krediye Uygunluk" queryTableFieldId="18" dataDxfId="73"/>
    <tableColumn id="19" xr3:uid="{B178FB0E-0055-4604-9305-20E947245C41}" uniqueName="19" name="Tapu Durumu" queryTableFieldId="19" dataDxfId="72"/>
    <tableColumn id="20" xr3:uid="{7DA77BAD-E9B6-49C9-BD86-A982B166C09B}" uniqueName="20" name="Site İçerisinde" queryTableFieldId="20" dataDxfId="71"/>
    <tableColumn id="21" xr3:uid="{41112038-3948-4A37-89EF-F644FACE1A83}" uniqueName="21" name="Banyo Sayısı" queryTableFieldId="21"/>
    <tableColumn id="22" xr3:uid="{8BF587C2-25B6-450D-A5EC-14BE15195873}" uniqueName="22" name="Fiyat Durumu" queryTableFieldId="22" dataDxfId="70"/>
    <tableColumn id="23" xr3:uid="{4FA1B193-135D-4C64-ACDE-FE68B415FBB3}" uniqueName="23" name="Balkon Durumu" queryTableFieldId="23" dataDxfId="69"/>
    <tableColumn id="24" xr3:uid="{435EE5EF-7BEC-4548-BD93-9E3AF4EF3075}" uniqueName="24" name="Yatırıma Uygunluk" queryTableFieldId="24" dataDxfId="68"/>
    <tableColumn id="25" xr3:uid="{D70D0F40-C236-41A3-B98A-C5281DF04BEA}" uniqueName="25" name="Eşya Durumu" queryTableFieldId="25" dataDxfId="67"/>
    <tableColumn id="26" xr3:uid="{A82B6BAB-7539-4081-8042-40B93F52D145}" uniqueName="26" name="Takas" queryTableFieldId="26" dataDxfId="66"/>
    <tableColumn id="27" xr3:uid="{88335BB9-DAF3-448B-B958-B4742883B66F}" uniqueName="27" name="Balkon Sayısı" queryTableFieldId="27"/>
    <tableColumn id="28" xr3:uid="{1A1ABAB2-C607-4947-9827-1099270DC849}" uniqueName="28" name="WC Sayısı" queryTableFieldId="28"/>
    <tableColumn id="29" xr3:uid="{20777526-1315-4647-9636-D6C4F00811D3}" uniqueName="29" name="Yapı Durumu" queryTableFieldId="29" dataDxfId="65"/>
    <tableColumn id="30" xr3:uid="{9DE989E8-8DBB-4E71-AB55-775DF2042DDF}" uniqueName="30" name="Yapı Tipi" queryTableFieldId="30" dataDxfId="64"/>
    <tableColumn id="31" xr3:uid="{707AD4FB-8EBB-4E8B-B831-7BE3F8024D6C}" uniqueName="31" name="İpotek Durumu" queryTableFieldId="31" dataDxfId="63"/>
    <tableColumn id="32" xr3:uid="{05E6A531-FB47-41D4-9FAA-68CE46A71D2A}" uniqueName="32" name="Banyo Metrekare" queryTableFieldId="32" dataDxfId="62"/>
    <tableColumn id="33" xr3:uid="{28C2102D-CFE2-4CB6-9FCC-E4D84BAB5BF4}" uniqueName="33" name="Balkon Tipi" queryTableFieldId="33" dataDxfId="61"/>
    <tableColumn id="34" xr3:uid="{FEB6972B-390A-48AB-8D7F-01A3029CAD79}" uniqueName="34" name="Balkon Metrekare" queryTableFieldId="34" dataDxfId="60"/>
    <tableColumn id="35" xr3:uid="{A240C525-AEB4-44C4-BA08-258AF77DDD01}" uniqueName="35" name="Salon Metrekare" queryTableFieldId="35" dataDxfId="59"/>
    <tableColumn id="36" xr3:uid="{0F5A2017-3C4E-4B49-BE78-D633F4B0FBD1}" uniqueName="36" name="WC Metrekare" queryTableFieldId="36" dataDxfId="58"/>
    <tableColumn id="37" xr3:uid="{D79C1EA3-D897-4DCF-BF9F-D037D195FC54}" uniqueName="37" name="Görüntülü Gezilebilir mi?" queryTableFieldId="37" dataDxfId="57"/>
    <tableColumn id="38" xr3:uid="{6AA1DA93-7889-434B-A70A-5B316BD18B2B}" uniqueName="38" name="Zemin Etüdü" queryTableFieldId="38" dataDxfId="56"/>
    <tableColumn id="39" xr3:uid="{66DF3021-41E2-4590-8565-E4E7972B5AC7}" uniqueName="39" name="Aidat" queryTableFieldId="39" dataDxfId="55"/>
    <tableColumn id="40" xr3:uid="{7F70F3DA-2E0B-46A2-B99E-386150FBB90B}" uniqueName="40" name="Kira Getirisi" queryTableFieldId="40" dataDxfId="54"/>
    <tableColumn id="41" xr3:uid="{F0861CC8-0233-46FD-A774-4B11A0F358D5}" uniqueName="41" name="Ada" queryTableFieldId="41"/>
    <tableColumn id="42" xr3:uid="{A3F49EC0-8423-48EF-BA24-79CA526B3B8F}" uniqueName="42" name="Parsel" queryTableField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B6878-4864-4446-A9C1-C0DD7FCF90B2}" name="Emlakjet_kategorik_reg" displayName="Emlakjet_kategorik_reg" ref="A1:AC1476" tableType="queryTable" totalsRowShown="0">
  <autoFilter ref="A1:AC1476" xr:uid="{EBEB6878-4864-4446-A9C1-C0DD7FCF90B2}"/>
  <tableColumns count="29">
    <tableColumn id="1" xr3:uid="{54935D75-50CA-4DFF-95EC-98889DDA4CB0}" uniqueName="1" name="Konut_tipi" queryTableFieldId="1" dataDxfId="13"/>
    <tableColumn id="2" xr3:uid="{4329303A-AD49-4E3B-AA4F-69D9A2E30667}" uniqueName="2" name="konut_tipi_reg" queryTableFieldId="2"/>
    <tableColumn id="3" xr3:uid="{70DFE687-090F-4942-9864-A102607F2551}" uniqueName="3" name="Ilan_numarası" queryTableFieldId="3"/>
    <tableColumn id="4" xr3:uid="{CCE6E356-8268-49FB-820E-11B5D2F31A54}" uniqueName="4" name="Fiyat" queryTableFieldId="4"/>
    <tableColumn id="5" xr3:uid="{D0D17B15-B2C1-4AF6-94DA-101E90D70B0F}" uniqueName="5" name="Fiyat_m2" queryTableFieldId="5"/>
    <tableColumn id="6" xr3:uid="{80167939-0B0D-45C6-A71D-FB6BDD0B15DB}" uniqueName="6" name="Ilan_tarihi" queryTableFieldId="6" dataDxfId="12"/>
    <tableColumn id="7" xr3:uid="{6B3AE6DC-B77C-4FBC-B492-CC60FF7CB766}" uniqueName="7" name="Tipi" queryTableFieldId="7" dataDxfId="11"/>
    <tableColumn id="8" xr3:uid="{832E6C20-1205-44AA-9CF3-50923E6AFAF0}" uniqueName="8" name="Net_metrekare" queryTableFieldId="8"/>
    <tableColumn id="9" xr3:uid="{63A67C53-7AB7-42CB-8CAD-0FBD396F89F2}" uniqueName="9" name="Brüt _metrekare" queryTableFieldId="9"/>
    <tableColumn id="10" xr3:uid="{A555C56B-40FA-4809-AA1F-4FDA0C1D0816}" uniqueName="10" name="Oda_sayısı" queryTableFieldId="10" dataDxfId="10"/>
    <tableColumn id="11" xr3:uid="{7497F39D-5DA3-4848-997D-1E6F08A99F57}" uniqueName="11" name="Banyo_sayisi" queryTableFieldId="11"/>
    <tableColumn id="12" xr3:uid="{77A074ED-762E-4CF8-8385-D26F9A8A4FDF}" uniqueName="12" name="Binanin_kat_sayisi" queryTableFieldId="12"/>
    <tableColumn id="13" xr3:uid="{360EDD4B-B3E0-4A38-8D76-570F1F2830CD}" uniqueName="13" name="Binanin_yasi" queryTableFieldId="13" dataDxfId="9"/>
    <tableColumn id="14" xr3:uid="{F4680015-0F93-41D4-B4BD-EDF3E4D247CB}" uniqueName="14" name="Krediye_uygunluk" queryTableFieldId="14" dataDxfId="8"/>
    <tableColumn id="15" xr3:uid="{BD7D97D7-CA24-401D-B74F-B0113697A299}" uniqueName="15" name="Site_icerisinde" queryTableFieldId="15" dataDxfId="7"/>
    <tableColumn id="16" xr3:uid="{4A0EE1F0-23AE-44D3-9684-A969DC2073A3}" uniqueName="16" name="Bulundugu_kat" queryTableFieldId="16" dataDxfId="6"/>
    <tableColumn id="17" xr3:uid="{236DD6D6-9891-450D-961E-A4E540A7A9E1}" uniqueName="17" name="Fiyat_segment" queryTableFieldId="17" dataDxfId="5"/>
    <tableColumn id="18" xr3:uid="{487E8658-D8EB-4312-BB95-481BFEB15797}" uniqueName="18" name="Oda_segment" queryTableFieldId="18" dataDxfId="4"/>
    <tableColumn id="19" xr3:uid="{9D49D12A-DBE8-41BA-AB85-4EF027F15735}" uniqueName="19" name="bina_yasi_reg" queryTableFieldId="19"/>
    <tableColumn id="20" xr3:uid="{56ABF9F8-8110-4684-9168-CF7EC695A632}" uniqueName="20" name="sitede_mi_reg" queryTableFieldId="20"/>
    <tableColumn id="21" xr3:uid="{6721629A-226C-4C12-A8B1-75364FEE482E}" uniqueName="21" name="Isıtma_tipi_segment" queryTableFieldId="21" dataDxfId="3"/>
    <tableColumn id="22" xr3:uid="{8ECAFB77-CD16-451B-B1EC-083A70B5057D}" uniqueName="22" name="Isıtma_tipi_m2_reg" queryTableFieldId="22"/>
    <tableColumn id="23" xr3:uid="{1EAA10D9-CB78-4115-9D3F-4A53D679D6AB}" uniqueName="23" name="Ilce" queryTableFieldId="23" dataDxfId="2"/>
    <tableColumn id="24" xr3:uid="{98799E67-DBA4-41D2-8E9A-48DDC0B833F1}" uniqueName="24" name="Ilce_m2_reg" queryTableFieldId="24"/>
    <tableColumn id="25" xr3:uid="{4F4F7E1C-D715-45E0-B266-D8CCC7607365}" uniqueName="25" name="kat_yeni" queryTableFieldId="25" dataDxfId="1"/>
    <tableColumn id="26" xr3:uid="{3DC3D1D7-6C13-4DD5-B9F7-DC8A39EA054E}" uniqueName="26" name="Kat_yeni_reg" queryTableFieldId="26"/>
    <tableColumn id="27" xr3:uid="{76187C0C-018C-47ED-A734-CF5A66A0753E}" uniqueName="27" name="Mahalle" queryTableFieldId="27" dataDxfId="0"/>
    <tableColumn id="28" xr3:uid="{E1AB22A7-03F7-47E5-81F6-CCD57FC4BE82}" uniqueName="28" name="mahalle_m2_reg" queryTableFieldId="28"/>
    <tableColumn id="29" xr3:uid="{9DED94F4-AD96-48D8-983C-BF38C63CD193}" uniqueName="29" name="oda_sayısı_reg" queryTableField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68D6B2-6DD9-4BBC-80D0-A39B69BC3D46}" name="Emlakjet_reg" displayName="Emlakjet_reg" ref="A1:H1476" tableType="queryTable" totalsRowShown="0">
  <autoFilter ref="A1:H1476" xr:uid="{3D68D6B2-6DD9-4BBC-80D0-A39B69BC3D46}"/>
  <tableColumns count="8">
    <tableColumn id="10" xr3:uid="{5EAAC1BA-93D3-4E15-B8A2-572450518E06}" uniqueName="10" name="Fiyat" queryTableFieldId="10"/>
    <tableColumn id="9" xr3:uid="{DEAA016A-E7AE-44BF-8B0B-6E01F14BE5F0}" uniqueName="9" name="Net_metrekare" queryTableFieldId="9"/>
    <tableColumn id="8" xr3:uid="{E3F9D793-1A7B-4DCA-A4E3-ECEDD27C9D62}" uniqueName="8" name="bina_yasi_reg" queryTableFieldId="8"/>
    <tableColumn id="6" xr3:uid="{8E26301D-DEA5-4C20-9FA5-EE4A92E48B05}" uniqueName="6" name="Isıtma_tipi_m2_reg" queryTableFieldId="6"/>
    <tableColumn id="5" xr3:uid="{FE4F4E9C-3230-4346-ABAC-F10D78093A2A}" uniqueName="5" name="Ilce_m2_reg" queryTableFieldId="5"/>
    <tableColumn id="3" xr3:uid="{7A3370DE-A11A-4E32-BB6E-D5E4BFC5235D}" uniqueName="3" name="mahalle_m2_reg" queryTableFieldId="3"/>
    <tableColumn id="2" xr3:uid="{592C40E6-D07B-44F6-AA08-451F1C9413E6}" uniqueName="2" name="oda_sayısı_reg" queryTableFieldId="2"/>
    <tableColumn id="1" xr3:uid="{E030FA4F-18D4-4513-956B-54401EA9EF95}" uniqueName="1" name="konut_tipi_reg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9790-A989-41BC-90EE-D4AF92D3D6A1}">
  <dimension ref="A1:AP1492"/>
  <sheetViews>
    <sheetView workbookViewId="0">
      <selection activeCell="A20" sqref="A20"/>
    </sheetView>
  </sheetViews>
  <sheetFormatPr defaultRowHeight="14.4" x14ac:dyDescent="0.3"/>
  <cols>
    <col min="1" max="1" width="80.88671875" bestFit="1" customWidth="1"/>
    <col min="2" max="2" width="16.109375" bestFit="1" customWidth="1"/>
    <col min="3" max="3" width="39.6640625" bestFit="1" customWidth="1"/>
    <col min="4" max="4" width="14.77734375" bestFit="1" customWidth="1"/>
    <col min="5" max="5" width="20.88671875" bestFit="1" customWidth="1"/>
    <col min="6" max="6" width="22" bestFit="1" customWidth="1"/>
    <col min="7" max="7" width="7.109375" bestFit="1" customWidth="1"/>
    <col min="8" max="8" width="11.44140625" bestFit="1" customWidth="1"/>
    <col min="9" max="9" width="10.21875" bestFit="1" customWidth="1"/>
    <col min="10" max="10" width="15.5546875" bestFit="1" customWidth="1"/>
    <col min="11" max="11" width="16.109375" bestFit="1" customWidth="1"/>
    <col min="12" max="12" width="11.77734375" bestFit="1" customWidth="1"/>
    <col min="13" max="13" width="13.21875" bestFit="1" customWidth="1"/>
    <col min="14" max="14" width="15.77734375" bestFit="1" customWidth="1"/>
    <col min="15" max="15" width="18" bestFit="1" customWidth="1"/>
    <col min="16" max="16" width="16.77734375" bestFit="1" customWidth="1"/>
    <col min="17" max="18" width="18.21875" bestFit="1" customWidth="1"/>
    <col min="19" max="20" width="14.77734375" bestFit="1" customWidth="1"/>
    <col min="21" max="21" width="13.6640625" bestFit="1" customWidth="1"/>
    <col min="22" max="22" width="14.5546875" bestFit="1" customWidth="1"/>
    <col min="23" max="23" width="16.44140625" bestFit="1" customWidth="1"/>
    <col min="24" max="24" width="18.77734375" bestFit="1" customWidth="1"/>
    <col min="25" max="25" width="14.33203125" bestFit="1" customWidth="1"/>
    <col min="26" max="26" width="8" bestFit="1" customWidth="1"/>
    <col min="27" max="27" width="14.109375" bestFit="1" customWidth="1"/>
    <col min="28" max="28" width="11.21875" bestFit="1" customWidth="1"/>
    <col min="29" max="29" width="16.21875" bestFit="1" customWidth="1"/>
    <col min="30" max="30" width="10.21875" bestFit="1" customWidth="1"/>
    <col min="31" max="31" width="16.109375" bestFit="1" customWidth="1"/>
    <col min="32" max="32" width="17.88671875" bestFit="1" customWidth="1"/>
    <col min="33" max="33" width="32.44140625" bestFit="1" customWidth="1"/>
    <col min="34" max="34" width="18.33203125" bestFit="1" customWidth="1"/>
    <col min="35" max="35" width="17.21875" bestFit="1" customWidth="1"/>
    <col min="36" max="36" width="15.44140625" bestFit="1" customWidth="1"/>
    <col min="37" max="37" width="24" bestFit="1" customWidth="1"/>
    <col min="38" max="38" width="13.88671875" bestFit="1" customWidth="1"/>
    <col min="39" max="39" width="10.33203125" bestFit="1" customWidth="1"/>
    <col min="40" max="40" width="12.5546875" bestFit="1" customWidth="1"/>
    <col min="41" max="41" width="6.5546875" bestFit="1" customWidth="1"/>
    <col min="42" max="42" width="8.21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>
        <v>18420916</v>
      </c>
      <c r="E2" s="1">
        <v>45975</v>
      </c>
      <c r="F2" s="1">
        <v>45975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>
        <v>5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>
        <v>1</v>
      </c>
      <c r="V2" t="s">
        <v>58</v>
      </c>
    </row>
    <row r="3" spans="1:42" x14ac:dyDescent="0.3">
      <c r="A3" t="s">
        <v>59</v>
      </c>
      <c r="B3" t="s">
        <v>60</v>
      </c>
      <c r="C3" t="s">
        <v>61</v>
      </c>
      <c r="D3">
        <v>18385409</v>
      </c>
      <c r="E3" s="1">
        <v>45969</v>
      </c>
      <c r="F3" s="1">
        <v>45969</v>
      </c>
      <c r="G3" t="s">
        <v>45</v>
      </c>
      <c r="H3" t="s">
        <v>46</v>
      </c>
      <c r="I3" t="s">
        <v>47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>
        <v>2</v>
      </c>
      <c r="P3" t="s">
        <v>53</v>
      </c>
      <c r="Q3" t="s">
        <v>54</v>
      </c>
      <c r="R3" t="s">
        <v>55</v>
      </c>
      <c r="S3" t="s">
        <v>56</v>
      </c>
      <c r="T3" t="s">
        <v>67</v>
      </c>
      <c r="U3">
        <v>2</v>
      </c>
      <c r="V3" t="s">
        <v>58</v>
      </c>
      <c r="W3" t="s">
        <v>68</v>
      </c>
    </row>
    <row r="4" spans="1:42" x14ac:dyDescent="0.3">
      <c r="A4" t="s">
        <v>69</v>
      </c>
      <c r="B4" t="s">
        <v>70</v>
      </c>
      <c r="C4" t="s">
        <v>71</v>
      </c>
      <c r="D4">
        <v>18381728</v>
      </c>
      <c r="E4" s="1">
        <v>45969</v>
      </c>
      <c r="F4" s="1">
        <v>45969</v>
      </c>
      <c r="G4" t="s">
        <v>45</v>
      </c>
      <c r="H4" t="s">
        <v>46</v>
      </c>
      <c r="I4" t="s">
        <v>47</v>
      </c>
      <c r="J4" t="s">
        <v>72</v>
      </c>
      <c r="K4" t="s">
        <v>73</v>
      </c>
      <c r="L4" t="s">
        <v>74</v>
      </c>
      <c r="M4" t="s">
        <v>51</v>
      </c>
      <c r="N4" t="s">
        <v>75</v>
      </c>
      <c r="O4">
        <v>7</v>
      </c>
      <c r="P4" t="s">
        <v>53</v>
      </c>
      <c r="Q4" t="s">
        <v>54</v>
      </c>
      <c r="R4" t="s">
        <v>76</v>
      </c>
      <c r="S4" t="s">
        <v>56</v>
      </c>
      <c r="T4" t="s">
        <v>57</v>
      </c>
      <c r="U4">
        <v>1</v>
      </c>
      <c r="V4" t="s">
        <v>58</v>
      </c>
      <c r="X4" t="s">
        <v>77</v>
      </c>
      <c r="Y4" t="s">
        <v>54</v>
      </c>
      <c r="Z4" t="s">
        <v>68</v>
      </c>
    </row>
    <row r="5" spans="1:42" x14ac:dyDescent="0.3">
      <c r="A5" t="s">
        <v>78</v>
      </c>
      <c r="B5" t="s">
        <v>79</v>
      </c>
      <c r="C5" t="s">
        <v>80</v>
      </c>
      <c r="D5">
        <v>18361322</v>
      </c>
      <c r="E5" s="1">
        <v>45965</v>
      </c>
      <c r="F5" s="1">
        <v>45965</v>
      </c>
      <c r="G5" t="s">
        <v>45</v>
      </c>
      <c r="H5" t="s">
        <v>46</v>
      </c>
      <c r="I5" t="s">
        <v>47</v>
      </c>
      <c r="J5" t="s">
        <v>81</v>
      </c>
      <c r="K5" t="s">
        <v>82</v>
      </c>
      <c r="L5" t="s">
        <v>50</v>
      </c>
      <c r="M5" t="s">
        <v>83</v>
      </c>
      <c r="N5" t="s">
        <v>84</v>
      </c>
      <c r="O5">
        <v>5</v>
      </c>
      <c r="P5" t="s">
        <v>53</v>
      </c>
      <c r="Q5" t="s">
        <v>54</v>
      </c>
      <c r="R5" t="s">
        <v>55</v>
      </c>
      <c r="S5" t="s">
        <v>85</v>
      </c>
      <c r="T5" t="s">
        <v>67</v>
      </c>
      <c r="U5">
        <v>2</v>
      </c>
      <c r="V5" t="s">
        <v>58</v>
      </c>
      <c r="W5" t="s">
        <v>68</v>
      </c>
      <c r="Z5" t="s">
        <v>68</v>
      </c>
      <c r="AA5">
        <v>4</v>
      </c>
      <c r="AB5">
        <v>2</v>
      </c>
    </row>
    <row r="6" spans="1:42" x14ac:dyDescent="0.3">
      <c r="A6" t="s">
        <v>86</v>
      </c>
      <c r="B6" t="s">
        <v>87</v>
      </c>
      <c r="C6" t="s">
        <v>88</v>
      </c>
      <c r="D6">
        <v>18422045</v>
      </c>
      <c r="E6" s="1">
        <v>45975</v>
      </c>
      <c r="F6" s="1">
        <v>45975</v>
      </c>
      <c r="G6" t="s">
        <v>45</v>
      </c>
      <c r="H6" t="s">
        <v>46</v>
      </c>
      <c r="I6" t="s">
        <v>47</v>
      </c>
      <c r="J6" t="s">
        <v>89</v>
      </c>
      <c r="K6" t="s">
        <v>90</v>
      </c>
      <c r="L6" t="s">
        <v>74</v>
      </c>
      <c r="M6" t="s">
        <v>51</v>
      </c>
      <c r="N6" t="s">
        <v>91</v>
      </c>
      <c r="O6">
        <v>5</v>
      </c>
      <c r="P6" t="s">
        <v>53</v>
      </c>
      <c r="Q6" t="s">
        <v>54</v>
      </c>
      <c r="R6" t="s">
        <v>55</v>
      </c>
      <c r="S6" t="s">
        <v>56</v>
      </c>
      <c r="T6" t="s">
        <v>67</v>
      </c>
      <c r="U6">
        <v>1</v>
      </c>
      <c r="V6" t="s">
        <v>58</v>
      </c>
    </row>
    <row r="7" spans="1:42" x14ac:dyDescent="0.3">
      <c r="A7" t="s">
        <v>92</v>
      </c>
      <c r="B7" t="s">
        <v>93</v>
      </c>
      <c r="C7" t="s">
        <v>94</v>
      </c>
      <c r="D7">
        <v>18361562</v>
      </c>
      <c r="E7" s="1">
        <v>45965</v>
      </c>
      <c r="F7" s="1">
        <v>45972</v>
      </c>
      <c r="G7" t="s">
        <v>45</v>
      </c>
      <c r="H7" t="s">
        <v>46</v>
      </c>
      <c r="I7" t="s">
        <v>47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>
        <v>4</v>
      </c>
      <c r="P7" t="s">
        <v>100</v>
      </c>
      <c r="Q7" t="s">
        <v>54</v>
      </c>
      <c r="R7" t="s">
        <v>55</v>
      </c>
      <c r="S7" t="s">
        <v>85</v>
      </c>
      <c r="T7" t="s">
        <v>57</v>
      </c>
      <c r="U7">
        <v>1</v>
      </c>
      <c r="V7" t="s">
        <v>58</v>
      </c>
      <c r="X7" t="s">
        <v>77</v>
      </c>
      <c r="Z7" t="s">
        <v>101</v>
      </c>
    </row>
    <row r="8" spans="1:42" x14ac:dyDescent="0.3">
      <c r="A8" t="s">
        <v>102</v>
      </c>
      <c r="B8" t="s">
        <v>103</v>
      </c>
      <c r="C8" t="s">
        <v>104</v>
      </c>
      <c r="D8">
        <v>18366513</v>
      </c>
      <c r="E8" s="1">
        <v>45966</v>
      </c>
      <c r="F8" s="1">
        <v>45966</v>
      </c>
      <c r="G8" t="s">
        <v>45</v>
      </c>
      <c r="H8" t="s">
        <v>46</v>
      </c>
      <c r="I8" t="s">
        <v>47</v>
      </c>
      <c r="J8" t="s">
        <v>105</v>
      </c>
      <c r="K8" t="s">
        <v>106</v>
      </c>
      <c r="L8" t="s">
        <v>97</v>
      </c>
      <c r="M8" t="s">
        <v>51</v>
      </c>
      <c r="N8" t="s">
        <v>91</v>
      </c>
      <c r="O8">
        <v>1</v>
      </c>
      <c r="P8" t="s">
        <v>53</v>
      </c>
      <c r="Q8" t="s">
        <v>54</v>
      </c>
      <c r="R8" t="s">
        <v>55</v>
      </c>
      <c r="S8" t="s">
        <v>107</v>
      </c>
      <c r="T8" t="s">
        <v>57</v>
      </c>
      <c r="U8">
        <v>2</v>
      </c>
      <c r="V8" t="s">
        <v>108</v>
      </c>
    </row>
    <row r="9" spans="1:42" x14ac:dyDescent="0.3">
      <c r="A9" t="s">
        <v>109</v>
      </c>
      <c r="B9" t="s">
        <v>110</v>
      </c>
      <c r="C9" t="s">
        <v>111</v>
      </c>
      <c r="D9">
        <v>18418444</v>
      </c>
      <c r="E9" s="1">
        <v>45975</v>
      </c>
      <c r="F9" s="1">
        <v>45975</v>
      </c>
      <c r="G9" t="s">
        <v>45</v>
      </c>
      <c r="H9" t="s">
        <v>46</v>
      </c>
      <c r="I9" t="s">
        <v>47</v>
      </c>
      <c r="J9" t="s">
        <v>96</v>
      </c>
      <c r="K9" t="s">
        <v>112</v>
      </c>
      <c r="L9" t="s">
        <v>97</v>
      </c>
      <c r="M9" t="s">
        <v>98</v>
      </c>
      <c r="N9" t="s">
        <v>52</v>
      </c>
      <c r="O9">
        <v>5</v>
      </c>
      <c r="P9" t="s">
        <v>100</v>
      </c>
      <c r="Q9" t="s">
        <v>54</v>
      </c>
      <c r="R9" t="s">
        <v>55</v>
      </c>
      <c r="S9" t="s">
        <v>113</v>
      </c>
      <c r="T9" t="s">
        <v>57</v>
      </c>
      <c r="U9">
        <v>1</v>
      </c>
      <c r="V9" t="s">
        <v>58</v>
      </c>
      <c r="X9" t="s">
        <v>77</v>
      </c>
      <c r="Z9" t="s">
        <v>101</v>
      </c>
      <c r="AC9" t="s">
        <v>114</v>
      </c>
      <c r="AD9" t="s">
        <v>115</v>
      </c>
    </row>
    <row r="10" spans="1:42" x14ac:dyDescent="0.3">
      <c r="A10" t="s">
        <v>116</v>
      </c>
      <c r="B10" t="s">
        <v>117</v>
      </c>
      <c r="C10" t="s">
        <v>44</v>
      </c>
      <c r="D10">
        <v>18402234</v>
      </c>
      <c r="E10" s="1">
        <v>45972</v>
      </c>
      <c r="F10" s="1">
        <v>45972</v>
      </c>
      <c r="G10" t="s">
        <v>45</v>
      </c>
      <c r="H10" t="s">
        <v>46</v>
      </c>
      <c r="I10" t="s">
        <v>47</v>
      </c>
      <c r="J10" t="s">
        <v>118</v>
      </c>
      <c r="K10" t="s">
        <v>119</v>
      </c>
      <c r="L10" t="s">
        <v>74</v>
      </c>
      <c r="M10" t="s">
        <v>65</v>
      </c>
      <c r="N10" t="s">
        <v>75</v>
      </c>
      <c r="O10">
        <v>5</v>
      </c>
      <c r="P10" t="s">
        <v>53</v>
      </c>
      <c r="Q10" t="s">
        <v>54</v>
      </c>
      <c r="R10" t="s">
        <v>76</v>
      </c>
      <c r="S10" t="s">
        <v>56</v>
      </c>
      <c r="T10" t="s">
        <v>67</v>
      </c>
      <c r="U10">
        <v>1</v>
      </c>
      <c r="V10" t="s">
        <v>58</v>
      </c>
      <c r="X10" t="s">
        <v>77</v>
      </c>
      <c r="Y10" t="s">
        <v>120</v>
      </c>
      <c r="Z10" t="s">
        <v>101</v>
      </c>
    </row>
    <row r="11" spans="1:42" x14ac:dyDescent="0.3">
      <c r="A11" t="s">
        <v>121</v>
      </c>
      <c r="B11" t="s">
        <v>122</v>
      </c>
      <c r="C11" t="s">
        <v>123</v>
      </c>
      <c r="D11">
        <v>18388032</v>
      </c>
      <c r="E11" s="1">
        <v>45970</v>
      </c>
      <c r="F11" s="1">
        <v>45970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91</v>
      </c>
      <c r="O11">
        <v>6</v>
      </c>
      <c r="P11" t="s">
        <v>100</v>
      </c>
      <c r="Q11" t="s">
        <v>54</v>
      </c>
      <c r="R11" t="s">
        <v>55</v>
      </c>
      <c r="S11" t="s">
        <v>56</v>
      </c>
      <c r="T11" t="s">
        <v>67</v>
      </c>
      <c r="U11">
        <v>2</v>
      </c>
      <c r="V11" t="s">
        <v>58</v>
      </c>
      <c r="X11" t="s">
        <v>77</v>
      </c>
      <c r="Y11" t="s">
        <v>54</v>
      </c>
      <c r="Z11" t="s">
        <v>101</v>
      </c>
    </row>
    <row r="12" spans="1:42" x14ac:dyDescent="0.3">
      <c r="A12" t="s">
        <v>124</v>
      </c>
      <c r="B12" t="s">
        <v>125</v>
      </c>
      <c r="C12" t="s">
        <v>126</v>
      </c>
      <c r="D12">
        <v>18418409</v>
      </c>
      <c r="E12" s="1">
        <v>45975</v>
      </c>
      <c r="F12" s="1">
        <v>45975</v>
      </c>
      <c r="G12" t="s">
        <v>45</v>
      </c>
      <c r="H12" t="s">
        <v>46</v>
      </c>
      <c r="I12" t="s">
        <v>47</v>
      </c>
      <c r="J12" t="s">
        <v>127</v>
      </c>
      <c r="K12" t="s">
        <v>63</v>
      </c>
      <c r="L12" t="s">
        <v>128</v>
      </c>
      <c r="M12" t="s">
        <v>129</v>
      </c>
      <c r="N12" t="s">
        <v>130</v>
      </c>
      <c r="O12">
        <v>6</v>
      </c>
      <c r="P12" t="s">
        <v>100</v>
      </c>
      <c r="Q12" t="s">
        <v>131</v>
      </c>
      <c r="R12" t="s">
        <v>55</v>
      </c>
      <c r="S12" t="s">
        <v>85</v>
      </c>
      <c r="T12" t="s">
        <v>57</v>
      </c>
      <c r="U12">
        <v>2</v>
      </c>
      <c r="V12" t="s">
        <v>58</v>
      </c>
      <c r="X12" t="s">
        <v>77</v>
      </c>
      <c r="Y12" t="s">
        <v>54</v>
      </c>
      <c r="Z12" t="s">
        <v>68</v>
      </c>
    </row>
    <row r="13" spans="1:42" x14ac:dyDescent="0.3">
      <c r="A13" t="s">
        <v>132</v>
      </c>
      <c r="B13" t="s">
        <v>133</v>
      </c>
      <c r="C13" t="s">
        <v>134</v>
      </c>
      <c r="D13">
        <v>18397571</v>
      </c>
      <c r="E13" s="1">
        <v>45972</v>
      </c>
      <c r="F13" s="1">
        <v>45972</v>
      </c>
      <c r="G13" t="s">
        <v>45</v>
      </c>
      <c r="H13" t="s">
        <v>46</v>
      </c>
      <c r="I13" t="s">
        <v>135</v>
      </c>
      <c r="J13" t="s">
        <v>136</v>
      </c>
      <c r="K13" t="s">
        <v>137</v>
      </c>
      <c r="L13" t="s">
        <v>128</v>
      </c>
      <c r="M13" t="s">
        <v>51</v>
      </c>
      <c r="O13">
        <v>2</v>
      </c>
      <c r="P13" t="s">
        <v>138</v>
      </c>
      <c r="Q13" t="s">
        <v>54</v>
      </c>
      <c r="R13" t="s">
        <v>55</v>
      </c>
      <c r="S13" t="s">
        <v>85</v>
      </c>
      <c r="T13" t="s">
        <v>57</v>
      </c>
      <c r="U13">
        <v>3</v>
      </c>
      <c r="V13" t="s">
        <v>58</v>
      </c>
      <c r="X13" t="s">
        <v>77</v>
      </c>
      <c r="Y13" t="s">
        <v>120</v>
      </c>
      <c r="Z13" t="s">
        <v>101</v>
      </c>
    </row>
    <row r="14" spans="1:42" x14ac:dyDescent="0.3">
      <c r="A14" t="s">
        <v>139</v>
      </c>
      <c r="B14" t="s">
        <v>140</v>
      </c>
      <c r="C14" t="s">
        <v>141</v>
      </c>
      <c r="D14">
        <v>18362505</v>
      </c>
      <c r="E14" s="1">
        <v>45966</v>
      </c>
      <c r="F14" s="1">
        <v>45971</v>
      </c>
      <c r="G14" t="s">
        <v>45</v>
      </c>
      <c r="H14" t="s">
        <v>46</v>
      </c>
      <c r="I14" t="s">
        <v>47</v>
      </c>
      <c r="J14" t="s">
        <v>142</v>
      </c>
      <c r="K14" t="s">
        <v>95</v>
      </c>
      <c r="L14" t="s">
        <v>97</v>
      </c>
      <c r="M14" t="s">
        <v>51</v>
      </c>
      <c r="N14" t="s">
        <v>75</v>
      </c>
      <c r="O14">
        <v>5</v>
      </c>
      <c r="P14" t="s">
        <v>53</v>
      </c>
      <c r="Q14" t="s">
        <v>54</v>
      </c>
      <c r="R14" t="s">
        <v>55</v>
      </c>
      <c r="S14" t="s">
        <v>56</v>
      </c>
      <c r="T14" t="s">
        <v>67</v>
      </c>
      <c r="U14">
        <v>1</v>
      </c>
      <c r="V14" t="s">
        <v>58</v>
      </c>
    </row>
    <row r="15" spans="1:42" x14ac:dyDescent="0.3">
      <c r="A15" t="s">
        <v>143</v>
      </c>
      <c r="B15" t="s">
        <v>144</v>
      </c>
      <c r="C15" t="s">
        <v>80</v>
      </c>
      <c r="D15">
        <v>18385700</v>
      </c>
      <c r="E15" s="1">
        <v>45970</v>
      </c>
      <c r="F15" s="1">
        <v>45970</v>
      </c>
      <c r="G15" t="s">
        <v>45</v>
      </c>
      <c r="H15" t="s">
        <v>46</v>
      </c>
      <c r="I15" t="s">
        <v>47</v>
      </c>
      <c r="J15" t="s">
        <v>145</v>
      </c>
      <c r="K15" t="s">
        <v>82</v>
      </c>
      <c r="L15" t="s">
        <v>50</v>
      </c>
      <c r="M15" t="s">
        <v>51</v>
      </c>
      <c r="N15" t="s">
        <v>52</v>
      </c>
      <c r="O15">
        <v>5</v>
      </c>
      <c r="P15" t="s">
        <v>53</v>
      </c>
      <c r="Q15" t="s">
        <v>54</v>
      </c>
      <c r="R15" t="s">
        <v>55</v>
      </c>
      <c r="S15" t="s">
        <v>56</v>
      </c>
      <c r="T15" t="s">
        <v>57</v>
      </c>
      <c r="U15">
        <v>2</v>
      </c>
      <c r="V15" t="s">
        <v>108</v>
      </c>
      <c r="W15" t="s">
        <v>68</v>
      </c>
      <c r="X15" t="s">
        <v>146</v>
      </c>
      <c r="Y15" t="s">
        <v>54</v>
      </c>
      <c r="Z15" t="s">
        <v>101</v>
      </c>
      <c r="AA15">
        <v>2</v>
      </c>
      <c r="AB15">
        <v>2</v>
      </c>
      <c r="AC15" t="s">
        <v>147</v>
      </c>
      <c r="AD15" t="s">
        <v>115</v>
      </c>
      <c r="AE15" t="s">
        <v>101</v>
      </c>
      <c r="AF15" t="s">
        <v>148</v>
      </c>
      <c r="AG15" t="s">
        <v>149</v>
      </c>
      <c r="AH15" t="s">
        <v>150</v>
      </c>
      <c r="AI15" t="s">
        <v>151</v>
      </c>
      <c r="AJ15" t="s">
        <v>152</v>
      </c>
      <c r="AK15" t="s">
        <v>67</v>
      </c>
      <c r="AL15" t="s">
        <v>68</v>
      </c>
    </row>
    <row r="16" spans="1:42" x14ac:dyDescent="0.3">
      <c r="A16" t="s">
        <v>153</v>
      </c>
      <c r="B16" t="s">
        <v>154</v>
      </c>
      <c r="C16" t="s">
        <v>155</v>
      </c>
      <c r="D16">
        <v>18390801</v>
      </c>
      <c r="E16" s="1">
        <v>45971</v>
      </c>
      <c r="F16" s="1">
        <v>45971</v>
      </c>
      <c r="G16" t="s">
        <v>45</v>
      </c>
      <c r="H16" t="s">
        <v>46</v>
      </c>
      <c r="I16" t="s">
        <v>47</v>
      </c>
      <c r="J16" t="s">
        <v>105</v>
      </c>
      <c r="K16" t="s">
        <v>95</v>
      </c>
      <c r="L16" t="s">
        <v>97</v>
      </c>
      <c r="M16" t="s">
        <v>98</v>
      </c>
      <c r="N16" t="s">
        <v>52</v>
      </c>
      <c r="O16">
        <v>4</v>
      </c>
      <c r="P16" t="s">
        <v>100</v>
      </c>
      <c r="Q16" t="s">
        <v>131</v>
      </c>
      <c r="R16" t="s">
        <v>55</v>
      </c>
      <c r="S16" t="s">
        <v>85</v>
      </c>
      <c r="T16" t="s">
        <v>57</v>
      </c>
      <c r="U16">
        <v>1</v>
      </c>
      <c r="V16" t="s">
        <v>58</v>
      </c>
      <c r="X16" t="s">
        <v>77</v>
      </c>
      <c r="Y16" t="s">
        <v>54</v>
      </c>
      <c r="Z16" t="s">
        <v>101</v>
      </c>
    </row>
    <row r="17" spans="1:40" x14ac:dyDescent="0.3">
      <c r="A17" t="s">
        <v>156</v>
      </c>
      <c r="B17" t="s">
        <v>157</v>
      </c>
      <c r="C17" t="s">
        <v>158</v>
      </c>
      <c r="D17">
        <v>18406708</v>
      </c>
      <c r="E17" s="1">
        <v>45973</v>
      </c>
      <c r="F17" s="1">
        <v>45973</v>
      </c>
      <c r="G17" t="s">
        <v>45</v>
      </c>
      <c r="H17" t="s">
        <v>46</v>
      </c>
      <c r="I17" t="s">
        <v>47</v>
      </c>
      <c r="J17" t="s">
        <v>96</v>
      </c>
      <c r="K17" t="s">
        <v>159</v>
      </c>
      <c r="L17" t="s">
        <v>97</v>
      </c>
      <c r="M17" t="s">
        <v>160</v>
      </c>
      <c r="N17" t="s">
        <v>52</v>
      </c>
      <c r="O17">
        <v>3</v>
      </c>
      <c r="P17" t="s">
        <v>53</v>
      </c>
      <c r="Q17" t="s">
        <v>54</v>
      </c>
      <c r="R17" t="s">
        <v>55</v>
      </c>
      <c r="S17" t="s">
        <v>56</v>
      </c>
      <c r="T17" t="s">
        <v>57</v>
      </c>
      <c r="U17">
        <v>1</v>
      </c>
      <c r="V17" t="s">
        <v>58</v>
      </c>
      <c r="AM17" t="s">
        <v>161</v>
      </c>
      <c r="AN17" t="s">
        <v>162</v>
      </c>
    </row>
    <row r="18" spans="1:40" x14ac:dyDescent="0.3">
      <c r="A18" t="s">
        <v>163</v>
      </c>
      <c r="B18" t="s">
        <v>164</v>
      </c>
      <c r="C18" t="s">
        <v>126</v>
      </c>
      <c r="D18">
        <v>18426614</v>
      </c>
      <c r="E18" s="1">
        <v>45976</v>
      </c>
      <c r="F18" s="1">
        <v>45976</v>
      </c>
      <c r="G18" t="s">
        <v>45</v>
      </c>
      <c r="H18" t="s">
        <v>46</v>
      </c>
      <c r="I18" t="s">
        <v>47</v>
      </c>
      <c r="J18" t="s">
        <v>119</v>
      </c>
      <c r="K18" t="s">
        <v>165</v>
      </c>
      <c r="L18" t="s">
        <v>97</v>
      </c>
      <c r="M18" t="s">
        <v>98</v>
      </c>
      <c r="N18" t="s">
        <v>75</v>
      </c>
      <c r="O18">
        <v>2</v>
      </c>
      <c r="P18" t="s">
        <v>166</v>
      </c>
      <c r="Q18" t="s">
        <v>131</v>
      </c>
      <c r="R18" t="s">
        <v>55</v>
      </c>
      <c r="S18" t="s">
        <v>85</v>
      </c>
      <c r="T18" t="s">
        <v>57</v>
      </c>
      <c r="U18">
        <v>1</v>
      </c>
      <c r="V18" t="s">
        <v>58</v>
      </c>
      <c r="Z18" t="s">
        <v>101</v>
      </c>
      <c r="AM18" t="s">
        <v>167</v>
      </c>
    </row>
    <row r="19" spans="1:40" x14ac:dyDescent="0.3">
      <c r="A19" t="s">
        <v>168</v>
      </c>
      <c r="B19" t="s">
        <v>169</v>
      </c>
      <c r="C19" t="s">
        <v>123</v>
      </c>
      <c r="D19">
        <v>18416100</v>
      </c>
      <c r="E19" s="1">
        <v>45974</v>
      </c>
      <c r="F19" s="1">
        <v>45974</v>
      </c>
      <c r="G19" t="s">
        <v>45</v>
      </c>
      <c r="H19" t="s">
        <v>46</v>
      </c>
      <c r="I19" t="s">
        <v>47</v>
      </c>
      <c r="J19" t="s">
        <v>105</v>
      </c>
      <c r="K19" t="s">
        <v>106</v>
      </c>
      <c r="L19" t="s">
        <v>97</v>
      </c>
      <c r="M19" t="s">
        <v>170</v>
      </c>
      <c r="N19" t="s">
        <v>52</v>
      </c>
      <c r="O19">
        <v>7</v>
      </c>
      <c r="P19" t="s">
        <v>171</v>
      </c>
      <c r="Q19" t="s">
        <v>54</v>
      </c>
      <c r="R19" t="s">
        <v>55</v>
      </c>
      <c r="S19" t="s">
        <v>56</v>
      </c>
      <c r="T19" t="s">
        <v>67</v>
      </c>
      <c r="U19">
        <v>1</v>
      </c>
      <c r="V19" t="s">
        <v>58</v>
      </c>
      <c r="X19" t="s">
        <v>77</v>
      </c>
      <c r="Y19" t="s">
        <v>54</v>
      </c>
      <c r="Z19" t="s">
        <v>101</v>
      </c>
    </row>
    <row r="20" spans="1:40" x14ac:dyDescent="0.3">
      <c r="A20" t="s">
        <v>172</v>
      </c>
      <c r="B20" t="s">
        <v>173</v>
      </c>
      <c r="C20" t="s">
        <v>174</v>
      </c>
      <c r="D20">
        <v>18423501</v>
      </c>
      <c r="E20" s="1">
        <v>45975</v>
      </c>
      <c r="F20" s="1">
        <v>45975</v>
      </c>
      <c r="G20" t="s">
        <v>45</v>
      </c>
      <c r="H20" t="s">
        <v>46</v>
      </c>
      <c r="I20" t="s">
        <v>47</v>
      </c>
      <c r="J20" t="s">
        <v>95</v>
      </c>
      <c r="K20" t="s">
        <v>96</v>
      </c>
      <c r="L20" t="s">
        <v>97</v>
      </c>
      <c r="M20" t="s">
        <v>83</v>
      </c>
      <c r="N20" t="s">
        <v>175</v>
      </c>
      <c r="O20">
        <v>3</v>
      </c>
      <c r="P20" t="s">
        <v>53</v>
      </c>
      <c r="Q20" t="s">
        <v>54</v>
      </c>
      <c r="R20" t="s">
        <v>55</v>
      </c>
      <c r="S20" t="s">
        <v>56</v>
      </c>
      <c r="T20" t="s">
        <v>57</v>
      </c>
      <c r="U20">
        <v>1</v>
      </c>
      <c r="V20" t="s">
        <v>58</v>
      </c>
      <c r="X20" t="s">
        <v>77</v>
      </c>
      <c r="Y20" t="s">
        <v>54</v>
      </c>
      <c r="Z20" t="s">
        <v>68</v>
      </c>
    </row>
    <row r="21" spans="1:40" x14ac:dyDescent="0.3">
      <c r="A21" t="s">
        <v>176</v>
      </c>
      <c r="B21" t="s">
        <v>177</v>
      </c>
      <c r="C21" t="s">
        <v>178</v>
      </c>
      <c r="D21">
        <v>18407227</v>
      </c>
      <c r="E21" s="1">
        <v>45973</v>
      </c>
      <c r="F21" s="1">
        <v>45973</v>
      </c>
      <c r="G21" t="s">
        <v>45</v>
      </c>
      <c r="H21" t="s">
        <v>46</v>
      </c>
      <c r="I21" t="s">
        <v>47</v>
      </c>
      <c r="J21" t="s">
        <v>179</v>
      </c>
      <c r="K21" t="s">
        <v>81</v>
      </c>
      <c r="L21" t="s">
        <v>50</v>
      </c>
      <c r="M21" t="s">
        <v>51</v>
      </c>
      <c r="N21" t="s">
        <v>75</v>
      </c>
      <c r="O21">
        <v>4</v>
      </c>
      <c r="P21" t="s">
        <v>53</v>
      </c>
      <c r="Q21" t="s">
        <v>54</v>
      </c>
      <c r="R21" t="s">
        <v>55</v>
      </c>
      <c r="S21" t="s">
        <v>56</v>
      </c>
      <c r="T21" t="s">
        <v>57</v>
      </c>
      <c r="U21">
        <v>1</v>
      </c>
      <c r="V21" t="s">
        <v>58</v>
      </c>
      <c r="Y21" t="s">
        <v>120</v>
      </c>
      <c r="Z21" t="s">
        <v>101</v>
      </c>
      <c r="AB21">
        <v>1</v>
      </c>
      <c r="AC21" t="s">
        <v>114</v>
      </c>
    </row>
    <row r="22" spans="1:40" x14ac:dyDescent="0.3">
      <c r="A22" t="s">
        <v>180</v>
      </c>
      <c r="B22" t="s">
        <v>181</v>
      </c>
      <c r="C22" t="s">
        <v>182</v>
      </c>
      <c r="D22">
        <v>18403536</v>
      </c>
      <c r="E22" s="1">
        <v>45972</v>
      </c>
      <c r="F22" s="1">
        <v>45972</v>
      </c>
      <c r="G22" t="s">
        <v>45</v>
      </c>
      <c r="H22" t="s">
        <v>46</v>
      </c>
      <c r="I22" t="s">
        <v>47</v>
      </c>
      <c r="J22" t="s">
        <v>183</v>
      </c>
      <c r="K22" t="s">
        <v>184</v>
      </c>
      <c r="L22" t="s">
        <v>74</v>
      </c>
      <c r="M22" t="s">
        <v>83</v>
      </c>
      <c r="N22" t="s">
        <v>185</v>
      </c>
      <c r="O22">
        <v>3</v>
      </c>
      <c r="P22" t="s">
        <v>53</v>
      </c>
      <c r="Q22" t="s">
        <v>131</v>
      </c>
      <c r="R22" t="s">
        <v>55</v>
      </c>
      <c r="S22" t="s">
        <v>85</v>
      </c>
      <c r="T22" t="s">
        <v>57</v>
      </c>
      <c r="U22">
        <v>1</v>
      </c>
      <c r="V22" t="s">
        <v>58</v>
      </c>
      <c r="X22" t="s">
        <v>77</v>
      </c>
      <c r="Y22" t="s">
        <v>54</v>
      </c>
      <c r="Z22" t="s">
        <v>68</v>
      </c>
    </row>
    <row r="23" spans="1:40" x14ac:dyDescent="0.3">
      <c r="A23" t="s">
        <v>186</v>
      </c>
      <c r="B23" t="s">
        <v>187</v>
      </c>
      <c r="C23" t="s">
        <v>188</v>
      </c>
      <c r="D23">
        <v>18408121</v>
      </c>
      <c r="E23" s="1">
        <v>45973</v>
      </c>
      <c r="F23" s="1">
        <v>45975</v>
      </c>
      <c r="G23" t="s">
        <v>45</v>
      </c>
      <c r="H23" t="s">
        <v>46</v>
      </c>
      <c r="I23" t="s">
        <v>135</v>
      </c>
      <c r="J23" t="s">
        <v>189</v>
      </c>
      <c r="K23" t="s">
        <v>190</v>
      </c>
      <c r="L23" t="s">
        <v>191</v>
      </c>
      <c r="M23" t="s">
        <v>51</v>
      </c>
      <c r="O23">
        <v>2</v>
      </c>
      <c r="P23" t="s">
        <v>138</v>
      </c>
      <c r="Q23" t="s">
        <v>54</v>
      </c>
      <c r="R23" t="s">
        <v>55</v>
      </c>
      <c r="S23" t="s">
        <v>56</v>
      </c>
      <c r="T23" t="s">
        <v>67</v>
      </c>
      <c r="U23">
        <v>4</v>
      </c>
      <c r="V23" t="s">
        <v>58</v>
      </c>
      <c r="X23" t="s">
        <v>77</v>
      </c>
      <c r="Y23" t="s">
        <v>54</v>
      </c>
      <c r="Z23" t="s">
        <v>101</v>
      </c>
    </row>
    <row r="24" spans="1:40" x14ac:dyDescent="0.3">
      <c r="A24" t="s">
        <v>192</v>
      </c>
      <c r="B24" t="s">
        <v>193</v>
      </c>
      <c r="C24" t="s">
        <v>61</v>
      </c>
      <c r="D24">
        <v>18373435</v>
      </c>
      <c r="E24" s="1">
        <v>45967</v>
      </c>
      <c r="F24" s="1">
        <v>45967</v>
      </c>
      <c r="G24" t="s">
        <v>45</v>
      </c>
      <c r="H24" t="s">
        <v>46</v>
      </c>
      <c r="I24" t="s">
        <v>47</v>
      </c>
      <c r="J24" t="s">
        <v>119</v>
      </c>
      <c r="K24" t="s">
        <v>142</v>
      </c>
      <c r="L24" t="s">
        <v>97</v>
      </c>
      <c r="M24" t="s">
        <v>51</v>
      </c>
      <c r="N24" t="s">
        <v>185</v>
      </c>
      <c r="O24">
        <v>3</v>
      </c>
      <c r="P24" t="s">
        <v>53</v>
      </c>
      <c r="Q24" t="s">
        <v>54</v>
      </c>
      <c r="R24" t="s">
        <v>55</v>
      </c>
      <c r="S24" t="s">
        <v>56</v>
      </c>
      <c r="T24" t="s">
        <v>67</v>
      </c>
      <c r="U24">
        <v>1</v>
      </c>
      <c r="V24" t="s">
        <v>58</v>
      </c>
      <c r="W24" t="s">
        <v>68</v>
      </c>
    </row>
    <row r="25" spans="1:40" x14ac:dyDescent="0.3">
      <c r="A25" t="s">
        <v>194</v>
      </c>
      <c r="B25" t="s">
        <v>110</v>
      </c>
      <c r="C25" t="s">
        <v>134</v>
      </c>
      <c r="D25">
        <v>18376932</v>
      </c>
      <c r="E25" s="1">
        <v>45968</v>
      </c>
      <c r="F25" s="1">
        <v>45975</v>
      </c>
      <c r="G25" t="s">
        <v>45</v>
      </c>
      <c r="H25" t="s">
        <v>46</v>
      </c>
      <c r="I25" t="s">
        <v>47</v>
      </c>
      <c r="J25" t="s">
        <v>95</v>
      </c>
      <c r="K25" t="s">
        <v>195</v>
      </c>
      <c r="L25" t="s">
        <v>97</v>
      </c>
      <c r="M25" t="s">
        <v>51</v>
      </c>
      <c r="N25" t="s">
        <v>91</v>
      </c>
      <c r="O25">
        <v>4</v>
      </c>
      <c r="P25" t="s">
        <v>100</v>
      </c>
      <c r="Q25" t="s">
        <v>54</v>
      </c>
      <c r="R25" t="s">
        <v>55</v>
      </c>
      <c r="S25" t="s">
        <v>85</v>
      </c>
      <c r="T25" t="s">
        <v>57</v>
      </c>
      <c r="U25">
        <v>2</v>
      </c>
      <c r="V25" t="s">
        <v>58</v>
      </c>
      <c r="Z25" t="s">
        <v>101</v>
      </c>
    </row>
    <row r="26" spans="1:40" x14ac:dyDescent="0.3">
      <c r="A26" t="s">
        <v>196</v>
      </c>
      <c r="B26" t="s">
        <v>197</v>
      </c>
      <c r="C26" t="s">
        <v>134</v>
      </c>
      <c r="D26">
        <v>18385742</v>
      </c>
      <c r="E26" s="1">
        <v>45970</v>
      </c>
      <c r="F26" s="1">
        <v>45970</v>
      </c>
      <c r="G26" t="s">
        <v>45</v>
      </c>
      <c r="H26" t="s">
        <v>46</v>
      </c>
      <c r="I26" t="s">
        <v>47</v>
      </c>
      <c r="J26" t="s">
        <v>198</v>
      </c>
      <c r="K26" t="s">
        <v>105</v>
      </c>
      <c r="L26" t="s">
        <v>97</v>
      </c>
      <c r="M26" t="s">
        <v>51</v>
      </c>
      <c r="N26" t="s">
        <v>185</v>
      </c>
      <c r="O26">
        <v>3</v>
      </c>
      <c r="P26" t="s">
        <v>100</v>
      </c>
      <c r="Q26" t="s">
        <v>54</v>
      </c>
      <c r="R26" t="s">
        <v>55</v>
      </c>
      <c r="S26" t="s">
        <v>56</v>
      </c>
      <c r="T26" t="s">
        <v>57</v>
      </c>
      <c r="U26">
        <v>1</v>
      </c>
      <c r="V26" t="s">
        <v>58</v>
      </c>
      <c r="X26" t="s">
        <v>77</v>
      </c>
      <c r="Y26" t="s">
        <v>54</v>
      </c>
      <c r="Z26" t="s">
        <v>68</v>
      </c>
    </row>
    <row r="27" spans="1:40" x14ac:dyDescent="0.3">
      <c r="A27" t="s">
        <v>199</v>
      </c>
      <c r="B27" t="s">
        <v>200</v>
      </c>
      <c r="C27" t="s">
        <v>201</v>
      </c>
      <c r="D27">
        <v>18371281</v>
      </c>
      <c r="E27" s="1">
        <v>45967</v>
      </c>
      <c r="F27" s="1">
        <v>45969</v>
      </c>
      <c r="G27" t="s">
        <v>45</v>
      </c>
      <c r="H27" t="s">
        <v>46</v>
      </c>
      <c r="I27" t="s">
        <v>47</v>
      </c>
      <c r="J27" t="s">
        <v>119</v>
      </c>
      <c r="K27" t="s">
        <v>198</v>
      </c>
      <c r="L27" t="s">
        <v>74</v>
      </c>
      <c r="M27" t="s">
        <v>170</v>
      </c>
      <c r="N27" t="s">
        <v>52</v>
      </c>
      <c r="O27">
        <v>4</v>
      </c>
      <c r="P27" t="s">
        <v>100</v>
      </c>
      <c r="Q27" t="s">
        <v>54</v>
      </c>
      <c r="R27" t="s">
        <v>55</v>
      </c>
      <c r="S27" t="s">
        <v>56</v>
      </c>
      <c r="T27" t="s">
        <v>67</v>
      </c>
      <c r="U27">
        <v>1</v>
      </c>
      <c r="V27" t="s">
        <v>58</v>
      </c>
      <c r="X27" t="s">
        <v>77</v>
      </c>
      <c r="Y27" t="s">
        <v>120</v>
      </c>
      <c r="Z27" t="s">
        <v>101</v>
      </c>
    </row>
    <row r="28" spans="1:40" x14ac:dyDescent="0.3">
      <c r="A28" t="s">
        <v>202</v>
      </c>
      <c r="B28" t="s">
        <v>203</v>
      </c>
      <c r="C28" t="s">
        <v>204</v>
      </c>
      <c r="D28">
        <v>18364800</v>
      </c>
      <c r="E28" s="1">
        <v>45966</v>
      </c>
      <c r="F28" s="1">
        <v>45975</v>
      </c>
      <c r="G28" t="s">
        <v>45</v>
      </c>
      <c r="H28" t="s">
        <v>46</v>
      </c>
      <c r="I28" t="s">
        <v>47</v>
      </c>
      <c r="J28" t="s">
        <v>145</v>
      </c>
      <c r="K28" t="s">
        <v>82</v>
      </c>
      <c r="L28" t="s">
        <v>50</v>
      </c>
      <c r="M28" t="s">
        <v>160</v>
      </c>
      <c r="N28" t="s">
        <v>91</v>
      </c>
      <c r="O28">
        <v>4</v>
      </c>
      <c r="P28" t="s">
        <v>53</v>
      </c>
      <c r="Q28" t="s">
        <v>205</v>
      </c>
      <c r="R28" t="s">
        <v>55</v>
      </c>
      <c r="S28" t="s">
        <v>56</v>
      </c>
      <c r="T28" t="s">
        <v>57</v>
      </c>
      <c r="U28">
        <v>1</v>
      </c>
      <c r="V28" t="s">
        <v>58</v>
      </c>
    </row>
    <row r="29" spans="1:40" x14ac:dyDescent="0.3">
      <c r="A29" t="s">
        <v>206</v>
      </c>
      <c r="B29" t="s">
        <v>207</v>
      </c>
      <c r="C29" t="s">
        <v>208</v>
      </c>
      <c r="D29">
        <v>18398695</v>
      </c>
      <c r="E29" s="1">
        <v>45972</v>
      </c>
      <c r="F29" s="1">
        <v>45972</v>
      </c>
      <c r="G29" t="s">
        <v>45</v>
      </c>
      <c r="H29" t="s">
        <v>46</v>
      </c>
      <c r="I29" t="s">
        <v>135</v>
      </c>
      <c r="J29" t="s">
        <v>136</v>
      </c>
      <c r="K29" t="s">
        <v>209</v>
      </c>
      <c r="L29" t="s">
        <v>64</v>
      </c>
      <c r="M29" t="s">
        <v>160</v>
      </c>
      <c r="O29">
        <v>2</v>
      </c>
      <c r="P29" t="s">
        <v>53</v>
      </c>
      <c r="Q29" t="s">
        <v>131</v>
      </c>
      <c r="R29" t="s">
        <v>77</v>
      </c>
      <c r="S29" t="s">
        <v>56</v>
      </c>
      <c r="T29" t="s">
        <v>57</v>
      </c>
      <c r="U29">
        <v>3</v>
      </c>
      <c r="V29" t="s">
        <v>58</v>
      </c>
      <c r="Z29" t="s">
        <v>101</v>
      </c>
      <c r="AM29" t="s">
        <v>210</v>
      </c>
    </row>
    <row r="30" spans="1:40" x14ac:dyDescent="0.3">
      <c r="A30" t="s">
        <v>211</v>
      </c>
      <c r="B30" t="s">
        <v>212</v>
      </c>
      <c r="C30" t="s">
        <v>213</v>
      </c>
      <c r="D30">
        <v>18378271</v>
      </c>
      <c r="E30" s="1">
        <v>45968</v>
      </c>
      <c r="F30" s="1">
        <v>45968</v>
      </c>
      <c r="G30" t="s">
        <v>45</v>
      </c>
      <c r="H30" t="s">
        <v>46</v>
      </c>
      <c r="I30" t="s">
        <v>47</v>
      </c>
      <c r="J30" t="s">
        <v>214</v>
      </c>
      <c r="K30" t="s">
        <v>62</v>
      </c>
      <c r="L30" t="s">
        <v>128</v>
      </c>
      <c r="M30" t="s">
        <v>51</v>
      </c>
      <c r="N30" t="s">
        <v>84</v>
      </c>
      <c r="O30">
        <v>3</v>
      </c>
      <c r="P30" t="s">
        <v>100</v>
      </c>
      <c r="Q30" t="s">
        <v>54</v>
      </c>
      <c r="R30" t="s">
        <v>55</v>
      </c>
      <c r="S30" t="s">
        <v>56</v>
      </c>
      <c r="T30" t="s">
        <v>57</v>
      </c>
      <c r="U30">
        <v>2</v>
      </c>
      <c r="V30" t="s">
        <v>58</v>
      </c>
      <c r="W30" t="s">
        <v>68</v>
      </c>
      <c r="Y30" t="s">
        <v>54</v>
      </c>
      <c r="Z30" t="s">
        <v>101</v>
      </c>
      <c r="AC30" t="s">
        <v>147</v>
      </c>
      <c r="AD30" t="s">
        <v>115</v>
      </c>
      <c r="AK30" t="s">
        <v>67</v>
      </c>
    </row>
    <row r="31" spans="1:40" x14ac:dyDescent="0.3">
      <c r="A31" t="s">
        <v>215</v>
      </c>
      <c r="B31" t="s">
        <v>154</v>
      </c>
      <c r="C31" t="s">
        <v>216</v>
      </c>
      <c r="D31">
        <v>18404820</v>
      </c>
      <c r="E31" s="1">
        <v>45973</v>
      </c>
      <c r="F31" s="1">
        <v>45973</v>
      </c>
      <c r="G31" t="s">
        <v>45</v>
      </c>
      <c r="H31" t="s">
        <v>46</v>
      </c>
      <c r="I31" t="s">
        <v>47</v>
      </c>
      <c r="J31" t="s">
        <v>165</v>
      </c>
      <c r="K31" t="s">
        <v>105</v>
      </c>
      <c r="L31" t="s">
        <v>97</v>
      </c>
      <c r="M31" t="s">
        <v>65</v>
      </c>
      <c r="N31" t="s">
        <v>91</v>
      </c>
      <c r="O31">
        <v>2</v>
      </c>
      <c r="P31" t="s">
        <v>53</v>
      </c>
      <c r="Q31" t="s">
        <v>54</v>
      </c>
      <c r="R31" t="s">
        <v>55</v>
      </c>
      <c r="S31" t="s">
        <v>85</v>
      </c>
      <c r="T31" t="s">
        <v>57</v>
      </c>
      <c r="U31">
        <v>1</v>
      </c>
      <c r="V31" t="s">
        <v>58</v>
      </c>
      <c r="X31" t="s">
        <v>77</v>
      </c>
      <c r="Y31" t="s">
        <v>54</v>
      </c>
      <c r="Z31" t="s">
        <v>101</v>
      </c>
    </row>
    <row r="32" spans="1:40" x14ac:dyDescent="0.3">
      <c r="A32" t="s">
        <v>217</v>
      </c>
      <c r="B32" t="s">
        <v>140</v>
      </c>
      <c r="C32" t="s">
        <v>218</v>
      </c>
      <c r="D32">
        <v>18404066</v>
      </c>
      <c r="E32" s="1">
        <v>45973</v>
      </c>
      <c r="F32" s="1">
        <v>45973</v>
      </c>
      <c r="G32" t="s">
        <v>45</v>
      </c>
      <c r="H32" t="s">
        <v>46</v>
      </c>
      <c r="I32" t="s">
        <v>219</v>
      </c>
      <c r="J32" t="s">
        <v>89</v>
      </c>
      <c r="K32" t="s">
        <v>119</v>
      </c>
      <c r="L32" t="s">
        <v>97</v>
      </c>
      <c r="M32" t="s">
        <v>83</v>
      </c>
      <c r="N32" t="s">
        <v>75</v>
      </c>
      <c r="O32">
        <v>3</v>
      </c>
      <c r="P32" t="s">
        <v>53</v>
      </c>
      <c r="Q32" t="s">
        <v>54</v>
      </c>
      <c r="R32" t="s">
        <v>55</v>
      </c>
      <c r="S32" t="s">
        <v>85</v>
      </c>
      <c r="T32" t="s">
        <v>57</v>
      </c>
      <c r="U32">
        <v>1</v>
      </c>
      <c r="V32" t="s">
        <v>58</v>
      </c>
      <c r="Z32" t="s">
        <v>68</v>
      </c>
    </row>
    <row r="33" spans="1:42" x14ac:dyDescent="0.3">
      <c r="A33" t="s">
        <v>220</v>
      </c>
      <c r="B33" t="s">
        <v>221</v>
      </c>
      <c r="C33" t="s">
        <v>222</v>
      </c>
      <c r="D33">
        <v>18423333</v>
      </c>
      <c r="E33" s="1">
        <v>45975</v>
      </c>
      <c r="F33" s="1">
        <v>45975</v>
      </c>
      <c r="G33" t="s">
        <v>45</v>
      </c>
      <c r="H33" t="s">
        <v>46</v>
      </c>
      <c r="I33" t="s">
        <v>47</v>
      </c>
      <c r="J33" t="s">
        <v>223</v>
      </c>
      <c r="K33" t="s">
        <v>89</v>
      </c>
      <c r="L33" t="s">
        <v>74</v>
      </c>
      <c r="M33" t="s">
        <v>51</v>
      </c>
      <c r="N33" t="s">
        <v>99</v>
      </c>
      <c r="O33">
        <v>9</v>
      </c>
      <c r="P33" t="s">
        <v>53</v>
      </c>
      <c r="Q33" t="s">
        <v>54</v>
      </c>
      <c r="R33" t="s">
        <v>55</v>
      </c>
      <c r="S33" t="s">
        <v>85</v>
      </c>
      <c r="T33" t="s">
        <v>57</v>
      </c>
      <c r="U33">
        <v>1</v>
      </c>
      <c r="V33" t="s">
        <v>58</v>
      </c>
      <c r="Z33" t="s">
        <v>101</v>
      </c>
      <c r="AM33" t="s">
        <v>224</v>
      </c>
    </row>
    <row r="34" spans="1:42" x14ac:dyDescent="0.3">
      <c r="A34" t="s">
        <v>225</v>
      </c>
      <c r="B34" t="s">
        <v>226</v>
      </c>
      <c r="C34" t="s">
        <v>222</v>
      </c>
      <c r="D34">
        <v>18417735</v>
      </c>
      <c r="E34" s="1">
        <v>45974</v>
      </c>
      <c r="F34" s="1">
        <v>45974</v>
      </c>
      <c r="G34" t="s">
        <v>45</v>
      </c>
      <c r="H34" t="s">
        <v>46</v>
      </c>
      <c r="I34" t="s">
        <v>47</v>
      </c>
      <c r="J34" t="s">
        <v>227</v>
      </c>
      <c r="K34" t="s">
        <v>89</v>
      </c>
      <c r="L34" t="s">
        <v>74</v>
      </c>
      <c r="M34" t="s">
        <v>51</v>
      </c>
      <c r="N34" t="s">
        <v>52</v>
      </c>
      <c r="O34">
        <v>4</v>
      </c>
      <c r="P34" t="s">
        <v>53</v>
      </c>
      <c r="Q34" t="s">
        <v>54</v>
      </c>
      <c r="R34" t="s">
        <v>55</v>
      </c>
      <c r="S34" t="s">
        <v>85</v>
      </c>
      <c r="T34" t="s">
        <v>57</v>
      </c>
      <c r="U34">
        <v>1</v>
      </c>
      <c r="V34" t="s">
        <v>108</v>
      </c>
      <c r="W34" t="s">
        <v>68</v>
      </c>
      <c r="X34" t="s">
        <v>146</v>
      </c>
      <c r="Y34" t="s">
        <v>54</v>
      </c>
      <c r="Z34" t="s">
        <v>101</v>
      </c>
      <c r="AA34">
        <v>1</v>
      </c>
      <c r="AB34">
        <v>1</v>
      </c>
      <c r="AC34" t="s">
        <v>147</v>
      </c>
      <c r="AD34" t="s">
        <v>115</v>
      </c>
      <c r="AE34" t="s">
        <v>101</v>
      </c>
      <c r="AF34" t="s">
        <v>148</v>
      </c>
      <c r="AG34" t="s">
        <v>149</v>
      </c>
      <c r="AH34" t="s">
        <v>228</v>
      </c>
      <c r="AI34" t="s">
        <v>151</v>
      </c>
      <c r="AJ34" t="s">
        <v>152</v>
      </c>
      <c r="AK34" t="s">
        <v>67</v>
      </c>
      <c r="AL34" t="s">
        <v>68</v>
      </c>
    </row>
    <row r="35" spans="1:42" x14ac:dyDescent="0.3">
      <c r="A35" t="s">
        <v>229</v>
      </c>
      <c r="B35" t="s">
        <v>230</v>
      </c>
      <c r="C35" t="s">
        <v>231</v>
      </c>
      <c r="D35">
        <v>18376609</v>
      </c>
      <c r="E35" s="1">
        <v>45968</v>
      </c>
      <c r="F35" s="1">
        <v>45975</v>
      </c>
      <c r="G35" t="s">
        <v>45</v>
      </c>
      <c r="H35" t="s">
        <v>46</v>
      </c>
      <c r="I35" t="s">
        <v>47</v>
      </c>
      <c r="J35" t="s">
        <v>89</v>
      </c>
      <c r="K35" t="s">
        <v>73</v>
      </c>
      <c r="L35" t="s">
        <v>74</v>
      </c>
      <c r="M35" t="s">
        <v>65</v>
      </c>
      <c r="N35" t="s">
        <v>91</v>
      </c>
      <c r="O35">
        <v>5</v>
      </c>
      <c r="P35" t="s">
        <v>53</v>
      </c>
      <c r="Q35" t="s">
        <v>54</v>
      </c>
      <c r="R35" t="s">
        <v>77</v>
      </c>
      <c r="S35" t="s">
        <v>232</v>
      </c>
      <c r="T35" t="s">
        <v>67</v>
      </c>
      <c r="U35">
        <v>1</v>
      </c>
      <c r="V35" t="s">
        <v>58</v>
      </c>
    </row>
    <row r="36" spans="1:42" x14ac:dyDescent="0.3">
      <c r="A36" t="s">
        <v>233</v>
      </c>
      <c r="B36" t="s">
        <v>234</v>
      </c>
      <c r="C36" t="s">
        <v>201</v>
      </c>
      <c r="D36">
        <v>18407249</v>
      </c>
      <c r="E36" s="1">
        <v>45973</v>
      </c>
      <c r="F36" s="1">
        <v>45973</v>
      </c>
      <c r="G36" t="s">
        <v>45</v>
      </c>
      <c r="H36" t="s">
        <v>46</v>
      </c>
      <c r="I36" t="s">
        <v>47</v>
      </c>
      <c r="J36" t="s">
        <v>142</v>
      </c>
      <c r="K36" t="s">
        <v>106</v>
      </c>
      <c r="L36" t="s">
        <v>97</v>
      </c>
      <c r="M36" t="s">
        <v>98</v>
      </c>
      <c r="N36" t="s">
        <v>235</v>
      </c>
      <c r="O36">
        <v>4</v>
      </c>
      <c r="P36" t="s">
        <v>166</v>
      </c>
      <c r="Q36" t="s">
        <v>54</v>
      </c>
      <c r="R36" t="s">
        <v>55</v>
      </c>
      <c r="S36" t="s">
        <v>85</v>
      </c>
      <c r="T36" t="s">
        <v>67</v>
      </c>
      <c r="U36">
        <v>2</v>
      </c>
      <c r="V36" t="s">
        <v>58</v>
      </c>
    </row>
    <row r="37" spans="1:42" x14ac:dyDescent="0.3">
      <c r="A37" t="s">
        <v>236</v>
      </c>
      <c r="B37" t="s">
        <v>237</v>
      </c>
      <c r="C37" t="s">
        <v>104</v>
      </c>
      <c r="D37">
        <v>18402299</v>
      </c>
      <c r="E37" s="1">
        <v>45972</v>
      </c>
      <c r="F37" s="1">
        <v>45972</v>
      </c>
      <c r="G37" t="s">
        <v>45</v>
      </c>
      <c r="H37" t="s">
        <v>46</v>
      </c>
      <c r="I37" t="s">
        <v>135</v>
      </c>
      <c r="J37" t="s">
        <v>209</v>
      </c>
      <c r="K37" t="s">
        <v>137</v>
      </c>
      <c r="L37" t="s">
        <v>128</v>
      </c>
      <c r="M37" t="s">
        <v>129</v>
      </c>
      <c r="O37">
        <v>3</v>
      </c>
      <c r="P37" t="s">
        <v>53</v>
      </c>
      <c r="Q37" t="s">
        <v>54</v>
      </c>
      <c r="R37" t="s">
        <v>55</v>
      </c>
      <c r="S37" t="s">
        <v>85</v>
      </c>
      <c r="T37" t="s">
        <v>67</v>
      </c>
      <c r="U37">
        <v>2</v>
      </c>
      <c r="V37" t="s">
        <v>58</v>
      </c>
      <c r="W37" t="s">
        <v>68</v>
      </c>
      <c r="X37" t="s">
        <v>146</v>
      </c>
      <c r="Y37" t="s">
        <v>120</v>
      </c>
      <c r="Z37" t="s">
        <v>68</v>
      </c>
      <c r="AA37">
        <v>3</v>
      </c>
      <c r="AB37">
        <v>2</v>
      </c>
      <c r="AG37" t="s">
        <v>238</v>
      </c>
      <c r="AM37" t="s">
        <v>239</v>
      </c>
      <c r="AO37">
        <v>177</v>
      </c>
      <c r="AP37">
        <v>1</v>
      </c>
    </row>
    <row r="38" spans="1:42" x14ac:dyDescent="0.3">
      <c r="A38" t="s">
        <v>240</v>
      </c>
      <c r="B38" t="s">
        <v>43</v>
      </c>
      <c r="C38" t="s">
        <v>241</v>
      </c>
      <c r="D38">
        <v>18363336</v>
      </c>
      <c r="E38" s="1">
        <v>45966</v>
      </c>
      <c r="F38" s="1">
        <v>45968</v>
      </c>
      <c r="G38" t="s">
        <v>45</v>
      </c>
      <c r="H38" t="s">
        <v>46</v>
      </c>
      <c r="I38" t="s">
        <v>47</v>
      </c>
      <c r="J38" t="s">
        <v>242</v>
      </c>
      <c r="K38" t="s">
        <v>243</v>
      </c>
      <c r="L38" t="s">
        <v>50</v>
      </c>
      <c r="M38" t="s">
        <v>160</v>
      </c>
      <c r="N38" t="s">
        <v>130</v>
      </c>
      <c r="O38">
        <v>6</v>
      </c>
      <c r="P38" t="s">
        <v>53</v>
      </c>
      <c r="Q38" t="s">
        <v>205</v>
      </c>
      <c r="R38" t="s">
        <v>55</v>
      </c>
      <c r="S38" t="s">
        <v>85</v>
      </c>
      <c r="T38" t="s">
        <v>57</v>
      </c>
      <c r="U38">
        <v>1</v>
      </c>
      <c r="V38" t="s">
        <v>58</v>
      </c>
      <c r="X38" t="s">
        <v>77</v>
      </c>
      <c r="Y38" t="s">
        <v>54</v>
      </c>
      <c r="Z38" t="s">
        <v>68</v>
      </c>
    </row>
    <row r="39" spans="1:42" x14ac:dyDescent="0.3">
      <c r="A39" t="s">
        <v>244</v>
      </c>
      <c r="B39" t="s">
        <v>245</v>
      </c>
      <c r="C39" t="s">
        <v>246</v>
      </c>
      <c r="D39">
        <v>18413765</v>
      </c>
      <c r="E39" s="1">
        <v>45974</v>
      </c>
      <c r="F39" s="1">
        <v>45974</v>
      </c>
      <c r="G39" t="s">
        <v>45</v>
      </c>
      <c r="H39" t="s">
        <v>46</v>
      </c>
      <c r="I39" t="s">
        <v>47</v>
      </c>
      <c r="J39" t="s">
        <v>159</v>
      </c>
      <c r="K39" t="s">
        <v>195</v>
      </c>
      <c r="L39" t="s">
        <v>50</v>
      </c>
      <c r="M39" t="s">
        <v>160</v>
      </c>
      <c r="N39" t="s">
        <v>52</v>
      </c>
      <c r="O39">
        <v>6</v>
      </c>
      <c r="P39" t="s">
        <v>53</v>
      </c>
      <c r="Q39" t="s">
        <v>205</v>
      </c>
      <c r="R39" t="s">
        <v>55</v>
      </c>
      <c r="S39" t="s">
        <v>85</v>
      </c>
      <c r="T39" t="s">
        <v>57</v>
      </c>
      <c r="U39">
        <v>1</v>
      </c>
      <c r="V39" t="s">
        <v>58</v>
      </c>
      <c r="X39" t="s">
        <v>77</v>
      </c>
      <c r="Y39" t="s">
        <v>54</v>
      </c>
      <c r="Z39" t="s">
        <v>68</v>
      </c>
    </row>
    <row r="40" spans="1:42" x14ac:dyDescent="0.3">
      <c r="A40" t="s">
        <v>247</v>
      </c>
      <c r="B40" t="s">
        <v>248</v>
      </c>
      <c r="C40" t="s">
        <v>134</v>
      </c>
      <c r="D40">
        <v>18379031</v>
      </c>
      <c r="E40" s="1">
        <v>45968</v>
      </c>
      <c r="F40" s="1">
        <v>45971</v>
      </c>
      <c r="G40" t="s">
        <v>45</v>
      </c>
      <c r="H40" t="s">
        <v>46</v>
      </c>
      <c r="I40" t="s">
        <v>47</v>
      </c>
      <c r="J40" t="s">
        <v>73</v>
      </c>
      <c r="K40" t="s">
        <v>198</v>
      </c>
      <c r="L40" t="s">
        <v>74</v>
      </c>
      <c r="M40" t="s">
        <v>51</v>
      </c>
      <c r="N40" t="s">
        <v>91</v>
      </c>
      <c r="O40">
        <v>3</v>
      </c>
      <c r="P40" t="s">
        <v>53</v>
      </c>
      <c r="Q40" t="s">
        <v>54</v>
      </c>
      <c r="R40" t="s">
        <v>55</v>
      </c>
      <c r="S40" t="s">
        <v>56</v>
      </c>
      <c r="T40" t="s">
        <v>57</v>
      </c>
      <c r="U40">
        <v>1</v>
      </c>
      <c r="V40" t="s">
        <v>58</v>
      </c>
      <c r="Z40" t="s">
        <v>68</v>
      </c>
    </row>
    <row r="41" spans="1:42" x14ac:dyDescent="0.3">
      <c r="A41" t="s">
        <v>249</v>
      </c>
      <c r="B41" t="s">
        <v>87</v>
      </c>
      <c r="C41" t="s">
        <v>88</v>
      </c>
      <c r="D41">
        <v>18363228</v>
      </c>
      <c r="E41" s="1">
        <v>45966</v>
      </c>
      <c r="F41" s="1">
        <v>45966</v>
      </c>
      <c r="G41" t="s">
        <v>45</v>
      </c>
      <c r="H41" t="s">
        <v>46</v>
      </c>
      <c r="I41" t="s">
        <v>47</v>
      </c>
      <c r="J41" t="s">
        <v>89</v>
      </c>
      <c r="K41" t="s">
        <v>250</v>
      </c>
      <c r="L41" t="s">
        <v>74</v>
      </c>
      <c r="M41" t="s">
        <v>51</v>
      </c>
      <c r="N41" t="s">
        <v>75</v>
      </c>
      <c r="O41">
        <v>4</v>
      </c>
      <c r="P41" t="s">
        <v>251</v>
      </c>
      <c r="Q41" t="s">
        <v>54</v>
      </c>
      <c r="R41" t="s">
        <v>76</v>
      </c>
      <c r="S41" t="s">
        <v>113</v>
      </c>
      <c r="T41" t="s">
        <v>67</v>
      </c>
      <c r="U41">
        <v>1</v>
      </c>
      <c r="V41" t="s">
        <v>58</v>
      </c>
    </row>
    <row r="42" spans="1:42" x14ac:dyDescent="0.3">
      <c r="A42" t="s">
        <v>252</v>
      </c>
      <c r="B42" t="s">
        <v>253</v>
      </c>
      <c r="C42" t="s">
        <v>254</v>
      </c>
      <c r="D42">
        <v>18418076</v>
      </c>
      <c r="E42" s="1">
        <v>45975</v>
      </c>
      <c r="F42" s="1">
        <v>45976</v>
      </c>
      <c r="G42" t="s">
        <v>45</v>
      </c>
      <c r="H42" t="s">
        <v>46</v>
      </c>
      <c r="I42" t="s">
        <v>47</v>
      </c>
      <c r="J42" t="s">
        <v>105</v>
      </c>
      <c r="K42" t="s">
        <v>96</v>
      </c>
      <c r="L42" t="s">
        <v>97</v>
      </c>
      <c r="M42" t="s">
        <v>51</v>
      </c>
      <c r="N42" t="s">
        <v>75</v>
      </c>
      <c r="O42">
        <v>3</v>
      </c>
      <c r="P42" t="s">
        <v>53</v>
      </c>
      <c r="Q42" t="s">
        <v>54</v>
      </c>
      <c r="R42" t="s">
        <v>55</v>
      </c>
      <c r="S42" t="s">
        <v>85</v>
      </c>
      <c r="T42" t="s">
        <v>57</v>
      </c>
      <c r="U42">
        <v>1</v>
      </c>
      <c r="V42" t="s">
        <v>58</v>
      </c>
      <c r="X42" t="s">
        <v>77</v>
      </c>
      <c r="Z42" t="s">
        <v>101</v>
      </c>
      <c r="AC42" t="s">
        <v>147</v>
      </c>
      <c r="AD42" t="s">
        <v>115</v>
      </c>
    </row>
    <row r="43" spans="1:42" x14ac:dyDescent="0.3">
      <c r="A43" t="s">
        <v>255</v>
      </c>
      <c r="B43" t="s">
        <v>256</v>
      </c>
      <c r="C43" t="s">
        <v>257</v>
      </c>
      <c r="D43">
        <v>18390296</v>
      </c>
      <c r="E43" s="1">
        <v>45971</v>
      </c>
      <c r="F43" s="1">
        <v>45975</v>
      </c>
      <c r="G43" t="s">
        <v>45</v>
      </c>
      <c r="H43" t="s">
        <v>46</v>
      </c>
      <c r="I43" t="s">
        <v>47</v>
      </c>
      <c r="J43" t="s">
        <v>142</v>
      </c>
      <c r="K43" t="s">
        <v>96</v>
      </c>
      <c r="L43" t="s">
        <v>97</v>
      </c>
      <c r="M43" t="s">
        <v>65</v>
      </c>
      <c r="N43" t="s">
        <v>91</v>
      </c>
      <c r="O43">
        <v>3</v>
      </c>
      <c r="P43" t="s">
        <v>53</v>
      </c>
      <c r="Q43" t="s">
        <v>54</v>
      </c>
      <c r="R43" t="s">
        <v>55</v>
      </c>
      <c r="S43" t="s">
        <v>85</v>
      </c>
      <c r="T43" t="s">
        <v>57</v>
      </c>
      <c r="U43">
        <v>1</v>
      </c>
      <c r="V43" t="s">
        <v>58</v>
      </c>
      <c r="X43" t="s">
        <v>77</v>
      </c>
      <c r="Y43" t="s">
        <v>54</v>
      </c>
      <c r="Z43" t="s">
        <v>68</v>
      </c>
    </row>
    <row r="44" spans="1:42" x14ac:dyDescent="0.3">
      <c r="A44" t="s">
        <v>258</v>
      </c>
      <c r="B44" t="s">
        <v>259</v>
      </c>
      <c r="C44" t="s">
        <v>260</v>
      </c>
      <c r="D44">
        <v>18411061</v>
      </c>
      <c r="E44" s="1">
        <v>45974</v>
      </c>
      <c r="F44" s="1">
        <v>45974</v>
      </c>
      <c r="G44" t="s">
        <v>45</v>
      </c>
      <c r="H44" t="s">
        <v>46</v>
      </c>
      <c r="I44" t="s">
        <v>47</v>
      </c>
      <c r="J44" t="s">
        <v>82</v>
      </c>
      <c r="K44" t="s">
        <v>49</v>
      </c>
      <c r="L44" t="s">
        <v>50</v>
      </c>
      <c r="M44" t="s">
        <v>129</v>
      </c>
      <c r="N44" t="s">
        <v>99</v>
      </c>
      <c r="O44">
        <v>5</v>
      </c>
      <c r="P44" t="s">
        <v>53</v>
      </c>
      <c r="Q44" t="s">
        <v>205</v>
      </c>
      <c r="R44" t="s">
        <v>55</v>
      </c>
      <c r="S44" t="s">
        <v>85</v>
      </c>
      <c r="T44" t="s">
        <v>67</v>
      </c>
      <c r="U44">
        <v>2</v>
      </c>
      <c r="V44" t="s">
        <v>58</v>
      </c>
      <c r="X44" t="s">
        <v>77</v>
      </c>
      <c r="Y44" t="s">
        <v>54</v>
      </c>
      <c r="Z44" t="s">
        <v>101</v>
      </c>
    </row>
    <row r="45" spans="1:42" x14ac:dyDescent="0.3">
      <c r="A45" t="s">
        <v>261</v>
      </c>
      <c r="B45" t="s">
        <v>262</v>
      </c>
      <c r="C45" t="s">
        <v>104</v>
      </c>
      <c r="D45">
        <v>18369452</v>
      </c>
      <c r="E45" s="1">
        <v>45967</v>
      </c>
      <c r="F45" s="1">
        <v>45967</v>
      </c>
      <c r="G45" t="s">
        <v>45</v>
      </c>
      <c r="H45" t="s">
        <v>46</v>
      </c>
      <c r="I45" t="s">
        <v>47</v>
      </c>
      <c r="J45" t="s">
        <v>198</v>
      </c>
      <c r="K45" t="s">
        <v>142</v>
      </c>
      <c r="L45" t="s">
        <v>97</v>
      </c>
      <c r="M45" t="s">
        <v>51</v>
      </c>
      <c r="N45" t="s">
        <v>235</v>
      </c>
      <c r="O45">
        <v>1</v>
      </c>
      <c r="P45" t="s">
        <v>53</v>
      </c>
      <c r="Q45" t="s">
        <v>54</v>
      </c>
      <c r="R45" t="s">
        <v>55</v>
      </c>
      <c r="S45" t="s">
        <v>107</v>
      </c>
      <c r="T45" t="s">
        <v>57</v>
      </c>
      <c r="U45">
        <v>2</v>
      </c>
      <c r="V45" t="s">
        <v>108</v>
      </c>
    </row>
    <row r="46" spans="1:42" x14ac:dyDescent="0.3">
      <c r="A46" t="s">
        <v>263</v>
      </c>
      <c r="B46" t="s">
        <v>264</v>
      </c>
      <c r="C46" t="s">
        <v>265</v>
      </c>
      <c r="D46">
        <v>18378647</v>
      </c>
      <c r="E46" s="1">
        <v>45968</v>
      </c>
      <c r="F46" s="1">
        <v>45971</v>
      </c>
      <c r="G46" t="s">
        <v>45</v>
      </c>
      <c r="H46" t="s">
        <v>46</v>
      </c>
      <c r="I46" t="s">
        <v>47</v>
      </c>
      <c r="J46" t="s">
        <v>142</v>
      </c>
      <c r="K46" t="s">
        <v>266</v>
      </c>
      <c r="L46" t="s">
        <v>97</v>
      </c>
      <c r="M46" t="s">
        <v>98</v>
      </c>
      <c r="N46" t="s">
        <v>91</v>
      </c>
      <c r="O46">
        <v>2</v>
      </c>
      <c r="P46" t="s">
        <v>53</v>
      </c>
      <c r="Q46" t="s">
        <v>131</v>
      </c>
      <c r="R46" t="s">
        <v>55</v>
      </c>
      <c r="S46" t="s">
        <v>85</v>
      </c>
      <c r="T46" t="s">
        <v>57</v>
      </c>
      <c r="U46">
        <v>1</v>
      </c>
      <c r="V46" t="s">
        <v>58</v>
      </c>
      <c r="Z46" t="s">
        <v>101</v>
      </c>
      <c r="AM46" t="s">
        <v>267</v>
      </c>
    </row>
    <row r="47" spans="1:42" x14ac:dyDescent="0.3">
      <c r="A47" t="s">
        <v>268</v>
      </c>
      <c r="B47" t="s">
        <v>269</v>
      </c>
      <c r="C47" t="s">
        <v>260</v>
      </c>
      <c r="D47">
        <v>18405460</v>
      </c>
      <c r="E47" s="1">
        <v>45973</v>
      </c>
      <c r="F47" s="1">
        <v>45973</v>
      </c>
      <c r="G47" t="s">
        <v>45</v>
      </c>
      <c r="H47" t="s">
        <v>46</v>
      </c>
      <c r="I47" t="s">
        <v>47</v>
      </c>
      <c r="J47" t="s">
        <v>73</v>
      </c>
      <c r="K47" t="s">
        <v>198</v>
      </c>
      <c r="L47" t="s">
        <v>74</v>
      </c>
      <c r="M47" t="s">
        <v>51</v>
      </c>
      <c r="N47" t="s">
        <v>91</v>
      </c>
      <c r="O47">
        <v>3</v>
      </c>
      <c r="P47" t="s">
        <v>53</v>
      </c>
      <c r="Q47" t="s">
        <v>54</v>
      </c>
      <c r="R47" t="s">
        <v>76</v>
      </c>
      <c r="S47" t="s">
        <v>56</v>
      </c>
      <c r="T47" t="s">
        <v>57</v>
      </c>
      <c r="U47">
        <v>1</v>
      </c>
      <c r="V47" t="s">
        <v>58</v>
      </c>
      <c r="X47" t="s">
        <v>77</v>
      </c>
      <c r="Y47" t="s">
        <v>54</v>
      </c>
      <c r="Z47" t="s">
        <v>101</v>
      </c>
    </row>
    <row r="48" spans="1:42" x14ac:dyDescent="0.3">
      <c r="A48" t="s">
        <v>270</v>
      </c>
      <c r="B48" t="s">
        <v>271</v>
      </c>
      <c r="C48" t="s">
        <v>272</v>
      </c>
      <c r="D48">
        <v>18413848</v>
      </c>
      <c r="E48" s="1">
        <v>45974</v>
      </c>
      <c r="F48" s="1">
        <v>45974</v>
      </c>
      <c r="G48" t="s">
        <v>45</v>
      </c>
      <c r="H48" t="s">
        <v>46</v>
      </c>
      <c r="I48" t="s">
        <v>47</v>
      </c>
      <c r="J48" t="s">
        <v>198</v>
      </c>
      <c r="K48" t="s">
        <v>165</v>
      </c>
      <c r="L48" t="s">
        <v>97</v>
      </c>
      <c r="M48" t="s">
        <v>65</v>
      </c>
      <c r="N48" t="s">
        <v>273</v>
      </c>
      <c r="O48">
        <v>12</v>
      </c>
      <c r="P48" t="s">
        <v>53</v>
      </c>
      <c r="Q48" t="s">
        <v>54</v>
      </c>
      <c r="R48" t="s">
        <v>55</v>
      </c>
      <c r="S48" t="s">
        <v>85</v>
      </c>
      <c r="T48" t="s">
        <v>67</v>
      </c>
      <c r="U48">
        <v>1</v>
      </c>
      <c r="V48" t="s">
        <v>58</v>
      </c>
      <c r="X48" t="s">
        <v>77</v>
      </c>
      <c r="Y48" t="s">
        <v>54</v>
      </c>
      <c r="Z48" t="s">
        <v>101</v>
      </c>
    </row>
    <row r="49" spans="1:42" x14ac:dyDescent="0.3">
      <c r="A49" t="s">
        <v>274</v>
      </c>
      <c r="B49" t="s">
        <v>275</v>
      </c>
      <c r="C49" t="s">
        <v>276</v>
      </c>
      <c r="D49">
        <v>18417272</v>
      </c>
      <c r="E49" s="1">
        <v>45974</v>
      </c>
      <c r="F49" s="1">
        <v>45974</v>
      </c>
      <c r="G49" t="s">
        <v>45</v>
      </c>
      <c r="H49" t="s">
        <v>46</v>
      </c>
      <c r="I49" t="s">
        <v>47</v>
      </c>
      <c r="J49" t="s">
        <v>165</v>
      </c>
      <c r="K49" t="s">
        <v>106</v>
      </c>
      <c r="L49" t="s">
        <v>74</v>
      </c>
      <c r="M49" t="s">
        <v>51</v>
      </c>
      <c r="N49" t="s">
        <v>75</v>
      </c>
      <c r="O49">
        <v>4</v>
      </c>
      <c r="P49" t="s">
        <v>53</v>
      </c>
      <c r="Q49" t="s">
        <v>54</v>
      </c>
      <c r="R49" t="s">
        <v>76</v>
      </c>
      <c r="S49" t="s">
        <v>56</v>
      </c>
      <c r="T49" t="s">
        <v>57</v>
      </c>
      <c r="U49">
        <v>1</v>
      </c>
      <c r="V49" t="s">
        <v>58</v>
      </c>
      <c r="X49" t="s">
        <v>77</v>
      </c>
      <c r="Y49" t="s">
        <v>54</v>
      </c>
      <c r="Z49" t="s">
        <v>68</v>
      </c>
    </row>
    <row r="50" spans="1:42" x14ac:dyDescent="0.3">
      <c r="A50" t="s">
        <v>277</v>
      </c>
      <c r="B50" t="s">
        <v>278</v>
      </c>
      <c r="C50" t="s">
        <v>104</v>
      </c>
      <c r="D50">
        <v>18368633</v>
      </c>
      <c r="E50" s="1">
        <v>45967</v>
      </c>
      <c r="F50" s="1">
        <v>45976</v>
      </c>
      <c r="G50" t="s">
        <v>45</v>
      </c>
      <c r="H50" t="s">
        <v>46</v>
      </c>
      <c r="I50" t="s">
        <v>47</v>
      </c>
      <c r="J50" t="s">
        <v>223</v>
      </c>
      <c r="K50" t="s">
        <v>89</v>
      </c>
      <c r="L50" t="s">
        <v>74</v>
      </c>
      <c r="M50" t="s">
        <v>51</v>
      </c>
      <c r="N50" t="s">
        <v>99</v>
      </c>
      <c r="O50">
        <v>5</v>
      </c>
      <c r="P50" t="s">
        <v>53</v>
      </c>
      <c r="Q50" t="s">
        <v>54</v>
      </c>
      <c r="R50" t="s">
        <v>55</v>
      </c>
      <c r="S50" t="s">
        <v>85</v>
      </c>
      <c r="T50" t="s">
        <v>57</v>
      </c>
      <c r="U50">
        <v>1</v>
      </c>
      <c r="V50" t="s">
        <v>58</v>
      </c>
      <c r="W50" t="s">
        <v>68</v>
      </c>
    </row>
    <row r="51" spans="1:42" x14ac:dyDescent="0.3">
      <c r="A51" t="s">
        <v>279</v>
      </c>
      <c r="B51" t="s">
        <v>280</v>
      </c>
      <c r="C51" t="s">
        <v>126</v>
      </c>
      <c r="D51">
        <v>18414008</v>
      </c>
      <c r="E51" s="1">
        <v>45974</v>
      </c>
      <c r="F51" s="1">
        <v>45974</v>
      </c>
      <c r="G51" t="s">
        <v>45</v>
      </c>
      <c r="H51" t="s">
        <v>46</v>
      </c>
      <c r="I51" t="s">
        <v>47</v>
      </c>
      <c r="J51" t="s">
        <v>96</v>
      </c>
      <c r="K51" t="s">
        <v>159</v>
      </c>
      <c r="L51" t="s">
        <v>97</v>
      </c>
      <c r="M51" t="s">
        <v>160</v>
      </c>
      <c r="N51" t="s">
        <v>91</v>
      </c>
      <c r="O51">
        <v>8</v>
      </c>
      <c r="P51" t="s">
        <v>53</v>
      </c>
      <c r="Q51" t="s">
        <v>54</v>
      </c>
      <c r="R51" t="s">
        <v>55</v>
      </c>
      <c r="S51" t="s">
        <v>85</v>
      </c>
      <c r="T51" t="s">
        <v>67</v>
      </c>
      <c r="U51">
        <v>1</v>
      </c>
      <c r="V51" t="s">
        <v>58</v>
      </c>
      <c r="X51" t="s">
        <v>77</v>
      </c>
      <c r="Y51" t="s">
        <v>120</v>
      </c>
      <c r="Z51" t="s">
        <v>101</v>
      </c>
    </row>
    <row r="52" spans="1:42" x14ac:dyDescent="0.3">
      <c r="A52" t="s">
        <v>281</v>
      </c>
      <c r="B52" t="s">
        <v>282</v>
      </c>
      <c r="C52" t="s">
        <v>272</v>
      </c>
      <c r="D52">
        <v>18419155</v>
      </c>
      <c r="E52" s="1">
        <v>45975</v>
      </c>
      <c r="F52" s="1">
        <v>45976</v>
      </c>
      <c r="G52" t="s">
        <v>45</v>
      </c>
      <c r="H52" t="s">
        <v>46</v>
      </c>
      <c r="I52" t="s">
        <v>47</v>
      </c>
      <c r="J52" t="s">
        <v>90</v>
      </c>
      <c r="K52" t="s">
        <v>118</v>
      </c>
      <c r="L52" t="s">
        <v>74</v>
      </c>
      <c r="M52" t="s">
        <v>65</v>
      </c>
      <c r="N52" t="s">
        <v>52</v>
      </c>
      <c r="O52">
        <v>4</v>
      </c>
      <c r="P52" t="s">
        <v>53</v>
      </c>
      <c r="Q52" t="s">
        <v>205</v>
      </c>
      <c r="R52" t="s">
        <v>55</v>
      </c>
      <c r="S52" t="s">
        <v>232</v>
      </c>
      <c r="T52" t="s">
        <v>57</v>
      </c>
      <c r="U52">
        <v>1</v>
      </c>
      <c r="V52" t="s">
        <v>58</v>
      </c>
      <c r="W52" t="s">
        <v>68</v>
      </c>
      <c r="X52" t="s">
        <v>146</v>
      </c>
      <c r="Y52" t="s">
        <v>54</v>
      </c>
      <c r="Z52" t="s">
        <v>101</v>
      </c>
      <c r="AA52">
        <v>1</v>
      </c>
      <c r="AB52">
        <v>1</v>
      </c>
      <c r="AC52" t="s">
        <v>114</v>
      </c>
      <c r="AD52" t="s">
        <v>115</v>
      </c>
      <c r="AE52" t="s">
        <v>101</v>
      </c>
      <c r="AG52" t="s">
        <v>149</v>
      </c>
      <c r="AK52" t="s">
        <v>67</v>
      </c>
      <c r="AL52" t="s">
        <v>68</v>
      </c>
    </row>
    <row r="53" spans="1:42" x14ac:dyDescent="0.3">
      <c r="A53" t="s">
        <v>283</v>
      </c>
      <c r="B53" t="s">
        <v>284</v>
      </c>
      <c r="C53" t="s">
        <v>285</v>
      </c>
      <c r="D53">
        <v>18390795</v>
      </c>
      <c r="E53" s="1">
        <v>45971</v>
      </c>
      <c r="F53" s="1">
        <v>45971</v>
      </c>
      <c r="G53" t="s">
        <v>45</v>
      </c>
      <c r="H53" t="s">
        <v>46</v>
      </c>
      <c r="I53" t="s">
        <v>47</v>
      </c>
      <c r="J53" t="s">
        <v>242</v>
      </c>
      <c r="K53" t="s">
        <v>127</v>
      </c>
      <c r="L53" t="s">
        <v>50</v>
      </c>
      <c r="M53" t="s">
        <v>65</v>
      </c>
      <c r="N53" t="s">
        <v>185</v>
      </c>
      <c r="O53">
        <v>4</v>
      </c>
      <c r="P53" t="s">
        <v>53</v>
      </c>
      <c r="Q53" t="s">
        <v>131</v>
      </c>
      <c r="R53" t="s">
        <v>55</v>
      </c>
      <c r="S53" t="s">
        <v>85</v>
      </c>
      <c r="T53" t="s">
        <v>57</v>
      </c>
      <c r="U53">
        <v>1</v>
      </c>
      <c r="V53" t="s">
        <v>58</v>
      </c>
      <c r="X53" t="s">
        <v>77</v>
      </c>
      <c r="Y53" t="s">
        <v>54</v>
      </c>
      <c r="Z53" t="s">
        <v>101</v>
      </c>
    </row>
    <row r="54" spans="1:42" x14ac:dyDescent="0.3">
      <c r="A54" t="s">
        <v>286</v>
      </c>
      <c r="B54" t="s">
        <v>287</v>
      </c>
      <c r="C54" t="s">
        <v>288</v>
      </c>
      <c r="D54">
        <v>18396021</v>
      </c>
      <c r="E54" s="1">
        <v>45971</v>
      </c>
      <c r="F54" s="1">
        <v>45971</v>
      </c>
      <c r="G54" t="s">
        <v>45</v>
      </c>
      <c r="H54" t="s">
        <v>46</v>
      </c>
      <c r="I54" t="s">
        <v>47</v>
      </c>
      <c r="J54" t="s">
        <v>73</v>
      </c>
      <c r="K54" t="s">
        <v>119</v>
      </c>
      <c r="L54" t="s">
        <v>74</v>
      </c>
      <c r="M54" t="s">
        <v>51</v>
      </c>
      <c r="N54" t="s">
        <v>91</v>
      </c>
      <c r="O54">
        <v>2</v>
      </c>
      <c r="P54" t="s">
        <v>53</v>
      </c>
      <c r="Q54" t="s">
        <v>54</v>
      </c>
      <c r="R54" t="s">
        <v>55</v>
      </c>
      <c r="S54" t="s">
        <v>56</v>
      </c>
      <c r="T54" t="s">
        <v>57</v>
      </c>
      <c r="U54">
        <v>1</v>
      </c>
      <c r="V54" t="s">
        <v>58</v>
      </c>
      <c r="X54" t="s">
        <v>77</v>
      </c>
      <c r="Y54" t="s">
        <v>54</v>
      </c>
      <c r="Z54" t="s">
        <v>101</v>
      </c>
    </row>
    <row r="55" spans="1:42" x14ac:dyDescent="0.3">
      <c r="A55" t="s">
        <v>289</v>
      </c>
      <c r="B55" t="s">
        <v>290</v>
      </c>
      <c r="C55" t="s">
        <v>291</v>
      </c>
      <c r="D55">
        <v>18412994</v>
      </c>
      <c r="E55" s="1">
        <v>45974</v>
      </c>
      <c r="F55" s="1">
        <v>45974</v>
      </c>
      <c r="G55" t="s">
        <v>45</v>
      </c>
      <c r="H55" t="s">
        <v>46</v>
      </c>
      <c r="I55" t="s">
        <v>47</v>
      </c>
      <c r="J55" t="s">
        <v>198</v>
      </c>
      <c r="K55" t="s">
        <v>142</v>
      </c>
      <c r="L55" t="s">
        <v>97</v>
      </c>
      <c r="M55" t="s">
        <v>51</v>
      </c>
      <c r="N55" t="s">
        <v>75</v>
      </c>
      <c r="O55">
        <v>3</v>
      </c>
      <c r="P55" t="s">
        <v>100</v>
      </c>
      <c r="Q55" t="s">
        <v>54</v>
      </c>
      <c r="R55" t="s">
        <v>76</v>
      </c>
      <c r="S55" t="s">
        <v>56</v>
      </c>
      <c r="T55" t="s">
        <v>57</v>
      </c>
      <c r="U55">
        <v>2</v>
      </c>
      <c r="V55" t="s">
        <v>58</v>
      </c>
    </row>
    <row r="56" spans="1:42" x14ac:dyDescent="0.3">
      <c r="A56" t="s">
        <v>292</v>
      </c>
      <c r="B56" t="s">
        <v>60</v>
      </c>
      <c r="C56" t="s">
        <v>61</v>
      </c>
      <c r="D56">
        <v>18401306</v>
      </c>
      <c r="E56" s="1">
        <v>45972</v>
      </c>
      <c r="F56" s="1">
        <v>45972</v>
      </c>
      <c r="G56" t="s">
        <v>45</v>
      </c>
      <c r="H56" t="s">
        <v>46</v>
      </c>
      <c r="I56" t="s">
        <v>135</v>
      </c>
      <c r="J56" t="s">
        <v>293</v>
      </c>
      <c r="K56" t="s">
        <v>294</v>
      </c>
      <c r="L56" t="s">
        <v>64</v>
      </c>
      <c r="M56" t="s">
        <v>98</v>
      </c>
      <c r="O56">
        <v>2</v>
      </c>
      <c r="P56" t="s">
        <v>53</v>
      </c>
      <c r="Q56" t="s">
        <v>131</v>
      </c>
      <c r="R56" t="s">
        <v>55</v>
      </c>
      <c r="S56" t="s">
        <v>56</v>
      </c>
      <c r="T56" t="s">
        <v>57</v>
      </c>
      <c r="U56">
        <v>2</v>
      </c>
      <c r="V56" t="s">
        <v>58</v>
      </c>
      <c r="W56" t="s">
        <v>68</v>
      </c>
      <c r="AA56">
        <v>2</v>
      </c>
      <c r="AG56" t="s">
        <v>149</v>
      </c>
    </row>
    <row r="57" spans="1:42" x14ac:dyDescent="0.3">
      <c r="A57" t="s">
        <v>295</v>
      </c>
      <c r="B57" t="s">
        <v>296</v>
      </c>
      <c r="C57" t="s">
        <v>213</v>
      </c>
      <c r="D57">
        <v>18371859</v>
      </c>
      <c r="E57" s="1">
        <v>45967</v>
      </c>
      <c r="F57" s="1">
        <v>45967</v>
      </c>
      <c r="G57" t="s">
        <v>45</v>
      </c>
      <c r="H57" t="s">
        <v>46</v>
      </c>
      <c r="I57" t="s">
        <v>47</v>
      </c>
      <c r="J57" t="s">
        <v>142</v>
      </c>
      <c r="K57" t="s">
        <v>96</v>
      </c>
      <c r="L57" t="s">
        <v>97</v>
      </c>
      <c r="M57" t="s">
        <v>51</v>
      </c>
      <c r="N57" t="s">
        <v>185</v>
      </c>
      <c r="O57">
        <v>3</v>
      </c>
      <c r="P57" t="s">
        <v>100</v>
      </c>
      <c r="Q57" t="s">
        <v>54</v>
      </c>
      <c r="R57" t="s">
        <v>55</v>
      </c>
      <c r="S57" t="s">
        <v>56</v>
      </c>
      <c r="T57" t="s">
        <v>57</v>
      </c>
      <c r="U57">
        <v>1</v>
      </c>
      <c r="V57" t="s">
        <v>58</v>
      </c>
      <c r="W57" t="s">
        <v>68</v>
      </c>
      <c r="Y57" t="s">
        <v>54</v>
      </c>
      <c r="Z57" t="s">
        <v>101</v>
      </c>
      <c r="AC57" t="s">
        <v>147</v>
      </c>
      <c r="AD57" t="s">
        <v>115</v>
      </c>
      <c r="AK57" t="s">
        <v>67</v>
      </c>
    </row>
    <row r="58" spans="1:42" x14ac:dyDescent="0.3">
      <c r="A58" t="s">
        <v>297</v>
      </c>
      <c r="B58" t="s">
        <v>169</v>
      </c>
      <c r="C58" t="s">
        <v>298</v>
      </c>
      <c r="D58">
        <v>18386787</v>
      </c>
      <c r="E58" s="1">
        <v>45970</v>
      </c>
      <c r="F58" s="1">
        <v>45971</v>
      </c>
      <c r="G58" t="s">
        <v>45</v>
      </c>
      <c r="H58" t="s">
        <v>46</v>
      </c>
      <c r="I58" t="s">
        <v>47</v>
      </c>
      <c r="J58" t="s">
        <v>96</v>
      </c>
      <c r="K58" t="s">
        <v>159</v>
      </c>
      <c r="L58" t="s">
        <v>50</v>
      </c>
      <c r="M58" t="s">
        <v>299</v>
      </c>
      <c r="N58" t="s">
        <v>99</v>
      </c>
      <c r="O58">
        <v>4</v>
      </c>
      <c r="P58" t="s">
        <v>100</v>
      </c>
      <c r="Q58" t="s">
        <v>131</v>
      </c>
      <c r="R58" t="s">
        <v>77</v>
      </c>
      <c r="S58" t="s">
        <v>85</v>
      </c>
      <c r="T58" t="s">
        <v>57</v>
      </c>
      <c r="U58">
        <v>2</v>
      </c>
      <c r="V58" t="s">
        <v>58</v>
      </c>
      <c r="W58" t="s">
        <v>68</v>
      </c>
      <c r="AA58">
        <v>2</v>
      </c>
      <c r="AB58">
        <v>2</v>
      </c>
      <c r="AG58" t="s">
        <v>149</v>
      </c>
    </row>
    <row r="59" spans="1:42" x14ac:dyDescent="0.3">
      <c r="A59" t="s">
        <v>300</v>
      </c>
      <c r="B59" t="s">
        <v>200</v>
      </c>
      <c r="C59" t="s">
        <v>301</v>
      </c>
      <c r="D59">
        <v>18362148</v>
      </c>
      <c r="E59" s="1">
        <v>45966</v>
      </c>
      <c r="F59" s="1">
        <v>45966</v>
      </c>
      <c r="G59" t="s">
        <v>45</v>
      </c>
      <c r="H59" t="s">
        <v>46</v>
      </c>
      <c r="I59" t="s">
        <v>47</v>
      </c>
      <c r="J59" t="s">
        <v>105</v>
      </c>
      <c r="K59" t="s">
        <v>95</v>
      </c>
      <c r="L59" t="s">
        <v>74</v>
      </c>
      <c r="M59" t="s">
        <v>51</v>
      </c>
      <c r="N59" t="s">
        <v>99</v>
      </c>
      <c r="O59">
        <v>6</v>
      </c>
      <c r="P59" t="s">
        <v>138</v>
      </c>
      <c r="Q59" t="s">
        <v>54</v>
      </c>
      <c r="R59" t="s">
        <v>55</v>
      </c>
      <c r="S59" t="s">
        <v>56</v>
      </c>
      <c r="T59" t="s">
        <v>67</v>
      </c>
      <c r="U59">
        <v>1</v>
      </c>
      <c r="V59" t="s">
        <v>58</v>
      </c>
      <c r="X59" t="s">
        <v>77</v>
      </c>
      <c r="Y59" t="s">
        <v>54</v>
      </c>
      <c r="Z59" t="s">
        <v>68</v>
      </c>
    </row>
    <row r="60" spans="1:42" x14ac:dyDescent="0.3">
      <c r="A60" t="s">
        <v>302</v>
      </c>
      <c r="B60" t="s">
        <v>303</v>
      </c>
      <c r="C60" t="s">
        <v>304</v>
      </c>
      <c r="D60">
        <v>18426922</v>
      </c>
      <c r="E60" s="1">
        <v>45976</v>
      </c>
      <c r="F60" s="1">
        <v>45976</v>
      </c>
      <c r="G60" t="s">
        <v>45</v>
      </c>
      <c r="H60" t="s">
        <v>46</v>
      </c>
      <c r="I60" t="s">
        <v>47</v>
      </c>
      <c r="J60" t="s">
        <v>179</v>
      </c>
      <c r="K60" t="s">
        <v>81</v>
      </c>
      <c r="L60" t="s">
        <v>50</v>
      </c>
      <c r="M60" t="s">
        <v>160</v>
      </c>
      <c r="N60" t="s">
        <v>75</v>
      </c>
      <c r="O60">
        <v>6</v>
      </c>
      <c r="P60" t="s">
        <v>53</v>
      </c>
      <c r="Q60" t="s">
        <v>131</v>
      </c>
      <c r="R60" t="s">
        <v>55</v>
      </c>
      <c r="S60" t="s">
        <v>85</v>
      </c>
      <c r="T60" t="s">
        <v>57</v>
      </c>
      <c r="U60">
        <v>1</v>
      </c>
      <c r="V60" t="s">
        <v>58</v>
      </c>
      <c r="W60" t="s">
        <v>68</v>
      </c>
      <c r="Y60" t="s">
        <v>54</v>
      </c>
      <c r="Z60" t="s">
        <v>101</v>
      </c>
      <c r="AA60">
        <v>1</v>
      </c>
      <c r="AE60" t="s">
        <v>101</v>
      </c>
      <c r="AG60" t="s">
        <v>149</v>
      </c>
      <c r="AN60" t="s">
        <v>305</v>
      </c>
      <c r="AO60">
        <v>3302</v>
      </c>
      <c r="AP60">
        <v>2</v>
      </c>
    </row>
    <row r="61" spans="1:42" x14ac:dyDescent="0.3">
      <c r="A61" t="s">
        <v>306</v>
      </c>
      <c r="B61" t="s">
        <v>307</v>
      </c>
      <c r="C61" t="s">
        <v>134</v>
      </c>
      <c r="D61">
        <v>18386285</v>
      </c>
      <c r="E61" s="1">
        <v>45970</v>
      </c>
      <c r="F61" s="1">
        <v>45970</v>
      </c>
      <c r="G61" t="s">
        <v>45</v>
      </c>
      <c r="H61" t="s">
        <v>46</v>
      </c>
      <c r="I61" t="s">
        <v>47</v>
      </c>
      <c r="J61" t="s">
        <v>242</v>
      </c>
      <c r="K61" t="s">
        <v>214</v>
      </c>
      <c r="L61" t="s">
        <v>50</v>
      </c>
      <c r="M61" t="s">
        <v>98</v>
      </c>
      <c r="N61" t="s">
        <v>91</v>
      </c>
      <c r="O61">
        <v>2</v>
      </c>
      <c r="P61" t="s">
        <v>100</v>
      </c>
      <c r="Q61" t="s">
        <v>54</v>
      </c>
      <c r="R61" t="s">
        <v>55</v>
      </c>
      <c r="S61" t="s">
        <v>85</v>
      </c>
      <c r="T61" t="s">
        <v>57</v>
      </c>
      <c r="U61">
        <v>1</v>
      </c>
      <c r="V61" t="s">
        <v>58</v>
      </c>
      <c r="X61" t="s">
        <v>77</v>
      </c>
      <c r="Y61" t="s">
        <v>54</v>
      </c>
      <c r="Z61" t="s">
        <v>101</v>
      </c>
    </row>
    <row r="62" spans="1:42" x14ac:dyDescent="0.3">
      <c r="A62" t="s">
        <v>308</v>
      </c>
      <c r="B62" t="s">
        <v>309</v>
      </c>
      <c r="C62" t="s">
        <v>310</v>
      </c>
      <c r="D62">
        <v>18397149</v>
      </c>
      <c r="E62" s="1">
        <v>45972</v>
      </c>
      <c r="F62" s="1">
        <v>45972</v>
      </c>
      <c r="G62" t="s">
        <v>45</v>
      </c>
      <c r="H62" t="s">
        <v>46</v>
      </c>
      <c r="I62" t="s">
        <v>47</v>
      </c>
      <c r="J62" t="s">
        <v>311</v>
      </c>
      <c r="K62" t="s">
        <v>112</v>
      </c>
      <c r="L62" t="s">
        <v>97</v>
      </c>
      <c r="M62" t="s">
        <v>51</v>
      </c>
      <c r="N62" t="s">
        <v>75</v>
      </c>
      <c r="O62">
        <v>3</v>
      </c>
      <c r="P62" t="s">
        <v>53</v>
      </c>
      <c r="Q62" t="s">
        <v>54</v>
      </c>
      <c r="R62" t="s">
        <v>55</v>
      </c>
      <c r="S62" t="s">
        <v>85</v>
      </c>
      <c r="T62" t="s">
        <v>57</v>
      </c>
      <c r="U62">
        <v>2</v>
      </c>
      <c r="V62" t="s">
        <v>58</v>
      </c>
      <c r="X62" t="s">
        <v>77</v>
      </c>
      <c r="Y62" t="s">
        <v>54</v>
      </c>
      <c r="Z62" t="s">
        <v>101</v>
      </c>
    </row>
    <row r="63" spans="1:42" x14ac:dyDescent="0.3">
      <c r="A63" t="s">
        <v>312</v>
      </c>
      <c r="B63" t="s">
        <v>313</v>
      </c>
      <c r="C63" t="s">
        <v>134</v>
      </c>
      <c r="D63">
        <v>18411926</v>
      </c>
      <c r="E63" s="1">
        <v>45974</v>
      </c>
      <c r="F63" s="1">
        <v>45974</v>
      </c>
      <c r="G63" t="s">
        <v>45</v>
      </c>
      <c r="H63" t="s">
        <v>46</v>
      </c>
      <c r="I63" t="s">
        <v>47</v>
      </c>
      <c r="J63" t="s">
        <v>314</v>
      </c>
      <c r="K63" t="s">
        <v>159</v>
      </c>
      <c r="L63" t="s">
        <v>97</v>
      </c>
      <c r="M63" t="s">
        <v>51</v>
      </c>
      <c r="N63" t="s">
        <v>52</v>
      </c>
      <c r="O63">
        <v>4</v>
      </c>
      <c r="P63" t="s">
        <v>53</v>
      </c>
      <c r="Q63" t="s">
        <v>54</v>
      </c>
      <c r="R63" t="s">
        <v>55</v>
      </c>
      <c r="S63" t="s">
        <v>56</v>
      </c>
      <c r="T63" t="s">
        <v>57</v>
      </c>
      <c r="U63">
        <v>1</v>
      </c>
      <c r="V63" t="s">
        <v>58</v>
      </c>
      <c r="X63" t="s">
        <v>77</v>
      </c>
      <c r="Y63" t="s">
        <v>54</v>
      </c>
      <c r="Z63" t="s">
        <v>101</v>
      </c>
    </row>
    <row r="64" spans="1:42" x14ac:dyDescent="0.3">
      <c r="A64" t="s">
        <v>315</v>
      </c>
      <c r="B64" t="s">
        <v>316</v>
      </c>
      <c r="C64" t="s">
        <v>317</v>
      </c>
      <c r="D64">
        <v>18370371</v>
      </c>
      <c r="E64" s="1">
        <v>45967</v>
      </c>
      <c r="F64" s="1">
        <v>45967</v>
      </c>
      <c r="G64" t="s">
        <v>45</v>
      </c>
      <c r="H64" t="s">
        <v>46</v>
      </c>
      <c r="I64" t="s">
        <v>47</v>
      </c>
      <c r="J64" t="s">
        <v>142</v>
      </c>
      <c r="K64" t="s">
        <v>106</v>
      </c>
      <c r="L64" t="s">
        <v>97</v>
      </c>
      <c r="M64" t="s">
        <v>98</v>
      </c>
      <c r="N64" t="s">
        <v>130</v>
      </c>
      <c r="O64">
        <v>6</v>
      </c>
      <c r="P64" t="s">
        <v>53</v>
      </c>
      <c r="Q64" t="s">
        <v>131</v>
      </c>
      <c r="R64" t="s">
        <v>77</v>
      </c>
      <c r="S64" t="s">
        <v>85</v>
      </c>
      <c r="T64" t="s">
        <v>57</v>
      </c>
      <c r="U64">
        <v>1</v>
      </c>
      <c r="V64" t="s">
        <v>58</v>
      </c>
      <c r="Z64" t="s">
        <v>101</v>
      </c>
    </row>
    <row r="65" spans="1:42" x14ac:dyDescent="0.3">
      <c r="A65" t="s">
        <v>318</v>
      </c>
      <c r="B65" t="s">
        <v>319</v>
      </c>
      <c r="C65" t="s">
        <v>104</v>
      </c>
      <c r="D65">
        <v>18368050</v>
      </c>
      <c r="E65" s="1">
        <v>45966</v>
      </c>
      <c r="F65" s="1">
        <v>45966</v>
      </c>
      <c r="G65" t="s">
        <v>45</v>
      </c>
      <c r="H65" t="s">
        <v>46</v>
      </c>
      <c r="I65" t="s">
        <v>47</v>
      </c>
      <c r="J65" t="s">
        <v>118</v>
      </c>
      <c r="K65" t="s">
        <v>119</v>
      </c>
      <c r="L65" t="s">
        <v>97</v>
      </c>
      <c r="M65" t="s">
        <v>320</v>
      </c>
      <c r="N65" t="s">
        <v>52</v>
      </c>
      <c r="O65">
        <v>5</v>
      </c>
      <c r="P65" t="s">
        <v>53</v>
      </c>
      <c r="Q65" t="s">
        <v>131</v>
      </c>
      <c r="R65" t="s">
        <v>77</v>
      </c>
      <c r="S65" t="s">
        <v>85</v>
      </c>
      <c r="T65" t="s">
        <v>57</v>
      </c>
      <c r="U65">
        <v>1</v>
      </c>
      <c r="V65" t="s">
        <v>58</v>
      </c>
      <c r="X65" t="s">
        <v>77</v>
      </c>
      <c r="Y65" t="s">
        <v>120</v>
      </c>
      <c r="Z65" t="s">
        <v>101</v>
      </c>
    </row>
    <row r="66" spans="1:42" x14ac:dyDescent="0.3">
      <c r="A66" t="s">
        <v>321</v>
      </c>
      <c r="B66" t="s">
        <v>262</v>
      </c>
      <c r="C66" t="s">
        <v>322</v>
      </c>
      <c r="D66">
        <v>18376443</v>
      </c>
      <c r="E66" s="1">
        <v>45968</v>
      </c>
      <c r="F66" s="1">
        <v>45968</v>
      </c>
      <c r="G66" t="s">
        <v>45</v>
      </c>
      <c r="H66" t="s">
        <v>46</v>
      </c>
      <c r="I66" t="s">
        <v>135</v>
      </c>
      <c r="J66" t="s">
        <v>62</v>
      </c>
      <c r="K66" t="s">
        <v>323</v>
      </c>
      <c r="L66" t="s">
        <v>128</v>
      </c>
      <c r="M66" t="s">
        <v>51</v>
      </c>
      <c r="O66">
        <v>2</v>
      </c>
      <c r="P66" t="s">
        <v>138</v>
      </c>
      <c r="Q66" t="s">
        <v>54</v>
      </c>
      <c r="R66" t="s">
        <v>55</v>
      </c>
      <c r="S66" t="s">
        <v>85</v>
      </c>
      <c r="T66" t="s">
        <v>67</v>
      </c>
      <c r="U66">
        <v>3</v>
      </c>
      <c r="V66" t="s">
        <v>58</v>
      </c>
      <c r="W66" t="s">
        <v>68</v>
      </c>
      <c r="X66" t="s">
        <v>146</v>
      </c>
      <c r="Y66" t="s">
        <v>54</v>
      </c>
      <c r="Z66" t="s">
        <v>68</v>
      </c>
      <c r="AA66">
        <v>2</v>
      </c>
      <c r="AB66">
        <v>3</v>
      </c>
      <c r="AC66" t="s">
        <v>147</v>
      </c>
      <c r="AD66" t="s">
        <v>115</v>
      </c>
      <c r="AE66" t="s">
        <v>101</v>
      </c>
      <c r="AG66" t="s">
        <v>324</v>
      </c>
      <c r="AO66">
        <v>29525</v>
      </c>
      <c r="AP66">
        <v>5</v>
      </c>
    </row>
    <row r="67" spans="1:42" x14ac:dyDescent="0.3">
      <c r="A67" t="s">
        <v>325</v>
      </c>
      <c r="B67" t="s">
        <v>203</v>
      </c>
      <c r="C67" t="s">
        <v>285</v>
      </c>
      <c r="D67">
        <v>18379572</v>
      </c>
      <c r="E67" s="1">
        <v>45969</v>
      </c>
      <c r="F67" s="1">
        <v>45969</v>
      </c>
      <c r="G67" t="s">
        <v>45</v>
      </c>
      <c r="H67" t="s">
        <v>46</v>
      </c>
      <c r="I67" t="s">
        <v>47</v>
      </c>
      <c r="J67" t="s">
        <v>145</v>
      </c>
      <c r="K67" t="s">
        <v>82</v>
      </c>
      <c r="L67" t="s">
        <v>50</v>
      </c>
      <c r="M67" t="s">
        <v>51</v>
      </c>
      <c r="N67" t="s">
        <v>75</v>
      </c>
      <c r="O67">
        <v>4</v>
      </c>
      <c r="P67" t="s">
        <v>251</v>
      </c>
      <c r="Q67" t="s">
        <v>54</v>
      </c>
      <c r="R67" t="s">
        <v>55</v>
      </c>
      <c r="S67" t="s">
        <v>85</v>
      </c>
      <c r="T67" t="s">
        <v>57</v>
      </c>
      <c r="U67">
        <v>2</v>
      </c>
      <c r="V67" t="s">
        <v>58</v>
      </c>
      <c r="X67" t="s">
        <v>77</v>
      </c>
      <c r="Y67" t="s">
        <v>54</v>
      </c>
      <c r="Z67" t="s">
        <v>101</v>
      </c>
    </row>
    <row r="68" spans="1:42" x14ac:dyDescent="0.3">
      <c r="A68" t="s">
        <v>326</v>
      </c>
      <c r="B68" t="s">
        <v>327</v>
      </c>
      <c r="C68" t="s">
        <v>328</v>
      </c>
      <c r="D68">
        <v>18415158</v>
      </c>
      <c r="E68" s="1">
        <v>45974</v>
      </c>
      <c r="F68" s="1">
        <v>45974</v>
      </c>
      <c r="G68" t="s">
        <v>45</v>
      </c>
      <c r="H68" t="s">
        <v>46</v>
      </c>
      <c r="I68" t="s">
        <v>47</v>
      </c>
      <c r="J68" t="s">
        <v>243</v>
      </c>
      <c r="K68" t="s">
        <v>62</v>
      </c>
      <c r="L68" t="s">
        <v>50</v>
      </c>
      <c r="M68" t="s">
        <v>98</v>
      </c>
      <c r="N68" t="s">
        <v>175</v>
      </c>
      <c r="O68">
        <v>6</v>
      </c>
      <c r="P68" t="s">
        <v>100</v>
      </c>
      <c r="Q68" t="s">
        <v>131</v>
      </c>
      <c r="R68" t="s">
        <v>55</v>
      </c>
      <c r="S68" t="s">
        <v>56</v>
      </c>
      <c r="T68" t="s">
        <v>57</v>
      </c>
      <c r="U68">
        <v>1</v>
      </c>
      <c r="V68" t="s">
        <v>58</v>
      </c>
      <c r="Z68" t="s">
        <v>101</v>
      </c>
      <c r="AM68" t="s">
        <v>224</v>
      </c>
    </row>
    <row r="69" spans="1:42" x14ac:dyDescent="0.3">
      <c r="A69" t="s">
        <v>329</v>
      </c>
      <c r="B69" t="s">
        <v>330</v>
      </c>
      <c r="C69" t="s">
        <v>331</v>
      </c>
      <c r="D69">
        <v>18367954</v>
      </c>
      <c r="E69" s="1">
        <v>45966</v>
      </c>
      <c r="F69" s="1">
        <v>45974</v>
      </c>
      <c r="G69" t="s">
        <v>45</v>
      </c>
      <c r="H69" t="s">
        <v>46</v>
      </c>
      <c r="I69" t="s">
        <v>47</v>
      </c>
      <c r="J69" t="s">
        <v>214</v>
      </c>
      <c r="K69" t="s">
        <v>62</v>
      </c>
      <c r="L69" t="s">
        <v>50</v>
      </c>
      <c r="M69" t="s">
        <v>98</v>
      </c>
      <c r="N69" t="s">
        <v>235</v>
      </c>
      <c r="O69">
        <v>4</v>
      </c>
      <c r="P69" t="s">
        <v>53</v>
      </c>
      <c r="Q69" t="s">
        <v>54</v>
      </c>
      <c r="R69" t="s">
        <v>76</v>
      </c>
      <c r="S69" t="s">
        <v>85</v>
      </c>
      <c r="T69" t="s">
        <v>57</v>
      </c>
      <c r="U69">
        <v>3</v>
      </c>
      <c r="V69" t="s">
        <v>58</v>
      </c>
      <c r="X69" t="s">
        <v>77</v>
      </c>
      <c r="Y69" t="s">
        <v>120</v>
      </c>
      <c r="Z69" t="s">
        <v>101</v>
      </c>
    </row>
    <row r="70" spans="1:42" x14ac:dyDescent="0.3">
      <c r="A70" t="s">
        <v>332</v>
      </c>
      <c r="B70" t="s">
        <v>333</v>
      </c>
      <c r="C70" t="s">
        <v>334</v>
      </c>
      <c r="D70">
        <v>18426094</v>
      </c>
      <c r="E70" s="1">
        <v>45976</v>
      </c>
      <c r="F70" s="1">
        <v>45976</v>
      </c>
      <c r="G70" t="s">
        <v>45</v>
      </c>
      <c r="H70" t="s">
        <v>46</v>
      </c>
      <c r="I70" t="s">
        <v>47</v>
      </c>
      <c r="J70" t="s">
        <v>142</v>
      </c>
      <c r="K70" t="s">
        <v>95</v>
      </c>
      <c r="L70" t="s">
        <v>97</v>
      </c>
      <c r="M70" t="s">
        <v>98</v>
      </c>
      <c r="N70" t="s">
        <v>91</v>
      </c>
      <c r="O70">
        <v>3</v>
      </c>
      <c r="P70" t="s">
        <v>251</v>
      </c>
      <c r="Q70" t="s">
        <v>205</v>
      </c>
      <c r="R70" t="s">
        <v>55</v>
      </c>
      <c r="S70" t="s">
        <v>85</v>
      </c>
      <c r="T70" t="s">
        <v>57</v>
      </c>
      <c r="U70">
        <v>1</v>
      </c>
      <c r="V70" t="s">
        <v>58</v>
      </c>
      <c r="Z70" t="s">
        <v>68</v>
      </c>
    </row>
    <row r="71" spans="1:42" x14ac:dyDescent="0.3">
      <c r="A71" t="s">
        <v>335</v>
      </c>
      <c r="B71" t="s">
        <v>336</v>
      </c>
      <c r="C71" t="s">
        <v>260</v>
      </c>
      <c r="D71">
        <v>18418793</v>
      </c>
      <c r="E71" s="1">
        <v>45975</v>
      </c>
      <c r="F71" s="1">
        <v>45975</v>
      </c>
      <c r="G71" t="s">
        <v>45</v>
      </c>
      <c r="H71" t="s">
        <v>46</v>
      </c>
      <c r="I71" t="s">
        <v>47</v>
      </c>
      <c r="J71" t="s">
        <v>95</v>
      </c>
      <c r="K71" t="s">
        <v>311</v>
      </c>
      <c r="L71" t="s">
        <v>97</v>
      </c>
      <c r="M71" t="s">
        <v>51</v>
      </c>
      <c r="N71" t="s">
        <v>75</v>
      </c>
      <c r="O71">
        <v>4</v>
      </c>
      <c r="P71" t="s">
        <v>251</v>
      </c>
      <c r="Q71" t="s">
        <v>54</v>
      </c>
      <c r="R71" t="s">
        <v>55</v>
      </c>
      <c r="S71" t="s">
        <v>56</v>
      </c>
      <c r="T71" t="s">
        <v>67</v>
      </c>
      <c r="U71">
        <v>2</v>
      </c>
      <c r="V71" t="s">
        <v>58</v>
      </c>
    </row>
    <row r="72" spans="1:42" x14ac:dyDescent="0.3">
      <c r="A72" t="s">
        <v>337</v>
      </c>
      <c r="B72" t="s">
        <v>212</v>
      </c>
      <c r="C72" t="s">
        <v>338</v>
      </c>
      <c r="D72">
        <v>18375663</v>
      </c>
      <c r="E72" s="1">
        <v>45968</v>
      </c>
      <c r="F72" s="1">
        <v>45968</v>
      </c>
      <c r="G72" t="s">
        <v>45</v>
      </c>
      <c r="H72" t="s">
        <v>46</v>
      </c>
      <c r="I72" t="s">
        <v>47</v>
      </c>
      <c r="J72" t="s">
        <v>81</v>
      </c>
      <c r="K72" t="s">
        <v>49</v>
      </c>
      <c r="L72" t="s">
        <v>50</v>
      </c>
      <c r="M72" t="s">
        <v>160</v>
      </c>
      <c r="N72" t="s">
        <v>273</v>
      </c>
      <c r="O72">
        <v>9</v>
      </c>
      <c r="P72" t="s">
        <v>100</v>
      </c>
      <c r="Q72" t="s">
        <v>131</v>
      </c>
      <c r="R72" t="s">
        <v>55</v>
      </c>
      <c r="S72" t="s">
        <v>85</v>
      </c>
      <c r="T72" t="s">
        <v>57</v>
      </c>
      <c r="U72">
        <v>2</v>
      </c>
      <c r="V72" t="s">
        <v>58</v>
      </c>
      <c r="Z72" t="s">
        <v>68</v>
      </c>
    </row>
    <row r="73" spans="1:42" x14ac:dyDescent="0.3">
      <c r="A73" t="s">
        <v>339</v>
      </c>
      <c r="B73" t="s">
        <v>340</v>
      </c>
      <c r="C73" t="s">
        <v>341</v>
      </c>
      <c r="D73">
        <v>18405977</v>
      </c>
      <c r="E73" s="1">
        <v>45973</v>
      </c>
      <c r="F73" s="1">
        <v>45973</v>
      </c>
      <c r="G73" t="s">
        <v>45</v>
      </c>
      <c r="H73" t="s">
        <v>46</v>
      </c>
      <c r="I73" t="s">
        <v>47</v>
      </c>
      <c r="J73" t="s">
        <v>89</v>
      </c>
      <c r="K73" t="s">
        <v>73</v>
      </c>
      <c r="L73" t="s">
        <v>74</v>
      </c>
      <c r="M73" t="s">
        <v>129</v>
      </c>
      <c r="N73" t="s">
        <v>99</v>
      </c>
      <c r="O73">
        <v>4</v>
      </c>
      <c r="P73" t="s">
        <v>53</v>
      </c>
      <c r="Q73" t="s">
        <v>54</v>
      </c>
      <c r="R73" t="s">
        <v>77</v>
      </c>
      <c r="S73" t="s">
        <v>85</v>
      </c>
      <c r="T73" t="s">
        <v>67</v>
      </c>
      <c r="U73">
        <v>1</v>
      </c>
      <c r="V73" t="s">
        <v>58</v>
      </c>
      <c r="W73" t="s">
        <v>68</v>
      </c>
      <c r="AM73" t="s">
        <v>342</v>
      </c>
      <c r="AN73" t="s">
        <v>343</v>
      </c>
    </row>
    <row r="74" spans="1:42" x14ac:dyDescent="0.3">
      <c r="A74" t="s">
        <v>344</v>
      </c>
      <c r="B74" t="s">
        <v>345</v>
      </c>
      <c r="C74" t="s">
        <v>188</v>
      </c>
      <c r="D74">
        <v>18384022</v>
      </c>
      <c r="E74" s="1">
        <v>45969</v>
      </c>
      <c r="F74" s="1">
        <v>45969</v>
      </c>
      <c r="G74" t="s">
        <v>45</v>
      </c>
      <c r="H74" t="s">
        <v>46</v>
      </c>
      <c r="I74" t="s">
        <v>135</v>
      </c>
      <c r="J74" t="s">
        <v>145</v>
      </c>
      <c r="K74" t="s">
        <v>62</v>
      </c>
      <c r="L74" t="s">
        <v>128</v>
      </c>
      <c r="M74" t="s">
        <v>51</v>
      </c>
      <c r="O74">
        <v>2</v>
      </c>
      <c r="P74" t="s">
        <v>138</v>
      </c>
      <c r="Q74" t="s">
        <v>54</v>
      </c>
      <c r="R74" t="s">
        <v>55</v>
      </c>
      <c r="S74" t="s">
        <v>56</v>
      </c>
      <c r="T74" t="s">
        <v>57</v>
      </c>
      <c r="U74">
        <v>3</v>
      </c>
      <c r="V74" t="s">
        <v>58</v>
      </c>
      <c r="X74" t="s">
        <v>77</v>
      </c>
      <c r="Y74" t="s">
        <v>54</v>
      </c>
      <c r="Z74" t="s">
        <v>68</v>
      </c>
    </row>
    <row r="75" spans="1:42" x14ac:dyDescent="0.3">
      <c r="A75" t="s">
        <v>346</v>
      </c>
      <c r="B75" t="s">
        <v>347</v>
      </c>
      <c r="C75" t="s">
        <v>348</v>
      </c>
      <c r="D75">
        <v>18361909</v>
      </c>
      <c r="E75" s="1">
        <v>45966</v>
      </c>
      <c r="F75" s="1">
        <v>45966</v>
      </c>
      <c r="G75" t="s">
        <v>45</v>
      </c>
      <c r="H75" t="s">
        <v>46</v>
      </c>
      <c r="I75" t="s">
        <v>47</v>
      </c>
      <c r="J75" t="s">
        <v>349</v>
      </c>
      <c r="K75" t="s">
        <v>350</v>
      </c>
      <c r="L75" t="s">
        <v>351</v>
      </c>
      <c r="M75" t="s">
        <v>160</v>
      </c>
      <c r="N75" t="s">
        <v>75</v>
      </c>
      <c r="O75">
        <v>5</v>
      </c>
      <c r="P75" t="s">
        <v>53</v>
      </c>
      <c r="Q75" t="s">
        <v>131</v>
      </c>
      <c r="R75" t="s">
        <v>55</v>
      </c>
      <c r="S75" t="s">
        <v>56</v>
      </c>
      <c r="T75" t="s">
        <v>67</v>
      </c>
      <c r="U75">
        <v>5</v>
      </c>
      <c r="V75" t="s">
        <v>58</v>
      </c>
      <c r="X75" t="s">
        <v>77</v>
      </c>
      <c r="Y75" t="s">
        <v>54</v>
      </c>
      <c r="Z75" t="s">
        <v>101</v>
      </c>
    </row>
    <row r="76" spans="1:42" x14ac:dyDescent="0.3">
      <c r="A76" t="s">
        <v>352</v>
      </c>
      <c r="B76" t="s">
        <v>353</v>
      </c>
      <c r="C76" t="s">
        <v>354</v>
      </c>
      <c r="D76">
        <v>18427971</v>
      </c>
      <c r="E76" s="1">
        <v>45976</v>
      </c>
      <c r="F76" s="1">
        <v>45976</v>
      </c>
      <c r="G76" t="s">
        <v>45</v>
      </c>
      <c r="H76" t="s">
        <v>46</v>
      </c>
      <c r="I76" t="s">
        <v>47</v>
      </c>
      <c r="J76" t="s">
        <v>48</v>
      </c>
      <c r="K76" t="s">
        <v>127</v>
      </c>
      <c r="L76" t="s">
        <v>50</v>
      </c>
      <c r="M76" t="s">
        <v>160</v>
      </c>
      <c r="N76" t="s">
        <v>91</v>
      </c>
      <c r="O76">
        <v>8</v>
      </c>
      <c r="P76" t="s">
        <v>100</v>
      </c>
      <c r="Q76" t="s">
        <v>54</v>
      </c>
      <c r="R76" t="s">
        <v>55</v>
      </c>
      <c r="S76" t="s">
        <v>85</v>
      </c>
      <c r="T76" t="s">
        <v>57</v>
      </c>
      <c r="U76">
        <v>2</v>
      </c>
      <c r="V76" t="s">
        <v>58</v>
      </c>
      <c r="Z76" t="s">
        <v>101</v>
      </c>
      <c r="AM76" t="s">
        <v>355</v>
      </c>
    </row>
    <row r="77" spans="1:42" x14ac:dyDescent="0.3">
      <c r="A77" t="s">
        <v>356</v>
      </c>
      <c r="B77" t="s">
        <v>140</v>
      </c>
      <c r="C77" t="s">
        <v>44</v>
      </c>
      <c r="D77">
        <v>18413612</v>
      </c>
      <c r="E77" s="1">
        <v>45974</v>
      </c>
      <c r="F77" s="1">
        <v>45974</v>
      </c>
      <c r="G77" t="s">
        <v>45</v>
      </c>
      <c r="H77" t="s">
        <v>46</v>
      </c>
      <c r="I77" t="s">
        <v>47</v>
      </c>
      <c r="J77" t="s">
        <v>95</v>
      </c>
      <c r="K77" t="s">
        <v>311</v>
      </c>
      <c r="L77" t="s">
        <v>97</v>
      </c>
      <c r="M77" t="s">
        <v>51</v>
      </c>
      <c r="N77" t="s">
        <v>99</v>
      </c>
      <c r="O77">
        <v>4</v>
      </c>
      <c r="P77" t="s">
        <v>251</v>
      </c>
      <c r="Q77" t="s">
        <v>54</v>
      </c>
      <c r="R77" t="s">
        <v>55</v>
      </c>
      <c r="S77" t="s">
        <v>85</v>
      </c>
      <c r="T77" t="s">
        <v>57</v>
      </c>
      <c r="U77">
        <v>2</v>
      </c>
      <c r="V77" t="s">
        <v>58</v>
      </c>
    </row>
    <row r="78" spans="1:42" x14ac:dyDescent="0.3">
      <c r="A78" t="s">
        <v>357</v>
      </c>
      <c r="B78" t="s">
        <v>253</v>
      </c>
      <c r="C78" t="s">
        <v>44</v>
      </c>
      <c r="D78">
        <v>18370155</v>
      </c>
      <c r="E78" s="1">
        <v>45967</v>
      </c>
      <c r="F78" s="1">
        <v>45967</v>
      </c>
      <c r="G78" t="s">
        <v>45</v>
      </c>
      <c r="H78" t="s">
        <v>46</v>
      </c>
      <c r="I78" t="s">
        <v>47</v>
      </c>
      <c r="J78" t="s">
        <v>358</v>
      </c>
      <c r="K78" t="s">
        <v>95</v>
      </c>
      <c r="L78" t="s">
        <v>97</v>
      </c>
      <c r="M78" t="s">
        <v>170</v>
      </c>
      <c r="N78" t="s">
        <v>175</v>
      </c>
      <c r="O78">
        <v>5</v>
      </c>
      <c r="P78" t="s">
        <v>251</v>
      </c>
      <c r="Q78" t="s">
        <v>54</v>
      </c>
      <c r="R78" t="s">
        <v>77</v>
      </c>
      <c r="S78" t="s">
        <v>85</v>
      </c>
      <c r="T78" t="s">
        <v>67</v>
      </c>
      <c r="U78">
        <v>1</v>
      </c>
      <c r="V78" t="s">
        <v>58</v>
      </c>
      <c r="X78" t="s">
        <v>77</v>
      </c>
      <c r="Y78" t="s">
        <v>54</v>
      </c>
      <c r="Z78" t="s">
        <v>101</v>
      </c>
    </row>
    <row r="79" spans="1:42" x14ac:dyDescent="0.3">
      <c r="A79" t="s">
        <v>359</v>
      </c>
      <c r="B79" t="s">
        <v>154</v>
      </c>
      <c r="C79" t="s">
        <v>134</v>
      </c>
      <c r="D79">
        <v>18370399</v>
      </c>
      <c r="E79" s="1">
        <v>45967</v>
      </c>
      <c r="F79" s="1">
        <v>45967</v>
      </c>
      <c r="G79" t="s">
        <v>45</v>
      </c>
      <c r="H79" t="s">
        <v>46</v>
      </c>
      <c r="I79" t="s">
        <v>47</v>
      </c>
      <c r="J79" t="s">
        <v>105</v>
      </c>
      <c r="K79" t="s">
        <v>95</v>
      </c>
      <c r="L79" t="s">
        <v>97</v>
      </c>
      <c r="M79" t="s">
        <v>83</v>
      </c>
      <c r="N79" t="s">
        <v>91</v>
      </c>
      <c r="O79">
        <v>3</v>
      </c>
      <c r="P79" t="s">
        <v>138</v>
      </c>
      <c r="Q79" t="s">
        <v>54</v>
      </c>
      <c r="R79" t="s">
        <v>55</v>
      </c>
      <c r="S79" t="s">
        <v>56</v>
      </c>
      <c r="T79" t="s">
        <v>57</v>
      </c>
      <c r="U79">
        <v>2</v>
      </c>
      <c r="V79" t="s">
        <v>58</v>
      </c>
      <c r="Z79" t="s">
        <v>101</v>
      </c>
      <c r="AM79" t="s">
        <v>360</v>
      </c>
    </row>
    <row r="80" spans="1:42" x14ac:dyDescent="0.3">
      <c r="A80" t="s">
        <v>361</v>
      </c>
      <c r="B80" t="s">
        <v>362</v>
      </c>
      <c r="C80" t="s">
        <v>61</v>
      </c>
      <c r="D80">
        <v>18373277</v>
      </c>
      <c r="E80" s="1">
        <v>45967</v>
      </c>
      <c r="F80" s="1">
        <v>45967</v>
      </c>
      <c r="G80" t="s">
        <v>45</v>
      </c>
      <c r="H80" t="s">
        <v>46</v>
      </c>
      <c r="I80" t="s">
        <v>47</v>
      </c>
      <c r="J80" t="s">
        <v>242</v>
      </c>
      <c r="K80" t="s">
        <v>214</v>
      </c>
      <c r="L80" t="s">
        <v>128</v>
      </c>
      <c r="M80" t="s">
        <v>51</v>
      </c>
      <c r="N80" t="s">
        <v>52</v>
      </c>
      <c r="O80">
        <v>3</v>
      </c>
      <c r="P80" t="s">
        <v>53</v>
      </c>
      <c r="Q80" t="s">
        <v>54</v>
      </c>
      <c r="R80" t="s">
        <v>55</v>
      </c>
      <c r="S80" t="s">
        <v>56</v>
      </c>
      <c r="T80" t="s">
        <v>67</v>
      </c>
      <c r="U80">
        <v>2</v>
      </c>
      <c r="V80" t="s">
        <v>58</v>
      </c>
      <c r="W80" t="s">
        <v>68</v>
      </c>
    </row>
    <row r="81" spans="1:42" x14ac:dyDescent="0.3">
      <c r="A81" t="s">
        <v>363</v>
      </c>
      <c r="B81" t="s">
        <v>364</v>
      </c>
      <c r="C81" t="s">
        <v>365</v>
      </c>
      <c r="D81">
        <v>18418075</v>
      </c>
      <c r="E81" s="1">
        <v>45975</v>
      </c>
      <c r="F81" s="1">
        <v>45976</v>
      </c>
      <c r="G81" t="s">
        <v>45</v>
      </c>
      <c r="H81" t="s">
        <v>46</v>
      </c>
      <c r="I81" t="s">
        <v>47</v>
      </c>
      <c r="J81" t="s">
        <v>96</v>
      </c>
      <c r="K81" t="s">
        <v>159</v>
      </c>
      <c r="L81" t="s">
        <v>97</v>
      </c>
      <c r="M81" t="s">
        <v>129</v>
      </c>
      <c r="N81" t="s">
        <v>91</v>
      </c>
      <c r="O81">
        <v>3</v>
      </c>
      <c r="P81" t="s">
        <v>53</v>
      </c>
      <c r="Q81" t="s">
        <v>54</v>
      </c>
      <c r="R81" t="s">
        <v>55</v>
      </c>
      <c r="S81" t="s">
        <v>85</v>
      </c>
      <c r="T81" t="s">
        <v>57</v>
      </c>
      <c r="U81">
        <v>1</v>
      </c>
      <c r="V81" t="s">
        <v>58</v>
      </c>
      <c r="X81" t="s">
        <v>77</v>
      </c>
      <c r="Z81" t="s">
        <v>101</v>
      </c>
      <c r="AC81" t="s">
        <v>114</v>
      </c>
      <c r="AD81" t="s">
        <v>115</v>
      </c>
    </row>
    <row r="82" spans="1:42" x14ac:dyDescent="0.3">
      <c r="A82" t="s">
        <v>366</v>
      </c>
      <c r="B82" t="s">
        <v>307</v>
      </c>
      <c r="C82" t="s">
        <v>288</v>
      </c>
      <c r="D82">
        <v>18417176</v>
      </c>
      <c r="E82" s="1">
        <v>45974</v>
      </c>
      <c r="F82" s="1">
        <v>45974</v>
      </c>
      <c r="G82" t="s">
        <v>45</v>
      </c>
      <c r="H82" t="s">
        <v>46</v>
      </c>
      <c r="I82" t="s">
        <v>47</v>
      </c>
      <c r="J82" t="s">
        <v>142</v>
      </c>
      <c r="K82" t="s">
        <v>105</v>
      </c>
      <c r="L82" t="s">
        <v>97</v>
      </c>
      <c r="M82" t="s">
        <v>65</v>
      </c>
      <c r="N82" t="s">
        <v>99</v>
      </c>
      <c r="O82">
        <v>5</v>
      </c>
      <c r="P82" t="s">
        <v>53</v>
      </c>
      <c r="Q82" t="s">
        <v>54</v>
      </c>
      <c r="R82" t="s">
        <v>55</v>
      </c>
      <c r="S82" t="s">
        <v>56</v>
      </c>
      <c r="T82" t="s">
        <v>67</v>
      </c>
      <c r="U82">
        <v>1</v>
      </c>
      <c r="V82" t="s">
        <v>58</v>
      </c>
      <c r="W82" t="s">
        <v>68</v>
      </c>
      <c r="AA82">
        <v>1</v>
      </c>
      <c r="AD82" t="s">
        <v>115</v>
      </c>
      <c r="AG82" t="s">
        <v>149</v>
      </c>
    </row>
    <row r="83" spans="1:42" x14ac:dyDescent="0.3">
      <c r="A83" t="s">
        <v>367</v>
      </c>
      <c r="B83" t="s">
        <v>368</v>
      </c>
      <c r="C83" t="s">
        <v>272</v>
      </c>
      <c r="D83">
        <v>18389720</v>
      </c>
      <c r="E83" s="1">
        <v>45970</v>
      </c>
      <c r="F83" s="1">
        <v>45970</v>
      </c>
      <c r="G83" t="s">
        <v>45</v>
      </c>
      <c r="H83" t="s">
        <v>46</v>
      </c>
      <c r="I83" t="s">
        <v>47</v>
      </c>
      <c r="J83" t="s">
        <v>369</v>
      </c>
      <c r="K83" t="s">
        <v>370</v>
      </c>
      <c r="L83" t="s">
        <v>128</v>
      </c>
      <c r="M83" t="s">
        <v>65</v>
      </c>
      <c r="N83" t="s">
        <v>99</v>
      </c>
      <c r="O83">
        <v>4</v>
      </c>
      <c r="P83" t="s">
        <v>53</v>
      </c>
      <c r="Q83" t="s">
        <v>131</v>
      </c>
      <c r="R83" t="s">
        <v>55</v>
      </c>
      <c r="S83" t="s">
        <v>85</v>
      </c>
      <c r="T83" t="s">
        <v>67</v>
      </c>
      <c r="U83">
        <v>2</v>
      </c>
      <c r="V83" t="s">
        <v>58</v>
      </c>
      <c r="W83" t="s">
        <v>68</v>
      </c>
      <c r="AM83" t="s">
        <v>371</v>
      </c>
      <c r="AN83" t="s">
        <v>372</v>
      </c>
      <c r="AO83">
        <v>2989</v>
      </c>
      <c r="AP83">
        <v>4</v>
      </c>
    </row>
    <row r="84" spans="1:42" x14ac:dyDescent="0.3">
      <c r="A84" t="s">
        <v>373</v>
      </c>
      <c r="B84" t="s">
        <v>374</v>
      </c>
      <c r="C84" t="s">
        <v>61</v>
      </c>
      <c r="D84">
        <v>18390701</v>
      </c>
      <c r="E84" s="1">
        <v>45971</v>
      </c>
      <c r="F84" s="1">
        <v>45971</v>
      </c>
      <c r="G84" t="s">
        <v>45</v>
      </c>
      <c r="H84" t="s">
        <v>46</v>
      </c>
      <c r="I84" t="s">
        <v>47</v>
      </c>
      <c r="J84" t="s">
        <v>227</v>
      </c>
      <c r="K84" t="s">
        <v>118</v>
      </c>
      <c r="L84" t="s">
        <v>74</v>
      </c>
      <c r="M84" t="s">
        <v>51</v>
      </c>
      <c r="N84" t="s">
        <v>185</v>
      </c>
      <c r="O84">
        <v>3</v>
      </c>
      <c r="P84" t="s">
        <v>375</v>
      </c>
      <c r="Q84" t="s">
        <v>54</v>
      </c>
      <c r="R84" t="s">
        <v>55</v>
      </c>
      <c r="S84" t="s">
        <v>85</v>
      </c>
      <c r="T84" t="s">
        <v>57</v>
      </c>
      <c r="U84">
        <v>1</v>
      </c>
      <c r="V84" t="s">
        <v>58</v>
      </c>
      <c r="X84" t="s">
        <v>77</v>
      </c>
      <c r="Y84" t="s">
        <v>54</v>
      </c>
      <c r="Z84" t="s">
        <v>101</v>
      </c>
    </row>
    <row r="85" spans="1:42" x14ac:dyDescent="0.3">
      <c r="A85" t="s">
        <v>376</v>
      </c>
      <c r="B85" t="s">
        <v>364</v>
      </c>
      <c r="C85" t="s">
        <v>377</v>
      </c>
      <c r="D85">
        <v>18413536</v>
      </c>
      <c r="E85" s="1">
        <v>45974</v>
      </c>
      <c r="F85" s="1">
        <v>45974</v>
      </c>
      <c r="G85" t="s">
        <v>45</v>
      </c>
      <c r="H85" t="s">
        <v>46</v>
      </c>
      <c r="I85" t="s">
        <v>47</v>
      </c>
      <c r="J85" t="s">
        <v>311</v>
      </c>
      <c r="K85" t="s">
        <v>159</v>
      </c>
      <c r="L85" t="s">
        <v>97</v>
      </c>
      <c r="M85" t="s">
        <v>160</v>
      </c>
      <c r="N85" t="s">
        <v>273</v>
      </c>
      <c r="O85">
        <v>8</v>
      </c>
      <c r="P85" t="s">
        <v>53</v>
      </c>
      <c r="Q85" t="s">
        <v>54</v>
      </c>
      <c r="R85" t="s">
        <v>55</v>
      </c>
      <c r="S85" t="s">
        <v>56</v>
      </c>
      <c r="T85" t="s">
        <v>57</v>
      </c>
      <c r="U85">
        <v>1</v>
      </c>
      <c r="V85" t="s">
        <v>58</v>
      </c>
      <c r="Y85" t="s">
        <v>54</v>
      </c>
      <c r="Z85" t="s">
        <v>101</v>
      </c>
      <c r="AB85">
        <v>2</v>
      </c>
      <c r="AC85" t="s">
        <v>114</v>
      </c>
      <c r="AM85" t="s">
        <v>378</v>
      </c>
    </row>
    <row r="86" spans="1:42" x14ac:dyDescent="0.3">
      <c r="A86" t="s">
        <v>379</v>
      </c>
      <c r="B86" t="s">
        <v>290</v>
      </c>
      <c r="C86" t="s">
        <v>380</v>
      </c>
      <c r="D86">
        <v>18419958</v>
      </c>
      <c r="E86" s="1">
        <v>45975</v>
      </c>
      <c r="F86" s="1">
        <v>45975</v>
      </c>
      <c r="G86" t="s">
        <v>45</v>
      </c>
      <c r="H86" t="s">
        <v>46</v>
      </c>
      <c r="I86" t="s">
        <v>47</v>
      </c>
      <c r="J86" t="s">
        <v>179</v>
      </c>
      <c r="K86" t="s">
        <v>82</v>
      </c>
      <c r="L86" t="s">
        <v>50</v>
      </c>
      <c r="M86" t="s">
        <v>160</v>
      </c>
      <c r="N86" t="s">
        <v>99</v>
      </c>
      <c r="O86">
        <v>4</v>
      </c>
      <c r="P86" t="s">
        <v>100</v>
      </c>
      <c r="Q86" t="s">
        <v>131</v>
      </c>
      <c r="R86" t="s">
        <v>77</v>
      </c>
      <c r="S86" t="s">
        <v>85</v>
      </c>
      <c r="T86" t="s">
        <v>57</v>
      </c>
      <c r="U86">
        <v>1</v>
      </c>
      <c r="V86" t="s">
        <v>58</v>
      </c>
      <c r="Z86" t="s">
        <v>101</v>
      </c>
      <c r="AM86" t="s">
        <v>267</v>
      </c>
    </row>
    <row r="87" spans="1:42" x14ac:dyDescent="0.3">
      <c r="A87" t="s">
        <v>381</v>
      </c>
      <c r="B87" t="s">
        <v>307</v>
      </c>
      <c r="C87" t="s">
        <v>382</v>
      </c>
      <c r="D87">
        <v>18363316</v>
      </c>
      <c r="E87" s="1">
        <v>45966</v>
      </c>
      <c r="F87" s="1">
        <v>45969</v>
      </c>
      <c r="G87" t="s">
        <v>45</v>
      </c>
      <c r="H87" t="s">
        <v>46</v>
      </c>
      <c r="I87" t="s">
        <v>47</v>
      </c>
      <c r="J87" t="s">
        <v>106</v>
      </c>
      <c r="K87" t="s">
        <v>311</v>
      </c>
      <c r="L87" t="s">
        <v>97</v>
      </c>
      <c r="M87" t="s">
        <v>65</v>
      </c>
      <c r="N87" t="s">
        <v>91</v>
      </c>
      <c r="O87">
        <v>2</v>
      </c>
      <c r="P87" t="s">
        <v>53</v>
      </c>
      <c r="Q87" t="s">
        <v>131</v>
      </c>
      <c r="R87" t="s">
        <v>55</v>
      </c>
      <c r="S87" t="s">
        <v>85</v>
      </c>
      <c r="T87" t="s">
        <v>67</v>
      </c>
      <c r="U87">
        <v>1</v>
      </c>
      <c r="V87" t="s">
        <v>58</v>
      </c>
      <c r="W87" t="s">
        <v>68</v>
      </c>
      <c r="AN87" t="s">
        <v>162</v>
      </c>
    </row>
    <row r="88" spans="1:42" x14ac:dyDescent="0.3">
      <c r="A88" t="s">
        <v>383</v>
      </c>
      <c r="B88" t="s">
        <v>140</v>
      </c>
      <c r="C88" t="s">
        <v>310</v>
      </c>
      <c r="D88">
        <v>18416485</v>
      </c>
      <c r="E88" s="1">
        <v>45974</v>
      </c>
      <c r="F88" s="1">
        <v>45974</v>
      </c>
      <c r="G88" t="s">
        <v>45</v>
      </c>
      <c r="H88" t="s">
        <v>46</v>
      </c>
      <c r="I88" t="s">
        <v>47</v>
      </c>
      <c r="J88" t="s">
        <v>106</v>
      </c>
      <c r="K88" t="s">
        <v>159</v>
      </c>
      <c r="L88" t="s">
        <v>97</v>
      </c>
      <c r="M88" t="s">
        <v>51</v>
      </c>
      <c r="N88" t="s">
        <v>75</v>
      </c>
      <c r="O88">
        <v>4</v>
      </c>
      <c r="P88" t="s">
        <v>53</v>
      </c>
      <c r="Q88" t="s">
        <v>54</v>
      </c>
      <c r="R88" t="s">
        <v>55</v>
      </c>
      <c r="S88" t="s">
        <v>56</v>
      </c>
      <c r="T88" t="s">
        <v>57</v>
      </c>
      <c r="U88">
        <v>2</v>
      </c>
      <c r="V88" t="s">
        <v>58</v>
      </c>
      <c r="X88" t="s">
        <v>77</v>
      </c>
      <c r="Y88" t="s">
        <v>54</v>
      </c>
      <c r="Z88" t="s">
        <v>68</v>
      </c>
    </row>
    <row r="89" spans="1:42" x14ac:dyDescent="0.3">
      <c r="A89" t="s">
        <v>384</v>
      </c>
      <c r="B89" t="s">
        <v>385</v>
      </c>
      <c r="C89" t="s">
        <v>386</v>
      </c>
      <c r="D89">
        <v>18400056</v>
      </c>
      <c r="E89" s="1">
        <v>45972</v>
      </c>
      <c r="F89" s="1">
        <v>45972</v>
      </c>
      <c r="G89" t="s">
        <v>45</v>
      </c>
      <c r="H89" t="s">
        <v>46</v>
      </c>
      <c r="I89" t="s">
        <v>47</v>
      </c>
      <c r="J89" t="s">
        <v>48</v>
      </c>
      <c r="K89" t="s">
        <v>127</v>
      </c>
      <c r="L89" t="s">
        <v>50</v>
      </c>
      <c r="M89" t="s">
        <v>160</v>
      </c>
      <c r="N89" t="s">
        <v>99</v>
      </c>
      <c r="O89">
        <v>6</v>
      </c>
      <c r="P89" t="s">
        <v>53</v>
      </c>
      <c r="Q89" t="s">
        <v>205</v>
      </c>
      <c r="R89" t="s">
        <v>55</v>
      </c>
      <c r="S89" t="s">
        <v>56</v>
      </c>
      <c r="T89" t="s">
        <v>57</v>
      </c>
      <c r="U89">
        <v>1</v>
      </c>
      <c r="V89" t="s">
        <v>58</v>
      </c>
      <c r="X89" t="s">
        <v>77</v>
      </c>
      <c r="Y89" t="s">
        <v>54</v>
      </c>
      <c r="Z89" t="s">
        <v>101</v>
      </c>
    </row>
    <row r="90" spans="1:42" x14ac:dyDescent="0.3">
      <c r="A90" t="s">
        <v>387</v>
      </c>
      <c r="B90" t="s">
        <v>364</v>
      </c>
      <c r="C90" t="s">
        <v>80</v>
      </c>
      <c r="D90">
        <v>18373496</v>
      </c>
      <c r="E90" s="1">
        <v>45967</v>
      </c>
      <c r="F90" s="1">
        <v>45971</v>
      </c>
      <c r="G90" t="s">
        <v>45</v>
      </c>
      <c r="H90" t="s">
        <v>46</v>
      </c>
      <c r="I90" t="s">
        <v>47</v>
      </c>
      <c r="J90" t="s">
        <v>198</v>
      </c>
      <c r="K90" t="s">
        <v>165</v>
      </c>
      <c r="L90" t="s">
        <v>97</v>
      </c>
      <c r="M90" t="s">
        <v>51</v>
      </c>
      <c r="N90" t="s">
        <v>52</v>
      </c>
      <c r="O90">
        <v>5</v>
      </c>
      <c r="P90" t="s">
        <v>53</v>
      </c>
      <c r="Q90" t="s">
        <v>54</v>
      </c>
      <c r="R90" t="s">
        <v>77</v>
      </c>
      <c r="S90" t="s">
        <v>85</v>
      </c>
      <c r="T90" t="s">
        <v>57</v>
      </c>
      <c r="U90">
        <v>1</v>
      </c>
      <c r="V90" t="s">
        <v>58</v>
      </c>
      <c r="AM90" t="s">
        <v>161</v>
      </c>
    </row>
    <row r="91" spans="1:42" x14ac:dyDescent="0.3">
      <c r="A91" t="s">
        <v>388</v>
      </c>
      <c r="B91" t="s">
        <v>253</v>
      </c>
      <c r="C91" t="s">
        <v>310</v>
      </c>
      <c r="D91">
        <v>18369645</v>
      </c>
      <c r="E91" s="1">
        <v>45967</v>
      </c>
      <c r="F91" s="1">
        <v>45967</v>
      </c>
      <c r="G91" t="s">
        <v>45</v>
      </c>
      <c r="H91" t="s">
        <v>46</v>
      </c>
      <c r="I91" t="s">
        <v>47</v>
      </c>
      <c r="J91" t="s">
        <v>96</v>
      </c>
      <c r="K91" t="s">
        <v>179</v>
      </c>
      <c r="L91" t="s">
        <v>97</v>
      </c>
      <c r="M91" t="s">
        <v>51</v>
      </c>
      <c r="N91" t="s">
        <v>389</v>
      </c>
      <c r="O91">
        <v>3</v>
      </c>
      <c r="P91" t="s">
        <v>53</v>
      </c>
      <c r="Q91" t="s">
        <v>54</v>
      </c>
      <c r="R91" t="s">
        <v>55</v>
      </c>
      <c r="S91" t="s">
        <v>85</v>
      </c>
      <c r="T91" t="s">
        <v>57</v>
      </c>
      <c r="U91">
        <v>1</v>
      </c>
      <c r="V91" t="s">
        <v>58</v>
      </c>
    </row>
    <row r="92" spans="1:42" x14ac:dyDescent="0.3">
      <c r="A92" t="s">
        <v>390</v>
      </c>
      <c r="B92" t="s">
        <v>391</v>
      </c>
      <c r="C92" t="s">
        <v>392</v>
      </c>
      <c r="D92">
        <v>18380941</v>
      </c>
      <c r="E92" s="1">
        <v>45969</v>
      </c>
      <c r="F92" s="1">
        <v>45969</v>
      </c>
      <c r="G92" t="s">
        <v>45</v>
      </c>
      <c r="H92" t="s">
        <v>46</v>
      </c>
      <c r="I92" t="s">
        <v>47</v>
      </c>
      <c r="J92" t="s">
        <v>179</v>
      </c>
      <c r="K92" t="s">
        <v>145</v>
      </c>
      <c r="L92" t="s">
        <v>50</v>
      </c>
      <c r="M92" t="s">
        <v>65</v>
      </c>
      <c r="N92" t="s">
        <v>91</v>
      </c>
      <c r="O92">
        <v>3</v>
      </c>
      <c r="P92" t="s">
        <v>375</v>
      </c>
      <c r="Q92" t="s">
        <v>131</v>
      </c>
      <c r="R92" t="s">
        <v>55</v>
      </c>
      <c r="S92" t="s">
        <v>85</v>
      </c>
      <c r="T92" t="s">
        <v>57</v>
      </c>
      <c r="U92">
        <v>1</v>
      </c>
      <c r="V92" t="s">
        <v>58</v>
      </c>
      <c r="W92" t="s">
        <v>68</v>
      </c>
      <c r="AA92">
        <v>2</v>
      </c>
    </row>
    <row r="93" spans="1:42" x14ac:dyDescent="0.3">
      <c r="A93" t="s">
        <v>393</v>
      </c>
      <c r="B93" t="s">
        <v>394</v>
      </c>
      <c r="C93" t="s">
        <v>301</v>
      </c>
      <c r="D93">
        <v>18425233</v>
      </c>
      <c r="E93" s="1">
        <v>45976</v>
      </c>
      <c r="F93" s="1">
        <v>45976</v>
      </c>
      <c r="G93" t="s">
        <v>45</v>
      </c>
      <c r="H93" t="s">
        <v>46</v>
      </c>
      <c r="I93" t="s">
        <v>47</v>
      </c>
      <c r="J93" t="s">
        <v>119</v>
      </c>
      <c r="K93" t="s">
        <v>165</v>
      </c>
      <c r="L93" t="s">
        <v>97</v>
      </c>
      <c r="M93" t="s">
        <v>51</v>
      </c>
      <c r="N93" t="s">
        <v>99</v>
      </c>
      <c r="O93">
        <v>5</v>
      </c>
      <c r="P93" t="s">
        <v>138</v>
      </c>
      <c r="Q93" t="s">
        <v>54</v>
      </c>
      <c r="R93" t="s">
        <v>55</v>
      </c>
      <c r="S93" t="s">
        <v>85</v>
      </c>
      <c r="T93" t="s">
        <v>67</v>
      </c>
      <c r="U93">
        <v>1</v>
      </c>
      <c r="V93" t="s">
        <v>58</v>
      </c>
      <c r="X93" t="s">
        <v>77</v>
      </c>
      <c r="Y93" t="s">
        <v>54</v>
      </c>
      <c r="Z93" t="s">
        <v>101</v>
      </c>
    </row>
    <row r="94" spans="1:42" x14ac:dyDescent="0.3">
      <c r="A94" t="s">
        <v>395</v>
      </c>
      <c r="B94" t="s">
        <v>396</v>
      </c>
      <c r="C94" t="s">
        <v>397</v>
      </c>
      <c r="D94">
        <v>18362866</v>
      </c>
      <c r="E94" s="1">
        <v>45966</v>
      </c>
      <c r="F94" s="1">
        <v>45966</v>
      </c>
      <c r="G94" t="s">
        <v>45</v>
      </c>
      <c r="H94" t="s">
        <v>46</v>
      </c>
      <c r="I94" t="s">
        <v>47</v>
      </c>
      <c r="J94" t="s">
        <v>142</v>
      </c>
      <c r="K94" t="s">
        <v>95</v>
      </c>
      <c r="L94" t="s">
        <v>97</v>
      </c>
      <c r="M94" t="s">
        <v>51</v>
      </c>
      <c r="N94" t="s">
        <v>273</v>
      </c>
      <c r="O94">
        <v>7</v>
      </c>
      <c r="P94" t="s">
        <v>100</v>
      </c>
      <c r="Q94" t="s">
        <v>54</v>
      </c>
      <c r="R94" t="s">
        <v>55</v>
      </c>
      <c r="S94" t="s">
        <v>85</v>
      </c>
      <c r="T94" t="s">
        <v>57</v>
      </c>
      <c r="U94">
        <v>1</v>
      </c>
      <c r="V94" t="s">
        <v>58</v>
      </c>
      <c r="X94" t="s">
        <v>77</v>
      </c>
      <c r="Y94" t="s">
        <v>54</v>
      </c>
      <c r="Z94" t="s">
        <v>101</v>
      </c>
    </row>
    <row r="95" spans="1:42" x14ac:dyDescent="0.3">
      <c r="A95" t="s">
        <v>398</v>
      </c>
      <c r="B95" t="s">
        <v>399</v>
      </c>
      <c r="C95" t="s">
        <v>400</v>
      </c>
      <c r="D95">
        <v>18417603</v>
      </c>
      <c r="E95" s="1">
        <v>45974</v>
      </c>
      <c r="F95" s="1">
        <v>45974</v>
      </c>
      <c r="G95" t="s">
        <v>45</v>
      </c>
      <c r="H95" t="s">
        <v>46</v>
      </c>
      <c r="I95" t="s">
        <v>47</v>
      </c>
      <c r="J95" t="s">
        <v>106</v>
      </c>
      <c r="K95" t="s">
        <v>96</v>
      </c>
      <c r="L95" t="s">
        <v>97</v>
      </c>
      <c r="M95" t="s">
        <v>98</v>
      </c>
      <c r="N95" t="s">
        <v>99</v>
      </c>
      <c r="O95">
        <v>5</v>
      </c>
      <c r="P95" t="s">
        <v>53</v>
      </c>
      <c r="Q95" t="s">
        <v>54</v>
      </c>
      <c r="R95" t="s">
        <v>55</v>
      </c>
      <c r="S95" t="s">
        <v>56</v>
      </c>
      <c r="T95" t="s">
        <v>57</v>
      </c>
      <c r="U95">
        <v>1</v>
      </c>
      <c r="V95" t="s">
        <v>58</v>
      </c>
      <c r="Y95" t="s">
        <v>54</v>
      </c>
      <c r="Z95" t="s">
        <v>101</v>
      </c>
      <c r="AB95">
        <v>1</v>
      </c>
      <c r="AC95" t="s">
        <v>114</v>
      </c>
    </row>
    <row r="96" spans="1:42" x14ac:dyDescent="0.3">
      <c r="A96" t="s">
        <v>401</v>
      </c>
      <c r="B96" t="s">
        <v>402</v>
      </c>
      <c r="C96" t="s">
        <v>331</v>
      </c>
      <c r="D96">
        <v>18407774</v>
      </c>
      <c r="E96" s="1">
        <v>45973</v>
      </c>
      <c r="F96" s="1">
        <v>45973</v>
      </c>
      <c r="G96" t="s">
        <v>45</v>
      </c>
      <c r="H96" t="s">
        <v>46</v>
      </c>
      <c r="I96" t="s">
        <v>47</v>
      </c>
      <c r="J96" t="s">
        <v>96</v>
      </c>
      <c r="K96" t="s">
        <v>159</v>
      </c>
      <c r="L96" t="s">
        <v>97</v>
      </c>
      <c r="M96" t="s">
        <v>65</v>
      </c>
      <c r="N96" t="s">
        <v>403</v>
      </c>
      <c r="O96">
        <v>10</v>
      </c>
      <c r="P96" t="s">
        <v>53</v>
      </c>
      <c r="Q96" t="s">
        <v>54</v>
      </c>
      <c r="R96" t="s">
        <v>55</v>
      </c>
      <c r="S96" t="s">
        <v>56</v>
      </c>
      <c r="T96" t="s">
        <v>57</v>
      </c>
      <c r="U96">
        <v>2</v>
      </c>
      <c r="V96" t="s">
        <v>58</v>
      </c>
      <c r="Y96" t="s">
        <v>120</v>
      </c>
      <c r="Z96" t="s">
        <v>101</v>
      </c>
      <c r="AB96">
        <v>2</v>
      </c>
      <c r="AC96" t="s">
        <v>114</v>
      </c>
    </row>
    <row r="97" spans="1:40" x14ac:dyDescent="0.3">
      <c r="A97" t="s">
        <v>404</v>
      </c>
      <c r="B97" t="s">
        <v>405</v>
      </c>
      <c r="C97" t="s">
        <v>406</v>
      </c>
      <c r="D97">
        <v>18420813</v>
      </c>
      <c r="E97" s="1">
        <v>45975</v>
      </c>
      <c r="F97" s="1">
        <v>45975</v>
      </c>
      <c r="G97" t="s">
        <v>45</v>
      </c>
      <c r="H97" t="s">
        <v>46</v>
      </c>
      <c r="I97" t="s">
        <v>407</v>
      </c>
      <c r="J97" t="s">
        <v>145</v>
      </c>
      <c r="K97" t="s">
        <v>242</v>
      </c>
      <c r="L97" t="s">
        <v>128</v>
      </c>
      <c r="M97" t="s">
        <v>83</v>
      </c>
      <c r="O97">
        <v>2</v>
      </c>
      <c r="P97" t="s">
        <v>408</v>
      </c>
      <c r="Q97" t="s">
        <v>131</v>
      </c>
      <c r="R97" t="s">
        <v>76</v>
      </c>
      <c r="S97" t="s">
        <v>409</v>
      </c>
      <c r="T97" t="s">
        <v>57</v>
      </c>
      <c r="U97">
        <v>2</v>
      </c>
      <c r="V97" t="s">
        <v>58</v>
      </c>
      <c r="X97" t="s">
        <v>77</v>
      </c>
      <c r="Y97" t="s">
        <v>54</v>
      </c>
      <c r="Z97" t="s">
        <v>68</v>
      </c>
    </row>
    <row r="98" spans="1:40" x14ac:dyDescent="0.3">
      <c r="A98" t="s">
        <v>410</v>
      </c>
      <c r="B98" t="s">
        <v>411</v>
      </c>
      <c r="C98" t="s">
        <v>412</v>
      </c>
      <c r="D98">
        <v>18418661</v>
      </c>
      <c r="E98" s="1">
        <v>45975</v>
      </c>
      <c r="F98" s="1">
        <v>45975</v>
      </c>
      <c r="G98" t="s">
        <v>45</v>
      </c>
      <c r="H98" t="s">
        <v>46</v>
      </c>
      <c r="I98" t="s">
        <v>47</v>
      </c>
      <c r="J98" t="s">
        <v>242</v>
      </c>
      <c r="K98" t="s">
        <v>49</v>
      </c>
      <c r="L98" t="s">
        <v>50</v>
      </c>
      <c r="M98" t="s">
        <v>160</v>
      </c>
      <c r="N98" t="s">
        <v>75</v>
      </c>
      <c r="O98">
        <v>4</v>
      </c>
      <c r="P98" t="s">
        <v>53</v>
      </c>
      <c r="Q98" t="s">
        <v>131</v>
      </c>
      <c r="R98" t="s">
        <v>55</v>
      </c>
      <c r="S98" t="s">
        <v>85</v>
      </c>
      <c r="T98" t="s">
        <v>57</v>
      </c>
      <c r="U98">
        <v>1</v>
      </c>
      <c r="V98" t="s">
        <v>58</v>
      </c>
      <c r="X98" t="s">
        <v>77</v>
      </c>
      <c r="Y98" t="s">
        <v>54</v>
      </c>
      <c r="Z98" t="s">
        <v>101</v>
      </c>
    </row>
    <row r="99" spans="1:40" x14ac:dyDescent="0.3">
      <c r="A99" t="s">
        <v>413</v>
      </c>
      <c r="B99" t="s">
        <v>414</v>
      </c>
      <c r="C99" t="s">
        <v>272</v>
      </c>
      <c r="D99">
        <v>18384214</v>
      </c>
      <c r="E99" s="1">
        <v>45969</v>
      </c>
      <c r="F99" s="1">
        <v>45972</v>
      </c>
      <c r="G99" t="s">
        <v>45</v>
      </c>
      <c r="H99" t="s">
        <v>46</v>
      </c>
      <c r="I99" t="s">
        <v>47</v>
      </c>
      <c r="J99" t="s">
        <v>95</v>
      </c>
      <c r="K99" t="s">
        <v>96</v>
      </c>
      <c r="L99" t="s">
        <v>97</v>
      </c>
      <c r="M99" t="s">
        <v>98</v>
      </c>
      <c r="N99" t="s">
        <v>415</v>
      </c>
      <c r="O99">
        <v>5</v>
      </c>
      <c r="P99" t="s">
        <v>100</v>
      </c>
      <c r="Q99" t="s">
        <v>205</v>
      </c>
      <c r="R99" t="s">
        <v>55</v>
      </c>
      <c r="S99" t="s">
        <v>56</v>
      </c>
      <c r="T99" t="s">
        <v>67</v>
      </c>
      <c r="U99">
        <v>1</v>
      </c>
      <c r="V99" t="s">
        <v>58</v>
      </c>
    </row>
    <row r="100" spans="1:40" x14ac:dyDescent="0.3">
      <c r="A100" t="s">
        <v>416</v>
      </c>
      <c r="B100" t="s">
        <v>417</v>
      </c>
      <c r="C100" t="s">
        <v>418</v>
      </c>
      <c r="D100">
        <v>18369268</v>
      </c>
      <c r="E100" s="1">
        <v>45967</v>
      </c>
      <c r="F100" s="1">
        <v>45967</v>
      </c>
      <c r="G100" t="s">
        <v>45</v>
      </c>
      <c r="H100" t="s">
        <v>46</v>
      </c>
      <c r="I100" t="s">
        <v>47</v>
      </c>
      <c r="J100" t="s">
        <v>419</v>
      </c>
      <c r="K100" t="s">
        <v>420</v>
      </c>
      <c r="L100" t="s">
        <v>50</v>
      </c>
      <c r="M100" t="s">
        <v>160</v>
      </c>
      <c r="N100" t="s">
        <v>421</v>
      </c>
      <c r="O100">
        <v>9</v>
      </c>
      <c r="P100" t="s">
        <v>100</v>
      </c>
      <c r="Q100" t="s">
        <v>54</v>
      </c>
      <c r="R100" t="s">
        <v>55</v>
      </c>
      <c r="S100" t="s">
        <v>85</v>
      </c>
      <c r="T100" t="s">
        <v>57</v>
      </c>
      <c r="U100">
        <v>2</v>
      </c>
      <c r="V100" t="s">
        <v>58</v>
      </c>
      <c r="Z100" t="s">
        <v>101</v>
      </c>
      <c r="AM100" t="s">
        <v>422</v>
      </c>
    </row>
    <row r="101" spans="1:40" x14ac:dyDescent="0.3">
      <c r="A101" t="s">
        <v>423</v>
      </c>
      <c r="B101" t="s">
        <v>278</v>
      </c>
      <c r="C101" t="s">
        <v>424</v>
      </c>
      <c r="D101">
        <v>18423911</v>
      </c>
      <c r="E101" s="1">
        <v>45975</v>
      </c>
      <c r="F101" s="1">
        <v>45976</v>
      </c>
      <c r="G101" t="s">
        <v>45</v>
      </c>
      <c r="H101" t="s">
        <v>46</v>
      </c>
      <c r="I101" t="s">
        <v>47</v>
      </c>
      <c r="J101" t="s">
        <v>118</v>
      </c>
      <c r="K101" t="s">
        <v>119</v>
      </c>
      <c r="L101" t="s">
        <v>74</v>
      </c>
      <c r="M101" t="s">
        <v>98</v>
      </c>
      <c r="N101" t="s">
        <v>175</v>
      </c>
      <c r="O101">
        <v>2</v>
      </c>
      <c r="P101" t="s">
        <v>53</v>
      </c>
      <c r="Q101" t="s">
        <v>131</v>
      </c>
      <c r="R101" t="s">
        <v>77</v>
      </c>
      <c r="S101" t="s">
        <v>85</v>
      </c>
      <c r="T101" t="s">
        <v>57</v>
      </c>
      <c r="U101">
        <v>1</v>
      </c>
      <c r="V101" t="s">
        <v>58</v>
      </c>
      <c r="X101" t="s">
        <v>77</v>
      </c>
      <c r="Y101" t="s">
        <v>54</v>
      </c>
      <c r="Z101" t="s">
        <v>101</v>
      </c>
    </row>
    <row r="102" spans="1:40" x14ac:dyDescent="0.3">
      <c r="A102" t="s">
        <v>425</v>
      </c>
      <c r="B102" t="s">
        <v>245</v>
      </c>
      <c r="C102" t="s">
        <v>44</v>
      </c>
      <c r="D102">
        <v>18361427</v>
      </c>
      <c r="E102" s="1">
        <v>45965</v>
      </c>
      <c r="F102" s="1">
        <v>45965</v>
      </c>
      <c r="G102" t="s">
        <v>45</v>
      </c>
      <c r="H102" t="s">
        <v>46</v>
      </c>
      <c r="I102" t="s">
        <v>47</v>
      </c>
      <c r="J102" t="s">
        <v>195</v>
      </c>
      <c r="K102" t="s">
        <v>179</v>
      </c>
      <c r="L102" t="s">
        <v>97</v>
      </c>
      <c r="M102" t="s">
        <v>83</v>
      </c>
      <c r="N102" t="s">
        <v>273</v>
      </c>
      <c r="O102">
        <v>6</v>
      </c>
      <c r="P102" t="s">
        <v>53</v>
      </c>
      <c r="Q102" t="s">
        <v>54</v>
      </c>
      <c r="R102" t="s">
        <v>55</v>
      </c>
      <c r="S102" t="s">
        <v>85</v>
      </c>
      <c r="T102" t="s">
        <v>57</v>
      </c>
      <c r="U102">
        <v>1</v>
      </c>
      <c r="V102" t="s">
        <v>58</v>
      </c>
      <c r="W102" t="s">
        <v>68</v>
      </c>
      <c r="Y102" t="s">
        <v>54</v>
      </c>
      <c r="Z102" t="s">
        <v>68</v>
      </c>
      <c r="AA102">
        <v>2</v>
      </c>
      <c r="AB102">
        <v>1</v>
      </c>
    </row>
    <row r="103" spans="1:40" x14ac:dyDescent="0.3">
      <c r="A103" t="s">
        <v>426</v>
      </c>
      <c r="B103" t="s">
        <v>253</v>
      </c>
      <c r="C103" t="s">
        <v>304</v>
      </c>
      <c r="D103">
        <v>18364220</v>
      </c>
      <c r="E103" s="1">
        <v>45966</v>
      </c>
      <c r="F103" s="1">
        <v>45976</v>
      </c>
      <c r="G103" t="s">
        <v>45</v>
      </c>
      <c r="H103" t="s">
        <v>46</v>
      </c>
      <c r="I103" t="s">
        <v>47</v>
      </c>
      <c r="J103" t="s">
        <v>311</v>
      </c>
      <c r="K103" t="s">
        <v>112</v>
      </c>
      <c r="L103" t="s">
        <v>97</v>
      </c>
      <c r="M103" t="s">
        <v>160</v>
      </c>
      <c r="N103" t="s">
        <v>99</v>
      </c>
      <c r="O103">
        <v>7</v>
      </c>
      <c r="P103" t="s">
        <v>53</v>
      </c>
      <c r="Q103" t="s">
        <v>54</v>
      </c>
      <c r="R103" t="s">
        <v>55</v>
      </c>
      <c r="S103" t="s">
        <v>85</v>
      </c>
      <c r="T103" t="s">
        <v>57</v>
      </c>
      <c r="U103">
        <v>1</v>
      </c>
      <c r="V103" t="s">
        <v>58</v>
      </c>
      <c r="AN103" t="s">
        <v>162</v>
      </c>
    </row>
    <row r="104" spans="1:40" x14ac:dyDescent="0.3">
      <c r="A104" t="s">
        <v>427</v>
      </c>
      <c r="B104" t="s">
        <v>428</v>
      </c>
      <c r="C104" t="s">
        <v>141</v>
      </c>
      <c r="D104">
        <v>18368734</v>
      </c>
      <c r="E104" s="1">
        <v>45967</v>
      </c>
      <c r="F104" s="1">
        <v>45968</v>
      </c>
      <c r="G104" t="s">
        <v>45</v>
      </c>
      <c r="H104" t="s">
        <v>46</v>
      </c>
      <c r="I104" t="s">
        <v>47</v>
      </c>
      <c r="J104" t="s">
        <v>119</v>
      </c>
      <c r="K104" t="s">
        <v>105</v>
      </c>
      <c r="L104" t="s">
        <v>74</v>
      </c>
      <c r="M104" t="s">
        <v>51</v>
      </c>
      <c r="N104" t="s">
        <v>52</v>
      </c>
      <c r="O104">
        <v>5</v>
      </c>
      <c r="P104" t="s">
        <v>251</v>
      </c>
      <c r="Q104" t="s">
        <v>54</v>
      </c>
      <c r="R104" t="s">
        <v>55</v>
      </c>
      <c r="S104" t="s">
        <v>56</v>
      </c>
      <c r="T104" t="s">
        <v>57</v>
      </c>
      <c r="U104">
        <v>1</v>
      </c>
      <c r="V104" t="s">
        <v>58</v>
      </c>
    </row>
    <row r="105" spans="1:40" x14ac:dyDescent="0.3">
      <c r="A105" t="s">
        <v>429</v>
      </c>
      <c r="B105" t="s">
        <v>336</v>
      </c>
      <c r="C105" t="s">
        <v>310</v>
      </c>
      <c r="D105">
        <v>18384464</v>
      </c>
      <c r="E105" s="1">
        <v>45969</v>
      </c>
      <c r="F105" s="1">
        <v>45972</v>
      </c>
      <c r="G105" t="s">
        <v>45</v>
      </c>
      <c r="H105" t="s">
        <v>46</v>
      </c>
      <c r="I105" t="s">
        <v>47</v>
      </c>
      <c r="J105" t="s">
        <v>159</v>
      </c>
      <c r="K105" t="s">
        <v>195</v>
      </c>
      <c r="L105" t="s">
        <v>50</v>
      </c>
      <c r="M105" t="s">
        <v>51</v>
      </c>
      <c r="N105" t="s">
        <v>91</v>
      </c>
      <c r="O105">
        <v>1</v>
      </c>
      <c r="P105" t="s">
        <v>53</v>
      </c>
      <c r="Q105" t="s">
        <v>54</v>
      </c>
      <c r="R105" t="s">
        <v>55</v>
      </c>
      <c r="S105" t="s">
        <v>56</v>
      </c>
      <c r="T105" t="s">
        <v>57</v>
      </c>
      <c r="U105">
        <v>1</v>
      </c>
      <c r="V105" t="s">
        <v>58</v>
      </c>
      <c r="X105" t="s">
        <v>77</v>
      </c>
      <c r="Z105" t="s">
        <v>101</v>
      </c>
      <c r="AC105" t="s">
        <v>147</v>
      </c>
    </row>
    <row r="106" spans="1:40" x14ac:dyDescent="0.3">
      <c r="A106" t="s">
        <v>430</v>
      </c>
      <c r="B106" t="s">
        <v>431</v>
      </c>
      <c r="C106" t="s">
        <v>432</v>
      </c>
      <c r="D106">
        <v>18384465</v>
      </c>
      <c r="E106" s="1">
        <v>45969</v>
      </c>
      <c r="F106" s="1">
        <v>45972</v>
      </c>
      <c r="G106" t="s">
        <v>45</v>
      </c>
      <c r="H106" t="s">
        <v>46</v>
      </c>
      <c r="I106" t="s">
        <v>47</v>
      </c>
      <c r="J106" t="s">
        <v>433</v>
      </c>
      <c r="K106" t="s">
        <v>145</v>
      </c>
      <c r="L106" t="s">
        <v>434</v>
      </c>
      <c r="M106" t="s">
        <v>170</v>
      </c>
      <c r="N106" t="s">
        <v>75</v>
      </c>
      <c r="O106">
        <v>7</v>
      </c>
      <c r="P106" t="s">
        <v>53</v>
      </c>
      <c r="Q106" t="s">
        <v>54</v>
      </c>
      <c r="R106" t="s">
        <v>55</v>
      </c>
      <c r="S106" t="s">
        <v>56</v>
      </c>
      <c r="T106" t="s">
        <v>57</v>
      </c>
      <c r="U106">
        <v>2</v>
      </c>
      <c r="V106" t="s">
        <v>58</v>
      </c>
      <c r="X106" t="s">
        <v>77</v>
      </c>
      <c r="Z106" t="s">
        <v>101</v>
      </c>
    </row>
    <row r="107" spans="1:40" x14ac:dyDescent="0.3">
      <c r="A107" t="s">
        <v>435</v>
      </c>
      <c r="B107" t="s">
        <v>436</v>
      </c>
      <c r="C107" t="s">
        <v>272</v>
      </c>
      <c r="D107">
        <v>18413763</v>
      </c>
      <c r="E107" s="1">
        <v>45974</v>
      </c>
      <c r="F107" s="1">
        <v>45974</v>
      </c>
      <c r="G107" t="s">
        <v>45</v>
      </c>
      <c r="H107" t="s">
        <v>46</v>
      </c>
      <c r="I107" t="s">
        <v>47</v>
      </c>
      <c r="J107" t="s">
        <v>81</v>
      </c>
      <c r="K107" t="s">
        <v>242</v>
      </c>
      <c r="L107" t="s">
        <v>50</v>
      </c>
      <c r="M107" t="s">
        <v>160</v>
      </c>
      <c r="N107" t="s">
        <v>437</v>
      </c>
      <c r="O107">
        <v>8</v>
      </c>
      <c r="P107" t="s">
        <v>53</v>
      </c>
      <c r="Q107" t="s">
        <v>54</v>
      </c>
      <c r="R107" t="s">
        <v>55</v>
      </c>
      <c r="S107" t="s">
        <v>56</v>
      </c>
      <c r="T107" t="s">
        <v>67</v>
      </c>
      <c r="U107">
        <v>2</v>
      </c>
      <c r="V107" t="s">
        <v>58</v>
      </c>
      <c r="X107" t="s">
        <v>77</v>
      </c>
      <c r="Y107" t="s">
        <v>120</v>
      </c>
      <c r="Z107" t="s">
        <v>101</v>
      </c>
    </row>
    <row r="108" spans="1:40" x14ac:dyDescent="0.3">
      <c r="A108" t="s">
        <v>438</v>
      </c>
      <c r="B108" t="s">
        <v>313</v>
      </c>
      <c r="C108" t="s">
        <v>439</v>
      </c>
      <c r="D108">
        <v>18384756</v>
      </c>
      <c r="E108" s="1">
        <v>45969</v>
      </c>
      <c r="F108" s="1">
        <v>45975</v>
      </c>
      <c r="G108" t="s">
        <v>45</v>
      </c>
      <c r="H108" t="s">
        <v>46</v>
      </c>
      <c r="I108" t="s">
        <v>47</v>
      </c>
      <c r="J108" t="s">
        <v>145</v>
      </c>
      <c r="K108" t="s">
        <v>81</v>
      </c>
      <c r="L108" t="s">
        <v>50</v>
      </c>
      <c r="M108" t="s">
        <v>170</v>
      </c>
      <c r="N108" t="s">
        <v>91</v>
      </c>
      <c r="O108">
        <v>3</v>
      </c>
      <c r="P108" t="s">
        <v>53</v>
      </c>
      <c r="Q108" t="s">
        <v>54</v>
      </c>
      <c r="R108" t="s">
        <v>55</v>
      </c>
      <c r="S108" t="s">
        <v>56</v>
      </c>
      <c r="T108" t="s">
        <v>57</v>
      </c>
      <c r="U108">
        <v>1</v>
      </c>
      <c r="V108" t="s">
        <v>58</v>
      </c>
    </row>
    <row r="109" spans="1:40" x14ac:dyDescent="0.3">
      <c r="A109" t="s">
        <v>440</v>
      </c>
      <c r="B109" t="s">
        <v>303</v>
      </c>
      <c r="C109" t="s">
        <v>334</v>
      </c>
      <c r="D109">
        <v>18362287</v>
      </c>
      <c r="E109" s="1">
        <v>45966</v>
      </c>
      <c r="F109" s="1">
        <v>45966</v>
      </c>
      <c r="G109" t="s">
        <v>45</v>
      </c>
      <c r="H109" t="s">
        <v>46</v>
      </c>
      <c r="I109" t="s">
        <v>47</v>
      </c>
      <c r="J109" t="s">
        <v>441</v>
      </c>
      <c r="K109" t="s">
        <v>95</v>
      </c>
      <c r="L109" t="s">
        <v>434</v>
      </c>
      <c r="M109" t="s">
        <v>65</v>
      </c>
      <c r="N109" t="s">
        <v>175</v>
      </c>
      <c r="O109">
        <v>3</v>
      </c>
      <c r="P109" t="s">
        <v>53</v>
      </c>
      <c r="Q109" t="s">
        <v>205</v>
      </c>
      <c r="R109" t="s">
        <v>55</v>
      </c>
      <c r="S109" t="s">
        <v>85</v>
      </c>
      <c r="T109" t="s">
        <v>57</v>
      </c>
      <c r="U109">
        <v>2</v>
      </c>
      <c r="V109" t="s">
        <v>58</v>
      </c>
      <c r="X109" t="s">
        <v>77</v>
      </c>
      <c r="Y109" t="s">
        <v>54</v>
      </c>
      <c r="Z109" t="s">
        <v>101</v>
      </c>
    </row>
    <row r="110" spans="1:40" x14ac:dyDescent="0.3">
      <c r="A110" t="s">
        <v>442</v>
      </c>
      <c r="B110" t="s">
        <v>443</v>
      </c>
      <c r="C110" t="s">
        <v>444</v>
      </c>
      <c r="D110">
        <v>18373033</v>
      </c>
      <c r="E110" s="1">
        <v>45967</v>
      </c>
      <c r="F110" s="1">
        <v>45968</v>
      </c>
      <c r="G110" t="s">
        <v>45</v>
      </c>
      <c r="H110" t="s">
        <v>46</v>
      </c>
      <c r="I110" t="s">
        <v>47</v>
      </c>
      <c r="J110" t="s">
        <v>242</v>
      </c>
      <c r="K110" t="s">
        <v>49</v>
      </c>
      <c r="L110" t="s">
        <v>50</v>
      </c>
      <c r="M110" t="s">
        <v>129</v>
      </c>
      <c r="N110" t="s">
        <v>91</v>
      </c>
      <c r="O110">
        <v>2</v>
      </c>
      <c r="P110" t="s">
        <v>53</v>
      </c>
      <c r="Q110" t="s">
        <v>205</v>
      </c>
      <c r="R110" t="s">
        <v>55</v>
      </c>
      <c r="S110" t="s">
        <v>85</v>
      </c>
      <c r="T110" t="s">
        <v>57</v>
      </c>
      <c r="U110">
        <v>1</v>
      </c>
      <c r="V110" t="s">
        <v>58</v>
      </c>
      <c r="Z110" t="s">
        <v>101</v>
      </c>
      <c r="AM110" t="s">
        <v>445</v>
      </c>
    </row>
    <row r="111" spans="1:40" x14ac:dyDescent="0.3">
      <c r="A111" t="s">
        <v>446</v>
      </c>
      <c r="B111" t="s">
        <v>447</v>
      </c>
      <c r="C111" t="s">
        <v>439</v>
      </c>
      <c r="D111">
        <v>18418758</v>
      </c>
      <c r="E111" s="1">
        <v>45975</v>
      </c>
      <c r="F111" s="1">
        <v>45975</v>
      </c>
      <c r="G111" t="s">
        <v>45</v>
      </c>
      <c r="H111" t="s">
        <v>46</v>
      </c>
      <c r="I111" t="s">
        <v>47</v>
      </c>
      <c r="J111" t="s">
        <v>242</v>
      </c>
      <c r="K111" t="s">
        <v>214</v>
      </c>
      <c r="L111" t="s">
        <v>50</v>
      </c>
      <c r="M111" t="s">
        <v>98</v>
      </c>
      <c r="N111" t="s">
        <v>448</v>
      </c>
      <c r="O111">
        <v>13</v>
      </c>
      <c r="P111" t="s">
        <v>53</v>
      </c>
      <c r="Q111" t="s">
        <v>131</v>
      </c>
      <c r="R111" t="s">
        <v>55</v>
      </c>
      <c r="S111" t="s">
        <v>56</v>
      </c>
      <c r="T111" t="s">
        <v>67</v>
      </c>
      <c r="U111">
        <v>1</v>
      </c>
      <c r="V111" t="s">
        <v>58</v>
      </c>
      <c r="W111" t="s">
        <v>68</v>
      </c>
      <c r="AA111">
        <v>3</v>
      </c>
    </row>
    <row r="112" spans="1:40" x14ac:dyDescent="0.3">
      <c r="A112" t="s">
        <v>449</v>
      </c>
      <c r="B112" t="s">
        <v>144</v>
      </c>
      <c r="C112" t="s">
        <v>450</v>
      </c>
      <c r="D112">
        <v>18392938</v>
      </c>
      <c r="E112" s="1">
        <v>45971</v>
      </c>
      <c r="F112" s="1">
        <v>45971</v>
      </c>
      <c r="G112" t="s">
        <v>45</v>
      </c>
      <c r="H112" t="s">
        <v>46</v>
      </c>
      <c r="I112" t="s">
        <v>47</v>
      </c>
      <c r="J112" t="s">
        <v>451</v>
      </c>
      <c r="K112" t="s">
        <v>294</v>
      </c>
      <c r="L112" t="s">
        <v>452</v>
      </c>
      <c r="M112" t="s">
        <v>160</v>
      </c>
      <c r="N112" t="s">
        <v>130</v>
      </c>
      <c r="O112">
        <v>6</v>
      </c>
      <c r="P112" t="s">
        <v>100</v>
      </c>
      <c r="Q112" t="s">
        <v>54</v>
      </c>
      <c r="R112" t="s">
        <v>55</v>
      </c>
      <c r="S112" t="s">
        <v>56</v>
      </c>
      <c r="T112" t="s">
        <v>57</v>
      </c>
      <c r="U112">
        <v>4</v>
      </c>
      <c r="V112" t="s">
        <v>58</v>
      </c>
      <c r="Z112" t="s">
        <v>68</v>
      </c>
    </row>
    <row r="113" spans="1:40" x14ac:dyDescent="0.3">
      <c r="A113" t="s">
        <v>453</v>
      </c>
      <c r="B113" t="s">
        <v>296</v>
      </c>
      <c r="C113" t="s">
        <v>213</v>
      </c>
      <c r="D113">
        <v>18377970</v>
      </c>
      <c r="E113" s="1">
        <v>45968</v>
      </c>
      <c r="F113" s="1">
        <v>45968</v>
      </c>
      <c r="G113" t="s">
        <v>45</v>
      </c>
      <c r="H113" t="s">
        <v>46</v>
      </c>
      <c r="I113" t="s">
        <v>47</v>
      </c>
      <c r="J113" t="s">
        <v>142</v>
      </c>
      <c r="K113" t="s">
        <v>96</v>
      </c>
      <c r="L113" t="s">
        <v>97</v>
      </c>
      <c r="M113" t="s">
        <v>51</v>
      </c>
      <c r="N113" t="s">
        <v>185</v>
      </c>
      <c r="O113">
        <v>3</v>
      </c>
      <c r="P113" t="s">
        <v>100</v>
      </c>
      <c r="Q113" t="s">
        <v>54</v>
      </c>
      <c r="R113" t="s">
        <v>55</v>
      </c>
      <c r="S113" t="s">
        <v>56</v>
      </c>
      <c r="T113" t="s">
        <v>57</v>
      </c>
      <c r="U113">
        <v>1</v>
      </c>
      <c r="V113" t="s">
        <v>58</v>
      </c>
      <c r="W113" t="s">
        <v>68</v>
      </c>
      <c r="Y113" t="s">
        <v>54</v>
      </c>
      <c r="Z113" t="s">
        <v>101</v>
      </c>
      <c r="AC113" t="s">
        <v>147</v>
      </c>
      <c r="AD113" t="s">
        <v>115</v>
      </c>
      <c r="AK113" t="s">
        <v>67</v>
      </c>
    </row>
    <row r="114" spans="1:40" x14ac:dyDescent="0.3">
      <c r="A114" t="s">
        <v>454</v>
      </c>
      <c r="B114" t="s">
        <v>340</v>
      </c>
      <c r="C114" t="s">
        <v>260</v>
      </c>
      <c r="D114">
        <v>18419744</v>
      </c>
      <c r="E114" s="1">
        <v>45975</v>
      </c>
      <c r="F114" s="1">
        <v>45975</v>
      </c>
      <c r="G114" t="s">
        <v>45</v>
      </c>
      <c r="H114" t="s">
        <v>46</v>
      </c>
      <c r="I114" t="s">
        <v>47</v>
      </c>
      <c r="J114" t="s">
        <v>96</v>
      </c>
      <c r="K114" t="s">
        <v>159</v>
      </c>
      <c r="L114" t="s">
        <v>97</v>
      </c>
      <c r="M114" t="s">
        <v>51</v>
      </c>
      <c r="N114" t="s">
        <v>185</v>
      </c>
      <c r="O114">
        <v>4</v>
      </c>
      <c r="P114" t="s">
        <v>53</v>
      </c>
      <c r="Q114" t="s">
        <v>54</v>
      </c>
      <c r="R114" t="s">
        <v>55</v>
      </c>
      <c r="S114" t="s">
        <v>56</v>
      </c>
      <c r="T114" t="s">
        <v>67</v>
      </c>
      <c r="U114">
        <v>1</v>
      </c>
      <c r="V114" t="s">
        <v>58</v>
      </c>
    </row>
    <row r="115" spans="1:40" x14ac:dyDescent="0.3">
      <c r="A115" t="s">
        <v>455</v>
      </c>
      <c r="B115" t="s">
        <v>456</v>
      </c>
      <c r="C115" t="s">
        <v>213</v>
      </c>
      <c r="D115">
        <v>18372253</v>
      </c>
      <c r="E115" s="1">
        <v>45967</v>
      </c>
      <c r="F115" s="1">
        <v>45967</v>
      </c>
      <c r="G115" t="s">
        <v>45</v>
      </c>
      <c r="H115" t="s">
        <v>46</v>
      </c>
      <c r="I115" t="s">
        <v>47</v>
      </c>
      <c r="J115" t="s">
        <v>457</v>
      </c>
      <c r="K115" t="s">
        <v>458</v>
      </c>
      <c r="L115" t="s">
        <v>97</v>
      </c>
      <c r="M115" t="s">
        <v>51</v>
      </c>
      <c r="N115" t="s">
        <v>185</v>
      </c>
      <c r="O115">
        <v>3</v>
      </c>
      <c r="P115" t="s">
        <v>100</v>
      </c>
      <c r="Q115" t="s">
        <v>54</v>
      </c>
      <c r="R115" t="s">
        <v>55</v>
      </c>
      <c r="S115" t="s">
        <v>56</v>
      </c>
      <c r="T115" t="s">
        <v>57</v>
      </c>
      <c r="U115">
        <v>1</v>
      </c>
      <c r="V115" t="s">
        <v>58</v>
      </c>
      <c r="W115" t="s">
        <v>68</v>
      </c>
      <c r="Y115" t="s">
        <v>54</v>
      </c>
      <c r="Z115" t="s">
        <v>101</v>
      </c>
      <c r="AC115" t="s">
        <v>147</v>
      </c>
      <c r="AD115" t="s">
        <v>115</v>
      </c>
      <c r="AK115" t="s">
        <v>67</v>
      </c>
    </row>
    <row r="116" spans="1:40" x14ac:dyDescent="0.3">
      <c r="A116" t="s">
        <v>459</v>
      </c>
      <c r="B116" t="s">
        <v>460</v>
      </c>
      <c r="C116" t="s">
        <v>461</v>
      </c>
      <c r="D116">
        <v>18419411</v>
      </c>
      <c r="E116" s="1">
        <v>45975</v>
      </c>
      <c r="F116" s="1">
        <v>45975</v>
      </c>
      <c r="G116" t="s">
        <v>45</v>
      </c>
      <c r="H116" t="s">
        <v>46</v>
      </c>
      <c r="I116" t="s">
        <v>47</v>
      </c>
      <c r="J116" t="s">
        <v>96</v>
      </c>
      <c r="K116" t="s">
        <v>195</v>
      </c>
      <c r="L116" t="s">
        <v>97</v>
      </c>
      <c r="M116" t="s">
        <v>129</v>
      </c>
      <c r="N116" t="s">
        <v>52</v>
      </c>
      <c r="O116">
        <v>3</v>
      </c>
      <c r="P116" t="s">
        <v>138</v>
      </c>
      <c r="Q116" t="s">
        <v>131</v>
      </c>
      <c r="R116" t="s">
        <v>55</v>
      </c>
      <c r="S116" t="s">
        <v>56</v>
      </c>
      <c r="T116" t="s">
        <v>57</v>
      </c>
      <c r="U116">
        <v>1</v>
      </c>
      <c r="V116" t="s">
        <v>58</v>
      </c>
    </row>
    <row r="117" spans="1:40" x14ac:dyDescent="0.3">
      <c r="A117" t="s">
        <v>462</v>
      </c>
      <c r="B117" t="s">
        <v>316</v>
      </c>
      <c r="C117" t="s">
        <v>257</v>
      </c>
      <c r="D117">
        <v>18391350</v>
      </c>
      <c r="E117" s="1">
        <v>45971</v>
      </c>
      <c r="F117" s="1">
        <v>45971</v>
      </c>
      <c r="G117" t="s">
        <v>45</v>
      </c>
      <c r="H117" t="s">
        <v>46</v>
      </c>
      <c r="I117" t="s">
        <v>47</v>
      </c>
      <c r="J117" t="s">
        <v>96</v>
      </c>
      <c r="K117" t="s">
        <v>311</v>
      </c>
      <c r="L117" t="s">
        <v>97</v>
      </c>
      <c r="M117" t="s">
        <v>98</v>
      </c>
      <c r="N117" t="s">
        <v>52</v>
      </c>
      <c r="O117">
        <v>3</v>
      </c>
      <c r="P117" t="s">
        <v>53</v>
      </c>
      <c r="Q117" t="s">
        <v>131</v>
      </c>
      <c r="R117" t="s">
        <v>55</v>
      </c>
      <c r="S117" t="s">
        <v>85</v>
      </c>
      <c r="T117" t="s">
        <v>57</v>
      </c>
      <c r="U117">
        <v>1</v>
      </c>
      <c r="V117" t="s">
        <v>58</v>
      </c>
    </row>
    <row r="118" spans="1:40" x14ac:dyDescent="0.3">
      <c r="A118" t="s">
        <v>463</v>
      </c>
      <c r="B118" t="s">
        <v>464</v>
      </c>
      <c r="C118" t="s">
        <v>182</v>
      </c>
      <c r="D118">
        <v>18422338</v>
      </c>
      <c r="E118" s="1">
        <v>45975</v>
      </c>
      <c r="F118" s="1">
        <v>45975</v>
      </c>
      <c r="G118" t="s">
        <v>45</v>
      </c>
      <c r="H118" t="s">
        <v>46</v>
      </c>
      <c r="I118" t="s">
        <v>47</v>
      </c>
      <c r="J118" t="s">
        <v>49</v>
      </c>
      <c r="K118" t="s">
        <v>62</v>
      </c>
      <c r="L118" t="s">
        <v>50</v>
      </c>
      <c r="M118" t="s">
        <v>98</v>
      </c>
      <c r="N118" t="s">
        <v>52</v>
      </c>
      <c r="O118">
        <v>3</v>
      </c>
      <c r="P118" t="s">
        <v>53</v>
      </c>
      <c r="Q118" t="s">
        <v>54</v>
      </c>
      <c r="R118" t="s">
        <v>55</v>
      </c>
      <c r="S118" t="s">
        <v>56</v>
      </c>
      <c r="T118" t="s">
        <v>57</v>
      </c>
      <c r="U118">
        <v>2</v>
      </c>
      <c r="V118" t="s">
        <v>58</v>
      </c>
      <c r="Z118" t="s">
        <v>101</v>
      </c>
      <c r="AM118" t="s">
        <v>422</v>
      </c>
    </row>
    <row r="119" spans="1:40" x14ac:dyDescent="0.3">
      <c r="A119" t="s">
        <v>465</v>
      </c>
      <c r="B119" t="s">
        <v>466</v>
      </c>
      <c r="C119" t="s">
        <v>467</v>
      </c>
      <c r="D119">
        <v>18416606</v>
      </c>
      <c r="E119" s="1">
        <v>45974</v>
      </c>
      <c r="F119" s="1">
        <v>45974</v>
      </c>
      <c r="G119" t="s">
        <v>45</v>
      </c>
      <c r="H119" t="s">
        <v>46</v>
      </c>
      <c r="I119" t="s">
        <v>47</v>
      </c>
      <c r="J119" t="s">
        <v>165</v>
      </c>
      <c r="K119" t="s">
        <v>95</v>
      </c>
      <c r="L119" t="s">
        <v>97</v>
      </c>
      <c r="M119" t="s">
        <v>98</v>
      </c>
      <c r="N119" t="s">
        <v>185</v>
      </c>
      <c r="O119">
        <v>4</v>
      </c>
      <c r="P119" t="s">
        <v>53</v>
      </c>
      <c r="Q119" t="s">
        <v>54</v>
      </c>
      <c r="R119" t="s">
        <v>55</v>
      </c>
      <c r="S119" t="s">
        <v>85</v>
      </c>
      <c r="T119" t="s">
        <v>57</v>
      </c>
      <c r="U119">
        <v>1</v>
      </c>
      <c r="V119" t="s">
        <v>58</v>
      </c>
      <c r="Z119" t="s">
        <v>101</v>
      </c>
    </row>
    <row r="120" spans="1:40" x14ac:dyDescent="0.3">
      <c r="A120" t="s">
        <v>468</v>
      </c>
      <c r="B120" t="s">
        <v>469</v>
      </c>
      <c r="C120" t="s">
        <v>470</v>
      </c>
      <c r="D120">
        <v>18400590</v>
      </c>
      <c r="E120" s="1">
        <v>45972</v>
      </c>
      <c r="F120" s="1">
        <v>45972</v>
      </c>
      <c r="G120" t="s">
        <v>45</v>
      </c>
      <c r="H120" t="s">
        <v>46</v>
      </c>
      <c r="I120" t="s">
        <v>47</v>
      </c>
      <c r="J120" t="s">
        <v>184</v>
      </c>
      <c r="K120" t="s">
        <v>471</v>
      </c>
      <c r="L120" t="s">
        <v>74</v>
      </c>
      <c r="M120" t="s">
        <v>83</v>
      </c>
      <c r="N120" t="s">
        <v>75</v>
      </c>
      <c r="O120">
        <v>4</v>
      </c>
      <c r="P120" t="s">
        <v>53</v>
      </c>
      <c r="Q120" t="s">
        <v>54</v>
      </c>
      <c r="R120" t="s">
        <v>77</v>
      </c>
      <c r="S120" t="s">
        <v>56</v>
      </c>
      <c r="T120" t="s">
        <v>57</v>
      </c>
      <c r="U120">
        <v>1</v>
      </c>
      <c r="V120" t="s">
        <v>58</v>
      </c>
      <c r="AN120" t="s">
        <v>472</v>
      </c>
    </row>
    <row r="121" spans="1:40" x14ac:dyDescent="0.3">
      <c r="A121" t="s">
        <v>473</v>
      </c>
      <c r="B121" t="s">
        <v>212</v>
      </c>
      <c r="C121" t="s">
        <v>474</v>
      </c>
      <c r="D121">
        <v>18427634</v>
      </c>
      <c r="E121" s="1">
        <v>45976</v>
      </c>
      <c r="F121" s="1">
        <v>45976</v>
      </c>
      <c r="G121" t="s">
        <v>45</v>
      </c>
      <c r="H121" t="s">
        <v>46</v>
      </c>
      <c r="I121" t="s">
        <v>47</v>
      </c>
      <c r="J121" t="s">
        <v>82</v>
      </c>
      <c r="K121" t="s">
        <v>242</v>
      </c>
      <c r="L121" t="s">
        <v>50</v>
      </c>
      <c r="M121" t="s">
        <v>65</v>
      </c>
      <c r="N121" t="s">
        <v>75</v>
      </c>
      <c r="O121">
        <v>2</v>
      </c>
      <c r="P121" t="s">
        <v>53</v>
      </c>
      <c r="Q121" t="s">
        <v>131</v>
      </c>
      <c r="R121" t="s">
        <v>55</v>
      </c>
      <c r="S121" t="s">
        <v>85</v>
      </c>
      <c r="T121" t="s">
        <v>57</v>
      </c>
      <c r="U121">
        <v>1</v>
      </c>
      <c r="V121" t="s">
        <v>58</v>
      </c>
      <c r="X121" t="s">
        <v>77</v>
      </c>
      <c r="Z121" t="s">
        <v>101</v>
      </c>
      <c r="AC121" t="s">
        <v>114</v>
      </c>
      <c r="AD121" t="s">
        <v>115</v>
      </c>
    </row>
    <row r="122" spans="1:40" x14ac:dyDescent="0.3">
      <c r="A122" t="s">
        <v>475</v>
      </c>
      <c r="B122" t="s">
        <v>330</v>
      </c>
      <c r="C122" t="s">
        <v>204</v>
      </c>
      <c r="D122">
        <v>18414034</v>
      </c>
      <c r="E122" s="1">
        <v>45974</v>
      </c>
      <c r="F122" s="1">
        <v>45974</v>
      </c>
      <c r="G122" t="s">
        <v>45</v>
      </c>
      <c r="H122" t="s">
        <v>46</v>
      </c>
      <c r="I122" t="s">
        <v>47</v>
      </c>
      <c r="J122" t="s">
        <v>82</v>
      </c>
      <c r="K122" t="s">
        <v>242</v>
      </c>
      <c r="L122" t="s">
        <v>50</v>
      </c>
      <c r="M122" t="s">
        <v>160</v>
      </c>
      <c r="N122" t="s">
        <v>437</v>
      </c>
      <c r="O122">
        <v>10</v>
      </c>
      <c r="P122" t="s">
        <v>100</v>
      </c>
      <c r="Q122" t="s">
        <v>54</v>
      </c>
      <c r="R122" t="s">
        <v>55</v>
      </c>
      <c r="S122" t="s">
        <v>85</v>
      </c>
      <c r="T122" t="s">
        <v>57</v>
      </c>
      <c r="U122">
        <v>1</v>
      </c>
      <c r="V122" t="s">
        <v>58</v>
      </c>
      <c r="X122" t="s">
        <v>77</v>
      </c>
      <c r="Y122" t="s">
        <v>54</v>
      </c>
      <c r="Z122" t="s">
        <v>101</v>
      </c>
    </row>
    <row r="123" spans="1:40" x14ac:dyDescent="0.3">
      <c r="A123" t="s">
        <v>476</v>
      </c>
      <c r="B123" t="s">
        <v>278</v>
      </c>
      <c r="C123" t="s">
        <v>104</v>
      </c>
      <c r="D123">
        <v>18358318</v>
      </c>
      <c r="E123" s="1">
        <v>45965</v>
      </c>
      <c r="F123" s="1">
        <v>45965</v>
      </c>
      <c r="G123" t="s">
        <v>45</v>
      </c>
      <c r="H123" t="s">
        <v>46</v>
      </c>
      <c r="I123" t="s">
        <v>47</v>
      </c>
      <c r="J123" t="s">
        <v>73</v>
      </c>
      <c r="K123" t="s">
        <v>477</v>
      </c>
      <c r="L123" t="s">
        <v>74</v>
      </c>
      <c r="M123" t="s">
        <v>83</v>
      </c>
      <c r="N123" t="s">
        <v>99</v>
      </c>
      <c r="O123">
        <v>5</v>
      </c>
      <c r="P123" t="s">
        <v>53</v>
      </c>
      <c r="Q123" t="s">
        <v>54</v>
      </c>
      <c r="R123" t="s">
        <v>55</v>
      </c>
      <c r="S123" t="s">
        <v>85</v>
      </c>
      <c r="T123" t="s">
        <v>67</v>
      </c>
      <c r="U123">
        <v>1</v>
      </c>
      <c r="V123" t="s">
        <v>58</v>
      </c>
      <c r="W123" t="s">
        <v>68</v>
      </c>
      <c r="Z123" t="s">
        <v>68</v>
      </c>
      <c r="AA123">
        <v>1</v>
      </c>
      <c r="AB123">
        <v>1</v>
      </c>
      <c r="AK123" t="s">
        <v>67</v>
      </c>
    </row>
    <row r="124" spans="1:40" x14ac:dyDescent="0.3">
      <c r="A124" t="s">
        <v>478</v>
      </c>
      <c r="B124" t="s">
        <v>226</v>
      </c>
      <c r="C124" t="s">
        <v>222</v>
      </c>
      <c r="D124">
        <v>18403512</v>
      </c>
      <c r="E124" s="1">
        <v>45972</v>
      </c>
      <c r="F124" s="1">
        <v>45972</v>
      </c>
      <c r="G124" t="s">
        <v>45</v>
      </c>
      <c r="H124" t="s">
        <v>46</v>
      </c>
      <c r="I124" t="s">
        <v>47</v>
      </c>
      <c r="J124" t="s">
        <v>479</v>
      </c>
      <c r="K124" t="s">
        <v>480</v>
      </c>
      <c r="L124" t="s">
        <v>74</v>
      </c>
      <c r="M124" t="s">
        <v>51</v>
      </c>
      <c r="N124" t="s">
        <v>52</v>
      </c>
      <c r="O124">
        <v>4</v>
      </c>
      <c r="P124" t="s">
        <v>251</v>
      </c>
      <c r="Q124" t="s">
        <v>54</v>
      </c>
      <c r="R124" t="s">
        <v>55</v>
      </c>
      <c r="S124" t="s">
        <v>85</v>
      </c>
      <c r="T124" t="s">
        <v>57</v>
      </c>
      <c r="U124">
        <v>1</v>
      </c>
      <c r="V124" t="s">
        <v>58</v>
      </c>
      <c r="Z124" t="s">
        <v>68</v>
      </c>
      <c r="AM124" t="s">
        <v>224</v>
      </c>
    </row>
    <row r="125" spans="1:40" x14ac:dyDescent="0.3">
      <c r="A125" t="s">
        <v>481</v>
      </c>
      <c r="B125" t="s">
        <v>482</v>
      </c>
      <c r="C125" t="s">
        <v>483</v>
      </c>
      <c r="D125">
        <v>18422788</v>
      </c>
      <c r="E125" s="1">
        <v>45975</v>
      </c>
      <c r="F125" s="1">
        <v>45975</v>
      </c>
      <c r="G125" t="s">
        <v>45</v>
      </c>
      <c r="H125" t="s">
        <v>46</v>
      </c>
      <c r="I125" t="s">
        <v>47</v>
      </c>
      <c r="J125" t="s">
        <v>227</v>
      </c>
      <c r="K125" t="s">
        <v>89</v>
      </c>
      <c r="L125" t="s">
        <v>74</v>
      </c>
      <c r="M125" t="s">
        <v>51</v>
      </c>
      <c r="N125" t="s">
        <v>175</v>
      </c>
      <c r="O125">
        <v>5</v>
      </c>
      <c r="P125" t="s">
        <v>53</v>
      </c>
      <c r="Q125" t="s">
        <v>54</v>
      </c>
      <c r="R125" t="s">
        <v>55</v>
      </c>
      <c r="S125" t="s">
        <v>56</v>
      </c>
      <c r="T125" t="s">
        <v>57</v>
      </c>
      <c r="U125">
        <v>1</v>
      </c>
      <c r="V125" t="s">
        <v>58</v>
      </c>
      <c r="Z125" t="s">
        <v>68</v>
      </c>
    </row>
    <row r="126" spans="1:40" x14ac:dyDescent="0.3">
      <c r="A126" t="s">
        <v>484</v>
      </c>
      <c r="B126" t="s">
        <v>485</v>
      </c>
      <c r="C126" t="s">
        <v>486</v>
      </c>
      <c r="D126">
        <v>18362212</v>
      </c>
      <c r="E126" s="1">
        <v>45966</v>
      </c>
      <c r="F126" s="1">
        <v>45966</v>
      </c>
      <c r="G126" t="s">
        <v>45</v>
      </c>
      <c r="H126" t="s">
        <v>46</v>
      </c>
      <c r="I126" t="s">
        <v>47</v>
      </c>
      <c r="J126" t="s">
        <v>48</v>
      </c>
      <c r="K126" t="s">
        <v>242</v>
      </c>
      <c r="L126" t="s">
        <v>50</v>
      </c>
      <c r="M126" t="s">
        <v>160</v>
      </c>
      <c r="N126" t="s">
        <v>75</v>
      </c>
      <c r="O126">
        <v>3</v>
      </c>
      <c r="P126" t="s">
        <v>53</v>
      </c>
      <c r="Q126" t="s">
        <v>54</v>
      </c>
      <c r="R126" t="s">
        <v>55</v>
      </c>
      <c r="S126" t="s">
        <v>56</v>
      </c>
      <c r="T126" t="s">
        <v>57</v>
      </c>
      <c r="U126">
        <v>2</v>
      </c>
      <c r="V126" t="s">
        <v>58</v>
      </c>
      <c r="X126" t="s">
        <v>77</v>
      </c>
      <c r="Y126" t="s">
        <v>120</v>
      </c>
      <c r="Z126" t="s">
        <v>68</v>
      </c>
    </row>
    <row r="127" spans="1:40" x14ac:dyDescent="0.3">
      <c r="A127" t="s">
        <v>487</v>
      </c>
      <c r="B127" t="s">
        <v>488</v>
      </c>
      <c r="C127" t="s">
        <v>276</v>
      </c>
      <c r="D127">
        <v>18367759</v>
      </c>
      <c r="E127" s="1">
        <v>45966</v>
      </c>
      <c r="F127" s="1">
        <v>45966</v>
      </c>
      <c r="G127" t="s">
        <v>45</v>
      </c>
      <c r="H127" t="s">
        <v>46</v>
      </c>
      <c r="I127" t="s">
        <v>47</v>
      </c>
      <c r="J127" t="s">
        <v>489</v>
      </c>
      <c r="K127" t="s">
        <v>89</v>
      </c>
      <c r="L127" t="s">
        <v>74</v>
      </c>
      <c r="M127" t="s">
        <v>51</v>
      </c>
      <c r="N127" t="s">
        <v>99</v>
      </c>
      <c r="O127">
        <v>4</v>
      </c>
      <c r="P127" t="s">
        <v>251</v>
      </c>
      <c r="Q127" t="s">
        <v>54</v>
      </c>
      <c r="R127" t="s">
        <v>55</v>
      </c>
      <c r="S127" t="s">
        <v>85</v>
      </c>
      <c r="T127" t="s">
        <v>57</v>
      </c>
      <c r="U127">
        <v>1</v>
      </c>
      <c r="V127" t="s">
        <v>58</v>
      </c>
      <c r="X127" t="s">
        <v>77</v>
      </c>
      <c r="Y127" t="s">
        <v>54</v>
      </c>
      <c r="Z127" t="s">
        <v>101</v>
      </c>
    </row>
    <row r="128" spans="1:40" x14ac:dyDescent="0.3">
      <c r="A128" t="s">
        <v>490</v>
      </c>
      <c r="B128" t="s">
        <v>491</v>
      </c>
      <c r="C128" t="s">
        <v>301</v>
      </c>
      <c r="D128">
        <v>18365632</v>
      </c>
      <c r="E128" s="1">
        <v>45966</v>
      </c>
      <c r="F128" s="1">
        <v>45966</v>
      </c>
      <c r="G128" t="s">
        <v>45</v>
      </c>
      <c r="H128" t="s">
        <v>46</v>
      </c>
      <c r="I128" t="s">
        <v>47</v>
      </c>
      <c r="J128" t="s">
        <v>118</v>
      </c>
      <c r="K128" t="s">
        <v>165</v>
      </c>
      <c r="L128" t="s">
        <v>97</v>
      </c>
      <c r="M128" t="s">
        <v>51</v>
      </c>
      <c r="N128" t="s">
        <v>91</v>
      </c>
      <c r="O128">
        <v>4</v>
      </c>
      <c r="P128" t="s">
        <v>53</v>
      </c>
      <c r="Q128" t="s">
        <v>54</v>
      </c>
      <c r="R128" t="s">
        <v>55</v>
      </c>
      <c r="S128" t="s">
        <v>56</v>
      </c>
      <c r="T128" t="s">
        <v>67</v>
      </c>
      <c r="U128">
        <v>1</v>
      </c>
      <c r="V128" t="s">
        <v>58</v>
      </c>
      <c r="X128" t="s">
        <v>77</v>
      </c>
      <c r="Z128" t="s">
        <v>68</v>
      </c>
    </row>
    <row r="129" spans="1:42" x14ac:dyDescent="0.3">
      <c r="A129" t="s">
        <v>492</v>
      </c>
      <c r="B129" t="s">
        <v>493</v>
      </c>
      <c r="C129" t="s">
        <v>494</v>
      </c>
      <c r="D129">
        <v>18364012</v>
      </c>
      <c r="E129" s="1">
        <v>45966</v>
      </c>
      <c r="F129" s="1">
        <v>45966</v>
      </c>
      <c r="G129" t="s">
        <v>45</v>
      </c>
      <c r="H129" t="s">
        <v>46</v>
      </c>
      <c r="I129" t="s">
        <v>47</v>
      </c>
      <c r="J129" t="s">
        <v>209</v>
      </c>
      <c r="K129" t="s">
        <v>495</v>
      </c>
      <c r="L129" t="s">
        <v>50</v>
      </c>
      <c r="M129" t="s">
        <v>65</v>
      </c>
      <c r="N129" t="s">
        <v>75</v>
      </c>
      <c r="O129">
        <v>2</v>
      </c>
      <c r="P129" t="s">
        <v>53</v>
      </c>
      <c r="Q129" t="s">
        <v>131</v>
      </c>
      <c r="R129" t="s">
        <v>77</v>
      </c>
      <c r="S129" t="s">
        <v>409</v>
      </c>
      <c r="T129" t="s">
        <v>57</v>
      </c>
      <c r="U129">
        <v>2</v>
      </c>
      <c r="V129" t="s">
        <v>58</v>
      </c>
    </row>
    <row r="130" spans="1:42" x14ac:dyDescent="0.3">
      <c r="A130" t="s">
        <v>496</v>
      </c>
      <c r="B130" t="s">
        <v>497</v>
      </c>
      <c r="C130" t="s">
        <v>141</v>
      </c>
      <c r="D130">
        <v>18429410</v>
      </c>
      <c r="E130" s="1">
        <v>45976</v>
      </c>
      <c r="F130" s="1">
        <v>45976</v>
      </c>
      <c r="G130" t="s">
        <v>45</v>
      </c>
      <c r="H130" t="s">
        <v>46</v>
      </c>
      <c r="I130" t="s">
        <v>47</v>
      </c>
      <c r="J130" t="s">
        <v>118</v>
      </c>
      <c r="K130" t="s">
        <v>119</v>
      </c>
      <c r="L130" t="s">
        <v>74</v>
      </c>
      <c r="M130" t="s">
        <v>51</v>
      </c>
      <c r="N130" t="s">
        <v>75</v>
      </c>
      <c r="O130">
        <v>3</v>
      </c>
      <c r="P130" t="s">
        <v>251</v>
      </c>
      <c r="Q130" t="s">
        <v>54</v>
      </c>
      <c r="R130" t="s">
        <v>55</v>
      </c>
      <c r="S130" t="s">
        <v>56</v>
      </c>
      <c r="T130" t="s">
        <v>57</v>
      </c>
      <c r="U130">
        <v>1</v>
      </c>
      <c r="V130" t="s">
        <v>58</v>
      </c>
      <c r="X130" t="s">
        <v>77</v>
      </c>
      <c r="Z130" t="s">
        <v>68</v>
      </c>
      <c r="AC130" t="s">
        <v>147</v>
      </c>
      <c r="AD130" t="s">
        <v>115</v>
      </c>
    </row>
    <row r="131" spans="1:42" x14ac:dyDescent="0.3">
      <c r="A131" t="s">
        <v>498</v>
      </c>
      <c r="B131" t="s">
        <v>499</v>
      </c>
      <c r="C131" t="s">
        <v>182</v>
      </c>
      <c r="D131">
        <v>18380706</v>
      </c>
      <c r="E131" s="1">
        <v>45969</v>
      </c>
      <c r="F131" s="1">
        <v>45975</v>
      </c>
      <c r="G131" t="s">
        <v>45</v>
      </c>
      <c r="H131" t="s">
        <v>46</v>
      </c>
      <c r="I131" t="s">
        <v>47</v>
      </c>
      <c r="J131" t="s">
        <v>105</v>
      </c>
      <c r="K131" t="s">
        <v>96</v>
      </c>
      <c r="L131" t="s">
        <v>97</v>
      </c>
      <c r="M131" t="s">
        <v>65</v>
      </c>
      <c r="N131" t="s">
        <v>235</v>
      </c>
      <c r="O131">
        <v>3</v>
      </c>
      <c r="P131" t="s">
        <v>53</v>
      </c>
      <c r="Q131" t="s">
        <v>54</v>
      </c>
      <c r="R131" t="s">
        <v>55</v>
      </c>
      <c r="S131" t="s">
        <v>56</v>
      </c>
      <c r="T131" t="s">
        <v>67</v>
      </c>
      <c r="U131">
        <v>2</v>
      </c>
      <c r="V131" t="s">
        <v>58</v>
      </c>
    </row>
    <row r="132" spans="1:42" x14ac:dyDescent="0.3">
      <c r="A132" t="s">
        <v>500</v>
      </c>
      <c r="B132" t="s">
        <v>501</v>
      </c>
      <c r="C132" t="s">
        <v>61</v>
      </c>
      <c r="D132">
        <v>18373294</v>
      </c>
      <c r="E132" s="1">
        <v>45967</v>
      </c>
      <c r="F132" s="1">
        <v>45967</v>
      </c>
      <c r="G132" t="s">
        <v>45</v>
      </c>
      <c r="H132" t="s">
        <v>46</v>
      </c>
      <c r="I132" t="s">
        <v>47</v>
      </c>
      <c r="J132" t="s">
        <v>165</v>
      </c>
      <c r="K132" t="s">
        <v>95</v>
      </c>
      <c r="L132" t="s">
        <v>97</v>
      </c>
      <c r="M132" t="s">
        <v>51</v>
      </c>
      <c r="N132" t="s">
        <v>75</v>
      </c>
      <c r="O132">
        <v>3</v>
      </c>
      <c r="P132" t="s">
        <v>375</v>
      </c>
      <c r="Q132" t="s">
        <v>54</v>
      </c>
      <c r="R132" t="s">
        <v>55</v>
      </c>
      <c r="S132" t="s">
        <v>56</v>
      </c>
      <c r="T132" t="s">
        <v>67</v>
      </c>
      <c r="U132">
        <v>2</v>
      </c>
      <c r="V132" t="s">
        <v>58</v>
      </c>
      <c r="W132" t="s">
        <v>68</v>
      </c>
      <c r="AA132">
        <v>1</v>
      </c>
    </row>
    <row r="133" spans="1:42" x14ac:dyDescent="0.3">
      <c r="A133" t="s">
        <v>502</v>
      </c>
      <c r="B133" t="s">
        <v>503</v>
      </c>
      <c r="C133" t="s">
        <v>104</v>
      </c>
      <c r="D133">
        <v>18368620</v>
      </c>
      <c r="E133" s="1">
        <v>45967</v>
      </c>
      <c r="F133" s="1">
        <v>45975</v>
      </c>
      <c r="G133" t="s">
        <v>45</v>
      </c>
      <c r="H133" t="s">
        <v>46</v>
      </c>
      <c r="I133" t="s">
        <v>47</v>
      </c>
      <c r="J133" t="s">
        <v>96</v>
      </c>
      <c r="K133" t="s">
        <v>504</v>
      </c>
      <c r="L133" t="s">
        <v>97</v>
      </c>
      <c r="M133" t="s">
        <v>51</v>
      </c>
      <c r="N133" t="s">
        <v>273</v>
      </c>
      <c r="O133">
        <v>6</v>
      </c>
      <c r="P133" t="s">
        <v>53</v>
      </c>
      <c r="Q133" t="s">
        <v>54</v>
      </c>
      <c r="R133" t="s">
        <v>55</v>
      </c>
      <c r="S133" t="s">
        <v>85</v>
      </c>
      <c r="T133" t="s">
        <v>57</v>
      </c>
      <c r="U133">
        <v>2</v>
      </c>
      <c r="V133" t="s">
        <v>58</v>
      </c>
      <c r="W133" t="s">
        <v>68</v>
      </c>
      <c r="AA133">
        <v>3</v>
      </c>
    </row>
    <row r="134" spans="1:42" x14ac:dyDescent="0.3">
      <c r="A134" t="s">
        <v>505</v>
      </c>
      <c r="B134" t="s">
        <v>506</v>
      </c>
      <c r="C134" t="s">
        <v>94</v>
      </c>
      <c r="D134">
        <v>18390769</v>
      </c>
      <c r="E134" s="1">
        <v>45971</v>
      </c>
      <c r="F134" s="1">
        <v>45971</v>
      </c>
      <c r="G134" t="s">
        <v>45</v>
      </c>
      <c r="H134" t="s">
        <v>46</v>
      </c>
      <c r="I134" t="s">
        <v>47</v>
      </c>
      <c r="J134" t="s">
        <v>105</v>
      </c>
      <c r="K134" t="s">
        <v>95</v>
      </c>
      <c r="L134" t="s">
        <v>97</v>
      </c>
      <c r="M134" t="s">
        <v>65</v>
      </c>
      <c r="N134" t="s">
        <v>99</v>
      </c>
      <c r="O134">
        <v>4</v>
      </c>
      <c r="P134" t="s">
        <v>53</v>
      </c>
      <c r="Q134" t="s">
        <v>54</v>
      </c>
      <c r="R134" t="s">
        <v>55</v>
      </c>
      <c r="S134" t="s">
        <v>85</v>
      </c>
      <c r="T134" t="s">
        <v>57</v>
      </c>
      <c r="U134">
        <v>1</v>
      </c>
      <c r="V134" t="s">
        <v>58</v>
      </c>
      <c r="X134" t="s">
        <v>77</v>
      </c>
      <c r="Y134" t="s">
        <v>54</v>
      </c>
      <c r="Z134" t="s">
        <v>101</v>
      </c>
    </row>
    <row r="135" spans="1:42" x14ac:dyDescent="0.3">
      <c r="A135" t="s">
        <v>507</v>
      </c>
      <c r="B135" t="s">
        <v>508</v>
      </c>
      <c r="C135" t="s">
        <v>257</v>
      </c>
      <c r="D135">
        <v>18390786</v>
      </c>
      <c r="E135" s="1">
        <v>45971</v>
      </c>
      <c r="F135" s="1">
        <v>45971</v>
      </c>
      <c r="G135" t="s">
        <v>45</v>
      </c>
      <c r="H135" t="s">
        <v>46</v>
      </c>
      <c r="I135" t="s">
        <v>47</v>
      </c>
      <c r="J135" t="s">
        <v>145</v>
      </c>
      <c r="K135" t="s">
        <v>82</v>
      </c>
      <c r="L135" t="s">
        <v>50</v>
      </c>
      <c r="M135" t="s">
        <v>129</v>
      </c>
      <c r="N135" t="s">
        <v>185</v>
      </c>
      <c r="O135">
        <v>3</v>
      </c>
      <c r="P135" t="s">
        <v>53</v>
      </c>
      <c r="Q135" t="s">
        <v>131</v>
      </c>
      <c r="R135" t="s">
        <v>55</v>
      </c>
      <c r="S135" t="s">
        <v>85</v>
      </c>
      <c r="T135" t="s">
        <v>57</v>
      </c>
      <c r="U135">
        <v>1</v>
      </c>
      <c r="V135" t="s">
        <v>58</v>
      </c>
      <c r="X135" t="s">
        <v>77</v>
      </c>
      <c r="Y135" t="s">
        <v>54</v>
      </c>
      <c r="Z135" t="s">
        <v>101</v>
      </c>
    </row>
    <row r="136" spans="1:42" x14ac:dyDescent="0.3">
      <c r="A136" t="s">
        <v>509</v>
      </c>
      <c r="B136" t="s">
        <v>336</v>
      </c>
      <c r="C136" t="s">
        <v>510</v>
      </c>
      <c r="D136">
        <v>18404327</v>
      </c>
      <c r="E136" s="1">
        <v>45973</v>
      </c>
      <c r="F136" s="1">
        <v>45973</v>
      </c>
      <c r="G136" t="s">
        <v>45</v>
      </c>
      <c r="H136" t="s">
        <v>46</v>
      </c>
      <c r="I136" t="s">
        <v>47</v>
      </c>
      <c r="J136" t="s">
        <v>159</v>
      </c>
      <c r="K136" t="s">
        <v>145</v>
      </c>
      <c r="L136" t="s">
        <v>50</v>
      </c>
      <c r="M136" t="s">
        <v>160</v>
      </c>
      <c r="N136" t="s">
        <v>99</v>
      </c>
      <c r="O136">
        <v>4</v>
      </c>
      <c r="P136" t="s">
        <v>53</v>
      </c>
      <c r="Q136" t="s">
        <v>54</v>
      </c>
      <c r="R136" t="s">
        <v>55</v>
      </c>
      <c r="S136" t="s">
        <v>56</v>
      </c>
      <c r="T136" t="s">
        <v>57</v>
      </c>
      <c r="U136">
        <v>1</v>
      </c>
      <c r="V136" t="s">
        <v>58</v>
      </c>
      <c r="X136" t="s">
        <v>77</v>
      </c>
      <c r="Y136" t="s">
        <v>54</v>
      </c>
      <c r="Z136" t="s">
        <v>68</v>
      </c>
    </row>
    <row r="137" spans="1:42" x14ac:dyDescent="0.3">
      <c r="A137" t="s">
        <v>511</v>
      </c>
      <c r="B137" t="s">
        <v>512</v>
      </c>
      <c r="C137" t="s">
        <v>513</v>
      </c>
      <c r="D137">
        <v>18404887</v>
      </c>
      <c r="E137" s="1">
        <v>45973</v>
      </c>
      <c r="F137" s="1">
        <v>45974</v>
      </c>
      <c r="G137" t="s">
        <v>45</v>
      </c>
      <c r="H137" t="s">
        <v>46</v>
      </c>
      <c r="I137" t="s">
        <v>47</v>
      </c>
      <c r="J137" t="s">
        <v>514</v>
      </c>
      <c r="K137" t="s">
        <v>96</v>
      </c>
      <c r="L137" t="s">
        <v>97</v>
      </c>
      <c r="M137" t="s">
        <v>65</v>
      </c>
      <c r="N137" t="s">
        <v>130</v>
      </c>
      <c r="O137">
        <v>8</v>
      </c>
      <c r="P137" t="s">
        <v>53</v>
      </c>
      <c r="Q137" t="s">
        <v>54</v>
      </c>
      <c r="R137" t="s">
        <v>55</v>
      </c>
      <c r="S137" t="s">
        <v>56</v>
      </c>
      <c r="T137" t="s">
        <v>57</v>
      </c>
      <c r="U137">
        <v>1</v>
      </c>
      <c r="V137" t="s">
        <v>58</v>
      </c>
      <c r="X137" t="s">
        <v>77</v>
      </c>
      <c r="Y137" t="s">
        <v>120</v>
      </c>
      <c r="Z137" t="s">
        <v>101</v>
      </c>
    </row>
    <row r="138" spans="1:42" x14ac:dyDescent="0.3">
      <c r="A138" t="s">
        <v>515</v>
      </c>
      <c r="B138" t="s">
        <v>516</v>
      </c>
      <c r="C138" t="s">
        <v>265</v>
      </c>
      <c r="D138">
        <v>18376508</v>
      </c>
      <c r="E138" s="1">
        <v>45968</v>
      </c>
      <c r="F138" s="1">
        <v>45968</v>
      </c>
      <c r="G138" t="s">
        <v>45</v>
      </c>
      <c r="H138" t="s">
        <v>46</v>
      </c>
      <c r="I138" t="s">
        <v>219</v>
      </c>
      <c r="J138" t="s">
        <v>62</v>
      </c>
      <c r="K138" t="s">
        <v>517</v>
      </c>
      <c r="L138" t="s">
        <v>50</v>
      </c>
      <c r="M138" t="s">
        <v>299</v>
      </c>
      <c r="N138" t="s">
        <v>52</v>
      </c>
      <c r="O138">
        <v>9</v>
      </c>
      <c r="P138" t="s">
        <v>53</v>
      </c>
      <c r="Q138" t="s">
        <v>131</v>
      </c>
      <c r="R138" t="s">
        <v>55</v>
      </c>
      <c r="S138" t="s">
        <v>56</v>
      </c>
      <c r="T138" t="s">
        <v>57</v>
      </c>
      <c r="U138">
        <v>3</v>
      </c>
      <c r="V138" t="s">
        <v>58</v>
      </c>
      <c r="W138" t="s">
        <v>68</v>
      </c>
      <c r="Y138" t="s">
        <v>120</v>
      </c>
      <c r="Z138" t="s">
        <v>101</v>
      </c>
      <c r="AA138">
        <v>4</v>
      </c>
      <c r="AC138" t="s">
        <v>114</v>
      </c>
      <c r="AD138" t="s">
        <v>115</v>
      </c>
      <c r="AK138" t="s">
        <v>67</v>
      </c>
    </row>
    <row r="139" spans="1:42" x14ac:dyDescent="0.3">
      <c r="A139" t="s">
        <v>518</v>
      </c>
      <c r="B139" t="s">
        <v>336</v>
      </c>
      <c r="C139" t="s">
        <v>310</v>
      </c>
      <c r="D139">
        <v>18413660</v>
      </c>
      <c r="E139" s="1">
        <v>45974</v>
      </c>
      <c r="F139" s="1">
        <v>45974</v>
      </c>
      <c r="G139" t="s">
        <v>45</v>
      </c>
      <c r="H139" t="s">
        <v>46</v>
      </c>
      <c r="I139" t="s">
        <v>47</v>
      </c>
      <c r="J139" t="s">
        <v>159</v>
      </c>
      <c r="K139" t="s">
        <v>195</v>
      </c>
      <c r="L139" t="s">
        <v>50</v>
      </c>
      <c r="M139" t="s">
        <v>51</v>
      </c>
      <c r="N139" t="s">
        <v>75</v>
      </c>
      <c r="O139">
        <v>3</v>
      </c>
      <c r="P139" t="s">
        <v>251</v>
      </c>
      <c r="Q139" t="s">
        <v>54</v>
      </c>
      <c r="R139" t="s">
        <v>55</v>
      </c>
      <c r="S139" t="s">
        <v>56</v>
      </c>
      <c r="T139" t="s">
        <v>57</v>
      </c>
      <c r="U139">
        <v>1</v>
      </c>
      <c r="V139" t="s">
        <v>58</v>
      </c>
    </row>
    <row r="140" spans="1:42" x14ac:dyDescent="0.3">
      <c r="A140" t="s">
        <v>519</v>
      </c>
      <c r="B140" t="s">
        <v>520</v>
      </c>
      <c r="C140" t="s">
        <v>134</v>
      </c>
      <c r="D140">
        <v>18400916</v>
      </c>
      <c r="E140" s="1">
        <v>45972</v>
      </c>
      <c r="F140" s="1">
        <v>45974</v>
      </c>
      <c r="G140" t="s">
        <v>45</v>
      </c>
      <c r="H140" t="s">
        <v>46</v>
      </c>
      <c r="I140" t="s">
        <v>47</v>
      </c>
      <c r="J140" t="s">
        <v>198</v>
      </c>
      <c r="K140" t="s">
        <v>142</v>
      </c>
      <c r="L140" t="s">
        <v>97</v>
      </c>
      <c r="M140" t="s">
        <v>51</v>
      </c>
      <c r="N140" t="s">
        <v>185</v>
      </c>
      <c r="O140">
        <v>5</v>
      </c>
      <c r="P140" t="s">
        <v>100</v>
      </c>
      <c r="Q140" t="s">
        <v>54</v>
      </c>
      <c r="R140" t="s">
        <v>55</v>
      </c>
      <c r="S140" t="s">
        <v>85</v>
      </c>
      <c r="T140" t="s">
        <v>57</v>
      </c>
      <c r="U140">
        <v>1</v>
      </c>
      <c r="V140" t="s">
        <v>58</v>
      </c>
    </row>
    <row r="141" spans="1:42" x14ac:dyDescent="0.3">
      <c r="A141" t="s">
        <v>521</v>
      </c>
      <c r="B141" t="s">
        <v>522</v>
      </c>
      <c r="C141" t="s">
        <v>44</v>
      </c>
      <c r="D141">
        <v>18368053</v>
      </c>
      <c r="E141" s="1">
        <v>45966</v>
      </c>
      <c r="F141" s="1">
        <v>45975</v>
      </c>
      <c r="G141" t="s">
        <v>45</v>
      </c>
      <c r="H141" t="s">
        <v>46</v>
      </c>
      <c r="I141" t="s">
        <v>47</v>
      </c>
      <c r="J141" t="s">
        <v>105</v>
      </c>
      <c r="K141" t="s">
        <v>95</v>
      </c>
      <c r="L141" t="s">
        <v>97</v>
      </c>
      <c r="M141" t="s">
        <v>170</v>
      </c>
      <c r="N141" t="s">
        <v>99</v>
      </c>
      <c r="O141">
        <v>4</v>
      </c>
      <c r="P141" t="s">
        <v>53</v>
      </c>
      <c r="Q141" t="s">
        <v>131</v>
      </c>
      <c r="R141" t="s">
        <v>55</v>
      </c>
      <c r="S141" t="s">
        <v>56</v>
      </c>
      <c r="T141" t="s">
        <v>57</v>
      </c>
      <c r="U141">
        <v>1</v>
      </c>
      <c r="V141" t="s">
        <v>58</v>
      </c>
      <c r="W141" t="s">
        <v>68</v>
      </c>
      <c r="AO141">
        <v>620</v>
      </c>
      <c r="AP141">
        <v>21</v>
      </c>
    </row>
    <row r="142" spans="1:42" x14ac:dyDescent="0.3">
      <c r="A142" t="s">
        <v>523</v>
      </c>
      <c r="B142" t="s">
        <v>524</v>
      </c>
      <c r="C142" t="s">
        <v>104</v>
      </c>
      <c r="D142">
        <v>18420823</v>
      </c>
      <c r="E142" s="1">
        <v>45975</v>
      </c>
      <c r="F142" s="1">
        <v>45975</v>
      </c>
      <c r="G142" t="s">
        <v>45</v>
      </c>
      <c r="H142" t="s">
        <v>46</v>
      </c>
      <c r="I142" t="s">
        <v>47</v>
      </c>
      <c r="J142" t="s">
        <v>489</v>
      </c>
      <c r="K142" t="s">
        <v>227</v>
      </c>
      <c r="L142" t="s">
        <v>74</v>
      </c>
      <c r="M142" t="s">
        <v>83</v>
      </c>
      <c r="N142" t="s">
        <v>130</v>
      </c>
      <c r="O142">
        <v>9</v>
      </c>
      <c r="P142" t="s">
        <v>53</v>
      </c>
      <c r="Q142" t="s">
        <v>54</v>
      </c>
      <c r="R142" t="s">
        <v>77</v>
      </c>
      <c r="S142" t="s">
        <v>85</v>
      </c>
      <c r="T142" t="s">
        <v>57</v>
      </c>
      <c r="U142">
        <v>1</v>
      </c>
      <c r="V142" t="s">
        <v>58</v>
      </c>
    </row>
    <row r="143" spans="1:42" x14ac:dyDescent="0.3">
      <c r="A143" t="s">
        <v>525</v>
      </c>
      <c r="B143" t="s">
        <v>414</v>
      </c>
      <c r="C143" t="s">
        <v>526</v>
      </c>
      <c r="D143">
        <v>18391862</v>
      </c>
      <c r="E143" s="1">
        <v>45971</v>
      </c>
      <c r="F143" s="1">
        <v>45971</v>
      </c>
      <c r="G143" t="s">
        <v>45</v>
      </c>
      <c r="H143" t="s">
        <v>46</v>
      </c>
      <c r="I143" t="s">
        <v>47</v>
      </c>
      <c r="J143" t="s">
        <v>179</v>
      </c>
      <c r="K143" t="s">
        <v>81</v>
      </c>
      <c r="L143" t="s">
        <v>50</v>
      </c>
      <c r="M143" t="s">
        <v>320</v>
      </c>
      <c r="N143" t="s">
        <v>91</v>
      </c>
      <c r="O143">
        <v>3</v>
      </c>
      <c r="P143" t="s">
        <v>251</v>
      </c>
      <c r="Q143" t="s">
        <v>131</v>
      </c>
      <c r="R143" t="s">
        <v>55</v>
      </c>
      <c r="S143" t="s">
        <v>85</v>
      </c>
      <c r="T143" t="s">
        <v>57</v>
      </c>
      <c r="U143">
        <v>1</v>
      </c>
      <c r="V143" t="s">
        <v>58</v>
      </c>
    </row>
    <row r="144" spans="1:42" x14ac:dyDescent="0.3">
      <c r="A144" t="s">
        <v>527</v>
      </c>
      <c r="B144" t="s">
        <v>181</v>
      </c>
      <c r="C144" t="s">
        <v>288</v>
      </c>
      <c r="D144">
        <v>18396537</v>
      </c>
      <c r="E144" s="1">
        <v>45971</v>
      </c>
      <c r="F144" s="1">
        <v>45971</v>
      </c>
      <c r="G144" t="s">
        <v>45</v>
      </c>
      <c r="H144" t="s">
        <v>46</v>
      </c>
      <c r="I144" t="s">
        <v>47</v>
      </c>
      <c r="J144" t="s">
        <v>159</v>
      </c>
      <c r="K144" t="s">
        <v>195</v>
      </c>
      <c r="L144" t="s">
        <v>50</v>
      </c>
      <c r="M144" t="s">
        <v>98</v>
      </c>
      <c r="N144" t="s">
        <v>99</v>
      </c>
      <c r="O144">
        <v>4</v>
      </c>
      <c r="P144" t="s">
        <v>100</v>
      </c>
      <c r="Q144" t="s">
        <v>54</v>
      </c>
      <c r="R144" t="s">
        <v>55</v>
      </c>
      <c r="S144" t="s">
        <v>56</v>
      </c>
      <c r="T144" t="s">
        <v>57</v>
      </c>
      <c r="U144">
        <v>1</v>
      </c>
      <c r="V144" t="s">
        <v>58</v>
      </c>
      <c r="W144" t="s">
        <v>68</v>
      </c>
      <c r="Y144" t="s">
        <v>120</v>
      </c>
      <c r="Z144" t="s">
        <v>101</v>
      </c>
      <c r="AB144">
        <v>1</v>
      </c>
      <c r="AN144" t="s">
        <v>343</v>
      </c>
    </row>
    <row r="145" spans="1:42" x14ac:dyDescent="0.3">
      <c r="A145" t="s">
        <v>528</v>
      </c>
      <c r="B145" t="s">
        <v>362</v>
      </c>
      <c r="C145" t="s">
        <v>44</v>
      </c>
      <c r="D145">
        <v>18391890</v>
      </c>
      <c r="E145" s="1">
        <v>45971</v>
      </c>
      <c r="F145" s="1">
        <v>45971</v>
      </c>
      <c r="G145" t="s">
        <v>45</v>
      </c>
      <c r="H145" t="s">
        <v>46</v>
      </c>
      <c r="I145" t="s">
        <v>47</v>
      </c>
      <c r="J145" t="s">
        <v>82</v>
      </c>
      <c r="K145" t="s">
        <v>127</v>
      </c>
      <c r="L145" t="s">
        <v>128</v>
      </c>
      <c r="M145" t="s">
        <v>160</v>
      </c>
      <c r="N145" t="s">
        <v>84</v>
      </c>
      <c r="O145">
        <v>3</v>
      </c>
      <c r="P145" t="s">
        <v>53</v>
      </c>
      <c r="Q145" t="s">
        <v>54</v>
      </c>
      <c r="R145" t="s">
        <v>55</v>
      </c>
      <c r="S145" t="s">
        <v>56</v>
      </c>
      <c r="T145" t="s">
        <v>57</v>
      </c>
      <c r="U145">
        <v>2</v>
      </c>
      <c r="V145" t="s">
        <v>58</v>
      </c>
    </row>
    <row r="146" spans="1:42" x14ac:dyDescent="0.3">
      <c r="A146" t="s">
        <v>529</v>
      </c>
      <c r="B146" t="s">
        <v>530</v>
      </c>
      <c r="C146" t="s">
        <v>400</v>
      </c>
      <c r="D146">
        <v>18419470</v>
      </c>
      <c r="E146" s="1">
        <v>45975</v>
      </c>
      <c r="F146" s="1">
        <v>45975</v>
      </c>
      <c r="G146" t="s">
        <v>45</v>
      </c>
      <c r="H146" t="s">
        <v>46</v>
      </c>
      <c r="I146" t="s">
        <v>47</v>
      </c>
      <c r="J146" t="s">
        <v>531</v>
      </c>
      <c r="K146" t="s">
        <v>118</v>
      </c>
      <c r="L146" t="s">
        <v>74</v>
      </c>
      <c r="M146" t="s">
        <v>65</v>
      </c>
      <c r="N146" t="s">
        <v>235</v>
      </c>
      <c r="O146">
        <v>4</v>
      </c>
      <c r="P146" t="s">
        <v>53</v>
      </c>
      <c r="Q146" t="s">
        <v>54</v>
      </c>
      <c r="R146" t="s">
        <v>55</v>
      </c>
      <c r="S146" t="s">
        <v>56</v>
      </c>
      <c r="T146" t="s">
        <v>57</v>
      </c>
      <c r="U146">
        <v>1</v>
      </c>
      <c r="V146" t="s">
        <v>58</v>
      </c>
      <c r="Y146" t="s">
        <v>120</v>
      </c>
      <c r="Z146" t="s">
        <v>101</v>
      </c>
      <c r="AB146">
        <v>1</v>
      </c>
      <c r="AC146" t="s">
        <v>114</v>
      </c>
    </row>
    <row r="147" spans="1:42" x14ac:dyDescent="0.3">
      <c r="A147" t="s">
        <v>532</v>
      </c>
      <c r="B147" t="s">
        <v>140</v>
      </c>
      <c r="C147" t="s">
        <v>533</v>
      </c>
      <c r="D147">
        <v>18423466</v>
      </c>
      <c r="E147" s="1">
        <v>45975</v>
      </c>
      <c r="F147" s="1">
        <v>45976</v>
      </c>
      <c r="G147" t="s">
        <v>45</v>
      </c>
      <c r="H147" t="s">
        <v>46</v>
      </c>
      <c r="I147" t="s">
        <v>47</v>
      </c>
      <c r="J147" t="s">
        <v>198</v>
      </c>
      <c r="K147" t="s">
        <v>165</v>
      </c>
      <c r="L147" t="s">
        <v>97</v>
      </c>
      <c r="M147" t="s">
        <v>51</v>
      </c>
      <c r="N147" t="s">
        <v>91</v>
      </c>
      <c r="O147">
        <v>2</v>
      </c>
      <c r="P147" t="s">
        <v>53</v>
      </c>
      <c r="Q147" t="s">
        <v>54</v>
      </c>
      <c r="R147" t="s">
        <v>76</v>
      </c>
      <c r="S147" t="s">
        <v>85</v>
      </c>
      <c r="T147" t="s">
        <v>57</v>
      </c>
      <c r="U147">
        <v>1</v>
      </c>
      <c r="V147" t="s">
        <v>58</v>
      </c>
      <c r="X147" t="s">
        <v>77</v>
      </c>
      <c r="Y147" t="s">
        <v>54</v>
      </c>
      <c r="Z147" t="s">
        <v>68</v>
      </c>
    </row>
    <row r="148" spans="1:42" x14ac:dyDescent="0.3">
      <c r="A148" t="s">
        <v>534</v>
      </c>
      <c r="B148" t="s">
        <v>535</v>
      </c>
      <c r="C148" t="s">
        <v>317</v>
      </c>
      <c r="D148">
        <v>18390960</v>
      </c>
      <c r="E148" s="1">
        <v>45971</v>
      </c>
      <c r="F148" s="1">
        <v>45971</v>
      </c>
      <c r="G148" t="s">
        <v>45</v>
      </c>
      <c r="H148" t="s">
        <v>46</v>
      </c>
      <c r="I148" t="s">
        <v>47</v>
      </c>
      <c r="J148" t="s">
        <v>223</v>
      </c>
      <c r="K148" t="s">
        <v>73</v>
      </c>
      <c r="L148" t="s">
        <v>74</v>
      </c>
      <c r="M148" t="s">
        <v>51</v>
      </c>
      <c r="N148" t="s">
        <v>185</v>
      </c>
      <c r="O148">
        <v>5</v>
      </c>
      <c r="P148" t="s">
        <v>53</v>
      </c>
      <c r="Q148" t="s">
        <v>54</v>
      </c>
      <c r="R148" t="s">
        <v>55</v>
      </c>
      <c r="S148" t="s">
        <v>85</v>
      </c>
      <c r="T148" t="s">
        <v>57</v>
      </c>
      <c r="U148">
        <v>1</v>
      </c>
      <c r="V148" t="s">
        <v>58</v>
      </c>
      <c r="Z148" t="s">
        <v>68</v>
      </c>
    </row>
    <row r="149" spans="1:42" x14ac:dyDescent="0.3">
      <c r="A149" t="s">
        <v>536</v>
      </c>
      <c r="B149" t="s">
        <v>537</v>
      </c>
      <c r="C149" t="s">
        <v>272</v>
      </c>
      <c r="D149">
        <v>18381347</v>
      </c>
      <c r="E149" s="1">
        <v>45969</v>
      </c>
      <c r="F149" s="1">
        <v>45972</v>
      </c>
      <c r="G149" t="s">
        <v>45</v>
      </c>
      <c r="H149" t="s">
        <v>46</v>
      </c>
      <c r="I149" t="s">
        <v>47</v>
      </c>
      <c r="J149" t="s">
        <v>165</v>
      </c>
      <c r="K149" t="s">
        <v>95</v>
      </c>
      <c r="L149" t="s">
        <v>97</v>
      </c>
      <c r="M149" t="s">
        <v>51</v>
      </c>
      <c r="N149" t="s">
        <v>75</v>
      </c>
      <c r="O149">
        <v>4</v>
      </c>
      <c r="P149" t="s">
        <v>138</v>
      </c>
      <c r="Q149" t="s">
        <v>54</v>
      </c>
      <c r="R149" t="s">
        <v>55</v>
      </c>
      <c r="S149" t="s">
        <v>85</v>
      </c>
      <c r="T149" t="s">
        <v>57</v>
      </c>
      <c r="U149">
        <v>2</v>
      </c>
      <c r="V149" t="s">
        <v>58</v>
      </c>
      <c r="W149" t="s">
        <v>68</v>
      </c>
      <c r="Y149" t="s">
        <v>54</v>
      </c>
      <c r="AA149">
        <v>1</v>
      </c>
      <c r="AE149" t="s">
        <v>101</v>
      </c>
      <c r="AG149" t="s">
        <v>149</v>
      </c>
    </row>
    <row r="150" spans="1:42" x14ac:dyDescent="0.3">
      <c r="A150" t="s">
        <v>538</v>
      </c>
      <c r="B150" t="s">
        <v>539</v>
      </c>
      <c r="C150" t="s">
        <v>450</v>
      </c>
      <c r="D150">
        <v>18429412</v>
      </c>
      <c r="E150" s="1">
        <v>45976</v>
      </c>
      <c r="F150" s="1">
        <v>45976</v>
      </c>
      <c r="G150" t="s">
        <v>45</v>
      </c>
      <c r="H150" t="s">
        <v>46</v>
      </c>
      <c r="I150" t="s">
        <v>47</v>
      </c>
      <c r="J150" t="s">
        <v>106</v>
      </c>
      <c r="K150" t="s">
        <v>96</v>
      </c>
      <c r="L150" t="s">
        <v>97</v>
      </c>
      <c r="M150" t="s">
        <v>65</v>
      </c>
      <c r="N150" t="s">
        <v>52</v>
      </c>
      <c r="O150">
        <v>7</v>
      </c>
      <c r="P150" t="s">
        <v>100</v>
      </c>
      <c r="Q150" t="s">
        <v>54</v>
      </c>
      <c r="R150" t="s">
        <v>55</v>
      </c>
      <c r="S150" t="s">
        <v>56</v>
      </c>
      <c r="T150" t="s">
        <v>57</v>
      </c>
      <c r="U150">
        <v>2</v>
      </c>
      <c r="V150" t="s">
        <v>58</v>
      </c>
      <c r="X150" t="s">
        <v>77</v>
      </c>
      <c r="Z150" t="s">
        <v>68</v>
      </c>
      <c r="AC150" t="s">
        <v>114</v>
      </c>
      <c r="AD150" t="s">
        <v>115</v>
      </c>
    </row>
    <row r="151" spans="1:42" x14ac:dyDescent="0.3">
      <c r="A151" t="s">
        <v>540</v>
      </c>
      <c r="B151" t="s">
        <v>541</v>
      </c>
      <c r="C151" t="s">
        <v>542</v>
      </c>
      <c r="D151">
        <v>18375482</v>
      </c>
      <c r="E151" s="1">
        <v>45968</v>
      </c>
      <c r="F151" s="1">
        <v>45968</v>
      </c>
      <c r="G151" t="s">
        <v>45</v>
      </c>
      <c r="H151" t="s">
        <v>46</v>
      </c>
      <c r="I151" t="s">
        <v>135</v>
      </c>
      <c r="J151" t="s">
        <v>543</v>
      </c>
      <c r="K151" t="s">
        <v>293</v>
      </c>
      <c r="L151" t="s">
        <v>64</v>
      </c>
      <c r="M151" t="s">
        <v>320</v>
      </c>
      <c r="O151">
        <v>4</v>
      </c>
      <c r="P151" t="s">
        <v>138</v>
      </c>
      <c r="Q151" t="s">
        <v>54</v>
      </c>
      <c r="R151" t="s">
        <v>55</v>
      </c>
      <c r="S151" t="s">
        <v>56</v>
      </c>
      <c r="T151" t="s">
        <v>67</v>
      </c>
      <c r="U151">
        <v>4</v>
      </c>
      <c r="V151" t="s">
        <v>58</v>
      </c>
    </row>
    <row r="152" spans="1:42" x14ac:dyDescent="0.3">
      <c r="A152" t="s">
        <v>544</v>
      </c>
      <c r="B152" t="s">
        <v>460</v>
      </c>
      <c r="C152" t="s">
        <v>354</v>
      </c>
      <c r="D152">
        <v>18424876</v>
      </c>
      <c r="E152" s="1">
        <v>45976</v>
      </c>
      <c r="F152" s="1">
        <v>45976</v>
      </c>
      <c r="G152" t="s">
        <v>45</v>
      </c>
      <c r="H152" t="s">
        <v>46</v>
      </c>
      <c r="I152" t="s">
        <v>47</v>
      </c>
      <c r="J152" t="s">
        <v>82</v>
      </c>
      <c r="K152" t="s">
        <v>48</v>
      </c>
      <c r="L152" t="s">
        <v>50</v>
      </c>
      <c r="M152" t="s">
        <v>65</v>
      </c>
      <c r="N152" t="s">
        <v>91</v>
      </c>
      <c r="O152">
        <v>4</v>
      </c>
      <c r="P152" t="s">
        <v>100</v>
      </c>
      <c r="Q152" t="s">
        <v>131</v>
      </c>
      <c r="R152" t="s">
        <v>55</v>
      </c>
      <c r="S152" t="s">
        <v>85</v>
      </c>
      <c r="T152" t="s">
        <v>67</v>
      </c>
      <c r="U152">
        <v>2</v>
      </c>
      <c r="V152" t="s">
        <v>58</v>
      </c>
      <c r="X152" t="s">
        <v>77</v>
      </c>
      <c r="Y152" t="s">
        <v>54</v>
      </c>
      <c r="Z152" t="s">
        <v>101</v>
      </c>
    </row>
    <row r="153" spans="1:42" x14ac:dyDescent="0.3">
      <c r="A153" t="s">
        <v>545</v>
      </c>
      <c r="B153" t="s">
        <v>173</v>
      </c>
      <c r="C153" t="s">
        <v>546</v>
      </c>
      <c r="D153">
        <v>18401056</v>
      </c>
      <c r="E153" s="1">
        <v>45972</v>
      </c>
      <c r="F153" s="1">
        <v>45974</v>
      </c>
      <c r="G153" t="s">
        <v>45</v>
      </c>
      <c r="H153" t="s">
        <v>46</v>
      </c>
      <c r="I153" t="s">
        <v>47</v>
      </c>
      <c r="J153" t="s">
        <v>165</v>
      </c>
      <c r="K153" t="s">
        <v>142</v>
      </c>
      <c r="L153" t="s">
        <v>97</v>
      </c>
      <c r="M153" t="s">
        <v>51</v>
      </c>
      <c r="N153" t="s">
        <v>91</v>
      </c>
      <c r="O153">
        <v>3</v>
      </c>
      <c r="P153" t="s">
        <v>166</v>
      </c>
      <c r="Q153" t="s">
        <v>54</v>
      </c>
      <c r="R153" t="s">
        <v>77</v>
      </c>
      <c r="S153" t="s">
        <v>56</v>
      </c>
      <c r="T153" t="s">
        <v>57</v>
      </c>
      <c r="U153">
        <v>1</v>
      </c>
      <c r="V153" t="s">
        <v>58</v>
      </c>
      <c r="W153" t="s">
        <v>68</v>
      </c>
      <c r="Y153" t="s">
        <v>54</v>
      </c>
      <c r="AA153">
        <v>1</v>
      </c>
      <c r="AB153">
        <v>1</v>
      </c>
      <c r="AG153" t="s">
        <v>149</v>
      </c>
      <c r="AO153">
        <v>8319</v>
      </c>
      <c r="AP153">
        <v>10</v>
      </c>
    </row>
    <row r="154" spans="1:42" x14ac:dyDescent="0.3">
      <c r="A154" t="s">
        <v>547</v>
      </c>
      <c r="B154" t="s">
        <v>200</v>
      </c>
      <c r="C154" t="s">
        <v>126</v>
      </c>
      <c r="D154">
        <v>18427631</v>
      </c>
      <c r="E154" s="1">
        <v>45976</v>
      </c>
      <c r="F154" s="1">
        <v>45976</v>
      </c>
      <c r="G154" t="s">
        <v>45</v>
      </c>
      <c r="H154" t="s">
        <v>46</v>
      </c>
      <c r="I154" t="s">
        <v>47</v>
      </c>
      <c r="J154" t="s">
        <v>73</v>
      </c>
      <c r="K154" t="s">
        <v>477</v>
      </c>
      <c r="L154" t="s">
        <v>74</v>
      </c>
      <c r="M154" t="s">
        <v>129</v>
      </c>
      <c r="N154" t="s">
        <v>91</v>
      </c>
      <c r="O154">
        <v>2</v>
      </c>
      <c r="P154" t="s">
        <v>53</v>
      </c>
      <c r="Q154" t="s">
        <v>131</v>
      </c>
      <c r="R154" t="s">
        <v>55</v>
      </c>
      <c r="S154" t="s">
        <v>56</v>
      </c>
      <c r="T154" t="s">
        <v>57</v>
      </c>
      <c r="U154">
        <v>1</v>
      </c>
      <c r="V154" t="s">
        <v>58</v>
      </c>
      <c r="Z154" t="s">
        <v>101</v>
      </c>
      <c r="AM154" t="s">
        <v>548</v>
      </c>
    </row>
    <row r="155" spans="1:42" x14ac:dyDescent="0.3">
      <c r="A155" t="s">
        <v>549</v>
      </c>
      <c r="B155" t="s">
        <v>550</v>
      </c>
      <c r="C155" t="s">
        <v>551</v>
      </c>
      <c r="D155">
        <v>18415276</v>
      </c>
      <c r="E155" s="1">
        <v>45974</v>
      </c>
      <c r="F155" s="1">
        <v>45974</v>
      </c>
      <c r="G155" t="s">
        <v>45</v>
      </c>
      <c r="H155" t="s">
        <v>46</v>
      </c>
      <c r="I155" t="s">
        <v>47</v>
      </c>
      <c r="J155" t="s">
        <v>552</v>
      </c>
      <c r="K155" t="s">
        <v>48</v>
      </c>
      <c r="L155" t="s">
        <v>50</v>
      </c>
      <c r="M155" t="s">
        <v>98</v>
      </c>
      <c r="N155" t="s">
        <v>75</v>
      </c>
      <c r="O155">
        <v>3</v>
      </c>
      <c r="P155" t="s">
        <v>53</v>
      </c>
      <c r="Q155" t="s">
        <v>54</v>
      </c>
      <c r="R155" t="s">
        <v>76</v>
      </c>
      <c r="S155" t="s">
        <v>56</v>
      </c>
      <c r="T155" t="s">
        <v>57</v>
      </c>
      <c r="U155">
        <v>2</v>
      </c>
      <c r="V155" t="s">
        <v>58</v>
      </c>
      <c r="X155" t="s">
        <v>77</v>
      </c>
      <c r="Y155" t="s">
        <v>54</v>
      </c>
      <c r="Z155" t="s">
        <v>68</v>
      </c>
    </row>
    <row r="156" spans="1:42" x14ac:dyDescent="0.3">
      <c r="A156" t="s">
        <v>553</v>
      </c>
      <c r="B156" t="s">
        <v>554</v>
      </c>
      <c r="C156" t="s">
        <v>104</v>
      </c>
      <c r="D156">
        <v>18361331</v>
      </c>
      <c r="E156" s="1">
        <v>45965</v>
      </c>
      <c r="F156" s="1">
        <v>45965</v>
      </c>
      <c r="G156" t="s">
        <v>45</v>
      </c>
      <c r="H156" t="s">
        <v>46</v>
      </c>
      <c r="I156" t="s">
        <v>47</v>
      </c>
      <c r="J156" t="s">
        <v>369</v>
      </c>
      <c r="K156" t="s">
        <v>62</v>
      </c>
      <c r="L156" t="s">
        <v>50</v>
      </c>
      <c r="M156" t="s">
        <v>98</v>
      </c>
      <c r="N156" t="s">
        <v>555</v>
      </c>
      <c r="O156">
        <v>1</v>
      </c>
      <c r="P156" t="s">
        <v>53</v>
      </c>
      <c r="Q156" t="s">
        <v>54</v>
      </c>
      <c r="R156" t="s">
        <v>55</v>
      </c>
      <c r="S156" t="s">
        <v>56</v>
      </c>
      <c r="T156" t="s">
        <v>57</v>
      </c>
      <c r="U156">
        <v>1</v>
      </c>
      <c r="V156" t="s">
        <v>58</v>
      </c>
      <c r="Y156" t="s">
        <v>120</v>
      </c>
      <c r="Z156" t="s">
        <v>101</v>
      </c>
      <c r="AB156">
        <v>2</v>
      </c>
      <c r="AC156" t="s">
        <v>114</v>
      </c>
    </row>
    <row r="157" spans="1:42" x14ac:dyDescent="0.3">
      <c r="A157" t="s">
        <v>556</v>
      </c>
      <c r="B157" t="s">
        <v>336</v>
      </c>
      <c r="C157" t="s">
        <v>424</v>
      </c>
      <c r="D157">
        <v>18384593</v>
      </c>
      <c r="E157" s="1">
        <v>45969</v>
      </c>
      <c r="F157" s="1">
        <v>45976</v>
      </c>
      <c r="G157" t="s">
        <v>45</v>
      </c>
      <c r="H157" t="s">
        <v>46</v>
      </c>
      <c r="I157" t="s">
        <v>47</v>
      </c>
      <c r="J157" t="s">
        <v>95</v>
      </c>
      <c r="K157" t="s">
        <v>96</v>
      </c>
      <c r="L157" t="s">
        <v>97</v>
      </c>
      <c r="M157" t="s">
        <v>51</v>
      </c>
      <c r="N157" t="s">
        <v>52</v>
      </c>
      <c r="O157">
        <v>3</v>
      </c>
      <c r="P157" t="s">
        <v>251</v>
      </c>
      <c r="Q157" t="s">
        <v>54</v>
      </c>
      <c r="R157" t="s">
        <v>55</v>
      </c>
      <c r="S157" t="s">
        <v>85</v>
      </c>
      <c r="T157" t="s">
        <v>57</v>
      </c>
      <c r="U157">
        <v>1</v>
      </c>
      <c r="V157" t="s">
        <v>58</v>
      </c>
      <c r="Z157" t="s">
        <v>101</v>
      </c>
    </row>
    <row r="158" spans="1:42" x14ac:dyDescent="0.3">
      <c r="A158" t="s">
        <v>557</v>
      </c>
      <c r="B158" t="s">
        <v>558</v>
      </c>
      <c r="C158" t="s">
        <v>526</v>
      </c>
      <c r="D158">
        <v>18365551</v>
      </c>
      <c r="E158" s="1">
        <v>45966</v>
      </c>
      <c r="F158" s="1">
        <v>45966</v>
      </c>
      <c r="G158" t="s">
        <v>45</v>
      </c>
      <c r="H158" t="s">
        <v>46</v>
      </c>
      <c r="I158" t="s">
        <v>135</v>
      </c>
      <c r="J158" t="s">
        <v>198</v>
      </c>
      <c r="K158" t="s">
        <v>142</v>
      </c>
      <c r="L158" t="s">
        <v>97</v>
      </c>
      <c r="M158" t="s">
        <v>160</v>
      </c>
      <c r="O158">
        <v>3</v>
      </c>
      <c r="P158" t="s">
        <v>53</v>
      </c>
      <c r="Q158" t="s">
        <v>54</v>
      </c>
      <c r="R158" t="s">
        <v>76</v>
      </c>
      <c r="S158" t="s">
        <v>56</v>
      </c>
      <c r="T158" t="s">
        <v>67</v>
      </c>
      <c r="U158">
        <v>1</v>
      </c>
      <c r="V158" t="s">
        <v>58</v>
      </c>
      <c r="X158" t="s">
        <v>77</v>
      </c>
      <c r="Y158" t="s">
        <v>54</v>
      </c>
      <c r="Z158" t="s">
        <v>101</v>
      </c>
    </row>
    <row r="159" spans="1:42" x14ac:dyDescent="0.3">
      <c r="A159" t="s">
        <v>559</v>
      </c>
      <c r="B159" t="s">
        <v>560</v>
      </c>
      <c r="C159" t="s">
        <v>141</v>
      </c>
      <c r="D159">
        <v>18402309</v>
      </c>
      <c r="E159" s="1">
        <v>45972</v>
      </c>
      <c r="F159" s="1">
        <v>45972</v>
      </c>
      <c r="G159" t="s">
        <v>45</v>
      </c>
      <c r="H159" t="s">
        <v>46</v>
      </c>
      <c r="I159" t="s">
        <v>47</v>
      </c>
      <c r="J159" t="s">
        <v>95</v>
      </c>
      <c r="K159" t="s">
        <v>106</v>
      </c>
      <c r="L159" t="s">
        <v>97</v>
      </c>
      <c r="M159" t="s">
        <v>51</v>
      </c>
      <c r="N159" t="s">
        <v>91</v>
      </c>
      <c r="O159">
        <v>4</v>
      </c>
      <c r="P159" t="s">
        <v>251</v>
      </c>
      <c r="Q159" t="s">
        <v>54</v>
      </c>
      <c r="R159" t="s">
        <v>55</v>
      </c>
      <c r="S159" t="s">
        <v>56</v>
      </c>
      <c r="T159" t="s">
        <v>57</v>
      </c>
      <c r="U159">
        <v>1</v>
      </c>
      <c r="V159" t="s">
        <v>58</v>
      </c>
      <c r="X159" t="s">
        <v>77</v>
      </c>
      <c r="Z159" t="s">
        <v>68</v>
      </c>
      <c r="AC159" t="s">
        <v>147</v>
      </c>
      <c r="AD159" t="s">
        <v>115</v>
      </c>
    </row>
    <row r="160" spans="1:42" x14ac:dyDescent="0.3">
      <c r="A160" t="s">
        <v>561</v>
      </c>
      <c r="B160" t="s">
        <v>362</v>
      </c>
      <c r="C160" t="s">
        <v>562</v>
      </c>
      <c r="D160">
        <v>18380030</v>
      </c>
      <c r="E160" s="1">
        <v>45969</v>
      </c>
      <c r="F160" s="1">
        <v>45969</v>
      </c>
      <c r="G160" t="s">
        <v>45</v>
      </c>
      <c r="H160" t="s">
        <v>46</v>
      </c>
      <c r="I160" t="s">
        <v>47</v>
      </c>
      <c r="J160" t="s">
        <v>195</v>
      </c>
      <c r="K160" t="s">
        <v>82</v>
      </c>
      <c r="L160" t="s">
        <v>50</v>
      </c>
      <c r="M160" t="s">
        <v>160</v>
      </c>
      <c r="N160" t="s">
        <v>52</v>
      </c>
      <c r="O160">
        <v>3</v>
      </c>
      <c r="P160" t="s">
        <v>375</v>
      </c>
      <c r="Q160" t="s">
        <v>131</v>
      </c>
      <c r="R160" t="s">
        <v>55</v>
      </c>
      <c r="S160" t="s">
        <v>85</v>
      </c>
      <c r="T160" t="s">
        <v>67</v>
      </c>
      <c r="U160">
        <v>1</v>
      </c>
      <c r="V160" t="s">
        <v>58</v>
      </c>
      <c r="X160" t="s">
        <v>77</v>
      </c>
      <c r="Y160" t="s">
        <v>54</v>
      </c>
      <c r="Z160" t="s">
        <v>101</v>
      </c>
    </row>
    <row r="161" spans="1:40" x14ac:dyDescent="0.3">
      <c r="A161" t="s">
        <v>563</v>
      </c>
      <c r="B161" t="s">
        <v>564</v>
      </c>
      <c r="C161" t="s">
        <v>565</v>
      </c>
      <c r="D161">
        <v>18373143</v>
      </c>
      <c r="E161" s="1">
        <v>45967</v>
      </c>
      <c r="F161" s="1">
        <v>45975</v>
      </c>
      <c r="G161" t="s">
        <v>45</v>
      </c>
      <c r="H161" t="s">
        <v>46</v>
      </c>
      <c r="I161" t="s">
        <v>47</v>
      </c>
      <c r="J161" t="s">
        <v>198</v>
      </c>
      <c r="K161" t="s">
        <v>142</v>
      </c>
      <c r="L161" t="s">
        <v>97</v>
      </c>
      <c r="M161" t="s">
        <v>65</v>
      </c>
      <c r="N161" t="s">
        <v>235</v>
      </c>
      <c r="O161">
        <v>3</v>
      </c>
      <c r="P161" t="s">
        <v>53</v>
      </c>
      <c r="Q161" t="s">
        <v>131</v>
      </c>
      <c r="R161" t="s">
        <v>55</v>
      </c>
      <c r="S161" t="s">
        <v>85</v>
      </c>
      <c r="T161" t="s">
        <v>57</v>
      </c>
      <c r="U161">
        <v>1</v>
      </c>
      <c r="V161" t="s">
        <v>58</v>
      </c>
      <c r="W161" t="s">
        <v>68</v>
      </c>
      <c r="Y161" t="s">
        <v>54</v>
      </c>
      <c r="AA161">
        <v>2</v>
      </c>
      <c r="AC161" t="s">
        <v>114</v>
      </c>
      <c r="AG161" t="s">
        <v>149</v>
      </c>
      <c r="AN161" t="s">
        <v>566</v>
      </c>
    </row>
    <row r="162" spans="1:40" x14ac:dyDescent="0.3">
      <c r="A162" t="s">
        <v>567</v>
      </c>
      <c r="B162" t="s">
        <v>568</v>
      </c>
      <c r="C162" t="s">
        <v>276</v>
      </c>
      <c r="D162">
        <v>18378436</v>
      </c>
      <c r="E162" s="1">
        <v>45968</v>
      </c>
      <c r="F162" s="1">
        <v>45968</v>
      </c>
      <c r="G162" t="s">
        <v>45</v>
      </c>
      <c r="H162" t="s">
        <v>46</v>
      </c>
      <c r="I162" t="s">
        <v>47</v>
      </c>
      <c r="J162" t="s">
        <v>105</v>
      </c>
      <c r="K162" t="s">
        <v>569</v>
      </c>
      <c r="L162" t="s">
        <v>97</v>
      </c>
      <c r="M162" t="s">
        <v>51</v>
      </c>
      <c r="N162" t="s">
        <v>91</v>
      </c>
      <c r="O162">
        <v>4</v>
      </c>
      <c r="P162" t="s">
        <v>53</v>
      </c>
      <c r="Q162" t="s">
        <v>54</v>
      </c>
      <c r="R162" t="s">
        <v>55</v>
      </c>
      <c r="S162" t="s">
        <v>56</v>
      </c>
      <c r="T162" t="s">
        <v>57</v>
      </c>
      <c r="U162">
        <v>2</v>
      </c>
      <c r="V162" t="s">
        <v>58</v>
      </c>
      <c r="Z162" t="s">
        <v>68</v>
      </c>
    </row>
    <row r="163" spans="1:40" x14ac:dyDescent="0.3">
      <c r="A163" t="s">
        <v>570</v>
      </c>
      <c r="B163" t="s">
        <v>571</v>
      </c>
      <c r="C163" t="s">
        <v>111</v>
      </c>
      <c r="D163">
        <v>18403344</v>
      </c>
      <c r="E163" s="1">
        <v>45972</v>
      </c>
      <c r="F163" s="1">
        <v>45973</v>
      </c>
      <c r="G163" t="s">
        <v>45</v>
      </c>
      <c r="H163" t="s">
        <v>46</v>
      </c>
      <c r="I163" t="s">
        <v>47</v>
      </c>
      <c r="J163" t="s">
        <v>81</v>
      </c>
      <c r="K163" t="s">
        <v>242</v>
      </c>
      <c r="L163" t="s">
        <v>50</v>
      </c>
      <c r="M163" t="s">
        <v>51</v>
      </c>
      <c r="N163" t="s">
        <v>99</v>
      </c>
      <c r="O163">
        <v>4</v>
      </c>
      <c r="P163" t="s">
        <v>138</v>
      </c>
      <c r="Q163" t="s">
        <v>54</v>
      </c>
      <c r="R163" t="s">
        <v>55</v>
      </c>
      <c r="S163" t="s">
        <v>85</v>
      </c>
      <c r="T163" t="s">
        <v>57</v>
      </c>
      <c r="U163">
        <v>2</v>
      </c>
      <c r="V163" t="s">
        <v>58</v>
      </c>
      <c r="X163" t="s">
        <v>77</v>
      </c>
      <c r="Z163" t="s">
        <v>101</v>
      </c>
    </row>
    <row r="164" spans="1:40" x14ac:dyDescent="0.3">
      <c r="A164" t="s">
        <v>572</v>
      </c>
      <c r="B164" t="s">
        <v>573</v>
      </c>
      <c r="C164" t="s">
        <v>301</v>
      </c>
      <c r="D164">
        <v>18370368</v>
      </c>
      <c r="E164" s="1">
        <v>45967</v>
      </c>
      <c r="F164" s="1">
        <v>45967</v>
      </c>
      <c r="G164" t="s">
        <v>45</v>
      </c>
      <c r="H164" t="s">
        <v>46</v>
      </c>
      <c r="I164" t="s">
        <v>47</v>
      </c>
      <c r="J164" t="s">
        <v>145</v>
      </c>
      <c r="K164" t="s">
        <v>242</v>
      </c>
      <c r="L164" t="s">
        <v>97</v>
      </c>
      <c r="M164" t="s">
        <v>51</v>
      </c>
      <c r="N164" t="s">
        <v>273</v>
      </c>
      <c r="O164">
        <v>7</v>
      </c>
      <c r="P164" t="s">
        <v>53</v>
      </c>
      <c r="Q164" t="s">
        <v>54</v>
      </c>
      <c r="R164" t="s">
        <v>77</v>
      </c>
      <c r="S164" t="s">
        <v>85</v>
      </c>
      <c r="T164" t="s">
        <v>57</v>
      </c>
      <c r="U164">
        <v>2</v>
      </c>
      <c r="V164" t="s">
        <v>58</v>
      </c>
      <c r="Z164" t="s">
        <v>68</v>
      </c>
    </row>
    <row r="165" spans="1:40" x14ac:dyDescent="0.3">
      <c r="A165" t="s">
        <v>574</v>
      </c>
      <c r="B165" t="s">
        <v>575</v>
      </c>
      <c r="C165" t="s">
        <v>301</v>
      </c>
      <c r="D165">
        <v>18429616</v>
      </c>
      <c r="E165" s="1">
        <v>45976</v>
      </c>
      <c r="F165" s="1">
        <v>45976</v>
      </c>
      <c r="G165" t="s">
        <v>45</v>
      </c>
      <c r="H165" t="s">
        <v>46</v>
      </c>
      <c r="I165" t="s">
        <v>47</v>
      </c>
      <c r="J165" t="s">
        <v>73</v>
      </c>
      <c r="K165" t="s">
        <v>118</v>
      </c>
      <c r="L165" t="s">
        <v>74</v>
      </c>
      <c r="M165" t="s">
        <v>129</v>
      </c>
      <c r="N165" t="s">
        <v>52</v>
      </c>
      <c r="O165">
        <v>15</v>
      </c>
      <c r="P165" t="s">
        <v>53</v>
      </c>
      <c r="Q165" t="s">
        <v>54</v>
      </c>
      <c r="R165" t="s">
        <v>55</v>
      </c>
      <c r="S165" t="s">
        <v>85</v>
      </c>
      <c r="T165" t="s">
        <v>67</v>
      </c>
      <c r="U165">
        <v>1</v>
      </c>
      <c r="V165" t="s">
        <v>58</v>
      </c>
    </row>
    <row r="166" spans="1:40" x14ac:dyDescent="0.3">
      <c r="A166" t="s">
        <v>576</v>
      </c>
      <c r="B166" t="s">
        <v>577</v>
      </c>
      <c r="C166" t="s">
        <v>578</v>
      </c>
      <c r="D166">
        <v>18381432</v>
      </c>
      <c r="E166" s="1">
        <v>45969</v>
      </c>
      <c r="F166" s="1">
        <v>45972</v>
      </c>
      <c r="G166" t="s">
        <v>45</v>
      </c>
      <c r="H166" t="s">
        <v>46</v>
      </c>
      <c r="I166" t="s">
        <v>135</v>
      </c>
      <c r="J166" t="s">
        <v>579</v>
      </c>
      <c r="K166" t="s">
        <v>580</v>
      </c>
      <c r="L166" t="s">
        <v>452</v>
      </c>
      <c r="M166" t="s">
        <v>83</v>
      </c>
      <c r="O166">
        <v>3</v>
      </c>
      <c r="P166" t="s">
        <v>53</v>
      </c>
      <c r="Q166" t="s">
        <v>54</v>
      </c>
      <c r="R166" t="s">
        <v>55</v>
      </c>
      <c r="S166" t="s">
        <v>56</v>
      </c>
      <c r="T166" t="s">
        <v>57</v>
      </c>
      <c r="U166">
        <v>6</v>
      </c>
      <c r="V166" t="s">
        <v>58</v>
      </c>
      <c r="Z166" t="s">
        <v>68</v>
      </c>
    </row>
    <row r="167" spans="1:40" x14ac:dyDescent="0.3">
      <c r="A167" t="s">
        <v>581</v>
      </c>
      <c r="B167" t="s">
        <v>582</v>
      </c>
      <c r="C167" t="s">
        <v>439</v>
      </c>
      <c r="D167">
        <v>18406077</v>
      </c>
      <c r="E167" s="1">
        <v>45973</v>
      </c>
      <c r="F167" s="1">
        <v>45973</v>
      </c>
      <c r="G167" t="s">
        <v>45</v>
      </c>
      <c r="H167" t="s">
        <v>46</v>
      </c>
      <c r="I167" t="s">
        <v>47</v>
      </c>
      <c r="J167" t="s">
        <v>81</v>
      </c>
      <c r="K167" t="s">
        <v>82</v>
      </c>
      <c r="L167" t="s">
        <v>50</v>
      </c>
      <c r="M167" t="s">
        <v>160</v>
      </c>
      <c r="N167" t="s">
        <v>52</v>
      </c>
      <c r="O167">
        <v>8</v>
      </c>
      <c r="P167" t="s">
        <v>100</v>
      </c>
      <c r="Q167" t="s">
        <v>131</v>
      </c>
      <c r="R167" t="s">
        <v>55</v>
      </c>
      <c r="S167" t="s">
        <v>56</v>
      </c>
      <c r="T167" t="s">
        <v>67</v>
      </c>
      <c r="U167">
        <v>1</v>
      </c>
      <c r="V167" t="s">
        <v>58</v>
      </c>
      <c r="W167" t="s">
        <v>68</v>
      </c>
      <c r="Y167" t="s">
        <v>54</v>
      </c>
      <c r="Z167" t="s">
        <v>101</v>
      </c>
      <c r="AA167">
        <v>2</v>
      </c>
      <c r="AC167" t="s">
        <v>114</v>
      </c>
      <c r="AD167" t="s">
        <v>115</v>
      </c>
      <c r="AK167" t="s">
        <v>67</v>
      </c>
    </row>
    <row r="168" spans="1:40" x14ac:dyDescent="0.3">
      <c r="A168" t="s">
        <v>583</v>
      </c>
      <c r="B168" t="s">
        <v>584</v>
      </c>
      <c r="C168" t="s">
        <v>134</v>
      </c>
      <c r="D168">
        <v>18397570</v>
      </c>
      <c r="E168" s="1">
        <v>45972</v>
      </c>
      <c r="F168" s="1">
        <v>45972</v>
      </c>
      <c r="G168" t="s">
        <v>45</v>
      </c>
      <c r="H168" t="s">
        <v>46</v>
      </c>
      <c r="I168" t="s">
        <v>47</v>
      </c>
      <c r="J168" t="s">
        <v>89</v>
      </c>
      <c r="K168" t="s">
        <v>118</v>
      </c>
      <c r="L168" t="s">
        <v>74</v>
      </c>
      <c r="M168" t="s">
        <v>51</v>
      </c>
      <c r="N168" t="s">
        <v>91</v>
      </c>
      <c r="O168">
        <v>4</v>
      </c>
      <c r="P168" t="s">
        <v>138</v>
      </c>
      <c r="Q168" t="s">
        <v>54</v>
      </c>
      <c r="R168" t="s">
        <v>55</v>
      </c>
      <c r="S168" t="s">
        <v>85</v>
      </c>
      <c r="T168" t="s">
        <v>67</v>
      </c>
      <c r="U168">
        <v>1</v>
      </c>
      <c r="V168" t="s">
        <v>58</v>
      </c>
      <c r="X168" t="s">
        <v>77</v>
      </c>
      <c r="Y168" t="s">
        <v>54</v>
      </c>
      <c r="Z168" t="s">
        <v>101</v>
      </c>
    </row>
    <row r="169" spans="1:40" x14ac:dyDescent="0.3">
      <c r="A169" t="s">
        <v>585</v>
      </c>
      <c r="B169" t="s">
        <v>506</v>
      </c>
      <c r="C169" t="s">
        <v>178</v>
      </c>
      <c r="D169">
        <v>18420278</v>
      </c>
      <c r="E169" s="1">
        <v>45975</v>
      </c>
      <c r="F169" s="1">
        <v>45975</v>
      </c>
      <c r="G169" t="s">
        <v>45</v>
      </c>
      <c r="H169" t="s">
        <v>46</v>
      </c>
      <c r="I169" t="s">
        <v>47</v>
      </c>
      <c r="J169" t="s">
        <v>96</v>
      </c>
      <c r="K169" t="s">
        <v>159</v>
      </c>
      <c r="L169" t="s">
        <v>97</v>
      </c>
      <c r="M169" t="s">
        <v>160</v>
      </c>
      <c r="N169" t="s">
        <v>75</v>
      </c>
      <c r="O169">
        <v>4</v>
      </c>
      <c r="P169" t="s">
        <v>53</v>
      </c>
      <c r="Q169" t="s">
        <v>54</v>
      </c>
      <c r="R169" t="s">
        <v>55</v>
      </c>
      <c r="S169" t="s">
        <v>56</v>
      </c>
      <c r="T169" t="s">
        <v>57</v>
      </c>
      <c r="U169">
        <v>1</v>
      </c>
      <c r="V169" t="s">
        <v>58</v>
      </c>
    </row>
    <row r="170" spans="1:40" x14ac:dyDescent="0.3">
      <c r="A170" t="s">
        <v>586</v>
      </c>
      <c r="B170" t="s">
        <v>70</v>
      </c>
      <c r="C170" t="s">
        <v>222</v>
      </c>
      <c r="D170">
        <v>18414168</v>
      </c>
      <c r="E170" s="1">
        <v>45974</v>
      </c>
      <c r="F170" s="1">
        <v>45974</v>
      </c>
      <c r="G170" t="s">
        <v>45</v>
      </c>
      <c r="H170" t="s">
        <v>46</v>
      </c>
      <c r="I170" t="s">
        <v>47</v>
      </c>
      <c r="J170" t="s">
        <v>89</v>
      </c>
      <c r="K170" t="s">
        <v>250</v>
      </c>
      <c r="L170" t="s">
        <v>74</v>
      </c>
      <c r="M170" t="s">
        <v>51</v>
      </c>
      <c r="N170" t="s">
        <v>75</v>
      </c>
      <c r="O170">
        <v>4</v>
      </c>
      <c r="P170" t="s">
        <v>53</v>
      </c>
      <c r="Q170" t="s">
        <v>54</v>
      </c>
      <c r="R170" t="s">
        <v>55</v>
      </c>
      <c r="S170" t="s">
        <v>85</v>
      </c>
      <c r="T170" t="s">
        <v>57</v>
      </c>
      <c r="U170">
        <v>1</v>
      </c>
      <c r="V170" t="s">
        <v>58</v>
      </c>
      <c r="Z170" t="s">
        <v>101</v>
      </c>
    </row>
    <row r="171" spans="1:40" x14ac:dyDescent="0.3">
      <c r="A171" t="s">
        <v>587</v>
      </c>
      <c r="B171" t="s">
        <v>506</v>
      </c>
      <c r="C171" t="s">
        <v>588</v>
      </c>
      <c r="D171">
        <v>18418697</v>
      </c>
      <c r="E171" s="1">
        <v>45975</v>
      </c>
      <c r="F171" s="1">
        <v>45975</v>
      </c>
      <c r="G171" t="s">
        <v>45</v>
      </c>
      <c r="H171" t="s">
        <v>46</v>
      </c>
      <c r="I171" t="s">
        <v>47</v>
      </c>
      <c r="J171" t="s">
        <v>95</v>
      </c>
      <c r="K171" t="s">
        <v>106</v>
      </c>
      <c r="L171" t="s">
        <v>97</v>
      </c>
      <c r="M171" t="s">
        <v>160</v>
      </c>
      <c r="N171" t="s">
        <v>75</v>
      </c>
      <c r="O171">
        <v>3</v>
      </c>
      <c r="P171" t="s">
        <v>53</v>
      </c>
      <c r="Q171" t="s">
        <v>54</v>
      </c>
      <c r="R171" t="s">
        <v>55</v>
      </c>
      <c r="S171" t="s">
        <v>56</v>
      </c>
      <c r="T171" t="s">
        <v>57</v>
      </c>
      <c r="U171">
        <v>1</v>
      </c>
      <c r="V171" t="s">
        <v>58</v>
      </c>
      <c r="Z171" t="s">
        <v>68</v>
      </c>
      <c r="AM171" t="s">
        <v>224</v>
      </c>
    </row>
    <row r="172" spans="1:40" x14ac:dyDescent="0.3">
      <c r="A172" t="s">
        <v>589</v>
      </c>
      <c r="B172" t="s">
        <v>590</v>
      </c>
      <c r="C172" t="s">
        <v>44</v>
      </c>
      <c r="D172">
        <v>18419478</v>
      </c>
      <c r="E172" s="1">
        <v>45975</v>
      </c>
      <c r="F172" s="1">
        <v>45975</v>
      </c>
      <c r="G172" t="s">
        <v>45</v>
      </c>
      <c r="H172" t="s">
        <v>46</v>
      </c>
      <c r="I172" t="s">
        <v>47</v>
      </c>
      <c r="J172" t="s">
        <v>96</v>
      </c>
      <c r="K172" t="s">
        <v>159</v>
      </c>
      <c r="L172" t="s">
        <v>97</v>
      </c>
      <c r="M172" t="s">
        <v>98</v>
      </c>
      <c r="N172" t="s">
        <v>91</v>
      </c>
      <c r="O172">
        <v>4</v>
      </c>
      <c r="P172" t="s">
        <v>53</v>
      </c>
      <c r="Q172" t="s">
        <v>54</v>
      </c>
      <c r="R172" t="s">
        <v>55</v>
      </c>
      <c r="S172" t="s">
        <v>56</v>
      </c>
      <c r="T172" t="s">
        <v>67</v>
      </c>
      <c r="U172">
        <v>2</v>
      </c>
      <c r="V172" t="s">
        <v>58</v>
      </c>
    </row>
    <row r="173" spans="1:40" x14ac:dyDescent="0.3">
      <c r="A173" t="s">
        <v>591</v>
      </c>
      <c r="B173" t="s">
        <v>592</v>
      </c>
      <c r="C173" t="s">
        <v>44</v>
      </c>
      <c r="D173">
        <v>18407009</v>
      </c>
      <c r="E173" s="1">
        <v>45973</v>
      </c>
      <c r="F173" s="1">
        <v>45973</v>
      </c>
      <c r="G173" t="s">
        <v>45</v>
      </c>
      <c r="H173" t="s">
        <v>46</v>
      </c>
      <c r="I173" t="s">
        <v>47</v>
      </c>
      <c r="J173" t="s">
        <v>214</v>
      </c>
      <c r="K173" t="s">
        <v>62</v>
      </c>
      <c r="L173" t="s">
        <v>128</v>
      </c>
      <c r="M173" t="s">
        <v>65</v>
      </c>
      <c r="N173" t="s">
        <v>99</v>
      </c>
      <c r="O173">
        <v>5</v>
      </c>
      <c r="P173" t="s">
        <v>53</v>
      </c>
      <c r="Q173" t="s">
        <v>54</v>
      </c>
      <c r="R173" t="s">
        <v>55</v>
      </c>
      <c r="S173" t="s">
        <v>56</v>
      </c>
      <c r="T173" t="s">
        <v>57</v>
      </c>
      <c r="U173">
        <v>2</v>
      </c>
      <c r="V173" t="s">
        <v>58</v>
      </c>
      <c r="Y173" t="s">
        <v>120</v>
      </c>
      <c r="Z173" t="s">
        <v>101</v>
      </c>
      <c r="AB173">
        <v>3</v>
      </c>
      <c r="AC173" t="s">
        <v>114</v>
      </c>
    </row>
    <row r="174" spans="1:40" x14ac:dyDescent="0.3">
      <c r="A174" t="s">
        <v>593</v>
      </c>
      <c r="B174" t="s">
        <v>181</v>
      </c>
      <c r="C174" t="s">
        <v>134</v>
      </c>
      <c r="D174">
        <v>18400679</v>
      </c>
      <c r="E174" s="1">
        <v>45972</v>
      </c>
      <c r="F174" s="1">
        <v>45972</v>
      </c>
      <c r="G174" t="s">
        <v>45</v>
      </c>
      <c r="H174" t="s">
        <v>46</v>
      </c>
      <c r="I174" t="s">
        <v>47</v>
      </c>
      <c r="J174" t="s">
        <v>73</v>
      </c>
      <c r="K174" t="s">
        <v>198</v>
      </c>
      <c r="L174" t="s">
        <v>74</v>
      </c>
      <c r="M174" t="s">
        <v>51</v>
      </c>
      <c r="N174" t="s">
        <v>52</v>
      </c>
      <c r="O174">
        <v>4</v>
      </c>
      <c r="P174" t="s">
        <v>100</v>
      </c>
      <c r="Q174" t="s">
        <v>54</v>
      </c>
      <c r="R174" t="s">
        <v>55</v>
      </c>
      <c r="S174" t="s">
        <v>85</v>
      </c>
      <c r="T174" t="s">
        <v>57</v>
      </c>
      <c r="U174">
        <v>1</v>
      </c>
      <c r="V174" t="s">
        <v>58</v>
      </c>
    </row>
    <row r="175" spans="1:40" x14ac:dyDescent="0.3">
      <c r="A175" t="s">
        <v>594</v>
      </c>
      <c r="B175" t="s">
        <v>595</v>
      </c>
      <c r="C175" t="s">
        <v>596</v>
      </c>
      <c r="D175">
        <v>18392492</v>
      </c>
      <c r="E175" s="1">
        <v>45971</v>
      </c>
      <c r="F175" s="1">
        <v>45971</v>
      </c>
      <c r="G175" t="s">
        <v>45</v>
      </c>
      <c r="H175" t="s">
        <v>46</v>
      </c>
      <c r="I175" t="s">
        <v>47</v>
      </c>
      <c r="J175" t="s">
        <v>242</v>
      </c>
      <c r="K175" t="s">
        <v>597</v>
      </c>
      <c r="L175" t="s">
        <v>50</v>
      </c>
      <c r="M175" t="s">
        <v>51</v>
      </c>
      <c r="N175" t="s">
        <v>598</v>
      </c>
      <c r="O175">
        <v>11</v>
      </c>
      <c r="P175" t="s">
        <v>171</v>
      </c>
      <c r="Q175" t="s">
        <v>54</v>
      </c>
      <c r="R175" t="s">
        <v>55</v>
      </c>
      <c r="S175" t="s">
        <v>56</v>
      </c>
      <c r="T175" t="s">
        <v>67</v>
      </c>
      <c r="U175">
        <v>2</v>
      </c>
      <c r="V175" t="s">
        <v>58</v>
      </c>
    </row>
    <row r="176" spans="1:40" x14ac:dyDescent="0.3">
      <c r="A176" t="s">
        <v>599</v>
      </c>
      <c r="B176" t="s">
        <v>600</v>
      </c>
      <c r="C176" t="s">
        <v>104</v>
      </c>
      <c r="D176">
        <v>18392847</v>
      </c>
      <c r="E176" s="1">
        <v>45971</v>
      </c>
      <c r="F176" s="1">
        <v>45971</v>
      </c>
      <c r="G176" t="s">
        <v>45</v>
      </c>
      <c r="H176" t="s">
        <v>46</v>
      </c>
      <c r="I176" t="s">
        <v>47</v>
      </c>
      <c r="J176" t="s">
        <v>243</v>
      </c>
      <c r="K176" t="s">
        <v>601</v>
      </c>
      <c r="L176" t="s">
        <v>64</v>
      </c>
      <c r="M176" t="s">
        <v>83</v>
      </c>
      <c r="N176" t="s">
        <v>130</v>
      </c>
      <c r="O176">
        <v>7</v>
      </c>
      <c r="P176" t="s">
        <v>53</v>
      </c>
      <c r="Q176" t="s">
        <v>54</v>
      </c>
      <c r="R176" t="s">
        <v>77</v>
      </c>
      <c r="S176" t="s">
        <v>85</v>
      </c>
      <c r="T176" t="s">
        <v>57</v>
      </c>
      <c r="U176">
        <v>3</v>
      </c>
      <c r="V176" t="s">
        <v>58</v>
      </c>
    </row>
    <row r="177" spans="1:40" x14ac:dyDescent="0.3">
      <c r="A177" t="s">
        <v>602</v>
      </c>
      <c r="B177" t="s">
        <v>603</v>
      </c>
      <c r="C177" t="s">
        <v>310</v>
      </c>
      <c r="D177">
        <v>18397152</v>
      </c>
      <c r="E177" s="1">
        <v>45972</v>
      </c>
      <c r="F177" s="1">
        <v>45972</v>
      </c>
      <c r="G177" t="s">
        <v>45</v>
      </c>
      <c r="H177" t="s">
        <v>46</v>
      </c>
      <c r="I177" t="s">
        <v>47</v>
      </c>
      <c r="J177" t="s">
        <v>82</v>
      </c>
      <c r="K177" t="s">
        <v>242</v>
      </c>
      <c r="L177" t="s">
        <v>50</v>
      </c>
      <c r="M177" t="s">
        <v>51</v>
      </c>
      <c r="N177" t="s">
        <v>52</v>
      </c>
      <c r="O177">
        <v>4</v>
      </c>
      <c r="P177" t="s">
        <v>53</v>
      </c>
      <c r="Q177" t="s">
        <v>54</v>
      </c>
      <c r="R177" t="s">
        <v>55</v>
      </c>
      <c r="S177" t="s">
        <v>85</v>
      </c>
      <c r="T177" t="s">
        <v>57</v>
      </c>
      <c r="U177">
        <v>2</v>
      </c>
      <c r="V177" t="s">
        <v>58</v>
      </c>
      <c r="X177" t="s">
        <v>77</v>
      </c>
      <c r="Y177" t="s">
        <v>54</v>
      </c>
      <c r="Z177" t="s">
        <v>101</v>
      </c>
    </row>
    <row r="178" spans="1:40" x14ac:dyDescent="0.3">
      <c r="A178" t="s">
        <v>604</v>
      </c>
      <c r="B178" t="s">
        <v>605</v>
      </c>
      <c r="C178" t="s">
        <v>44</v>
      </c>
      <c r="D178">
        <v>18410071</v>
      </c>
      <c r="E178" s="1">
        <v>45973</v>
      </c>
      <c r="F178" s="1">
        <v>45973</v>
      </c>
      <c r="G178" t="s">
        <v>45</v>
      </c>
      <c r="H178" t="s">
        <v>46</v>
      </c>
      <c r="I178" t="s">
        <v>47</v>
      </c>
      <c r="J178" t="s">
        <v>159</v>
      </c>
      <c r="K178" t="s">
        <v>195</v>
      </c>
      <c r="L178" t="s">
        <v>97</v>
      </c>
      <c r="M178" t="s">
        <v>51</v>
      </c>
      <c r="N178" t="s">
        <v>75</v>
      </c>
      <c r="O178">
        <v>5</v>
      </c>
      <c r="P178" t="s">
        <v>53</v>
      </c>
      <c r="Q178" t="s">
        <v>54</v>
      </c>
      <c r="R178" t="s">
        <v>55</v>
      </c>
      <c r="S178" t="s">
        <v>56</v>
      </c>
      <c r="T178" t="s">
        <v>57</v>
      </c>
      <c r="U178">
        <v>2</v>
      </c>
      <c r="V178" t="s">
        <v>58</v>
      </c>
      <c r="Y178" t="s">
        <v>120</v>
      </c>
      <c r="Z178" t="s">
        <v>101</v>
      </c>
      <c r="AB178">
        <v>2</v>
      </c>
      <c r="AC178" t="s">
        <v>114</v>
      </c>
      <c r="AN178" t="s">
        <v>606</v>
      </c>
    </row>
    <row r="179" spans="1:40" x14ac:dyDescent="0.3">
      <c r="A179" t="s">
        <v>607</v>
      </c>
      <c r="B179" t="s">
        <v>608</v>
      </c>
      <c r="C179" t="s">
        <v>609</v>
      </c>
      <c r="D179">
        <v>18424493</v>
      </c>
      <c r="E179" s="1">
        <v>45976</v>
      </c>
      <c r="F179" s="1">
        <v>45976</v>
      </c>
      <c r="G179" t="s">
        <v>45</v>
      </c>
      <c r="H179" t="s">
        <v>46</v>
      </c>
      <c r="I179" t="s">
        <v>47</v>
      </c>
      <c r="J179" t="s">
        <v>95</v>
      </c>
      <c r="K179" t="s">
        <v>96</v>
      </c>
      <c r="L179" t="s">
        <v>97</v>
      </c>
      <c r="M179" t="s">
        <v>51</v>
      </c>
      <c r="N179" t="s">
        <v>99</v>
      </c>
      <c r="O179">
        <v>4</v>
      </c>
      <c r="P179" t="s">
        <v>53</v>
      </c>
      <c r="Q179" t="s">
        <v>54</v>
      </c>
      <c r="R179" t="s">
        <v>55</v>
      </c>
      <c r="S179" t="s">
        <v>85</v>
      </c>
      <c r="T179" t="s">
        <v>57</v>
      </c>
      <c r="U179">
        <v>1</v>
      </c>
      <c r="V179" t="s">
        <v>58</v>
      </c>
      <c r="X179" t="s">
        <v>77</v>
      </c>
      <c r="Y179" t="s">
        <v>54</v>
      </c>
      <c r="Z179" t="s">
        <v>101</v>
      </c>
    </row>
    <row r="180" spans="1:40" x14ac:dyDescent="0.3">
      <c r="A180" t="s">
        <v>610</v>
      </c>
      <c r="B180" t="s">
        <v>611</v>
      </c>
      <c r="C180" t="s">
        <v>61</v>
      </c>
      <c r="D180">
        <v>18383312</v>
      </c>
      <c r="E180" s="1">
        <v>45969</v>
      </c>
      <c r="F180" s="1">
        <v>45969</v>
      </c>
      <c r="G180" t="s">
        <v>45</v>
      </c>
      <c r="H180" t="s">
        <v>46</v>
      </c>
      <c r="I180" t="s">
        <v>47</v>
      </c>
      <c r="J180" t="s">
        <v>105</v>
      </c>
      <c r="K180" t="s">
        <v>96</v>
      </c>
      <c r="L180" t="s">
        <v>97</v>
      </c>
      <c r="M180" t="s">
        <v>51</v>
      </c>
      <c r="N180" t="s">
        <v>91</v>
      </c>
      <c r="O180">
        <v>3</v>
      </c>
      <c r="P180" t="s">
        <v>53</v>
      </c>
      <c r="Q180" t="s">
        <v>54</v>
      </c>
      <c r="R180" t="s">
        <v>55</v>
      </c>
      <c r="S180" t="s">
        <v>56</v>
      </c>
      <c r="T180" t="s">
        <v>57</v>
      </c>
      <c r="U180">
        <v>1</v>
      </c>
      <c r="V180" t="s">
        <v>58</v>
      </c>
      <c r="X180" t="s">
        <v>77</v>
      </c>
      <c r="Y180" t="s">
        <v>54</v>
      </c>
      <c r="Z180" t="s">
        <v>68</v>
      </c>
    </row>
    <row r="181" spans="1:40" x14ac:dyDescent="0.3">
      <c r="A181" t="s">
        <v>612</v>
      </c>
      <c r="B181" t="s">
        <v>613</v>
      </c>
      <c r="C181" t="s">
        <v>317</v>
      </c>
      <c r="D181">
        <v>18408460</v>
      </c>
      <c r="E181" s="1">
        <v>45973</v>
      </c>
      <c r="F181" s="1">
        <v>45973</v>
      </c>
      <c r="G181" t="s">
        <v>45</v>
      </c>
      <c r="H181" t="s">
        <v>46</v>
      </c>
      <c r="I181" t="s">
        <v>47</v>
      </c>
      <c r="J181" t="s">
        <v>73</v>
      </c>
      <c r="K181" t="s">
        <v>614</v>
      </c>
      <c r="L181" t="s">
        <v>74</v>
      </c>
      <c r="M181" t="s">
        <v>51</v>
      </c>
      <c r="N181" t="s">
        <v>52</v>
      </c>
      <c r="O181">
        <v>6</v>
      </c>
      <c r="P181" t="s">
        <v>100</v>
      </c>
      <c r="Q181" t="s">
        <v>54</v>
      </c>
      <c r="R181" t="s">
        <v>55</v>
      </c>
      <c r="S181" t="s">
        <v>56</v>
      </c>
      <c r="T181" t="s">
        <v>57</v>
      </c>
      <c r="U181">
        <v>1</v>
      </c>
      <c r="V181" t="s">
        <v>58</v>
      </c>
      <c r="W181" t="s">
        <v>68</v>
      </c>
      <c r="Y181" t="s">
        <v>54</v>
      </c>
      <c r="Z181" t="s">
        <v>101</v>
      </c>
      <c r="AC181" t="s">
        <v>147</v>
      </c>
      <c r="AD181" t="s">
        <v>115</v>
      </c>
      <c r="AK181" t="s">
        <v>67</v>
      </c>
    </row>
    <row r="182" spans="1:40" x14ac:dyDescent="0.3">
      <c r="A182" t="s">
        <v>615</v>
      </c>
      <c r="B182" t="s">
        <v>616</v>
      </c>
      <c r="C182" t="s">
        <v>317</v>
      </c>
      <c r="D182">
        <v>18384724</v>
      </c>
      <c r="E182" s="1">
        <v>45969</v>
      </c>
      <c r="F182" s="1">
        <v>45969</v>
      </c>
      <c r="G182" t="s">
        <v>45</v>
      </c>
      <c r="H182" t="s">
        <v>46</v>
      </c>
      <c r="I182" t="s">
        <v>47</v>
      </c>
      <c r="J182" t="s">
        <v>73</v>
      </c>
      <c r="K182" t="s">
        <v>118</v>
      </c>
      <c r="L182" t="s">
        <v>74</v>
      </c>
      <c r="M182" t="s">
        <v>98</v>
      </c>
      <c r="N182" t="s">
        <v>185</v>
      </c>
      <c r="O182">
        <v>6</v>
      </c>
      <c r="P182" t="s">
        <v>53</v>
      </c>
      <c r="Q182" t="s">
        <v>54</v>
      </c>
      <c r="R182" t="s">
        <v>55</v>
      </c>
      <c r="S182" t="s">
        <v>85</v>
      </c>
      <c r="T182" t="s">
        <v>67</v>
      </c>
      <c r="U182">
        <v>1</v>
      </c>
      <c r="V182" t="s">
        <v>58</v>
      </c>
    </row>
    <row r="183" spans="1:40" x14ac:dyDescent="0.3">
      <c r="A183" t="s">
        <v>617</v>
      </c>
      <c r="B183" t="s">
        <v>564</v>
      </c>
      <c r="C183" t="s">
        <v>44</v>
      </c>
      <c r="D183">
        <v>18379314</v>
      </c>
      <c r="E183" s="1">
        <v>45968</v>
      </c>
      <c r="F183" s="1">
        <v>45974</v>
      </c>
      <c r="G183" t="s">
        <v>45</v>
      </c>
      <c r="H183" t="s">
        <v>46</v>
      </c>
      <c r="I183" t="s">
        <v>47</v>
      </c>
      <c r="J183" t="s">
        <v>89</v>
      </c>
      <c r="K183" t="s">
        <v>118</v>
      </c>
      <c r="L183" t="s">
        <v>74</v>
      </c>
      <c r="M183" t="s">
        <v>51</v>
      </c>
      <c r="N183" t="s">
        <v>91</v>
      </c>
      <c r="O183">
        <v>5</v>
      </c>
      <c r="P183" t="s">
        <v>53</v>
      </c>
      <c r="Q183" t="s">
        <v>54</v>
      </c>
      <c r="R183" t="s">
        <v>55</v>
      </c>
      <c r="S183" t="s">
        <v>56</v>
      </c>
      <c r="T183" t="s">
        <v>57</v>
      </c>
      <c r="U183">
        <v>1</v>
      </c>
      <c r="V183" t="s">
        <v>58</v>
      </c>
      <c r="X183" t="s">
        <v>77</v>
      </c>
      <c r="Y183" t="s">
        <v>54</v>
      </c>
      <c r="Z183" t="s">
        <v>101</v>
      </c>
      <c r="AM183" t="s">
        <v>618</v>
      </c>
      <c r="AN183" t="s">
        <v>619</v>
      </c>
    </row>
    <row r="184" spans="1:40" x14ac:dyDescent="0.3">
      <c r="A184" t="s">
        <v>620</v>
      </c>
      <c r="B184" t="s">
        <v>621</v>
      </c>
      <c r="C184" t="s">
        <v>201</v>
      </c>
      <c r="D184">
        <v>18409219</v>
      </c>
      <c r="E184" s="1">
        <v>45973</v>
      </c>
      <c r="F184" s="1">
        <v>45973</v>
      </c>
      <c r="G184" t="s">
        <v>45</v>
      </c>
      <c r="H184" t="s">
        <v>46</v>
      </c>
      <c r="I184" t="s">
        <v>47</v>
      </c>
      <c r="J184" t="s">
        <v>96</v>
      </c>
      <c r="K184" t="s">
        <v>159</v>
      </c>
      <c r="L184" t="s">
        <v>97</v>
      </c>
      <c r="M184" t="s">
        <v>170</v>
      </c>
      <c r="N184" t="s">
        <v>52</v>
      </c>
      <c r="O184">
        <v>4</v>
      </c>
      <c r="P184" t="s">
        <v>100</v>
      </c>
      <c r="Q184" t="s">
        <v>54</v>
      </c>
      <c r="R184" t="s">
        <v>55</v>
      </c>
      <c r="S184" t="s">
        <v>56</v>
      </c>
      <c r="T184" t="s">
        <v>67</v>
      </c>
      <c r="U184">
        <v>2</v>
      </c>
      <c r="V184" t="s">
        <v>58</v>
      </c>
      <c r="X184" t="s">
        <v>77</v>
      </c>
      <c r="Y184" t="s">
        <v>54</v>
      </c>
      <c r="Z184" t="s">
        <v>101</v>
      </c>
    </row>
    <row r="185" spans="1:40" x14ac:dyDescent="0.3">
      <c r="A185" t="s">
        <v>622</v>
      </c>
      <c r="B185" t="s">
        <v>181</v>
      </c>
      <c r="C185" t="s">
        <v>623</v>
      </c>
      <c r="D185">
        <v>18417330</v>
      </c>
      <c r="E185" s="1">
        <v>45974</v>
      </c>
      <c r="F185" s="1">
        <v>45975</v>
      </c>
      <c r="G185" t="s">
        <v>45</v>
      </c>
      <c r="H185" t="s">
        <v>46</v>
      </c>
      <c r="I185" t="s">
        <v>47</v>
      </c>
      <c r="J185" t="s">
        <v>118</v>
      </c>
      <c r="K185" t="s">
        <v>198</v>
      </c>
      <c r="L185" t="s">
        <v>97</v>
      </c>
      <c r="M185" t="s">
        <v>51</v>
      </c>
      <c r="N185" t="s">
        <v>91</v>
      </c>
      <c r="O185">
        <v>3</v>
      </c>
      <c r="P185" t="s">
        <v>53</v>
      </c>
      <c r="Q185" t="s">
        <v>54</v>
      </c>
      <c r="R185" t="s">
        <v>55</v>
      </c>
      <c r="S185" t="s">
        <v>85</v>
      </c>
      <c r="T185" t="s">
        <v>57</v>
      </c>
      <c r="U185">
        <v>1</v>
      </c>
      <c r="V185" t="s">
        <v>58</v>
      </c>
      <c r="X185" t="s">
        <v>77</v>
      </c>
      <c r="Y185" t="s">
        <v>54</v>
      </c>
      <c r="Z185" t="s">
        <v>101</v>
      </c>
    </row>
    <row r="186" spans="1:40" x14ac:dyDescent="0.3">
      <c r="A186" t="s">
        <v>624</v>
      </c>
      <c r="B186" t="s">
        <v>110</v>
      </c>
      <c r="C186" t="s">
        <v>123</v>
      </c>
      <c r="D186">
        <v>18411928</v>
      </c>
      <c r="E186" s="1">
        <v>45974</v>
      </c>
      <c r="F186" s="1">
        <v>45974</v>
      </c>
      <c r="G186" t="s">
        <v>45</v>
      </c>
      <c r="H186" t="s">
        <v>46</v>
      </c>
      <c r="I186" t="s">
        <v>47</v>
      </c>
      <c r="J186" t="s">
        <v>81</v>
      </c>
      <c r="K186" t="s">
        <v>242</v>
      </c>
      <c r="L186" t="s">
        <v>50</v>
      </c>
      <c r="M186" t="s">
        <v>129</v>
      </c>
      <c r="N186" t="s">
        <v>75</v>
      </c>
      <c r="O186">
        <v>4</v>
      </c>
      <c r="P186" t="s">
        <v>100</v>
      </c>
      <c r="Q186" t="s">
        <v>54</v>
      </c>
      <c r="R186" t="s">
        <v>55</v>
      </c>
      <c r="S186" t="s">
        <v>56</v>
      </c>
      <c r="T186" t="s">
        <v>67</v>
      </c>
      <c r="U186">
        <v>1</v>
      </c>
      <c r="V186" t="s">
        <v>58</v>
      </c>
      <c r="X186" t="s">
        <v>77</v>
      </c>
      <c r="Y186" t="s">
        <v>54</v>
      </c>
      <c r="Z186" t="s">
        <v>68</v>
      </c>
    </row>
    <row r="187" spans="1:40" x14ac:dyDescent="0.3">
      <c r="A187" t="s">
        <v>625</v>
      </c>
      <c r="B187" t="s">
        <v>226</v>
      </c>
      <c r="C187" t="s">
        <v>439</v>
      </c>
      <c r="D187">
        <v>18380638</v>
      </c>
      <c r="E187" s="1">
        <v>45969</v>
      </c>
      <c r="F187" s="1">
        <v>45969</v>
      </c>
      <c r="G187" t="s">
        <v>45</v>
      </c>
      <c r="H187" t="s">
        <v>46</v>
      </c>
      <c r="I187" t="s">
        <v>47</v>
      </c>
      <c r="J187" t="s">
        <v>198</v>
      </c>
      <c r="K187" t="s">
        <v>105</v>
      </c>
      <c r="L187" t="s">
        <v>97</v>
      </c>
      <c r="M187" t="s">
        <v>98</v>
      </c>
      <c r="N187" t="s">
        <v>185</v>
      </c>
      <c r="O187">
        <v>3</v>
      </c>
      <c r="P187" t="s">
        <v>53</v>
      </c>
      <c r="Q187" t="s">
        <v>131</v>
      </c>
      <c r="R187" t="s">
        <v>55</v>
      </c>
      <c r="S187" t="s">
        <v>56</v>
      </c>
      <c r="T187" t="s">
        <v>67</v>
      </c>
      <c r="U187">
        <v>1</v>
      </c>
      <c r="V187" t="s">
        <v>58</v>
      </c>
      <c r="W187" t="s">
        <v>68</v>
      </c>
      <c r="AA187">
        <v>2</v>
      </c>
      <c r="AG187" t="s">
        <v>149</v>
      </c>
      <c r="AM187" t="s">
        <v>618</v>
      </c>
      <c r="AN187" t="s">
        <v>626</v>
      </c>
    </row>
    <row r="188" spans="1:40" x14ac:dyDescent="0.3">
      <c r="A188" t="s">
        <v>627</v>
      </c>
      <c r="B188" t="s">
        <v>456</v>
      </c>
      <c r="C188" t="s">
        <v>354</v>
      </c>
      <c r="D188">
        <v>18416828</v>
      </c>
      <c r="E188" s="1">
        <v>45974</v>
      </c>
      <c r="F188" s="1">
        <v>45974</v>
      </c>
      <c r="G188" t="s">
        <v>45</v>
      </c>
      <c r="H188" t="s">
        <v>46</v>
      </c>
      <c r="I188" t="s">
        <v>47</v>
      </c>
      <c r="J188" t="s">
        <v>118</v>
      </c>
      <c r="K188" t="s">
        <v>119</v>
      </c>
      <c r="L188" t="s">
        <v>74</v>
      </c>
      <c r="M188" t="s">
        <v>98</v>
      </c>
      <c r="N188" t="s">
        <v>175</v>
      </c>
      <c r="O188">
        <v>4</v>
      </c>
      <c r="P188" t="s">
        <v>53</v>
      </c>
      <c r="Q188" t="s">
        <v>54</v>
      </c>
      <c r="R188" t="s">
        <v>77</v>
      </c>
      <c r="S188" t="s">
        <v>85</v>
      </c>
      <c r="T188" t="s">
        <v>57</v>
      </c>
      <c r="U188">
        <v>1</v>
      </c>
      <c r="V188" t="s">
        <v>58</v>
      </c>
      <c r="X188" t="s">
        <v>77</v>
      </c>
      <c r="Y188" t="s">
        <v>120</v>
      </c>
      <c r="Z188" t="s">
        <v>68</v>
      </c>
    </row>
    <row r="189" spans="1:40" x14ac:dyDescent="0.3">
      <c r="A189" t="s">
        <v>628</v>
      </c>
      <c r="B189" t="s">
        <v>110</v>
      </c>
      <c r="C189" t="s">
        <v>301</v>
      </c>
      <c r="D189">
        <v>18362182</v>
      </c>
      <c r="E189" s="1">
        <v>45966</v>
      </c>
      <c r="F189" s="1">
        <v>45966</v>
      </c>
      <c r="G189" t="s">
        <v>45</v>
      </c>
      <c r="H189" t="s">
        <v>46</v>
      </c>
      <c r="I189" t="s">
        <v>47</v>
      </c>
      <c r="J189" t="s">
        <v>165</v>
      </c>
      <c r="K189" t="s">
        <v>95</v>
      </c>
      <c r="L189" t="s">
        <v>97</v>
      </c>
      <c r="M189" t="s">
        <v>51</v>
      </c>
      <c r="N189" t="s">
        <v>175</v>
      </c>
      <c r="O189">
        <v>3</v>
      </c>
      <c r="P189" t="s">
        <v>53</v>
      </c>
      <c r="Q189" t="s">
        <v>54</v>
      </c>
      <c r="R189" t="s">
        <v>76</v>
      </c>
      <c r="S189" t="s">
        <v>85</v>
      </c>
      <c r="T189" t="s">
        <v>57</v>
      </c>
      <c r="U189">
        <v>1</v>
      </c>
      <c r="V189" t="s">
        <v>58</v>
      </c>
      <c r="X189" t="s">
        <v>77</v>
      </c>
      <c r="Y189" t="s">
        <v>54</v>
      </c>
      <c r="Z189" t="s">
        <v>101</v>
      </c>
    </row>
    <row r="190" spans="1:40" x14ac:dyDescent="0.3">
      <c r="A190" t="s">
        <v>629</v>
      </c>
      <c r="B190" t="s">
        <v>630</v>
      </c>
      <c r="C190" t="s">
        <v>631</v>
      </c>
      <c r="D190">
        <v>18389525</v>
      </c>
      <c r="E190" s="1">
        <v>45970</v>
      </c>
      <c r="F190" s="1">
        <v>45970</v>
      </c>
      <c r="G190" t="s">
        <v>45</v>
      </c>
      <c r="H190" t="s">
        <v>46</v>
      </c>
      <c r="I190" t="s">
        <v>47</v>
      </c>
      <c r="J190" t="s">
        <v>145</v>
      </c>
      <c r="K190" t="s">
        <v>82</v>
      </c>
      <c r="L190" t="s">
        <v>50</v>
      </c>
      <c r="M190" t="s">
        <v>98</v>
      </c>
      <c r="N190" t="s">
        <v>75</v>
      </c>
      <c r="O190">
        <v>3</v>
      </c>
      <c r="P190" t="s">
        <v>100</v>
      </c>
      <c r="Q190" t="s">
        <v>131</v>
      </c>
      <c r="R190" t="s">
        <v>55</v>
      </c>
      <c r="S190" t="s">
        <v>56</v>
      </c>
      <c r="T190" t="s">
        <v>57</v>
      </c>
      <c r="U190">
        <v>2</v>
      </c>
      <c r="V190" t="s">
        <v>58</v>
      </c>
      <c r="X190" t="s">
        <v>77</v>
      </c>
      <c r="Y190" t="s">
        <v>54</v>
      </c>
      <c r="Z190" t="s">
        <v>68</v>
      </c>
    </row>
    <row r="191" spans="1:40" x14ac:dyDescent="0.3">
      <c r="A191" t="s">
        <v>632</v>
      </c>
      <c r="B191" t="s">
        <v>633</v>
      </c>
      <c r="C191" t="s">
        <v>578</v>
      </c>
      <c r="D191">
        <v>18429347</v>
      </c>
      <c r="E191" s="1">
        <v>45976</v>
      </c>
      <c r="F191" s="1">
        <v>45976</v>
      </c>
      <c r="G191" t="s">
        <v>45</v>
      </c>
      <c r="H191" t="s">
        <v>46</v>
      </c>
      <c r="I191" t="s">
        <v>47</v>
      </c>
      <c r="J191" t="s">
        <v>165</v>
      </c>
      <c r="K191" t="s">
        <v>105</v>
      </c>
      <c r="L191" t="s">
        <v>97</v>
      </c>
      <c r="M191" t="s">
        <v>160</v>
      </c>
      <c r="N191" t="s">
        <v>91</v>
      </c>
      <c r="O191">
        <v>3</v>
      </c>
      <c r="P191" t="s">
        <v>53</v>
      </c>
      <c r="Q191" t="s">
        <v>205</v>
      </c>
      <c r="R191" t="s">
        <v>55</v>
      </c>
      <c r="S191" t="s">
        <v>56</v>
      </c>
      <c r="T191" t="s">
        <v>67</v>
      </c>
      <c r="U191">
        <v>1</v>
      </c>
      <c r="V191" t="s">
        <v>58</v>
      </c>
      <c r="W191" t="s">
        <v>68</v>
      </c>
      <c r="Y191" t="s">
        <v>54</v>
      </c>
      <c r="Z191" t="s">
        <v>101</v>
      </c>
      <c r="AA191">
        <v>2</v>
      </c>
      <c r="AB191">
        <v>1</v>
      </c>
      <c r="AE191" t="s">
        <v>101</v>
      </c>
      <c r="AG191" t="s">
        <v>149</v>
      </c>
      <c r="AN191" t="s">
        <v>619</v>
      </c>
    </row>
    <row r="192" spans="1:40" x14ac:dyDescent="0.3">
      <c r="A192" t="s">
        <v>634</v>
      </c>
      <c r="B192" t="s">
        <v>316</v>
      </c>
      <c r="C192" t="s">
        <v>301</v>
      </c>
      <c r="D192">
        <v>18365197</v>
      </c>
      <c r="E192" s="1">
        <v>45966</v>
      </c>
      <c r="F192" s="1">
        <v>45966</v>
      </c>
      <c r="G192" t="s">
        <v>45</v>
      </c>
      <c r="H192" t="s">
        <v>46</v>
      </c>
      <c r="I192" t="s">
        <v>47</v>
      </c>
      <c r="J192" t="s">
        <v>480</v>
      </c>
      <c r="K192" t="s">
        <v>73</v>
      </c>
      <c r="L192" t="s">
        <v>74</v>
      </c>
      <c r="M192" t="s">
        <v>51</v>
      </c>
      <c r="N192" t="s">
        <v>75</v>
      </c>
      <c r="O192">
        <v>3</v>
      </c>
      <c r="P192" t="s">
        <v>53</v>
      </c>
      <c r="Q192" t="s">
        <v>54</v>
      </c>
      <c r="R192" t="s">
        <v>55</v>
      </c>
      <c r="S192" t="s">
        <v>85</v>
      </c>
      <c r="T192" t="s">
        <v>57</v>
      </c>
      <c r="U192">
        <v>1</v>
      </c>
      <c r="V192" t="s">
        <v>58</v>
      </c>
      <c r="X192" t="s">
        <v>77</v>
      </c>
      <c r="Y192" t="s">
        <v>54</v>
      </c>
      <c r="Z192" t="s">
        <v>101</v>
      </c>
    </row>
    <row r="193" spans="1:42" x14ac:dyDescent="0.3">
      <c r="A193" t="s">
        <v>635</v>
      </c>
      <c r="B193" t="s">
        <v>212</v>
      </c>
      <c r="C193" t="s">
        <v>44</v>
      </c>
      <c r="D193">
        <v>18406947</v>
      </c>
      <c r="E193" s="1">
        <v>45973</v>
      </c>
      <c r="F193" s="1">
        <v>45973</v>
      </c>
      <c r="G193" t="s">
        <v>45</v>
      </c>
      <c r="H193" t="s">
        <v>46</v>
      </c>
      <c r="I193" t="s">
        <v>47</v>
      </c>
      <c r="J193" t="s">
        <v>127</v>
      </c>
      <c r="K193" t="s">
        <v>419</v>
      </c>
      <c r="L193" t="s">
        <v>50</v>
      </c>
      <c r="M193" t="s">
        <v>65</v>
      </c>
      <c r="N193" t="s">
        <v>99</v>
      </c>
      <c r="O193">
        <v>5</v>
      </c>
      <c r="P193" t="s">
        <v>53</v>
      </c>
      <c r="Q193" t="s">
        <v>54</v>
      </c>
      <c r="R193" t="s">
        <v>55</v>
      </c>
      <c r="S193" t="s">
        <v>56</v>
      </c>
      <c r="T193" t="s">
        <v>57</v>
      </c>
      <c r="U193">
        <v>2</v>
      </c>
      <c r="V193" t="s">
        <v>58</v>
      </c>
      <c r="Y193" t="s">
        <v>54</v>
      </c>
      <c r="Z193" t="s">
        <v>101</v>
      </c>
      <c r="AB193">
        <v>2</v>
      </c>
      <c r="AC193" t="s">
        <v>114</v>
      </c>
      <c r="AN193" t="s">
        <v>636</v>
      </c>
    </row>
    <row r="194" spans="1:42" x14ac:dyDescent="0.3">
      <c r="A194" t="s">
        <v>637</v>
      </c>
      <c r="B194" t="s">
        <v>638</v>
      </c>
      <c r="C194" t="s">
        <v>301</v>
      </c>
      <c r="D194">
        <v>18374369</v>
      </c>
      <c r="E194" s="1">
        <v>45968</v>
      </c>
      <c r="F194" s="1">
        <v>45968</v>
      </c>
      <c r="G194" t="s">
        <v>45</v>
      </c>
      <c r="H194" t="s">
        <v>46</v>
      </c>
      <c r="I194" t="s">
        <v>47</v>
      </c>
      <c r="J194" t="s">
        <v>639</v>
      </c>
      <c r="K194" t="s">
        <v>119</v>
      </c>
      <c r="L194" t="s">
        <v>74</v>
      </c>
      <c r="M194" t="s">
        <v>51</v>
      </c>
      <c r="N194" t="s">
        <v>235</v>
      </c>
      <c r="O194">
        <v>3</v>
      </c>
      <c r="P194" t="s">
        <v>138</v>
      </c>
      <c r="Q194" t="s">
        <v>54</v>
      </c>
      <c r="R194" t="s">
        <v>55</v>
      </c>
      <c r="S194" t="s">
        <v>85</v>
      </c>
      <c r="T194" t="s">
        <v>67</v>
      </c>
      <c r="U194">
        <v>1</v>
      </c>
      <c r="V194" t="s">
        <v>58</v>
      </c>
      <c r="X194" t="s">
        <v>77</v>
      </c>
      <c r="Y194" t="s">
        <v>54</v>
      </c>
      <c r="Z194" t="s">
        <v>101</v>
      </c>
    </row>
    <row r="195" spans="1:42" x14ac:dyDescent="0.3">
      <c r="A195" t="s">
        <v>640</v>
      </c>
      <c r="B195" t="s">
        <v>641</v>
      </c>
      <c r="C195" t="s">
        <v>276</v>
      </c>
      <c r="D195">
        <v>18417836</v>
      </c>
      <c r="E195" s="1">
        <v>45975</v>
      </c>
      <c r="F195" s="1">
        <v>45975</v>
      </c>
      <c r="G195" t="s">
        <v>45</v>
      </c>
      <c r="H195" t="s">
        <v>46</v>
      </c>
      <c r="I195" t="s">
        <v>47</v>
      </c>
      <c r="J195" t="s">
        <v>223</v>
      </c>
      <c r="K195" t="s">
        <v>642</v>
      </c>
      <c r="L195" t="s">
        <v>74</v>
      </c>
      <c r="M195" t="s">
        <v>51</v>
      </c>
      <c r="N195" t="s">
        <v>91</v>
      </c>
      <c r="O195">
        <v>4</v>
      </c>
      <c r="P195" t="s">
        <v>251</v>
      </c>
      <c r="Q195" t="s">
        <v>54</v>
      </c>
      <c r="R195" t="s">
        <v>55</v>
      </c>
      <c r="S195" t="s">
        <v>56</v>
      </c>
      <c r="T195" t="s">
        <v>57</v>
      </c>
      <c r="U195">
        <v>1</v>
      </c>
      <c r="V195" t="s">
        <v>58</v>
      </c>
      <c r="X195" t="s">
        <v>77</v>
      </c>
      <c r="Y195" t="s">
        <v>54</v>
      </c>
      <c r="Z195" t="s">
        <v>101</v>
      </c>
    </row>
    <row r="196" spans="1:42" x14ac:dyDescent="0.3">
      <c r="A196" t="s">
        <v>643</v>
      </c>
      <c r="B196" t="s">
        <v>644</v>
      </c>
      <c r="C196" t="s">
        <v>645</v>
      </c>
      <c r="D196">
        <v>18394139</v>
      </c>
      <c r="E196" s="1">
        <v>45971</v>
      </c>
      <c r="F196" s="1">
        <v>45971</v>
      </c>
      <c r="G196" t="s">
        <v>45</v>
      </c>
      <c r="H196" t="s">
        <v>46</v>
      </c>
      <c r="I196" t="s">
        <v>47</v>
      </c>
      <c r="J196" t="s">
        <v>95</v>
      </c>
      <c r="K196" t="s">
        <v>96</v>
      </c>
      <c r="L196" t="s">
        <v>97</v>
      </c>
      <c r="M196" t="s">
        <v>65</v>
      </c>
      <c r="N196" t="s">
        <v>403</v>
      </c>
      <c r="O196">
        <v>11</v>
      </c>
      <c r="P196" t="s">
        <v>100</v>
      </c>
      <c r="Q196" t="s">
        <v>54</v>
      </c>
      <c r="R196" t="s">
        <v>55</v>
      </c>
      <c r="S196" t="s">
        <v>85</v>
      </c>
      <c r="T196" t="s">
        <v>67</v>
      </c>
      <c r="U196">
        <v>1</v>
      </c>
      <c r="V196" t="s">
        <v>58</v>
      </c>
      <c r="X196" t="s">
        <v>77</v>
      </c>
      <c r="Y196" t="s">
        <v>54</v>
      </c>
      <c r="Z196" t="s">
        <v>101</v>
      </c>
    </row>
    <row r="197" spans="1:42" x14ac:dyDescent="0.3">
      <c r="A197" t="s">
        <v>646</v>
      </c>
      <c r="B197" t="s">
        <v>506</v>
      </c>
      <c r="C197" t="s">
        <v>254</v>
      </c>
      <c r="D197">
        <v>18403775</v>
      </c>
      <c r="E197" s="1">
        <v>45972</v>
      </c>
      <c r="F197" s="1">
        <v>45973</v>
      </c>
      <c r="G197" t="s">
        <v>45</v>
      </c>
      <c r="H197" t="s">
        <v>46</v>
      </c>
      <c r="I197" t="s">
        <v>47</v>
      </c>
      <c r="J197" t="s">
        <v>82</v>
      </c>
      <c r="K197" t="s">
        <v>48</v>
      </c>
      <c r="L197" t="s">
        <v>50</v>
      </c>
      <c r="M197" t="s">
        <v>129</v>
      </c>
      <c r="N197" t="s">
        <v>52</v>
      </c>
      <c r="O197">
        <v>4</v>
      </c>
      <c r="P197" t="s">
        <v>53</v>
      </c>
      <c r="Q197" t="s">
        <v>131</v>
      </c>
      <c r="R197" t="s">
        <v>55</v>
      </c>
      <c r="S197" t="s">
        <v>85</v>
      </c>
      <c r="T197" t="s">
        <v>57</v>
      </c>
      <c r="U197">
        <v>1</v>
      </c>
      <c r="V197" t="s">
        <v>58</v>
      </c>
      <c r="X197" t="s">
        <v>77</v>
      </c>
      <c r="Y197" t="s">
        <v>54</v>
      </c>
      <c r="Z197" t="s">
        <v>68</v>
      </c>
    </row>
    <row r="198" spans="1:42" x14ac:dyDescent="0.3">
      <c r="A198" t="s">
        <v>647</v>
      </c>
      <c r="B198" t="s">
        <v>110</v>
      </c>
      <c r="C198" t="s">
        <v>141</v>
      </c>
      <c r="D198">
        <v>18375123</v>
      </c>
      <c r="E198" s="1">
        <v>45968</v>
      </c>
      <c r="F198" s="1">
        <v>45968</v>
      </c>
      <c r="G198" t="s">
        <v>45</v>
      </c>
      <c r="H198" t="s">
        <v>46</v>
      </c>
      <c r="I198" t="s">
        <v>47</v>
      </c>
      <c r="J198" t="s">
        <v>142</v>
      </c>
      <c r="K198" t="s">
        <v>106</v>
      </c>
      <c r="L198" t="s">
        <v>97</v>
      </c>
      <c r="M198" t="s">
        <v>51</v>
      </c>
      <c r="N198" t="s">
        <v>52</v>
      </c>
      <c r="O198">
        <v>3</v>
      </c>
      <c r="P198" t="s">
        <v>53</v>
      </c>
      <c r="Q198" t="s">
        <v>54</v>
      </c>
      <c r="R198" t="s">
        <v>55</v>
      </c>
      <c r="S198" t="s">
        <v>56</v>
      </c>
      <c r="T198" t="s">
        <v>67</v>
      </c>
      <c r="U198">
        <v>2</v>
      </c>
      <c r="V198" t="s">
        <v>58</v>
      </c>
      <c r="W198" t="s">
        <v>68</v>
      </c>
      <c r="AA198">
        <v>1</v>
      </c>
      <c r="AG198" t="s">
        <v>149</v>
      </c>
      <c r="AM198" t="s">
        <v>371</v>
      </c>
      <c r="AN198" t="s">
        <v>162</v>
      </c>
    </row>
    <row r="199" spans="1:42" x14ac:dyDescent="0.3">
      <c r="A199" t="s">
        <v>648</v>
      </c>
      <c r="B199" t="s">
        <v>571</v>
      </c>
      <c r="C199" t="s">
        <v>386</v>
      </c>
      <c r="D199">
        <v>18362226</v>
      </c>
      <c r="E199" s="1">
        <v>45966</v>
      </c>
      <c r="F199" s="1">
        <v>45966</v>
      </c>
      <c r="G199" t="s">
        <v>45</v>
      </c>
      <c r="H199" t="s">
        <v>46</v>
      </c>
      <c r="I199" t="s">
        <v>47</v>
      </c>
      <c r="J199" t="s">
        <v>242</v>
      </c>
      <c r="K199" t="s">
        <v>243</v>
      </c>
      <c r="L199" t="s">
        <v>128</v>
      </c>
      <c r="M199" t="s">
        <v>160</v>
      </c>
      <c r="N199" t="s">
        <v>99</v>
      </c>
      <c r="O199">
        <v>4</v>
      </c>
      <c r="P199" t="s">
        <v>100</v>
      </c>
      <c r="Q199" t="s">
        <v>131</v>
      </c>
      <c r="R199" t="s">
        <v>55</v>
      </c>
      <c r="S199" t="s">
        <v>56</v>
      </c>
      <c r="T199" t="s">
        <v>57</v>
      </c>
      <c r="U199">
        <v>1</v>
      </c>
      <c r="V199" t="s">
        <v>58</v>
      </c>
      <c r="X199" t="s">
        <v>77</v>
      </c>
      <c r="Y199" t="s">
        <v>54</v>
      </c>
      <c r="Z199" t="s">
        <v>101</v>
      </c>
    </row>
    <row r="200" spans="1:42" x14ac:dyDescent="0.3">
      <c r="A200" t="s">
        <v>649</v>
      </c>
      <c r="B200" t="s">
        <v>650</v>
      </c>
      <c r="C200" t="s">
        <v>44</v>
      </c>
      <c r="D200">
        <v>18368416</v>
      </c>
      <c r="E200" s="1">
        <v>45967</v>
      </c>
      <c r="F200" s="1">
        <v>45967</v>
      </c>
      <c r="G200" t="s">
        <v>45</v>
      </c>
      <c r="H200" t="s">
        <v>46</v>
      </c>
      <c r="I200" t="s">
        <v>47</v>
      </c>
      <c r="J200" t="s">
        <v>48</v>
      </c>
      <c r="K200" t="s">
        <v>242</v>
      </c>
      <c r="L200" t="s">
        <v>50</v>
      </c>
      <c r="M200" t="s">
        <v>320</v>
      </c>
      <c r="N200" t="s">
        <v>99</v>
      </c>
      <c r="O200">
        <v>4</v>
      </c>
      <c r="P200" t="s">
        <v>53</v>
      </c>
      <c r="Q200" t="s">
        <v>54</v>
      </c>
      <c r="R200" t="s">
        <v>55</v>
      </c>
      <c r="S200" t="s">
        <v>56</v>
      </c>
      <c r="T200" t="s">
        <v>57</v>
      </c>
      <c r="U200">
        <v>3</v>
      </c>
      <c r="V200" t="s">
        <v>58</v>
      </c>
      <c r="X200" t="s">
        <v>77</v>
      </c>
      <c r="Y200" t="s">
        <v>120</v>
      </c>
      <c r="Z200" t="s">
        <v>101</v>
      </c>
      <c r="AM200" t="s">
        <v>651</v>
      </c>
    </row>
    <row r="201" spans="1:42" x14ac:dyDescent="0.3">
      <c r="A201" t="s">
        <v>652</v>
      </c>
      <c r="B201" t="s">
        <v>414</v>
      </c>
      <c r="C201" t="s">
        <v>178</v>
      </c>
      <c r="D201">
        <v>18401244</v>
      </c>
      <c r="E201" s="1">
        <v>45972</v>
      </c>
      <c r="F201" s="1">
        <v>45972</v>
      </c>
      <c r="G201" t="s">
        <v>45</v>
      </c>
      <c r="H201" t="s">
        <v>46</v>
      </c>
      <c r="I201" t="s">
        <v>47</v>
      </c>
      <c r="J201" t="s">
        <v>95</v>
      </c>
      <c r="K201" t="s">
        <v>159</v>
      </c>
      <c r="L201" t="s">
        <v>97</v>
      </c>
      <c r="M201" t="s">
        <v>83</v>
      </c>
      <c r="N201" t="s">
        <v>99</v>
      </c>
      <c r="O201">
        <v>5</v>
      </c>
      <c r="P201" t="s">
        <v>53</v>
      </c>
      <c r="Q201" t="s">
        <v>54</v>
      </c>
      <c r="R201" t="s">
        <v>55</v>
      </c>
      <c r="S201" t="s">
        <v>56</v>
      </c>
      <c r="T201" t="s">
        <v>57</v>
      </c>
      <c r="U201">
        <v>1</v>
      </c>
      <c r="V201" t="s">
        <v>58</v>
      </c>
    </row>
    <row r="202" spans="1:42" x14ac:dyDescent="0.3">
      <c r="A202" t="s">
        <v>653</v>
      </c>
      <c r="B202" t="s">
        <v>654</v>
      </c>
      <c r="C202" t="s">
        <v>655</v>
      </c>
      <c r="D202">
        <v>18365784</v>
      </c>
      <c r="E202" s="1">
        <v>45966</v>
      </c>
      <c r="F202" s="1">
        <v>45966</v>
      </c>
      <c r="G202" t="s">
        <v>45</v>
      </c>
      <c r="H202" t="s">
        <v>46</v>
      </c>
      <c r="I202" t="s">
        <v>135</v>
      </c>
      <c r="J202" t="s">
        <v>214</v>
      </c>
      <c r="K202" t="s">
        <v>62</v>
      </c>
      <c r="L202" t="s">
        <v>128</v>
      </c>
      <c r="M202" t="s">
        <v>51</v>
      </c>
      <c r="O202">
        <v>2</v>
      </c>
      <c r="P202" t="s">
        <v>53</v>
      </c>
      <c r="Q202" t="s">
        <v>54</v>
      </c>
      <c r="R202" t="s">
        <v>55</v>
      </c>
      <c r="S202" t="s">
        <v>56</v>
      </c>
      <c r="T202" t="s">
        <v>57</v>
      </c>
      <c r="U202">
        <v>2</v>
      </c>
      <c r="V202" t="s">
        <v>58</v>
      </c>
      <c r="X202" t="s">
        <v>77</v>
      </c>
      <c r="Z202" t="s">
        <v>101</v>
      </c>
      <c r="AC202" t="s">
        <v>147</v>
      </c>
      <c r="AD202" t="s">
        <v>115</v>
      </c>
    </row>
    <row r="203" spans="1:42" x14ac:dyDescent="0.3">
      <c r="A203" t="s">
        <v>656</v>
      </c>
      <c r="B203" t="s">
        <v>657</v>
      </c>
      <c r="C203" t="s">
        <v>658</v>
      </c>
      <c r="D203">
        <v>18400565</v>
      </c>
      <c r="E203" s="1">
        <v>45972</v>
      </c>
      <c r="F203" s="1">
        <v>45974</v>
      </c>
      <c r="G203" t="s">
        <v>45</v>
      </c>
      <c r="H203" t="s">
        <v>46</v>
      </c>
      <c r="I203" t="s">
        <v>47</v>
      </c>
      <c r="J203" t="s">
        <v>601</v>
      </c>
      <c r="K203" t="s">
        <v>659</v>
      </c>
      <c r="L203" t="s">
        <v>128</v>
      </c>
      <c r="M203" t="s">
        <v>98</v>
      </c>
      <c r="N203" t="s">
        <v>99</v>
      </c>
      <c r="O203">
        <v>4</v>
      </c>
      <c r="P203" t="s">
        <v>660</v>
      </c>
      <c r="Q203" t="s">
        <v>54</v>
      </c>
      <c r="R203" t="s">
        <v>55</v>
      </c>
      <c r="S203" t="s">
        <v>56</v>
      </c>
      <c r="T203" t="s">
        <v>57</v>
      </c>
      <c r="U203">
        <v>2</v>
      </c>
      <c r="V203" t="s">
        <v>58</v>
      </c>
      <c r="W203" t="s">
        <v>68</v>
      </c>
      <c r="X203" t="s">
        <v>146</v>
      </c>
      <c r="Y203" t="s">
        <v>54</v>
      </c>
      <c r="Z203" t="s">
        <v>101</v>
      </c>
      <c r="AA203">
        <v>2</v>
      </c>
      <c r="AB203">
        <v>2</v>
      </c>
      <c r="AC203" t="s">
        <v>147</v>
      </c>
      <c r="AD203" t="s">
        <v>115</v>
      </c>
      <c r="AE203" t="s">
        <v>101</v>
      </c>
      <c r="AF203" t="s">
        <v>661</v>
      </c>
      <c r="AG203" t="s">
        <v>662</v>
      </c>
      <c r="AH203" t="s">
        <v>663</v>
      </c>
      <c r="AK203" t="s">
        <v>67</v>
      </c>
      <c r="AN203" t="s">
        <v>664</v>
      </c>
      <c r="AO203">
        <v>123</v>
      </c>
      <c r="AP203">
        <v>56</v>
      </c>
    </row>
    <row r="204" spans="1:42" x14ac:dyDescent="0.3">
      <c r="A204" t="s">
        <v>665</v>
      </c>
      <c r="B204" t="s">
        <v>506</v>
      </c>
      <c r="C204" t="s">
        <v>450</v>
      </c>
      <c r="D204">
        <v>18399808</v>
      </c>
      <c r="E204" s="1">
        <v>45972</v>
      </c>
      <c r="F204" s="1">
        <v>45973</v>
      </c>
      <c r="G204" t="s">
        <v>45</v>
      </c>
      <c r="H204" t="s">
        <v>46</v>
      </c>
      <c r="I204" t="s">
        <v>47</v>
      </c>
      <c r="J204" t="s">
        <v>96</v>
      </c>
      <c r="K204" t="s">
        <v>311</v>
      </c>
      <c r="L204" t="s">
        <v>97</v>
      </c>
      <c r="M204" t="s">
        <v>65</v>
      </c>
      <c r="N204" t="s">
        <v>91</v>
      </c>
      <c r="O204">
        <v>6</v>
      </c>
      <c r="P204" t="s">
        <v>166</v>
      </c>
      <c r="Q204" t="s">
        <v>54</v>
      </c>
      <c r="R204" t="s">
        <v>55</v>
      </c>
      <c r="S204" t="s">
        <v>85</v>
      </c>
      <c r="T204" t="s">
        <v>67</v>
      </c>
      <c r="U204">
        <v>1</v>
      </c>
      <c r="V204" t="s">
        <v>58</v>
      </c>
    </row>
    <row r="205" spans="1:42" x14ac:dyDescent="0.3">
      <c r="A205" t="s">
        <v>666</v>
      </c>
      <c r="B205" t="s">
        <v>333</v>
      </c>
      <c r="C205" t="s">
        <v>155</v>
      </c>
      <c r="D205">
        <v>18423504</v>
      </c>
      <c r="E205" s="1">
        <v>45975</v>
      </c>
      <c r="F205" s="1">
        <v>45975</v>
      </c>
      <c r="G205" t="s">
        <v>45</v>
      </c>
      <c r="H205" t="s">
        <v>46</v>
      </c>
      <c r="I205" t="s">
        <v>47</v>
      </c>
      <c r="J205" t="s">
        <v>242</v>
      </c>
      <c r="K205" t="s">
        <v>127</v>
      </c>
      <c r="L205" t="s">
        <v>50</v>
      </c>
      <c r="M205" t="s">
        <v>51</v>
      </c>
      <c r="N205" t="s">
        <v>52</v>
      </c>
      <c r="O205">
        <v>3</v>
      </c>
      <c r="P205" t="s">
        <v>53</v>
      </c>
      <c r="Q205" t="s">
        <v>54</v>
      </c>
      <c r="R205" t="s">
        <v>55</v>
      </c>
      <c r="S205" t="s">
        <v>85</v>
      </c>
      <c r="T205" t="s">
        <v>57</v>
      </c>
      <c r="U205">
        <v>2</v>
      </c>
      <c r="V205" t="s">
        <v>58</v>
      </c>
      <c r="X205" t="s">
        <v>77</v>
      </c>
      <c r="Y205" t="s">
        <v>54</v>
      </c>
      <c r="Z205" t="s">
        <v>68</v>
      </c>
    </row>
    <row r="206" spans="1:42" x14ac:dyDescent="0.3">
      <c r="A206" t="s">
        <v>667</v>
      </c>
      <c r="B206" t="s">
        <v>668</v>
      </c>
      <c r="C206" t="s">
        <v>231</v>
      </c>
      <c r="D206">
        <v>18417574</v>
      </c>
      <c r="E206" s="1">
        <v>45974</v>
      </c>
      <c r="F206" s="1">
        <v>45975</v>
      </c>
      <c r="G206" t="s">
        <v>45</v>
      </c>
      <c r="H206" t="s">
        <v>46</v>
      </c>
      <c r="I206" t="s">
        <v>47</v>
      </c>
      <c r="J206" t="s">
        <v>89</v>
      </c>
      <c r="K206" t="s">
        <v>118</v>
      </c>
      <c r="L206" t="s">
        <v>74</v>
      </c>
      <c r="M206" t="s">
        <v>65</v>
      </c>
      <c r="N206" t="s">
        <v>75</v>
      </c>
      <c r="O206">
        <v>5</v>
      </c>
      <c r="P206" t="s">
        <v>53</v>
      </c>
      <c r="Q206" t="s">
        <v>54</v>
      </c>
      <c r="R206" t="s">
        <v>77</v>
      </c>
      <c r="S206" t="s">
        <v>232</v>
      </c>
      <c r="T206" t="s">
        <v>67</v>
      </c>
      <c r="U206">
        <v>1</v>
      </c>
      <c r="V206" t="s">
        <v>58</v>
      </c>
      <c r="W206" t="s">
        <v>68</v>
      </c>
      <c r="AA206">
        <v>1</v>
      </c>
      <c r="AG206" t="s">
        <v>149</v>
      </c>
      <c r="AH206" t="s">
        <v>150</v>
      </c>
    </row>
    <row r="207" spans="1:42" x14ac:dyDescent="0.3">
      <c r="A207" t="s">
        <v>669</v>
      </c>
      <c r="B207" t="s">
        <v>391</v>
      </c>
      <c r="C207" t="s">
        <v>670</v>
      </c>
      <c r="D207">
        <v>18377171</v>
      </c>
      <c r="E207" s="1">
        <v>45968</v>
      </c>
      <c r="F207" s="1">
        <v>45968</v>
      </c>
      <c r="G207" t="s">
        <v>45</v>
      </c>
      <c r="H207" t="s">
        <v>46</v>
      </c>
      <c r="I207" t="s">
        <v>47</v>
      </c>
      <c r="J207" t="s">
        <v>96</v>
      </c>
      <c r="K207" t="s">
        <v>159</v>
      </c>
      <c r="L207" t="s">
        <v>97</v>
      </c>
      <c r="M207" t="s">
        <v>160</v>
      </c>
      <c r="N207" t="s">
        <v>99</v>
      </c>
      <c r="O207">
        <v>4</v>
      </c>
      <c r="P207" t="s">
        <v>53</v>
      </c>
      <c r="Q207" t="s">
        <v>54</v>
      </c>
      <c r="R207" t="s">
        <v>55</v>
      </c>
      <c r="S207" t="s">
        <v>56</v>
      </c>
      <c r="T207" t="s">
        <v>57</v>
      </c>
      <c r="U207">
        <v>1</v>
      </c>
      <c r="V207" t="s">
        <v>58</v>
      </c>
      <c r="W207" t="s">
        <v>68</v>
      </c>
      <c r="Y207" t="s">
        <v>120</v>
      </c>
      <c r="Z207" t="s">
        <v>101</v>
      </c>
      <c r="AA207">
        <v>2</v>
      </c>
      <c r="AC207" t="s">
        <v>114</v>
      </c>
      <c r="AD207" t="s">
        <v>115</v>
      </c>
      <c r="AK207" t="s">
        <v>67</v>
      </c>
    </row>
    <row r="208" spans="1:42" x14ac:dyDescent="0.3">
      <c r="A208" t="s">
        <v>671</v>
      </c>
      <c r="B208" t="s">
        <v>431</v>
      </c>
      <c r="C208" t="s">
        <v>126</v>
      </c>
      <c r="D208">
        <v>18416483</v>
      </c>
      <c r="E208" s="1">
        <v>45974</v>
      </c>
      <c r="F208" s="1">
        <v>45974</v>
      </c>
      <c r="G208" t="s">
        <v>45</v>
      </c>
      <c r="H208" t="s">
        <v>46</v>
      </c>
      <c r="I208" t="s">
        <v>47</v>
      </c>
      <c r="J208" t="s">
        <v>227</v>
      </c>
      <c r="K208" t="s">
        <v>73</v>
      </c>
      <c r="L208" t="s">
        <v>74</v>
      </c>
      <c r="M208" t="s">
        <v>51</v>
      </c>
      <c r="N208" t="s">
        <v>99</v>
      </c>
      <c r="O208">
        <v>4</v>
      </c>
      <c r="P208" t="s">
        <v>138</v>
      </c>
      <c r="Q208" t="s">
        <v>54</v>
      </c>
      <c r="R208" t="s">
        <v>55</v>
      </c>
      <c r="S208" t="s">
        <v>85</v>
      </c>
      <c r="T208" t="s">
        <v>67</v>
      </c>
      <c r="U208">
        <v>1</v>
      </c>
      <c r="V208" t="s">
        <v>58</v>
      </c>
    </row>
    <row r="209" spans="1:39" x14ac:dyDescent="0.3">
      <c r="A209" t="s">
        <v>672</v>
      </c>
      <c r="B209" t="s">
        <v>673</v>
      </c>
      <c r="C209" t="s">
        <v>494</v>
      </c>
      <c r="D209">
        <v>18403566</v>
      </c>
      <c r="E209" s="1">
        <v>45972</v>
      </c>
      <c r="F209" s="1">
        <v>45972</v>
      </c>
      <c r="G209" t="s">
        <v>45</v>
      </c>
      <c r="H209" t="s">
        <v>46</v>
      </c>
      <c r="I209" t="s">
        <v>47</v>
      </c>
      <c r="J209" t="s">
        <v>82</v>
      </c>
      <c r="K209" t="s">
        <v>242</v>
      </c>
      <c r="L209" t="s">
        <v>50</v>
      </c>
      <c r="M209" t="s">
        <v>65</v>
      </c>
      <c r="N209" t="s">
        <v>52</v>
      </c>
      <c r="O209">
        <v>4</v>
      </c>
      <c r="P209" t="s">
        <v>53</v>
      </c>
      <c r="Q209" t="s">
        <v>205</v>
      </c>
      <c r="R209" t="s">
        <v>55</v>
      </c>
      <c r="S209" t="s">
        <v>85</v>
      </c>
      <c r="T209" t="s">
        <v>57</v>
      </c>
      <c r="U209">
        <v>2</v>
      </c>
      <c r="V209" t="s">
        <v>58</v>
      </c>
      <c r="X209" t="s">
        <v>77</v>
      </c>
      <c r="Y209" t="s">
        <v>54</v>
      </c>
      <c r="Z209" t="s">
        <v>101</v>
      </c>
    </row>
    <row r="210" spans="1:39" x14ac:dyDescent="0.3">
      <c r="A210" t="s">
        <v>674</v>
      </c>
      <c r="B210" t="s">
        <v>675</v>
      </c>
      <c r="C210" t="s">
        <v>562</v>
      </c>
      <c r="D210">
        <v>18376176</v>
      </c>
      <c r="E210" s="1">
        <v>45968</v>
      </c>
      <c r="F210" s="1">
        <v>45968</v>
      </c>
      <c r="G210" t="s">
        <v>45</v>
      </c>
      <c r="H210" t="s">
        <v>46</v>
      </c>
      <c r="I210" t="s">
        <v>47</v>
      </c>
      <c r="J210" t="s">
        <v>48</v>
      </c>
      <c r="K210" t="s">
        <v>127</v>
      </c>
      <c r="L210" t="s">
        <v>50</v>
      </c>
      <c r="M210" t="s">
        <v>160</v>
      </c>
      <c r="N210" t="s">
        <v>75</v>
      </c>
      <c r="O210">
        <v>3</v>
      </c>
      <c r="P210" t="s">
        <v>53</v>
      </c>
      <c r="Q210" t="s">
        <v>131</v>
      </c>
      <c r="R210" t="s">
        <v>55</v>
      </c>
      <c r="S210" t="s">
        <v>56</v>
      </c>
      <c r="T210" t="s">
        <v>57</v>
      </c>
      <c r="U210">
        <v>2</v>
      </c>
      <c r="V210" t="s">
        <v>58</v>
      </c>
    </row>
    <row r="211" spans="1:39" x14ac:dyDescent="0.3">
      <c r="A211" t="s">
        <v>676</v>
      </c>
      <c r="B211" t="s">
        <v>677</v>
      </c>
      <c r="C211" t="s">
        <v>678</v>
      </c>
      <c r="D211">
        <v>18361247</v>
      </c>
      <c r="E211" s="1">
        <v>45965</v>
      </c>
      <c r="F211" s="1">
        <v>45965</v>
      </c>
      <c r="G211" t="s">
        <v>45</v>
      </c>
      <c r="H211" t="s">
        <v>46</v>
      </c>
      <c r="I211" t="s">
        <v>135</v>
      </c>
      <c r="J211" t="s">
        <v>679</v>
      </c>
      <c r="K211" t="s">
        <v>209</v>
      </c>
      <c r="L211" t="s">
        <v>50</v>
      </c>
      <c r="M211" t="s">
        <v>65</v>
      </c>
      <c r="O211">
        <v>3</v>
      </c>
      <c r="P211" t="s">
        <v>53</v>
      </c>
      <c r="Q211" t="s">
        <v>54</v>
      </c>
      <c r="R211" t="s">
        <v>55</v>
      </c>
      <c r="S211" t="s">
        <v>56</v>
      </c>
      <c r="T211" t="s">
        <v>57</v>
      </c>
      <c r="U211">
        <v>2</v>
      </c>
      <c r="V211" t="s">
        <v>58</v>
      </c>
      <c r="Y211" t="s">
        <v>120</v>
      </c>
      <c r="Z211" t="s">
        <v>101</v>
      </c>
      <c r="AB211">
        <v>2</v>
      </c>
      <c r="AC211" t="s">
        <v>114</v>
      </c>
    </row>
    <row r="212" spans="1:39" x14ac:dyDescent="0.3">
      <c r="A212" t="s">
        <v>680</v>
      </c>
      <c r="B212" t="s">
        <v>681</v>
      </c>
      <c r="C212" t="s">
        <v>310</v>
      </c>
      <c r="D212">
        <v>18365094</v>
      </c>
      <c r="E212" s="1">
        <v>45966</v>
      </c>
      <c r="F212" s="1">
        <v>45966</v>
      </c>
      <c r="G212" t="s">
        <v>45</v>
      </c>
      <c r="H212" t="s">
        <v>46</v>
      </c>
      <c r="I212" t="s">
        <v>47</v>
      </c>
      <c r="J212" t="s">
        <v>106</v>
      </c>
      <c r="K212" t="s">
        <v>311</v>
      </c>
      <c r="L212" t="s">
        <v>97</v>
      </c>
      <c r="M212" t="s">
        <v>51</v>
      </c>
      <c r="N212" t="s">
        <v>75</v>
      </c>
      <c r="O212">
        <v>4</v>
      </c>
      <c r="P212" t="s">
        <v>251</v>
      </c>
      <c r="Q212" t="s">
        <v>54</v>
      </c>
      <c r="R212" t="s">
        <v>55</v>
      </c>
      <c r="S212" t="s">
        <v>56</v>
      </c>
      <c r="T212" t="s">
        <v>67</v>
      </c>
      <c r="U212">
        <v>2</v>
      </c>
      <c r="V212" t="s">
        <v>58</v>
      </c>
      <c r="X212" t="s">
        <v>77</v>
      </c>
      <c r="Y212" t="s">
        <v>54</v>
      </c>
      <c r="Z212" t="s">
        <v>68</v>
      </c>
    </row>
    <row r="213" spans="1:39" x14ac:dyDescent="0.3">
      <c r="A213" t="s">
        <v>682</v>
      </c>
      <c r="B213" t="s">
        <v>290</v>
      </c>
      <c r="C213" t="s">
        <v>301</v>
      </c>
      <c r="D213">
        <v>18409326</v>
      </c>
      <c r="E213" s="1">
        <v>45973</v>
      </c>
      <c r="F213" s="1">
        <v>45973</v>
      </c>
      <c r="G213" t="s">
        <v>45</v>
      </c>
      <c r="H213" t="s">
        <v>46</v>
      </c>
      <c r="I213" t="s">
        <v>47</v>
      </c>
      <c r="J213" t="s">
        <v>165</v>
      </c>
      <c r="K213" t="s">
        <v>95</v>
      </c>
      <c r="L213" t="s">
        <v>97</v>
      </c>
      <c r="M213" t="s">
        <v>51</v>
      </c>
      <c r="N213" t="s">
        <v>52</v>
      </c>
      <c r="O213">
        <v>4</v>
      </c>
      <c r="P213" t="s">
        <v>100</v>
      </c>
      <c r="Q213" t="s">
        <v>54</v>
      </c>
      <c r="R213" t="s">
        <v>55</v>
      </c>
      <c r="S213" t="s">
        <v>56</v>
      </c>
      <c r="T213" t="s">
        <v>57</v>
      </c>
      <c r="U213">
        <v>1</v>
      </c>
      <c r="V213" t="s">
        <v>58</v>
      </c>
      <c r="Z213" t="s">
        <v>101</v>
      </c>
    </row>
    <row r="214" spans="1:39" x14ac:dyDescent="0.3">
      <c r="A214" t="s">
        <v>683</v>
      </c>
      <c r="B214" t="s">
        <v>550</v>
      </c>
      <c r="C214" t="s">
        <v>80</v>
      </c>
      <c r="D214">
        <v>18409320</v>
      </c>
      <c r="E214" s="1">
        <v>45973</v>
      </c>
      <c r="F214" s="1">
        <v>45973</v>
      </c>
      <c r="G214" t="s">
        <v>45</v>
      </c>
      <c r="H214" t="s">
        <v>46</v>
      </c>
      <c r="I214" t="s">
        <v>47</v>
      </c>
      <c r="J214" t="s">
        <v>242</v>
      </c>
      <c r="K214" t="s">
        <v>127</v>
      </c>
      <c r="L214" t="s">
        <v>50</v>
      </c>
      <c r="M214" t="s">
        <v>160</v>
      </c>
      <c r="N214" t="s">
        <v>130</v>
      </c>
      <c r="O214">
        <v>6</v>
      </c>
      <c r="P214" t="s">
        <v>53</v>
      </c>
      <c r="Q214" t="s">
        <v>131</v>
      </c>
      <c r="R214" t="s">
        <v>55</v>
      </c>
      <c r="S214" t="s">
        <v>56</v>
      </c>
      <c r="T214" t="s">
        <v>57</v>
      </c>
      <c r="U214">
        <v>2</v>
      </c>
      <c r="V214" t="s">
        <v>58</v>
      </c>
      <c r="Z214" t="s">
        <v>68</v>
      </c>
    </row>
    <row r="215" spans="1:39" x14ac:dyDescent="0.3">
      <c r="A215" t="s">
        <v>684</v>
      </c>
      <c r="B215" t="s">
        <v>685</v>
      </c>
      <c r="C215" t="s">
        <v>354</v>
      </c>
      <c r="D215">
        <v>18371846</v>
      </c>
      <c r="E215" s="1">
        <v>45967</v>
      </c>
      <c r="F215" s="1">
        <v>45967</v>
      </c>
      <c r="G215" t="s">
        <v>45</v>
      </c>
      <c r="H215" t="s">
        <v>46</v>
      </c>
      <c r="I215" t="s">
        <v>47</v>
      </c>
      <c r="J215" t="s">
        <v>118</v>
      </c>
      <c r="K215" t="s">
        <v>119</v>
      </c>
      <c r="L215" t="s">
        <v>74</v>
      </c>
      <c r="M215" t="s">
        <v>98</v>
      </c>
      <c r="N215" t="s">
        <v>175</v>
      </c>
      <c r="O215">
        <v>5</v>
      </c>
      <c r="P215" t="s">
        <v>53</v>
      </c>
      <c r="Q215" t="s">
        <v>54</v>
      </c>
      <c r="R215" t="s">
        <v>55</v>
      </c>
      <c r="S215" t="s">
        <v>85</v>
      </c>
      <c r="T215" t="s">
        <v>57</v>
      </c>
      <c r="U215">
        <v>1</v>
      </c>
      <c r="V215" t="s">
        <v>58</v>
      </c>
      <c r="Z215" t="s">
        <v>101</v>
      </c>
      <c r="AM215" t="s">
        <v>239</v>
      </c>
    </row>
    <row r="216" spans="1:39" x14ac:dyDescent="0.3">
      <c r="A216" t="s">
        <v>686</v>
      </c>
      <c r="B216" t="s">
        <v>687</v>
      </c>
      <c r="C216" t="s">
        <v>213</v>
      </c>
      <c r="D216">
        <v>18372298</v>
      </c>
      <c r="E216" s="1">
        <v>45967</v>
      </c>
      <c r="F216" s="1">
        <v>45967</v>
      </c>
      <c r="G216" t="s">
        <v>45</v>
      </c>
      <c r="H216" t="s">
        <v>46</v>
      </c>
      <c r="I216" t="s">
        <v>47</v>
      </c>
      <c r="J216" t="s">
        <v>165</v>
      </c>
      <c r="K216" t="s">
        <v>106</v>
      </c>
      <c r="L216" t="s">
        <v>97</v>
      </c>
      <c r="M216" t="s">
        <v>51</v>
      </c>
      <c r="N216" t="s">
        <v>75</v>
      </c>
      <c r="O216">
        <v>3</v>
      </c>
      <c r="P216" t="s">
        <v>100</v>
      </c>
      <c r="Q216" t="s">
        <v>54</v>
      </c>
      <c r="R216" t="s">
        <v>55</v>
      </c>
      <c r="S216" t="s">
        <v>56</v>
      </c>
      <c r="T216" t="s">
        <v>57</v>
      </c>
      <c r="U216">
        <v>1</v>
      </c>
      <c r="V216" t="s">
        <v>58</v>
      </c>
      <c r="W216" t="s">
        <v>68</v>
      </c>
      <c r="Y216" t="s">
        <v>54</v>
      </c>
      <c r="Z216" t="s">
        <v>101</v>
      </c>
      <c r="AC216" t="s">
        <v>147</v>
      </c>
      <c r="AD216" t="s">
        <v>115</v>
      </c>
      <c r="AK216" t="s">
        <v>67</v>
      </c>
    </row>
    <row r="217" spans="1:39" x14ac:dyDescent="0.3">
      <c r="A217" t="s">
        <v>688</v>
      </c>
      <c r="B217" t="s">
        <v>689</v>
      </c>
      <c r="C217" t="s">
        <v>690</v>
      </c>
      <c r="D217">
        <v>18377919</v>
      </c>
      <c r="E217" s="1">
        <v>45968</v>
      </c>
      <c r="F217" s="1">
        <v>45968</v>
      </c>
      <c r="G217" t="s">
        <v>45</v>
      </c>
      <c r="H217" t="s">
        <v>46</v>
      </c>
      <c r="I217" t="s">
        <v>47</v>
      </c>
      <c r="J217" t="s">
        <v>214</v>
      </c>
      <c r="K217" t="s">
        <v>62</v>
      </c>
      <c r="L217" t="s">
        <v>128</v>
      </c>
      <c r="M217" t="s">
        <v>65</v>
      </c>
      <c r="N217" t="s">
        <v>84</v>
      </c>
      <c r="O217">
        <v>4</v>
      </c>
      <c r="P217" t="s">
        <v>100</v>
      </c>
      <c r="Q217" t="s">
        <v>54</v>
      </c>
      <c r="R217" t="s">
        <v>55</v>
      </c>
      <c r="S217" t="s">
        <v>85</v>
      </c>
      <c r="T217" t="s">
        <v>57</v>
      </c>
      <c r="U217">
        <v>2</v>
      </c>
      <c r="V217" t="s">
        <v>58</v>
      </c>
      <c r="W217" t="s">
        <v>68</v>
      </c>
      <c r="X217" t="s">
        <v>146</v>
      </c>
      <c r="Y217" t="s">
        <v>54</v>
      </c>
      <c r="Z217" t="s">
        <v>101</v>
      </c>
      <c r="AB217">
        <v>2</v>
      </c>
      <c r="AC217" t="s">
        <v>114</v>
      </c>
      <c r="AD217" t="s">
        <v>115</v>
      </c>
      <c r="AE217" t="s">
        <v>101</v>
      </c>
      <c r="AK217" t="s">
        <v>67</v>
      </c>
      <c r="AL217" t="s">
        <v>68</v>
      </c>
    </row>
    <row r="218" spans="1:39" x14ac:dyDescent="0.3">
      <c r="A218" t="s">
        <v>691</v>
      </c>
      <c r="B218" t="s">
        <v>692</v>
      </c>
      <c r="C218" t="s">
        <v>301</v>
      </c>
      <c r="D218">
        <v>18361567</v>
      </c>
      <c r="E218" s="1">
        <v>45965</v>
      </c>
      <c r="F218" s="1">
        <v>45966</v>
      </c>
      <c r="G218" t="s">
        <v>45</v>
      </c>
      <c r="H218" t="s">
        <v>46</v>
      </c>
      <c r="I218" t="s">
        <v>219</v>
      </c>
      <c r="J218" t="s">
        <v>95</v>
      </c>
      <c r="K218" t="s">
        <v>96</v>
      </c>
      <c r="L218" t="s">
        <v>97</v>
      </c>
      <c r="M218" t="s">
        <v>51</v>
      </c>
      <c r="N218" t="s">
        <v>598</v>
      </c>
      <c r="O218">
        <v>11</v>
      </c>
      <c r="P218" t="s">
        <v>660</v>
      </c>
      <c r="Q218" t="s">
        <v>54</v>
      </c>
      <c r="R218" t="s">
        <v>55</v>
      </c>
      <c r="S218" t="s">
        <v>56</v>
      </c>
      <c r="T218" t="s">
        <v>57</v>
      </c>
      <c r="U218">
        <v>1</v>
      </c>
      <c r="V218" t="s">
        <v>58</v>
      </c>
      <c r="X218" t="s">
        <v>77</v>
      </c>
      <c r="Z218" t="s">
        <v>101</v>
      </c>
    </row>
    <row r="219" spans="1:39" x14ac:dyDescent="0.3">
      <c r="A219" t="s">
        <v>693</v>
      </c>
      <c r="B219" t="s">
        <v>173</v>
      </c>
      <c r="C219" t="s">
        <v>694</v>
      </c>
      <c r="D219">
        <v>18400584</v>
      </c>
      <c r="E219" s="1">
        <v>45972</v>
      </c>
      <c r="F219" s="1">
        <v>45972</v>
      </c>
      <c r="G219" t="s">
        <v>45</v>
      </c>
      <c r="H219" t="s">
        <v>46</v>
      </c>
      <c r="I219" t="s">
        <v>47</v>
      </c>
      <c r="J219" t="s">
        <v>95</v>
      </c>
      <c r="K219" t="s">
        <v>106</v>
      </c>
      <c r="L219" t="s">
        <v>97</v>
      </c>
      <c r="M219" t="s">
        <v>51</v>
      </c>
      <c r="N219" t="s">
        <v>75</v>
      </c>
      <c r="O219">
        <v>2</v>
      </c>
      <c r="P219" t="s">
        <v>53</v>
      </c>
      <c r="Q219" t="s">
        <v>54</v>
      </c>
      <c r="R219" t="s">
        <v>55</v>
      </c>
      <c r="S219" t="s">
        <v>85</v>
      </c>
      <c r="T219" t="s">
        <v>57</v>
      </c>
      <c r="U219">
        <v>1</v>
      </c>
      <c r="V219" t="s">
        <v>58</v>
      </c>
      <c r="X219" t="s">
        <v>77</v>
      </c>
      <c r="Y219" t="s">
        <v>54</v>
      </c>
      <c r="Z219" t="s">
        <v>101</v>
      </c>
    </row>
    <row r="220" spans="1:39" x14ac:dyDescent="0.3">
      <c r="A220" t="s">
        <v>695</v>
      </c>
      <c r="B220" t="s">
        <v>696</v>
      </c>
      <c r="C220" t="s">
        <v>272</v>
      </c>
      <c r="D220">
        <v>18381952</v>
      </c>
      <c r="E220" s="1">
        <v>45969</v>
      </c>
      <c r="F220" s="1">
        <v>45969</v>
      </c>
      <c r="G220" t="s">
        <v>45</v>
      </c>
      <c r="H220" t="s">
        <v>46</v>
      </c>
      <c r="I220" t="s">
        <v>47</v>
      </c>
      <c r="J220" t="s">
        <v>89</v>
      </c>
      <c r="K220" t="s">
        <v>73</v>
      </c>
      <c r="L220" t="s">
        <v>74</v>
      </c>
      <c r="M220" t="s">
        <v>83</v>
      </c>
      <c r="N220" t="s">
        <v>175</v>
      </c>
      <c r="O220">
        <v>4</v>
      </c>
      <c r="P220" t="s">
        <v>53</v>
      </c>
      <c r="Q220" t="s">
        <v>54</v>
      </c>
      <c r="R220" t="s">
        <v>55</v>
      </c>
      <c r="S220" t="s">
        <v>56</v>
      </c>
      <c r="T220" t="s">
        <v>67</v>
      </c>
      <c r="U220">
        <v>1</v>
      </c>
      <c r="V220" t="s">
        <v>58</v>
      </c>
      <c r="X220" t="s">
        <v>77</v>
      </c>
      <c r="Y220" t="s">
        <v>54</v>
      </c>
      <c r="Z220" t="s">
        <v>101</v>
      </c>
    </row>
    <row r="221" spans="1:39" x14ac:dyDescent="0.3">
      <c r="A221" t="s">
        <v>697</v>
      </c>
      <c r="B221" t="s">
        <v>698</v>
      </c>
      <c r="C221" t="s">
        <v>699</v>
      </c>
      <c r="D221">
        <v>18396655</v>
      </c>
      <c r="E221" s="1">
        <v>45971</v>
      </c>
      <c r="F221" s="1">
        <v>45976</v>
      </c>
      <c r="G221" t="s">
        <v>45</v>
      </c>
      <c r="H221" t="s">
        <v>46</v>
      </c>
      <c r="I221" t="s">
        <v>47</v>
      </c>
      <c r="J221" t="s">
        <v>127</v>
      </c>
      <c r="K221" t="s">
        <v>419</v>
      </c>
      <c r="L221" t="s">
        <v>50</v>
      </c>
      <c r="M221" t="s">
        <v>51</v>
      </c>
      <c r="N221" t="s">
        <v>84</v>
      </c>
      <c r="O221">
        <v>5</v>
      </c>
      <c r="P221" t="s">
        <v>53</v>
      </c>
      <c r="Q221" t="s">
        <v>54</v>
      </c>
      <c r="R221" t="s">
        <v>55</v>
      </c>
      <c r="S221" t="s">
        <v>85</v>
      </c>
      <c r="T221" t="s">
        <v>57</v>
      </c>
      <c r="U221">
        <v>2</v>
      </c>
      <c r="V221" t="s">
        <v>58</v>
      </c>
      <c r="X221" t="s">
        <v>146</v>
      </c>
      <c r="AC221" t="s">
        <v>147</v>
      </c>
      <c r="AD221" t="s">
        <v>115</v>
      </c>
      <c r="AK221" t="s">
        <v>67</v>
      </c>
    </row>
    <row r="222" spans="1:39" x14ac:dyDescent="0.3">
      <c r="A222" t="s">
        <v>700</v>
      </c>
      <c r="B222" t="s">
        <v>701</v>
      </c>
      <c r="C222" t="s">
        <v>702</v>
      </c>
      <c r="D222">
        <v>18391482</v>
      </c>
      <c r="E222" s="1">
        <v>45971</v>
      </c>
      <c r="F222" s="1">
        <v>45971</v>
      </c>
      <c r="G222" t="s">
        <v>45</v>
      </c>
      <c r="H222" t="s">
        <v>46</v>
      </c>
      <c r="I222" t="s">
        <v>219</v>
      </c>
      <c r="J222" t="s">
        <v>703</v>
      </c>
      <c r="K222" t="s">
        <v>227</v>
      </c>
      <c r="L222" t="s">
        <v>74</v>
      </c>
      <c r="M222" t="s">
        <v>83</v>
      </c>
      <c r="N222" t="s">
        <v>91</v>
      </c>
      <c r="O222">
        <v>9</v>
      </c>
      <c r="P222" t="s">
        <v>53</v>
      </c>
      <c r="Q222" t="s">
        <v>54</v>
      </c>
      <c r="R222" t="s">
        <v>77</v>
      </c>
      <c r="S222" t="s">
        <v>85</v>
      </c>
      <c r="T222" t="s">
        <v>57</v>
      </c>
      <c r="U222">
        <v>1</v>
      </c>
      <c r="V222" t="s">
        <v>58</v>
      </c>
      <c r="Z222" t="s">
        <v>101</v>
      </c>
    </row>
    <row r="223" spans="1:39" x14ac:dyDescent="0.3">
      <c r="A223" t="s">
        <v>704</v>
      </c>
      <c r="B223" t="s">
        <v>705</v>
      </c>
      <c r="C223" t="s">
        <v>565</v>
      </c>
      <c r="D223">
        <v>18386303</v>
      </c>
      <c r="E223" s="1">
        <v>45970</v>
      </c>
      <c r="F223" s="1">
        <v>45970</v>
      </c>
      <c r="G223" t="s">
        <v>45</v>
      </c>
      <c r="H223" t="s">
        <v>46</v>
      </c>
      <c r="I223" t="s">
        <v>47</v>
      </c>
      <c r="J223" t="s">
        <v>151</v>
      </c>
      <c r="K223" t="s">
        <v>227</v>
      </c>
      <c r="L223" t="s">
        <v>706</v>
      </c>
      <c r="M223" t="s">
        <v>129</v>
      </c>
      <c r="N223" t="s">
        <v>185</v>
      </c>
      <c r="O223">
        <v>10</v>
      </c>
      <c r="P223" t="s">
        <v>53</v>
      </c>
      <c r="Q223" t="s">
        <v>205</v>
      </c>
      <c r="R223" t="s">
        <v>76</v>
      </c>
      <c r="S223" t="s">
        <v>85</v>
      </c>
      <c r="T223" t="s">
        <v>57</v>
      </c>
      <c r="U223">
        <v>1</v>
      </c>
      <c r="V223" t="s">
        <v>58</v>
      </c>
      <c r="X223" t="s">
        <v>77</v>
      </c>
      <c r="Y223" t="s">
        <v>54</v>
      </c>
      <c r="Z223" t="s">
        <v>101</v>
      </c>
    </row>
    <row r="224" spans="1:39" x14ac:dyDescent="0.3">
      <c r="A224" t="s">
        <v>707</v>
      </c>
      <c r="B224" t="s">
        <v>269</v>
      </c>
      <c r="C224" t="s">
        <v>708</v>
      </c>
      <c r="D224">
        <v>18395395</v>
      </c>
      <c r="E224" s="1">
        <v>45971</v>
      </c>
      <c r="F224" s="1">
        <v>45971</v>
      </c>
      <c r="G224" t="s">
        <v>45</v>
      </c>
      <c r="H224" t="s">
        <v>46</v>
      </c>
      <c r="I224" t="s">
        <v>47</v>
      </c>
      <c r="J224" t="s">
        <v>489</v>
      </c>
      <c r="K224" t="s">
        <v>227</v>
      </c>
      <c r="L224" t="s">
        <v>74</v>
      </c>
      <c r="M224" t="s">
        <v>51</v>
      </c>
      <c r="N224" t="s">
        <v>91</v>
      </c>
      <c r="O224">
        <v>6</v>
      </c>
      <c r="P224" t="s">
        <v>53</v>
      </c>
      <c r="Q224" t="s">
        <v>54</v>
      </c>
      <c r="R224" t="s">
        <v>77</v>
      </c>
      <c r="S224" t="s">
        <v>56</v>
      </c>
      <c r="T224" t="s">
        <v>57</v>
      </c>
      <c r="U224">
        <v>1</v>
      </c>
      <c r="V224" t="s">
        <v>58</v>
      </c>
      <c r="Z224" t="s">
        <v>101</v>
      </c>
    </row>
    <row r="225" spans="1:40" x14ac:dyDescent="0.3">
      <c r="A225" t="s">
        <v>709</v>
      </c>
      <c r="B225" t="s">
        <v>336</v>
      </c>
      <c r="C225" t="s">
        <v>710</v>
      </c>
      <c r="D225">
        <v>18399626</v>
      </c>
      <c r="E225" s="1">
        <v>45972</v>
      </c>
      <c r="F225" s="1">
        <v>45974</v>
      </c>
      <c r="G225" t="s">
        <v>45</v>
      </c>
      <c r="H225" t="s">
        <v>46</v>
      </c>
      <c r="I225" t="s">
        <v>47</v>
      </c>
      <c r="J225" t="s">
        <v>142</v>
      </c>
      <c r="K225" t="s">
        <v>95</v>
      </c>
      <c r="L225" t="s">
        <v>97</v>
      </c>
      <c r="M225" t="s">
        <v>51</v>
      </c>
      <c r="N225" t="s">
        <v>75</v>
      </c>
      <c r="O225">
        <v>3</v>
      </c>
      <c r="P225" t="s">
        <v>53</v>
      </c>
      <c r="Q225" t="s">
        <v>54</v>
      </c>
      <c r="R225" t="s">
        <v>55</v>
      </c>
      <c r="S225" t="s">
        <v>85</v>
      </c>
      <c r="T225" t="s">
        <v>57</v>
      </c>
      <c r="U225">
        <v>2</v>
      </c>
      <c r="V225" t="s">
        <v>58</v>
      </c>
      <c r="Z225" t="s">
        <v>68</v>
      </c>
    </row>
    <row r="226" spans="1:40" x14ac:dyDescent="0.3">
      <c r="A226" t="s">
        <v>711</v>
      </c>
      <c r="B226" t="s">
        <v>303</v>
      </c>
      <c r="C226" t="s">
        <v>578</v>
      </c>
      <c r="D226">
        <v>18382275</v>
      </c>
      <c r="E226" s="1">
        <v>45969</v>
      </c>
      <c r="F226" s="1">
        <v>45975</v>
      </c>
      <c r="G226" t="s">
        <v>45</v>
      </c>
      <c r="H226" t="s">
        <v>46</v>
      </c>
      <c r="I226" t="s">
        <v>47</v>
      </c>
      <c r="J226" t="s">
        <v>105</v>
      </c>
      <c r="K226" t="s">
        <v>96</v>
      </c>
      <c r="L226" t="s">
        <v>97</v>
      </c>
      <c r="M226" t="s">
        <v>129</v>
      </c>
      <c r="N226" t="s">
        <v>52</v>
      </c>
      <c r="O226">
        <v>3</v>
      </c>
      <c r="P226" t="s">
        <v>53</v>
      </c>
      <c r="Q226" t="s">
        <v>54</v>
      </c>
      <c r="R226" t="s">
        <v>55</v>
      </c>
      <c r="S226" t="s">
        <v>85</v>
      </c>
      <c r="T226" t="s">
        <v>57</v>
      </c>
      <c r="U226">
        <v>1</v>
      </c>
      <c r="V226" t="s">
        <v>58</v>
      </c>
    </row>
    <row r="227" spans="1:40" x14ac:dyDescent="0.3">
      <c r="A227" t="s">
        <v>712</v>
      </c>
      <c r="B227" t="s">
        <v>713</v>
      </c>
      <c r="C227" t="s">
        <v>714</v>
      </c>
      <c r="D227">
        <v>18423448</v>
      </c>
      <c r="E227" s="1">
        <v>45975</v>
      </c>
      <c r="F227" s="1">
        <v>45976</v>
      </c>
      <c r="G227" t="s">
        <v>45</v>
      </c>
      <c r="H227" t="s">
        <v>46</v>
      </c>
      <c r="I227" t="s">
        <v>47</v>
      </c>
      <c r="J227" t="s">
        <v>105</v>
      </c>
      <c r="K227" t="s">
        <v>106</v>
      </c>
      <c r="L227" t="s">
        <v>97</v>
      </c>
      <c r="M227" t="s">
        <v>98</v>
      </c>
      <c r="N227" t="s">
        <v>75</v>
      </c>
      <c r="O227">
        <v>4</v>
      </c>
      <c r="P227" t="s">
        <v>53</v>
      </c>
      <c r="Q227" t="s">
        <v>54</v>
      </c>
      <c r="R227" t="s">
        <v>77</v>
      </c>
      <c r="S227" t="s">
        <v>85</v>
      </c>
      <c r="T227" t="s">
        <v>57</v>
      </c>
      <c r="U227">
        <v>1</v>
      </c>
      <c r="V227" t="s">
        <v>58</v>
      </c>
      <c r="W227" t="s">
        <v>68</v>
      </c>
      <c r="AM227" t="s">
        <v>161</v>
      </c>
      <c r="AN227" t="s">
        <v>162</v>
      </c>
    </row>
    <row r="228" spans="1:40" x14ac:dyDescent="0.3">
      <c r="A228" t="s">
        <v>715</v>
      </c>
      <c r="B228" t="s">
        <v>716</v>
      </c>
      <c r="C228" t="s">
        <v>126</v>
      </c>
      <c r="D228">
        <v>18404362</v>
      </c>
      <c r="E228" s="1">
        <v>45973</v>
      </c>
      <c r="F228" s="1">
        <v>45973</v>
      </c>
      <c r="G228" t="s">
        <v>45</v>
      </c>
      <c r="H228" t="s">
        <v>46</v>
      </c>
      <c r="I228" t="s">
        <v>47</v>
      </c>
      <c r="J228" t="s">
        <v>242</v>
      </c>
      <c r="K228" t="s">
        <v>419</v>
      </c>
      <c r="L228" t="s">
        <v>50</v>
      </c>
      <c r="M228" t="s">
        <v>65</v>
      </c>
      <c r="N228" t="s">
        <v>130</v>
      </c>
      <c r="O228">
        <v>10</v>
      </c>
      <c r="P228" t="s">
        <v>138</v>
      </c>
      <c r="Q228" t="s">
        <v>131</v>
      </c>
      <c r="R228" t="s">
        <v>55</v>
      </c>
      <c r="S228" t="s">
        <v>85</v>
      </c>
      <c r="T228" t="s">
        <v>67</v>
      </c>
      <c r="U228">
        <v>2</v>
      </c>
      <c r="V228" t="s">
        <v>58</v>
      </c>
      <c r="X228" t="s">
        <v>77</v>
      </c>
      <c r="Y228" t="s">
        <v>54</v>
      </c>
      <c r="Z228" t="s">
        <v>101</v>
      </c>
    </row>
    <row r="229" spans="1:40" x14ac:dyDescent="0.3">
      <c r="A229" t="s">
        <v>717</v>
      </c>
      <c r="B229" t="s">
        <v>718</v>
      </c>
      <c r="C229" t="s">
        <v>260</v>
      </c>
      <c r="D229">
        <v>18368572</v>
      </c>
      <c r="E229" s="1">
        <v>45967</v>
      </c>
      <c r="F229" s="1">
        <v>45967</v>
      </c>
      <c r="G229" t="s">
        <v>45</v>
      </c>
      <c r="H229" t="s">
        <v>46</v>
      </c>
      <c r="I229" t="s">
        <v>135</v>
      </c>
      <c r="J229" t="s">
        <v>719</v>
      </c>
      <c r="K229" t="s">
        <v>323</v>
      </c>
      <c r="L229" t="s">
        <v>128</v>
      </c>
      <c r="M229" t="s">
        <v>51</v>
      </c>
      <c r="O229">
        <v>2</v>
      </c>
      <c r="P229" t="s">
        <v>138</v>
      </c>
      <c r="Q229" t="s">
        <v>54</v>
      </c>
      <c r="R229" t="s">
        <v>55</v>
      </c>
      <c r="S229" t="s">
        <v>56</v>
      </c>
      <c r="T229" t="s">
        <v>57</v>
      </c>
      <c r="U229">
        <v>3</v>
      </c>
      <c r="V229" t="s">
        <v>58</v>
      </c>
      <c r="X229" t="s">
        <v>77</v>
      </c>
      <c r="Y229" t="s">
        <v>54</v>
      </c>
      <c r="Z229" t="s">
        <v>68</v>
      </c>
    </row>
    <row r="230" spans="1:40" x14ac:dyDescent="0.3">
      <c r="A230" t="s">
        <v>720</v>
      </c>
      <c r="B230" t="s">
        <v>157</v>
      </c>
      <c r="C230" t="s">
        <v>721</v>
      </c>
      <c r="D230">
        <v>18425363</v>
      </c>
      <c r="E230" s="1">
        <v>45976</v>
      </c>
      <c r="F230" s="1">
        <v>45976</v>
      </c>
      <c r="G230" t="s">
        <v>45</v>
      </c>
      <c r="H230" t="s">
        <v>46</v>
      </c>
      <c r="I230" t="s">
        <v>47</v>
      </c>
      <c r="J230" t="s">
        <v>95</v>
      </c>
      <c r="K230" t="s">
        <v>311</v>
      </c>
      <c r="L230" t="s">
        <v>97</v>
      </c>
      <c r="M230" t="s">
        <v>83</v>
      </c>
      <c r="N230" t="s">
        <v>52</v>
      </c>
      <c r="O230">
        <v>3</v>
      </c>
      <c r="P230" t="s">
        <v>100</v>
      </c>
      <c r="Q230" t="s">
        <v>54</v>
      </c>
      <c r="R230" t="s">
        <v>55</v>
      </c>
      <c r="S230" t="s">
        <v>56</v>
      </c>
      <c r="T230" t="s">
        <v>57</v>
      </c>
      <c r="U230">
        <v>1</v>
      </c>
      <c r="V230" t="s">
        <v>58</v>
      </c>
      <c r="X230" t="s">
        <v>77</v>
      </c>
      <c r="Y230" t="s">
        <v>54</v>
      </c>
      <c r="Z230" t="s">
        <v>68</v>
      </c>
    </row>
    <row r="231" spans="1:40" x14ac:dyDescent="0.3">
      <c r="A231" t="s">
        <v>722</v>
      </c>
      <c r="B231" t="s">
        <v>414</v>
      </c>
      <c r="C231" t="s">
        <v>424</v>
      </c>
      <c r="D231">
        <v>18384589</v>
      </c>
      <c r="E231" s="1">
        <v>45969</v>
      </c>
      <c r="F231" s="1">
        <v>45969</v>
      </c>
      <c r="G231" t="s">
        <v>45</v>
      </c>
      <c r="H231" t="s">
        <v>46</v>
      </c>
      <c r="I231" t="s">
        <v>47</v>
      </c>
      <c r="J231" t="s">
        <v>95</v>
      </c>
      <c r="K231" t="s">
        <v>96</v>
      </c>
      <c r="L231" t="s">
        <v>97</v>
      </c>
      <c r="M231" t="s">
        <v>51</v>
      </c>
      <c r="N231" t="s">
        <v>91</v>
      </c>
      <c r="O231">
        <v>3</v>
      </c>
      <c r="P231" t="s">
        <v>100</v>
      </c>
      <c r="Q231" t="s">
        <v>54</v>
      </c>
      <c r="R231" t="s">
        <v>55</v>
      </c>
      <c r="S231" t="s">
        <v>85</v>
      </c>
      <c r="T231" t="s">
        <v>57</v>
      </c>
      <c r="U231">
        <v>2</v>
      </c>
      <c r="V231" t="s">
        <v>58</v>
      </c>
      <c r="Z231" t="s">
        <v>68</v>
      </c>
    </row>
    <row r="232" spans="1:40" x14ac:dyDescent="0.3">
      <c r="A232" t="s">
        <v>723</v>
      </c>
      <c r="B232" t="s">
        <v>724</v>
      </c>
      <c r="C232" t="s">
        <v>174</v>
      </c>
      <c r="D232">
        <v>18411927</v>
      </c>
      <c r="E232" s="1">
        <v>45974</v>
      </c>
      <c r="F232" s="1">
        <v>45974</v>
      </c>
      <c r="G232" t="s">
        <v>45</v>
      </c>
      <c r="H232" t="s">
        <v>46</v>
      </c>
      <c r="I232" t="s">
        <v>47</v>
      </c>
      <c r="J232" t="s">
        <v>95</v>
      </c>
      <c r="K232" t="s">
        <v>311</v>
      </c>
      <c r="L232" t="s">
        <v>97</v>
      </c>
      <c r="M232" t="s">
        <v>51</v>
      </c>
      <c r="N232" t="s">
        <v>91</v>
      </c>
      <c r="O232">
        <v>3</v>
      </c>
      <c r="P232" t="s">
        <v>53</v>
      </c>
      <c r="Q232" t="s">
        <v>54</v>
      </c>
      <c r="R232" t="s">
        <v>55</v>
      </c>
      <c r="S232" t="s">
        <v>56</v>
      </c>
      <c r="T232" t="s">
        <v>57</v>
      </c>
      <c r="U232">
        <v>1</v>
      </c>
      <c r="V232" t="s">
        <v>58</v>
      </c>
      <c r="X232" t="s">
        <v>77</v>
      </c>
      <c r="Y232" t="s">
        <v>54</v>
      </c>
      <c r="Z232" t="s">
        <v>68</v>
      </c>
    </row>
    <row r="233" spans="1:40" x14ac:dyDescent="0.3">
      <c r="A233" t="s">
        <v>725</v>
      </c>
      <c r="B233" t="s">
        <v>726</v>
      </c>
      <c r="C233" t="s">
        <v>301</v>
      </c>
      <c r="D233">
        <v>18381427</v>
      </c>
      <c r="E233" s="1">
        <v>45969</v>
      </c>
      <c r="F233" s="1">
        <v>45972</v>
      </c>
      <c r="G233" t="s">
        <v>45</v>
      </c>
      <c r="H233" t="s">
        <v>46</v>
      </c>
      <c r="I233" t="s">
        <v>47</v>
      </c>
      <c r="J233" t="s">
        <v>95</v>
      </c>
      <c r="K233" t="s">
        <v>195</v>
      </c>
      <c r="L233" t="s">
        <v>50</v>
      </c>
      <c r="M233" t="s">
        <v>51</v>
      </c>
      <c r="N233" t="s">
        <v>235</v>
      </c>
      <c r="O233">
        <v>4</v>
      </c>
      <c r="P233" t="s">
        <v>53</v>
      </c>
      <c r="Q233" t="s">
        <v>54</v>
      </c>
      <c r="R233" t="s">
        <v>55</v>
      </c>
      <c r="S233" t="s">
        <v>85</v>
      </c>
      <c r="T233" t="s">
        <v>57</v>
      </c>
      <c r="U233">
        <v>2</v>
      </c>
      <c r="V233" t="s">
        <v>58</v>
      </c>
      <c r="Z233" t="s">
        <v>101</v>
      </c>
      <c r="AM233" t="s">
        <v>371</v>
      </c>
    </row>
    <row r="234" spans="1:40" x14ac:dyDescent="0.3">
      <c r="A234" t="s">
        <v>727</v>
      </c>
      <c r="B234" t="s">
        <v>728</v>
      </c>
      <c r="C234" t="s">
        <v>439</v>
      </c>
      <c r="D234">
        <v>18406303</v>
      </c>
      <c r="E234" s="1">
        <v>45973</v>
      </c>
      <c r="F234" s="1">
        <v>45973</v>
      </c>
      <c r="G234" t="s">
        <v>45</v>
      </c>
      <c r="H234" t="s">
        <v>46</v>
      </c>
      <c r="I234" t="s">
        <v>47</v>
      </c>
      <c r="J234" t="s">
        <v>165</v>
      </c>
      <c r="K234" t="s">
        <v>105</v>
      </c>
      <c r="L234" t="s">
        <v>74</v>
      </c>
      <c r="M234" t="s">
        <v>51</v>
      </c>
      <c r="N234" t="s">
        <v>75</v>
      </c>
      <c r="O234">
        <v>3</v>
      </c>
      <c r="P234" t="s">
        <v>251</v>
      </c>
      <c r="Q234" t="s">
        <v>54</v>
      </c>
      <c r="R234" t="s">
        <v>55</v>
      </c>
      <c r="S234" t="s">
        <v>56</v>
      </c>
      <c r="T234" t="s">
        <v>57</v>
      </c>
      <c r="U234">
        <v>1</v>
      </c>
      <c r="V234" t="s">
        <v>58</v>
      </c>
    </row>
    <row r="235" spans="1:40" x14ac:dyDescent="0.3">
      <c r="A235" t="s">
        <v>729</v>
      </c>
      <c r="B235" t="s">
        <v>730</v>
      </c>
      <c r="C235" t="s">
        <v>328</v>
      </c>
      <c r="D235">
        <v>18408998</v>
      </c>
      <c r="E235" s="1">
        <v>45973</v>
      </c>
      <c r="F235" s="1">
        <v>45973</v>
      </c>
      <c r="G235" t="s">
        <v>45</v>
      </c>
      <c r="H235" t="s">
        <v>46</v>
      </c>
      <c r="I235" t="s">
        <v>47</v>
      </c>
      <c r="J235" t="s">
        <v>63</v>
      </c>
      <c r="K235" t="s">
        <v>731</v>
      </c>
      <c r="L235" t="s">
        <v>128</v>
      </c>
      <c r="M235" t="s">
        <v>299</v>
      </c>
      <c r="N235" t="s">
        <v>99</v>
      </c>
      <c r="O235">
        <v>4</v>
      </c>
      <c r="P235" t="s">
        <v>100</v>
      </c>
      <c r="Q235" t="s">
        <v>54</v>
      </c>
      <c r="R235" t="s">
        <v>77</v>
      </c>
      <c r="S235" t="s">
        <v>85</v>
      </c>
      <c r="T235" t="s">
        <v>67</v>
      </c>
      <c r="U235">
        <v>3</v>
      </c>
      <c r="V235" t="s">
        <v>58</v>
      </c>
      <c r="X235" t="s">
        <v>77</v>
      </c>
      <c r="Y235" t="s">
        <v>54</v>
      </c>
      <c r="Z235" t="s">
        <v>68</v>
      </c>
    </row>
    <row r="236" spans="1:40" x14ac:dyDescent="0.3">
      <c r="A236" t="s">
        <v>732</v>
      </c>
      <c r="B236" t="s">
        <v>469</v>
      </c>
      <c r="C236" t="s">
        <v>141</v>
      </c>
      <c r="D236">
        <v>18407207</v>
      </c>
      <c r="E236" s="1">
        <v>45973</v>
      </c>
      <c r="F236" s="1">
        <v>45973</v>
      </c>
      <c r="G236" t="s">
        <v>45</v>
      </c>
      <c r="H236" t="s">
        <v>46</v>
      </c>
      <c r="I236" t="s">
        <v>47</v>
      </c>
      <c r="J236" t="s">
        <v>118</v>
      </c>
      <c r="K236" t="s">
        <v>165</v>
      </c>
      <c r="L236" t="s">
        <v>74</v>
      </c>
      <c r="M236" t="s">
        <v>51</v>
      </c>
      <c r="N236" t="s">
        <v>91</v>
      </c>
      <c r="O236">
        <v>3</v>
      </c>
      <c r="P236" t="s">
        <v>251</v>
      </c>
      <c r="Q236" t="s">
        <v>131</v>
      </c>
      <c r="R236" t="s">
        <v>55</v>
      </c>
      <c r="S236" t="s">
        <v>56</v>
      </c>
      <c r="T236" t="s">
        <v>57</v>
      </c>
      <c r="U236">
        <v>1</v>
      </c>
      <c r="V236" t="s">
        <v>58</v>
      </c>
    </row>
    <row r="237" spans="1:40" x14ac:dyDescent="0.3">
      <c r="A237" t="s">
        <v>733</v>
      </c>
      <c r="B237" t="s">
        <v>734</v>
      </c>
      <c r="C237" t="s">
        <v>735</v>
      </c>
      <c r="D237">
        <v>18387288</v>
      </c>
      <c r="E237" s="1">
        <v>45970</v>
      </c>
      <c r="F237" s="1">
        <v>45970</v>
      </c>
      <c r="G237" t="s">
        <v>45</v>
      </c>
      <c r="H237" t="s">
        <v>46</v>
      </c>
      <c r="I237" t="s">
        <v>47</v>
      </c>
      <c r="J237" t="s">
        <v>165</v>
      </c>
      <c r="K237" t="s">
        <v>105</v>
      </c>
      <c r="L237" t="s">
        <v>97</v>
      </c>
      <c r="M237" t="s">
        <v>65</v>
      </c>
      <c r="N237" t="s">
        <v>75</v>
      </c>
      <c r="O237">
        <v>4</v>
      </c>
      <c r="P237" t="s">
        <v>53</v>
      </c>
      <c r="Q237" t="s">
        <v>131</v>
      </c>
      <c r="R237" t="s">
        <v>55</v>
      </c>
      <c r="S237" t="s">
        <v>56</v>
      </c>
      <c r="T237" t="s">
        <v>57</v>
      </c>
      <c r="U237">
        <v>1</v>
      </c>
      <c r="V237" t="s">
        <v>58</v>
      </c>
      <c r="X237" t="s">
        <v>77</v>
      </c>
      <c r="Y237" t="s">
        <v>54</v>
      </c>
      <c r="Z237" t="s">
        <v>101</v>
      </c>
    </row>
    <row r="238" spans="1:40" x14ac:dyDescent="0.3">
      <c r="A238" t="s">
        <v>736</v>
      </c>
      <c r="B238" t="s">
        <v>374</v>
      </c>
      <c r="C238" t="s">
        <v>44</v>
      </c>
      <c r="D238">
        <v>18372112</v>
      </c>
      <c r="E238" s="1">
        <v>45967</v>
      </c>
      <c r="F238" s="1">
        <v>45967</v>
      </c>
      <c r="G238" t="s">
        <v>45</v>
      </c>
      <c r="H238" t="s">
        <v>46</v>
      </c>
      <c r="I238" t="s">
        <v>47</v>
      </c>
      <c r="J238" t="s">
        <v>89</v>
      </c>
      <c r="K238" t="s">
        <v>73</v>
      </c>
      <c r="L238" t="s">
        <v>74</v>
      </c>
      <c r="M238" t="s">
        <v>51</v>
      </c>
      <c r="N238" t="s">
        <v>91</v>
      </c>
      <c r="O238">
        <v>4</v>
      </c>
      <c r="P238" t="s">
        <v>53</v>
      </c>
      <c r="Q238" t="s">
        <v>54</v>
      </c>
      <c r="R238" t="s">
        <v>55</v>
      </c>
      <c r="S238" t="s">
        <v>56</v>
      </c>
      <c r="T238" t="s">
        <v>67</v>
      </c>
      <c r="U238">
        <v>1</v>
      </c>
      <c r="V238" t="s">
        <v>58</v>
      </c>
    </row>
    <row r="239" spans="1:40" x14ac:dyDescent="0.3">
      <c r="A239" t="s">
        <v>737</v>
      </c>
      <c r="B239" t="s">
        <v>738</v>
      </c>
      <c r="C239" t="s">
        <v>739</v>
      </c>
      <c r="D239">
        <v>18397867</v>
      </c>
      <c r="E239" s="1">
        <v>45972</v>
      </c>
      <c r="F239" s="1">
        <v>45972</v>
      </c>
      <c r="G239" t="s">
        <v>45</v>
      </c>
      <c r="H239" t="s">
        <v>46</v>
      </c>
      <c r="I239" t="s">
        <v>135</v>
      </c>
      <c r="J239" t="s">
        <v>189</v>
      </c>
      <c r="K239" t="s">
        <v>495</v>
      </c>
      <c r="L239" t="s">
        <v>740</v>
      </c>
      <c r="M239" t="s">
        <v>160</v>
      </c>
      <c r="O239">
        <v>2</v>
      </c>
      <c r="P239" t="s">
        <v>408</v>
      </c>
      <c r="Q239" t="s">
        <v>54</v>
      </c>
      <c r="R239" t="s">
        <v>76</v>
      </c>
      <c r="S239" t="s">
        <v>85</v>
      </c>
      <c r="T239" t="s">
        <v>57</v>
      </c>
      <c r="U239">
        <v>3</v>
      </c>
      <c r="V239" t="s">
        <v>58</v>
      </c>
      <c r="X239" t="s">
        <v>77</v>
      </c>
      <c r="Y239" t="s">
        <v>120</v>
      </c>
      <c r="Z239" t="s">
        <v>101</v>
      </c>
      <c r="AC239" t="s">
        <v>114</v>
      </c>
      <c r="AD239" t="s">
        <v>115</v>
      </c>
    </row>
    <row r="240" spans="1:40" x14ac:dyDescent="0.3">
      <c r="A240" t="s">
        <v>741</v>
      </c>
      <c r="B240" t="s">
        <v>226</v>
      </c>
      <c r="C240" t="s">
        <v>432</v>
      </c>
      <c r="D240">
        <v>18397269</v>
      </c>
      <c r="E240" s="1">
        <v>45972</v>
      </c>
      <c r="F240" s="1">
        <v>45972</v>
      </c>
      <c r="G240" t="s">
        <v>45</v>
      </c>
      <c r="H240" t="s">
        <v>46</v>
      </c>
      <c r="I240" t="s">
        <v>47</v>
      </c>
      <c r="J240" t="s">
        <v>118</v>
      </c>
      <c r="K240" t="s">
        <v>198</v>
      </c>
      <c r="L240" t="s">
        <v>74</v>
      </c>
      <c r="M240" t="s">
        <v>51</v>
      </c>
      <c r="N240" t="s">
        <v>185</v>
      </c>
      <c r="O240">
        <v>3</v>
      </c>
      <c r="P240" t="s">
        <v>53</v>
      </c>
      <c r="Q240" t="s">
        <v>54</v>
      </c>
      <c r="R240" t="s">
        <v>55</v>
      </c>
      <c r="S240" t="s">
        <v>56</v>
      </c>
      <c r="T240" t="s">
        <v>57</v>
      </c>
      <c r="U240">
        <v>1</v>
      </c>
      <c r="V240" t="s">
        <v>58</v>
      </c>
      <c r="X240" t="s">
        <v>77</v>
      </c>
      <c r="Z240" t="s">
        <v>101</v>
      </c>
    </row>
    <row r="241" spans="1:40" x14ac:dyDescent="0.3">
      <c r="A241" t="s">
        <v>742</v>
      </c>
      <c r="B241" t="s">
        <v>43</v>
      </c>
      <c r="C241" t="s">
        <v>301</v>
      </c>
      <c r="D241">
        <v>18365637</v>
      </c>
      <c r="E241" s="1">
        <v>45966</v>
      </c>
      <c r="F241" s="1">
        <v>45966</v>
      </c>
      <c r="G241" t="s">
        <v>45</v>
      </c>
      <c r="H241" t="s">
        <v>46</v>
      </c>
      <c r="I241" t="s">
        <v>47</v>
      </c>
      <c r="J241" t="s">
        <v>165</v>
      </c>
      <c r="K241" t="s">
        <v>105</v>
      </c>
      <c r="L241" t="s">
        <v>97</v>
      </c>
      <c r="M241" t="s">
        <v>51</v>
      </c>
      <c r="N241" t="s">
        <v>273</v>
      </c>
      <c r="O241">
        <v>5</v>
      </c>
      <c r="P241" t="s">
        <v>138</v>
      </c>
      <c r="Q241" t="s">
        <v>54</v>
      </c>
      <c r="R241" t="s">
        <v>55</v>
      </c>
      <c r="S241" t="s">
        <v>85</v>
      </c>
      <c r="T241" t="s">
        <v>67</v>
      </c>
      <c r="U241">
        <v>2</v>
      </c>
      <c r="V241" t="s">
        <v>58</v>
      </c>
      <c r="X241" t="s">
        <v>77</v>
      </c>
      <c r="Y241" t="s">
        <v>54</v>
      </c>
      <c r="Z241" t="s">
        <v>68</v>
      </c>
    </row>
    <row r="242" spans="1:40" x14ac:dyDescent="0.3">
      <c r="A242" t="s">
        <v>743</v>
      </c>
      <c r="B242" t="s">
        <v>212</v>
      </c>
      <c r="C242" t="s">
        <v>44</v>
      </c>
      <c r="D242">
        <v>18364918</v>
      </c>
      <c r="E242" s="1">
        <v>45966</v>
      </c>
      <c r="F242" s="1">
        <v>45966</v>
      </c>
      <c r="G242" t="s">
        <v>45</v>
      </c>
      <c r="H242" t="s">
        <v>46</v>
      </c>
      <c r="I242" t="s">
        <v>47</v>
      </c>
      <c r="J242" t="s">
        <v>744</v>
      </c>
      <c r="K242" t="s">
        <v>601</v>
      </c>
      <c r="L242" t="s">
        <v>50</v>
      </c>
      <c r="M242" t="s">
        <v>98</v>
      </c>
      <c r="N242" t="s">
        <v>75</v>
      </c>
      <c r="O242">
        <v>4</v>
      </c>
      <c r="P242" t="s">
        <v>53</v>
      </c>
      <c r="Q242" t="s">
        <v>54</v>
      </c>
      <c r="R242" t="s">
        <v>55</v>
      </c>
      <c r="S242" t="s">
        <v>56</v>
      </c>
      <c r="T242" t="s">
        <v>67</v>
      </c>
      <c r="U242">
        <v>2</v>
      </c>
      <c r="V242" t="s">
        <v>58</v>
      </c>
    </row>
    <row r="243" spans="1:40" x14ac:dyDescent="0.3">
      <c r="A243" t="s">
        <v>745</v>
      </c>
      <c r="B243" t="s">
        <v>535</v>
      </c>
      <c r="C243" t="s">
        <v>317</v>
      </c>
      <c r="D243">
        <v>18384912</v>
      </c>
      <c r="E243" s="1">
        <v>45969</v>
      </c>
      <c r="F243" s="1">
        <v>45969</v>
      </c>
      <c r="G243" t="s">
        <v>45</v>
      </c>
      <c r="H243" t="s">
        <v>46</v>
      </c>
      <c r="I243" t="s">
        <v>47</v>
      </c>
      <c r="J243" t="s">
        <v>119</v>
      </c>
      <c r="K243" t="s">
        <v>198</v>
      </c>
      <c r="L243" t="s">
        <v>97</v>
      </c>
      <c r="M243" t="s">
        <v>98</v>
      </c>
      <c r="N243" t="s">
        <v>185</v>
      </c>
      <c r="O243">
        <v>6</v>
      </c>
      <c r="P243" t="s">
        <v>53</v>
      </c>
      <c r="Q243" t="s">
        <v>54</v>
      </c>
      <c r="R243" t="s">
        <v>55</v>
      </c>
      <c r="S243" t="s">
        <v>85</v>
      </c>
      <c r="T243" t="s">
        <v>67</v>
      </c>
      <c r="U243">
        <v>1</v>
      </c>
      <c r="V243" t="s">
        <v>58</v>
      </c>
    </row>
    <row r="244" spans="1:40" x14ac:dyDescent="0.3">
      <c r="A244" t="s">
        <v>746</v>
      </c>
      <c r="B244" t="s">
        <v>568</v>
      </c>
      <c r="C244" t="s">
        <v>260</v>
      </c>
      <c r="D244">
        <v>18410274</v>
      </c>
      <c r="E244" s="1">
        <v>45973</v>
      </c>
      <c r="F244" s="1">
        <v>45973</v>
      </c>
      <c r="G244" t="s">
        <v>45</v>
      </c>
      <c r="H244" t="s">
        <v>46</v>
      </c>
      <c r="I244" t="s">
        <v>47</v>
      </c>
      <c r="J244" t="s">
        <v>105</v>
      </c>
      <c r="K244" t="s">
        <v>96</v>
      </c>
      <c r="L244" t="s">
        <v>97</v>
      </c>
      <c r="M244" t="s">
        <v>51</v>
      </c>
      <c r="N244" t="s">
        <v>75</v>
      </c>
      <c r="O244">
        <v>4</v>
      </c>
      <c r="P244" t="s">
        <v>53</v>
      </c>
      <c r="Q244" t="s">
        <v>54</v>
      </c>
      <c r="R244" t="s">
        <v>55</v>
      </c>
      <c r="S244" t="s">
        <v>85</v>
      </c>
      <c r="T244" t="s">
        <v>57</v>
      </c>
      <c r="U244">
        <v>2</v>
      </c>
      <c r="V244" t="s">
        <v>58</v>
      </c>
      <c r="W244" t="s">
        <v>68</v>
      </c>
      <c r="X244" t="s">
        <v>146</v>
      </c>
      <c r="Y244" t="s">
        <v>54</v>
      </c>
      <c r="Z244" t="s">
        <v>101</v>
      </c>
      <c r="AB244">
        <v>2</v>
      </c>
      <c r="AC244" t="s">
        <v>147</v>
      </c>
      <c r="AD244" t="s">
        <v>115</v>
      </c>
      <c r="AE244" t="s">
        <v>101</v>
      </c>
      <c r="AK244" t="s">
        <v>67</v>
      </c>
      <c r="AL244" t="s">
        <v>68</v>
      </c>
    </row>
    <row r="245" spans="1:40" x14ac:dyDescent="0.3">
      <c r="A245" t="s">
        <v>747</v>
      </c>
      <c r="B245" t="s">
        <v>748</v>
      </c>
      <c r="C245" t="s">
        <v>699</v>
      </c>
      <c r="D245">
        <v>18381584</v>
      </c>
      <c r="E245" s="1">
        <v>45969</v>
      </c>
      <c r="F245" s="1">
        <v>45976</v>
      </c>
      <c r="G245" t="s">
        <v>45</v>
      </c>
      <c r="H245" t="s">
        <v>46</v>
      </c>
      <c r="I245" t="s">
        <v>47</v>
      </c>
      <c r="J245" t="s">
        <v>95</v>
      </c>
      <c r="K245" t="s">
        <v>96</v>
      </c>
      <c r="L245" t="s">
        <v>97</v>
      </c>
      <c r="M245" t="s">
        <v>129</v>
      </c>
      <c r="N245" t="s">
        <v>75</v>
      </c>
      <c r="O245">
        <v>4</v>
      </c>
      <c r="P245" t="s">
        <v>53</v>
      </c>
      <c r="Q245" t="s">
        <v>54</v>
      </c>
      <c r="R245" t="s">
        <v>55</v>
      </c>
      <c r="S245" t="s">
        <v>85</v>
      </c>
      <c r="T245" t="s">
        <v>57</v>
      </c>
      <c r="U245">
        <v>1</v>
      </c>
      <c r="V245" t="s">
        <v>58</v>
      </c>
    </row>
    <row r="246" spans="1:40" x14ac:dyDescent="0.3">
      <c r="A246" t="s">
        <v>749</v>
      </c>
      <c r="B246" t="s">
        <v>750</v>
      </c>
      <c r="C246" t="s">
        <v>380</v>
      </c>
      <c r="D246">
        <v>18384460</v>
      </c>
      <c r="E246" s="1">
        <v>45969</v>
      </c>
      <c r="F246" s="1">
        <v>45969</v>
      </c>
      <c r="G246" t="s">
        <v>45</v>
      </c>
      <c r="H246" t="s">
        <v>46</v>
      </c>
      <c r="I246" t="s">
        <v>47</v>
      </c>
      <c r="J246" t="s">
        <v>89</v>
      </c>
      <c r="K246" t="s">
        <v>90</v>
      </c>
      <c r="L246" t="s">
        <v>74</v>
      </c>
      <c r="M246" t="s">
        <v>160</v>
      </c>
      <c r="N246" t="s">
        <v>175</v>
      </c>
      <c r="O246">
        <v>5</v>
      </c>
      <c r="P246" t="s">
        <v>53</v>
      </c>
      <c r="Q246" t="s">
        <v>54</v>
      </c>
      <c r="R246" t="s">
        <v>55</v>
      </c>
      <c r="S246" t="s">
        <v>85</v>
      </c>
      <c r="T246" t="s">
        <v>57</v>
      </c>
      <c r="U246">
        <v>1</v>
      </c>
      <c r="V246" t="s">
        <v>58</v>
      </c>
      <c r="X246" t="s">
        <v>77</v>
      </c>
      <c r="Y246" t="s">
        <v>54</v>
      </c>
      <c r="Z246" t="s">
        <v>101</v>
      </c>
    </row>
    <row r="247" spans="1:40" x14ac:dyDescent="0.3">
      <c r="A247" t="s">
        <v>751</v>
      </c>
      <c r="B247" t="s">
        <v>464</v>
      </c>
      <c r="C247" t="s">
        <v>721</v>
      </c>
      <c r="D247">
        <v>18424032</v>
      </c>
      <c r="E247" s="1">
        <v>45975</v>
      </c>
      <c r="F247" s="1">
        <v>45975</v>
      </c>
      <c r="G247" t="s">
        <v>45</v>
      </c>
      <c r="H247" t="s">
        <v>46</v>
      </c>
      <c r="I247" t="s">
        <v>47</v>
      </c>
      <c r="J247" t="s">
        <v>127</v>
      </c>
      <c r="K247" t="s">
        <v>214</v>
      </c>
      <c r="L247" t="s">
        <v>128</v>
      </c>
      <c r="M247" t="s">
        <v>65</v>
      </c>
      <c r="N247" t="s">
        <v>84</v>
      </c>
      <c r="O247">
        <v>4</v>
      </c>
      <c r="P247" t="s">
        <v>53</v>
      </c>
      <c r="Q247" t="s">
        <v>54</v>
      </c>
      <c r="R247" t="s">
        <v>55</v>
      </c>
      <c r="S247" t="s">
        <v>85</v>
      </c>
      <c r="T247" t="s">
        <v>57</v>
      </c>
      <c r="U247">
        <v>2</v>
      </c>
      <c r="V247" t="s">
        <v>58</v>
      </c>
      <c r="W247" t="s">
        <v>68</v>
      </c>
      <c r="X247" t="s">
        <v>752</v>
      </c>
      <c r="Y247" t="s">
        <v>54</v>
      </c>
      <c r="Z247" t="s">
        <v>101</v>
      </c>
      <c r="AA247">
        <v>2</v>
      </c>
      <c r="AB247">
        <v>2</v>
      </c>
      <c r="AC247" t="s">
        <v>753</v>
      </c>
      <c r="AD247" t="s">
        <v>115</v>
      </c>
      <c r="AE247" t="s">
        <v>101</v>
      </c>
      <c r="AG247" t="s">
        <v>149</v>
      </c>
      <c r="AK247" t="s">
        <v>57</v>
      </c>
    </row>
    <row r="248" spans="1:40" x14ac:dyDescent="0.3">
      <c r="A248" t="s">
        <v>754</v>
      </c>
      <c r="B248" t="s">
        <v>755</v>
      </c>
      <c r="C248" t="s">
        <v>588</v>
      </c>
      <c r="D248">
        <v>18429892</v>
      </c>
      <c r="E248" s="1">
        <v>45976</v>
      </c>
      <c r="F248" s="1">
        <v>45976</v>
      </c>
      <c r="G248" t="s">
        <v>45</v>
      </c>
      <c r="H248" t="s">
        <v>46</v>
      </c>
      <c r="I248" t="s">
        <v>47</v>
      </c>
      <c r="J248" t="s">
        <v>756</v>
      </c>
      <c r="K248" t="s">
        <v>96</v>
      </c>
      <c r="L248" t="s">
        <v>97</v>
      </c>
      <c r="M248" t="s">
        <v>160</v>
      </c>
      <c r="N248" t="s">
        <v>75</v>
      </c>
      <c r="O248">
        <v>4</v>
      </c>
      <c r="P248" t="s">
        <v>53</v>
      </c>
      <c r="Q248" t="s">
        <v>54</v>
      </c>
      <c r="R248" t="s">
        <v>55</v>
      </c>
      <c r="S248" t="s">
        <v>56</v>
      </c>
      <c r="T248" t="s">
        <v>57</v>
      </c>
      <c r="U248">
        <v>1</v>
      </c>
      <c r="V248" t="s">
        <v>108</v>
      </c>
      <c r="W248" t="s">
        <v>68</v>
      </c>
      <c r="X248" t="s">
        <v>146</v>
      </c>
      <c r="Y248" t="s">
        <v>54</v>
      </c>
      <c r="Z248" t="s">
        <v>101</v>
      </c>
      <c r="AA248">
        <v>2</v>
      </c>
      <c r="AB248">
        <v>2</v>
      </c>
      <c r="AC248" t="s">
        <v>114</v>
      </c>
      <c r="AD248" t="s">
        <v>115</v>
      </c>
      <c r="AE248" t="s">
        <v>101</v>
      </c>
      <c r="AF248" t="s">
        <v>148</v>
      </c>
      <c r="AG248" t="s">
        <v>149</v>
      </c>
      <c r="AH248" t="s">
        <v>150</v>
      </c>
      <c r="AI248" t="s">
        <v>757</v>
      </c>
      <c r="AJ248" t="s">
        <v>152</v>
      </c>
      <c r="AK248" t="s">
        <v>67</v>
      </c>
    </row>
    <row r="249" spans="1:40" x14ac:dyDescent="0.3">
      <c r="A249" t="s">
        <v>758</v>
      </c>
      <c r="B249" t="s">
        <v>340</v>
      </c>
      <c r="C249" t="s">
        <v>513</v>
      </c>
      <c r="D249">
        <v>18395839</v>
      </c>
      <c r="E249" s="1">
        <v>45971</v>
      </c>
      <c r="F249" s="1">
        <v>45971</v>
      </c>
      <c r="G249" t="s">
        <v>45</v>
      </c>
      <c r="H249" t="s">
        <v>46</v>
      </c>
      <c r="I249" t="s">
        <v>47</v>
      </c>
      <c r="J249" t="s">
        <v>106</v>
      </c>
      <c r="K249" t="s">
        <v>96</v>
      </c>
      <c r="L249" t="s">
        <v>97</v>
      </c>
      <c r="M249" t="s">
        <v>160</v>
      </c>
      <c r="N249" t="s">
        <v>273</v>
      </c>
      <c r="O249">
        <v>5</v>
      </c>
      <c r="P249" t="s">
        <v>53</v>
      </c>
      <c r="Q249" t="s">
        <v>54</v>
      </c>
      <c r="R249" t="s">
        <v>55</v>
      </c>
      <c r="S249" t="s">
        <v>85</v>
      </c>
      <c r="T249" t="s">
        <v>57</v>
      </c>
      <c r="U249">
        <v>1</v>
      </c>
      <c r="V249" t="s">
        <v>58</v>
      </c>
      <c r="W249" t="s">
        <v>68</v>
      </c>
      <c r="X249" t="s">
        <v>146</v>
      </c>
      <c r="Y249" t="s">
        <v>54</v>
      </c>
      <c r="Z249" t="s">
        <v>101</v>
      </c>
      <c r="AE249" t="s">
        <v>101</v>
      </c>
    </row>
    <row r="250" spans="1:40" x14ac:dyDescent="0.3">
      <c r="A250" t="s">
        <v>759</v>
      </c>
      <c r="B250" t="s">
        <v>140</v>
      </c>
      <c r="C250" t="s">
        <v>260</v>
      </c>
      <c r="D250">
        <v>18420134</v>
      </c>
      <c r="E250" s="1">
        <v>45975</v>
      </c>
      <c r="F250" s="1">
        <v>45975</v>
      </c>
      <c r="G250" t="s">
        <v>45</v>
      </c>
      <c r="H250" t="s">
        <v>46</v>
      </c>
      <c r="I250" t="s">
        <v>47</v>
      </c>
      <c r="J250" t="s">
        <v>96</v>
      </c>
      <c r="K250" t="s">
        <v>159</v>
      </c>
      <c r="L250" t="s">
        <v>97</v>
      </c>
      <c r="M250" t="s">
        <v>51</v>
      </c>
      <c r="N250" t="s">
        <v>75</v>
      </c>
      <c r="O250">
        <v>4</v>
      </c>
      <c r="P250" t="s">
        <v>53</v>
      </c>
      <c r="Q250" t="s">
        <v>54</v>
      </c>
      <c r="R250" t="s">
        <v>55</v>
      </c>
      <c r="S250" t="s">
        <v>56</v>
      </c>
      <c r="T250" t="s">
        <v>67</v>
      </c>
      <c r="U250">
        <v>1</v>
      </c>
      <c r="V250" t="s">
        <v>58</v>
      </c>
    </row>
    <row r="251" spans="1:40" x14ac:dyDescent="0.3">
      <c r="A251" t="s">
        <v>760</v>
      </c>
      <c r="B251" t="s">
        <v>761</v>
      </c>
      <c r="C251" t="s">
        <v>513</v>
      </c>
      <c r="D251">
        <v>18427839</v>
      </c>
      <c r="E251" s="1">
        <v>45976</v>
      </c>
      <c r="F251" s="1">
        <v>45976</v>
      </c>
      <c r="G251" t="s">
        <v>45</v>
      </c>
      <c r="H251" t="s">
        <v>46</v>
      </c>
      <c r="I251" t="s">
        <v>47</v>
      </c>
      <c r="J251" t="s">
        <v>209</v>
      </c>
      <c r="K251" t="s">
        <v>293</v>
      </c>
      <c r="L251" t="s">
        <v>50</v>
      </c>
      <c r="M251" t="s">
        <v>65</v>
      </c>
      <c r="N251" t="s">
        <v>762</v>
      </c>
      <c r="O251">
        <v>11</v>
      </c>
      <c r="P251" t="s">
        <v>53</v>
      </c>
      <c r="Q251" t="s">
        <v>54</v>
      </c>
      <c r="R251" t="s">
        <v>55</v>
      </c>
      <c r="S251" t="s">
        <v>56</v>
      </c>
      <c r="T251" t="s">
        <v>67</v>
      </c>
      <c r="U251">
        <v>3</v>
      </c>
      <c r="V251" t="s">
        <v>58</v>
      </c>
      <c r="W251" t="s">
        <v>68</v>
      </c>
      <c r="X251" t="s">
        <v>146</v>
      </c>
      <c r="Y251" t="s">
        <v>120</v>
      </c>
      <c r="Z251" t="s">
        <v>101</v>
      </c>
      <c r="AE251" t="s">
        <v>101</v>
      </c>
    </row>
    <row r="252" spans="1:40" x14ac:dyDescent="0.3">
      <c r="A252" t="s">
        <v>763</v>
      </c>
      <c r="B252" t="s">
        <v>522</v>
      </c>
      <c r="C252" t="s">
        <v>61</v>
      </c>
      <c r="D252">
        <v>18389864</v>
      </c>
      <c r="E252" s="1">
        <v>45970</v>
      </c>
      <c r="F252" s="1">
        <v>45970</v>
      </c>
      <c r="G252" t="s">
        <v>45</v>
      </c>
      <c r="H252" t="s">
        <v>46</v>
      </c>
      <c r="I252" t="s">
        <v>47</v>
      </c>
      <c r="J252" t="s">
        <v>764</v>
      </c>
      <c r="K252" t="s">
        <v>62</v>
      </c>
      <c r="L252" t="s">
        <v>128</v>
      </c>
      <c r="M252" t="s">
        <v>51</v>
      </c>
      <c r="N252" t="s">
        <v>75</v>
      </c>
      <c r="O252">
        <v>2</v>
      </c>
      <c r="P252" t="s">
        <v>53</v>
      </c>
      <c r="Q252" t="s">
        <v>54</v>
      </c>
      <c r="R252" t="s">
        <v>55</v>
      </c>
      <c r="S252" t="s">
        <v>85</v>
      </c>
      <c r="T252" t="s">
        <v>57</v>
      </c>
      <c r="U252">
        <v>3</v>
      </c>
      <c r="V252" t="s">
        <v>58</v>
      </c>
      <c r="X252" t="s">
        <v>77</v>
      </c>
      <c r="Y252" t="s">
        <v>54</v>
      </c>
      <c r="Z252" t="s">
        <v>101</v>
      </c>
    </row>
    <row r="253" spans="1:40" x14ac:dyDescent="0.3">
      <c r="A253" t="s">
        <v>765</v>
      </c>
      <c r="B253" t="s">
        <v>414</v>
      </c>
      <c r="C253" t="s">
        <v>766</v>
      </c>
      <c r="D253">
        <v>18374254</v>
      </c>
      <c r="E253" s="1">
        <v>45968</v>
      </c>
      <c r="F253" s="1">
        <v>45968</v>
      </c>
      <c r="G253" t="s">
        <v>45</v>
      </c>
      <c r="H253" t="s">
        <v>46</v>
      </c>
      <c r="I253" t="s">
        <v>47</v>
      </c>
      <c r="J253" t="s">
        <v>195</v>
      </c>
      <c r="K253" t="s">
        <v>82</v>
      </c>
      <c r="L253" t="s">
        <v>50</v>
      </c>
      <c r="M253" t="s">
        <v>98</v>
      </c>
      <c r="N253" t="s">
        <v>91</v>
      </c>
      <c r="O253">
        <v>3</v>
      </c>
      <c r="P253" t="s">
        <v>100</v>
      </c>
      <c r="Q253" t="s">
        <v>131</v>
      </c>
      <c r="R253" t="s">
        <v>76</v>
      </c>
      <c r="S253" t="s">
        <v>56</v>
      </c>
      <c r="T253" t="s">
        <v>67</v>
      </c>
      <c r="U253">
        <v>1</v>
      </c>
      <c r="V253" t="s">
        <v>58</v>
      </c>
      <c r="X253" t="s">
        <v>77</v>
      </c>
      <c r="Y253" t="s">
        <v>54</v>
      </c>
      <c r="Z253" t="s">
        <v>101</v>
      </c>
    </row>
    <row r="254" spans="1:40" x14ac:dyDescent="0.3">
      <c r="A254" t="s">
        <v>767</v>
      </c>
      <c r="B254" t="s">
        <v>768</v>
      </c>
      <c r="C254" t="s">
        <v>104</v>
      </c>
      <c r="D254">
        <v>18428921</v>
      </c>
      <c r="E254" s="1">
        <v>45976</v>
      </c>
      <c r="F254" s="1">
        <v>45976</v>
      </c>
      <c r="G254" t="s">
        <v>45</v>
      </c>
      <c r="H254" t="s">
        <v>46</v>
      </c>
      <c r="I254" t="s">
        <v>47</v>
      </c>
      <c r="J254" t="s">
        <v>769</v>
      </c>
      <c r="K254" t="s">
        <v>184</v>
      </c>
      <c r="L254" t="s">
        <v>74</v>
      </c>
      <c r="M254" t="s">
        <v>51</v>
      </c>
      <c r="N254" t="s">
        <v>52</v>
      </c>
      <c r="O254">
        <v>7</v>
      </c>
      <c r="P254" t="s">
        <v>53</v>
      </c>
      <c r="Q254" t="s">
        <v>54</v>
      </c>
      <c r="R254" t="s">
        <v>55</v>
      </c>
      <c r="S254" t="s">
        <v>85</v>
      </c>
      <c r="T254" t="s">
        <v>57</v>
      </c>
      <c r="U254">
        <v>1</v>
      </c>
      <c r="V254" t="s">
        <v>58</v>
      </c>
      <c r="X254" t="s">
        <v>146</v>
      </c>
      <c r="AC254" t="s">
        <v>147</v>
      </c>
      <c r="AD254" t="s">
        <v>115</v>
      </c>
      <c r="AK254" t="s">
        <v>67</v>
      </c>
      <c r="AN254" t="s">
        <v>770</v>
      </c>
    </row>
    <row r="255" spans="1:40" x14ac:dyDescent="0.3">
      <c r="A255" t="s">
        <v>771</v>
      </c>
      <c r="B255" t="s">
        <v>772</v>
      </c>
      <c r="C255" t="s">
        <v>94</v>
      </c>
      <c r="D255">
        <v>18390778</v>
      </c>
      <c r="E255" s="1">
        <v>45971</v>
      </c>
      <c r="F255" s="1">
        <v>45971</v>
      </c>
      <c r="G255" t="s">
        <v>45</v>
      </c>
      <c r="H255" t="s">
        <v>46</v>
      </c>
      <c r="I255" t="s">
        <v>47</v>
      </c>
      <c r="J255" t="s">
        <v>145</v>
      </c>
      <c r="K255" t="s">
        <v>81</v>
      </c>
      <c r="L255" t="s">
        <v>50</v>
      </c>
      <c r="M255" t="s">
        <v>65</v>
      </c>
      <c r="N255" t="s">
        <v>75</v>
      </c>
      <c r="O255">
        <v>4</v>
      </c>
      <c r="P255" t="s">
        <v>53</v>
      </c>
      <c r="Q255" t="s">
        <v>54</v>
      </c>
      <c r="R255" t="s">
        <v>55</v>
      </c>
      <c r="S255" t="s">
        <v>85</v>
      </c>
      <c r="T255" t="s">
        <v>57</v>
      </c>
      <c r="U255">
        <v>1</v>
      </c>
      <c r="V255" t="s">
        <v>58</v>
      </c>
      <c r="X255" t="s">
        <v>77</v>
      </c>
      <c r="Y255" t="s">
        <v>54</v>
      </c>
      <c r="Z255" t="s">
        <v>101</v>
      </c>
    </row>
    <row r="256" spans="1:40" x14ac:dyDescent="0.3">
      <c r="A256" t="s">
        <v>773</v>
      </c>
      <c r="B256" t="s">
        <v>501</v>
      </c>
      <c r="C256" t="s">
        <v>513</v>
      </c>
      <c r="D256">
        <v>18372920</v>
      </c>
      <c r="E256" s="1">
        <v>45967</v>
      </c>
      <c r="F256" s="1">
        <v>45976</v>
      </c>
      <c r="G256" t="s">
        <v>45</v>
      </c>
      <c r="H256" t="s">
        <v>46</v>
      </c>
      <c r="I256" t="s">
        <v>47</v>
      </c>
      <c r="J256" t="s">
        <v>242</v>
      </c>
      <c r="K256" t="s">
        <v>127</v>
      </c>
      <c r="L256" t="s">
        <v>50</v>
      </c>
      <c r="M256" t="s">
        <v>129</v>
      </c>
      <c r="N256" t="s">
        <v>75</v>
      </c>
      <c r="O256">
        <v>5</v>
      </c>
      <c r="P256" t="s">
        <v>53</v>
      </c>
      <c r="Q256" t="s">
        <v>54</v>
      </c>
      <c r="R256" t="s">
        <v>55</v>
      </c>
      <c r="S256" t="s">
        <v>85</v>
      </c>
      <c r="T256" t="s">
        <v>57</v>
      </c>
      <c r="U256">
        <v>1</v>
      </c>
      <c r="V256" t="s">
        <v>58</v>
      </c>
      <c r="X256" t="s">
        <v>146</v>
      </c>
      <c r="AC256" t="s">
        <v>114</v>
      </c>
      <c r="AD256" t="s">
        <v>115</v>
      </c>
      <c r="AK256" t="s">
        <v>67</v>
      </c>
    </row>
    <row r="257" spans="1:39" x14ac:dyDescent="0.3">
      <c r="A257" t="s">
        <v>774</v>
      </c>
      <c r="B257" t="s">
        <v>303</v>
      </c>
      <c r="C257" t="s">
        <v>257</v>
      </c>
      <c r="D257">
        <v>18413667</v>
      </c>
      <c r="E257" s="1">
        <v>45974</v>
      </c>
      <c r="F257" s="1">
        <v>45974</v>
      </c>
      <c r="G257" t="s">
        <v>45</v>
      </c>
      <c r="H257" t="s">
        <v>46</v>
      </c>
      <c r="I257" t="s">
        <v>47</v>
      </c>
      <c r="J257" t="s">
        <v>96</v>
      </c>
      <c r="K257" t="s">
        <v>159</v>
      </c>
      <c r="L257" t="s">
        <v>97</v>
      </c>
      <c r="M257" t="s">
        <v>98</v>
      </c>
      <c r="N257" t="s">
        <v>52</v>
      </c>
      <c r="O257">
        <v>3</v>
      </c>
      <c r="P257" t="s">
        <v>100</v>
      </c>
      <c r="Q257" t="s">
        <v>205</v>
      </c>
      <c r="R257" t="s">
        <v>55</v>
      </c>
      <c r="S257" t="s">
        <v>56</v>
      </c>
      <c r="T257" t="s">
        <v>57</v>
      </c>
      <c r="U257">
        <v>1</v>
      </c>
      <c r="V257" t="s">
        <v>58</v>
      </c>
      <c r="W257" t="s">
        <v>68</v>
      </c>
      <c r="Y257" t="s">
        <v>54</v>
      </c>
      <c r="Z257" t="s">
        <v>101</v>
      </c>
      <c r="AC257" t="s">
        <v>114</v>
      </c>
      <c r="AD257" t="s">
        <v>115</v>
      </c>
      <c r="AK257" t="s">
        <v>67</v>
      </c>
    </row>
    <row r="258" spans="1:39" x14ac:dyDescent="0.3">
      <c r="A258" t="s">
        <v>775</v>
      </c>
      <c r="B258" t="s">
        <v>469</v>
      </c>
      <c r="C258" t="s">
        <v>104</v>
      </c>
      <c r="D258">
        <v>18375814</v>
      </c>
      <c r="E258" s="1">
        <v>45968</v>
      </c>
      <c r="F258" s="1">
        <v>45968</v>
      </c>
      <c r="G258" t="s">
        <v>45</v>
      </c>
      <c r="H258" t="s">
        <v>46</v>
      </c>
      <c r="I258" t="s">
        <v>47</v>
      </c>
      <c r="J258" t="s">
        <v>89</v>
      </c>
      <c r="K258" t="s">
        <v>73</v>
      </c>
      <c r="L258" t="s">
        <v>74</v>
      </c>
      <c r="M258" t="s">
        <v>51</v>
      </c>
      <c r="N258" t="s">
        <v>75</v>
      </c>
      <c r="O258">
        <v>10</v>
      </c>
      <c r="P258" t="s">
        <v>251</v>
      </c>
      <c r="Q258" t="s">
        <v>54</v>
      </c>
      <c r="R258" t="s">
        <v>55</v>
      </c>
      <c r="S258" t="s">
        <v>56</v>
      </c>
      <c r="T258" t="s">
        <v>57</v>
      </c>
      <c r="U258">
        <v>1</v>
      </c>
      <c r="V258" t="s">
        <v>58</v>
      </c>
      <c r="Y258" t="s">
        <v>54</v>
      </c>
      <c r="Z258" t="s">
        <v>101</v>
      </c>
      <c r="AB258">
        <v>1</v>
      </c>
      <c r="AC258" t="s">
        <v>147</v>
      </c>
    </row>
    <row r="259" spans="1:39" x14ac:dyDescent="0.3">
      <c r="A259" t="s">
        <v>776</v>
      </c>
      <c r="B259" t="s">
        <v>777</v>
      </c>
      <c r="C259" t="s">
        <v>260</v>
      </c>
      <c r="D259">
        <v>18406990</v>
      </c>
      <c r="E259" s="1">
        <v>45973</v>
      </c>
      <c r="F259" s="1">
        <v>45973</v>
      </c>
      <c r="G259" t="s">
        <v>45</v>
      </c>
      <c r="H259" t="s">
        <v>46</v>
      </c>
      <c r="I259" t="s">
        <v>47</v>
      </c>
      <c r="J259" t="s">
        <v>198</v>
      </c>
      <c r="K259" t="s">
        <v>105</v>
      </c>
      <c r="L259" t="s">
        <v>74</v>
      </c>
      <c r="M259" t="s">
        <v>51</v>
      </c>
      <c r="N259" t="s">
        <v>75</v>
      </c>
      <c r="O259">
        <v>3</v>
      </c>
      <c r="P259" t="s">
        <v>251</v>
      </c>
      <c r="Q259" t="s">
        <v>54</v>
      </c>
      <c r="R259" t="s">
        <v>55</v>
      </c>
      <c r="S259" t="s">
        <v>56</v>
      </c>
      <c r="T259" t="s">
        <v>57</v>
      </c>
      <c r="U259">
        <v>1</v>
      </c>
      <c r="V259" t="s">
        <v>58</v>
      </c>
    </row>
    <row r="260" spans="1:39" x14ac:dyDescent="0.3">
      <c r="A260" t="s">
        <v>778</v>
      </c>
      <c r="B260" t="s">
        <v>43</v>
      </c>
      <c r="C260" t="s">
        <v>382</v>
      </c>
      <c r="D260">
        <v>18368645</v>
      </c>
      <c r="E260" s="1">
        <v>45967</v>
      </c>
      <c r="F260" s="1">
        <v>45967</v>
      </c>
      <c r="G260" t="s">
        <v>45</v>
      </c>
      <c r="H260" t="s">
        <v>46</v>
      </c>
      <c r="I260" t="s">
        <v>47</v>
      </c>
      <c r="J260" t="s">
        <v>145</v>
      </c>
      <c r="K260" t="s">
        <v>242</v>
      </c>
      <c r="L260" t="s">
        <v>50</v>
      </c>
      <c r="M260" t="s">
        <v>51</v>
      </c>
      <c r="N260" t="s">
        <v>52</v>
      </c>
      <c r="O260">
        <v>3</v>
      </c>
      <c r="P260" t="s">
        <v>53</v>
      </c>
      <c r="Q260" t="s">
        <v>54</v>
      </c>
      <c r="R260" t="s">
        <v>55</v>
      </c>
      <c r="S260" t="s">
        <v>85</v>
      </c>
      <c r="T260" t="s">
        <v>57</v>
      </c>
      <c r="U260">
        <v>1</v>
      </c>
      <c r="V260" t="s">
        <v>58</v>
      </c>
      <c r="X260" t="s">
        <v>77</v>
      </c>
      <c r="Y260" t="s">
        <v>54</v>
      </c>
      <c r="Z260" t="s">
        <v>101</v>
      </c>
    </row>
    <row r="261" spans="1:39" x14ac:dyDescent="0.3">
      <c r="A261" t="s">
        <v>779</v>
      </c>
      <c r="B261" t="s">
        <v>140</v>
      </c>
      <c r="C261" t="s">
        <v>301</v>
      </c>
      <c r="D261">
        <v>18381425</v>
      </c>
      <c r="E261" s="1">
        <v>45969</v>
      </c>
      <c r="F261" s="1">
        <v>45972</v>
      </c>
      <c r="G261" t="s">
        <v>45</v>
      </c>
      <c r="H261" t="s">
        <v>46</v>
      </c>
      <c r="I261" t="s">
        <v>47</v>
      </c>
      <c r="J261" t="s">
        <v>227</v>
      </c>
      <c r="K261" t="s">
        <v>118</v>
      </c>
      <c r="L261" t="s">
        <v>74</v>
      </c>
      <c r="M261" t="s">
        <v>51</v>
      </c>
      <c r="N261" t="s">
        <v>91</v>
      </c>
      <c r="O261">
        <v>4</v>
      </c>
      <c r="P261" t="s">
        <v>53</v>
      </c>
      <c r="Q261" t="s">
        <v>54</v>
      </c>
      <c r="R261" t="s">
        <v>55</v>
      </c>
      <c r="S261" t="s">
        <v>85</v>
      </c>
      <c r="T261" t="s">
        <v>57</v>
      </c>
      <c r="U261">
        <v>1</v>
      </c>
      <c r="V261" t="s">
        <v>58</v>
      </c>
      <c r="Z261" t="s">
        <v>101</v>
      </c>
      <c r="AM261" t="s">
        <v>371</v>
      </c>
    </row>
    <row r="262" spans="1:39" x14ac:dyDescent="0.3">
      <c r="A262" t="s">
        <v>780</v>
      </c>
      <c r="B262" t="s">
        <v>781</v>
      </c>
      <c r="C262" t="s">
        <v>782</v>
      </c>
      <c r="D262">
        <v>18377794</v>
      </c>
      <c r="E262" s="1">
        <v>45968</v>
      </c>
      <c r="F262" s="1">
        <v>45974</v>
      </c>
      <c r="G262" t="s">
        <v>45</v>
      </c>
      <c r="H262" t="s">
        <v>46</v>
      </c>
      <c r="I262" t="s">
        <v>47</v>
      </c>
      <c r="J262" t="s">
        <v>48</v>
      </c>
      <c r="K262" t="s">
        <v>243</v>
      </c>
      <c r="L262" t="s">
        <v>50</v>
      </c>
      <c r="M262" t="s">
        <v>98</v>
      </c>
      <c r="N262" t="s">
        <v>99</v>
      </c>
      <c r="O262">
        <v>4</v>
      </c>
      <c r="P262" t="s">
        <v>100</v>
      </c>
      <c r="Q262" t="s">
        <v>54</v>
      </c>
      <c r="R262" t="s">
        <v>55</v>
      </c>
      <c r="S262" t="s">
        <v>85</v>
      </c>
      <c r="T262" t="s">
        <v>67</v>
      </c>
      <c r="U262">
        <v>2</v>
      </c>
      <c r="V262" t="s">
        <v>58</v>
      </c>
      <c r="W262" t="s">
        <v>68</v>
      </c>
      <c r="X262" t="s">
        <v>146</v>
      </c>
      <c r="Y262" t="s">
        <v>120</v>
      </c>
      <c r="Z262" t="s">
        <v>101</v>
      </c>
      <c r="AA262">
        <v>3</v>
      </c>
      <c r="AB262">
        <v>2</v>
      </c>
      <c r="AE262" t="s">
        <v>101</v>
      </c>
      <c r="AK262" t="s">
        <v>67</v>
      </c>
    </row>
    <row r="263" spans="1:39" x14ac:dyDescent="0.3">
      <c r="A263" t="s">
        <v>783</v>
      </c>
      <c r="B263" t="s">
        <v>784</v>
      </c>
      <c r="C263" t="s">
        <v>44</v>
      </c>
      <c r="D263">
        <v>18379190</v>
      </c>
      <c r="E263" s="1">
        <v>45968</v>
      </c>
      <c r="F263" s="1">
        <v>45968</v>
      </c>
      <c r="G263" t="s">
        <v>45</v>
      </c>
      <c r="H263" t="s">
        <v>46</v>
      </c>
      <c r="I263" t="s">
        <v>47</v>
      </c>
      <c r="J263" t="s">
        <v>127</v>
      </c>
      <c r="K263" t="s">
        <v>419</v>
      </c>
      <c r="L263" t="s">
        <v>785</v>
      </c>
      <c r="M263" t="s">
        <v>98</v>
      </c>
      <c r="N263" t="s">
        <v>99</v>
      </c>
      <c r="O263">
        <v>4</v>
      </c>
      <c r="P263" t="s">
        <v>53</v>
      </c>
      <c r="Q263" t="s">
        <v>54</v>
      </c>
      <c r="R263" t="s">
        <v>77</v>
      </c>
      <c r="S263" t="s">
        <v>85</v>
      </c>
      <c r="T263" t="s">
        <v>67</v>
      </c>
      <c r="U263">
        <v>3</v>
      </c>
      <c r="V263" t="s">
        <v>58</v>
      </c>
    </row>
    <row r="264" spans="1:39" x14ac:dyDescent="0.3">
      <c r="A264" t="s">
        <v>786</v>
      </c>
      <c r="B264" t="s">
        <v>70</v>
      </c>
      <c r="C264" t="s">
        <v>254</v>
      </c>
      <c r="D264">
        <v>18424687</v>
      </c>
      <c r="E264" s="1">
        <v>45976</v>
      </c>
      <c r="F264" s="1">
        <v>45976</v>
      </c>
      <c r="G264" t="s">
        <v>45</v>
      </c>
      <c r="H264" t="s">
        <v>46</v>
      </c>
      <c r="I264" t="s">
        <v>47</v>
      </c>
      <c r="J264" t="s">
        <v>142</v>
      </c>
      <c r="K264" t="s">
        <v>95</v>
      </c>
      <c r="L264" t="s">
        <v>97</v>
      </c>
      <c r="M264" t="s">
        <v>98</v>
      </c>
      <c r="N264" t="s">
        <v>185</v>
      </c>
      <c r="O264">
        <v>3</v>
      </c>
      <c r="P264" t="s">
        <v>53</v>
      </c>
      <c r="Q264" t="s">
        <v>131</v>
      </c>
      <c r="R264" t="s">
        <v>55</v>
      </c>
      <c r="S264" t="s">
        <v>85</v>
      </c>
      <c r="T264" t="s">
        <v>57</v>
      </c>
      <c r="U264">
        <v>1</v>
      </c>
      <c r="V264" t="s">
        <v>58</v>
      </c>
      <c r="X264" t="s">
        <v>77</v>
      </c>
      <c r="Y264" t="s">
        <v>54</v>
      </c>
      <c r="Z264" t="s">
        <v>101</v>
      </c>
    </row>
    <row r="265" spans="1:39" x14ac:dyDescent="0.3">
      <c r="A265" t="s">
        <v>787</v>
      </c>
      <c r="B265" t="s">
        <v>447</v>
      </c>
      <c r="C265" t="s">
        <v>788</v>
      </c>
      <c r="D265">
        <v>18404480</v>
      </c>
      <c r="E265" s="1">
        <v>45973</v>
      </c>
      <c r="F265" s="1">
        <v>45973</v>
      </c>
      <c r="G265" t="s">
        <v>45</v>
      </c>
      <c r="H265" t="s">
        <v>46</v>
      </c>
      <c r="I265" t="s">
        <v>47</v>
      </c>
      <c r="J265" t="s">
        <v>142</v>
      </c>
      <c r="K265" t="s">
        <v>95</v>
      </c>
      <c r="L265" t="s">
        <v>97</v>
      </c>
      <c r="M265" t="s">
        <v>65</v>
      </c>
      <c r="N265" t="s">
        <v>52</v>
      </c>
      <c r="O265">
        <v>4</v>
      </c>
      <c r="P265" t="s">
        <v>100</v>
      </c>
      <c r="Q265" t="s">
        <v>131</v>
      </c>
      <c r="R265" t="s">
        <v>55</v>
      </c>
      <c r="S265" t="s">
        <v>56</v>
      </c>
      <c r="T265" t="s">
        <v>57</v>
      </c>
      <c r="U265">
        <v>1</v>
      </c>
      <c r="V265" t="s">
        <v>58</v>
      </c>
      <c r="X265" t="s">
        <v>77</v>
      </c>
      <c r="Y265" t="s">
        <v>120</v>
      </c>
      <c r="Z265" t="s">
        <v>101</v>
      </c>
    </row>
    <row r="266" spans="1:39" x14ac:dyDescent="0.3">
      <c r="A266" t="s">
        <v>789</v>
      </c>
      <c r="B266" t="s">
        <v>790</v>
      </c>
      <c r="C266" t="s">
        <v>791</v>
      </c>
      <c r="D266">
        <v>18424662</v>
      </c>
      <c r="E266" s="1">
        <v>45976</v>
      </c>
      <c r="F266" s="1">
        <v>45976</v>
      </c>
      <c r="G266" t="s">
        <v>45</v>
      </c>
      <c r="H266" t="s">
        <v>46</v>
      </c>
      <c r="I266" t="s">
        <v>135</v>
      </c>
      <c r="J266" t="s">
        <v>145</v>
      </c>
      <c r="K266" t="s">
        <v>242</v>
      </c>
      <c r="L266" t="s">
        <v>50</v>
      </c>
      <c r="M266" t="s">
        <v>320</v>
      </c>
      <c r="O266">
        <v>2</v>
      </c>
      <c r="P266" t="s">
        <v>53</v>
      </c>
      <c r="Q266" t="s">
        <v>54</v>
      </c>
      <c r="R266" t="s">
        <v>55</v>
      </c>
      <c r="S266" t="s">
        <v>56</v>
      </c>
      <c r="T266" t="s">
        <v>57</v>
      </c>
      <c r="U266">
        <v>3</v>
      </c>
      <c r="V266" t="s">
        <v>58</v>
      </c>
      <c r="X266" t="s">
        <v>77</v>
      </c>
      <c r="Y266" t="s">
        <v>120</v>
      </c>
      <c r="Z266" t="s">
        <v>101</v>
      </c>
    </row>
    <row r="267" spans="1:39" x14ac:dyDescent="0.3">
      <c r="A267" t="s">
        <v>792</v>
      </c>
      <c r="B267" t="s">
        <v>394</v>
      </c>
      <c r="C267" t="s">
        <v>793</v>
      </c>
      <c r="D267">
        <v>18386471</v>
      </c>
      <c r="E267" s="1">
        <v>45970</v>
      </c>
      <c r="F267" s="1">
        <v>45970</v>
      </c>
      <c r="G267" t="s">
        <v>45</v>
      </c>
      <c r="H267" t="s">
        <v>46</v>
      </c>
      <c r="I267" t="s">
        <v>47</v>
      </c>
      <c r="J267" t="s">
        <v>145</v>
      </c>
      <c r="K267" t="s">
        <v>242</v>
      </c>
      <c r="L267" t="s">
        <v>50</v>
      </c>
      <c r="M267" t="s">
        <v>98</v>
      </c>
      <c r="N267" t="s">
        <v>99</v>
      </c>
      <c r="O267">
        <v>4</v>
      </c>
      <c r="P267" t="s">
        <v>53</v>
      </c>
      <c r="Q267" t="s">
        <v>54</v>
      </c>
      <c r="R267" t="s">
        <v>55</v>
      </c>
      <c r="S267" t="s">
        <v>85</v>
      </c>
      <c r="T267" t="s">
        <v>57</v>
      </c>
      <c r="U267">
        <v>2</v>
      </c>
      <c r="V267" t="s">
        <v>58</v>
      </c>
      <c r="X267" t="s">
        <v>77</v>
      </c>
      <c r="Y267" t="s">
        <v>54</v>
      </c>
      <c r="Z267" t="s">
        <v>101</v>
      </c>
    </row>
    <row r="268" spans="1:39" x14ac:dyDescent="0.3">
      <c r="A268" t="s">
        <v>794</v>
      </c>
      <c r="B268" t="s">
        <v>411</v>
      </c>
      <c r="C268" t="s">
        <v>735</v>
      </c>
      <c r="D268">
        <v>18419258</v>
      </c>
      <c r="E268" s="1">
        <v>45975</v>
      </c>
      <c r="F268" s="1">
        <v>45975</v>
      </c>
      <c r="G268" t="s">
        <v>45</v>
      </c>
      <c r="H268" t="s">
        <v>46</v>
      </c>
      <c r="I268" t="s">
        <v>47</v>
      </c>
      <c r="J268" t="s">
        <v>795</v>
      </c>
      <c r="K268" t="s">
        <v>179</v>
      </c>
      <c r="L268" t="s">
        <v>97</v>
      </c>
      <c r="M268" t="s">
        <v>51</v>
      </c>
      <c r="N268" t="s">
        <v>52</v>
      </c>
      <c r="O268">
        <v>6</v>
      </c>
      <c r="P268" t="s">
        <v>100</v>
      </c>
      <c r="Q268" t="s">
        <v>54</v>
      </c>
      <c r="R268" t="s">
        <v>55</v>
      </c>
      <c r="S268" t="s">
        <v>56</v>
      </c>
      <c r="T268" t="s">
        <v>67</v>
      </c>
      <c r="U268">
        <v>2</v>
      </c>
      <c r="V268" t="s">
        <v>58</v>
      </c>
      <c r="X268" t="s">
        <v>77</v>
      </c>
      <c r="Y268" t="s">
        <v>54</v>
      </c>
      <c r="Z268" t="s">
        <v>101</v>
      </c>
    </row>
    <row r="269" spans="1:39" x14ac:dyDescent="0.3">
      <c r="A269" t="s">
        <v>796</v>
      </c>
      <c r="B269" t="s">
        <v>797</v>
      </c>
      <c r="C269" t="s">
        <v>513</v>
      </c>
      <c r="D269">
        <v>18419815</v>
      </c>
      <c r="E269" s="1">
        <v>45975</v>
      </c>
      <c r="F269" s="1">
        <v>45975</v>
      </c>
      <c r="G269" t="s">
        <v>45</v>
      </c>
      <c r="H269" t="s">
        <v>46</v>
      </c>
      <c r="I269" t="s">
        <v>219</v>
      </c>
      <c r="J269" t="s">
        <v>96</v>
      </c>
      <c r="K269" t="s">
        <v>159</v>
      </c>
      <c r="L269" t="s">
        <v>97</v>
      </c>
      <c r="M269" t="s">
        <v>98</v>
      </c>
      <c r="N269" t="s">
        <v>99</v>
      </c>
      <c r="O269">
        <v>12</v>
      </c>
      <c r="P269" t="s">
        <v>53</v>
      </c>
      <c r="Q269" t="s">
        <v>54</v>
      </c>
      <c r="R269" t="s">
        <v>55</v>
      </c>
      <c r="S269" t="s">
        <v>85</v>
      </c>
      <c r="T269" t="s">
        <v>57</v>
      </c>
      <c r="U269">
        <v>2</v>
      </c>
      <c r="V269" t="s">
        <v>58</v>
      </c>
    </row>
    <row r="270" spans="1:39" x14ac:dyDescent="0.3">
      <c r="A270" t="s">
        <v>798</v>
      </c>
      <c r="B270" t="s">
        <v>522</v>
      </c>
      <c r="C270" t="s">
        <v>799</v>
      </c>
      <c r="D270">
        <v>18390430</v>
      </c>
      <c r="E270" s="1">
        <v>45971</v>
      </c>
      <c r="F270" s="1">
        <v>45971</v>
      </c>
      <c r="G270" t="s">
        <v>45</v>
      </c>
      <c r="H270" t="s">
        <v>46</v>
      </c>
      <c r="I270" t="s">
        <v>47</v>
      </c>
      <c r="J270" t="s">
        <v>82</v>
      </c>
      <c r="K270" t="s">
        <v>127</v>
      </c>
      <c r="L270" t="s">
        <v>50</v>
      </c>
      <c r="M270" t="s">
        <v>129</v>
      </c>
      <c r="N270" t="s">
        <v>91</v>
      </c>
      <c r="O270">
        <v>3</v>
      </c>
      <c r="P270" t="s">
        <v>100</v>
      </c>
      <c r="Q270" t="s">
        <v>131</v>
      </c>
      <c r="R270" t="s">
        <v>55</v>
      </c>
      <c r="S270" t="s">
        <v>85</v>
      </c>
      <c r="T270" t="s">
        <v>57</v>
      </c>
      <c r="U270">
        <v>1</v>
      </c>
      <c r="V270" t="s">
        <v>58</v>
      </c>
      <c r="X270" t="s">
        <v>77</v>
      </c>
      <c r="Y270" t="s">
        <v>54</v>
      </c>
      <c r="Z270" t="s">
        <v>101</v>
      </c>
    </row>
    <row r="271" spans="1:39" x14ac:dyDescent="0.3">
      <c r="A271" t="s">
        <v>800</v>
      </c>
      <c r="B271" t="s">
        <v>140</v>
      </c>
      <c r="C271" t="s">
        <v>310</v>
      </c>
      <c r="D271">
        <v>18363535</v>
      </c>
      <c r="E271" s="1">
        <v>45966</v>
      </c>
      <c r="F271" s="1">
        <v>45966</v>
      </c>
      <c r="G271" t="s">
        <v>45</v>
      </c>
      <c r="H271" t="s">
        <v>46</v>
      </c>
      <c r="I271" t="s">
        <v>47</v>
      </c>
      <c r="J271" t="s">
        <v>112</v>
      </c>
      <c r="K271" t="s">
        <v>179</v>
      </c>
      <c r="L271" t="s">
        <v>50</v>
      </c>
      <c r="M271" t="s">
        <v>51</v>
      </c>
      <c r="N271" t="s">
        <v>75</v>
      </c>
      <c r="O271">
        <v>4</v>
      </c>
      <c r="P271" t="s">
        <v>251</v>
      </c>
      <c r="Q271" t="s">
        <v>54</v>
      </c>
      <c r="R271" t="s">
        <v>55</v>
      </c>
      <c r="S271" t="s">
        <v>85</v>
      </c>
      <c r="T271" t="s">
        <v>57</v>
      </c>
      <c r="U271">
        <v>1</v>
      </c>
      <c r="V271" t="s">
        <v>58</v>
      </c>
      <c r="Z271" t="s">
        <v>101</v>
      </c>
    </row>
    <row r="272" spans="1:39" x14ac:dyDescent="0.3">
      <c r="A272" t="s">
        <v>801</v>
      </c>
      <c r="B272" t="s">
        <v>685</v>
      </c>
      <c r="C272" t="s">
        <v>182</v>
      </c>
      <c r="D272">
        <v>18407848</v>
      </c>
      <c r="E272" s="1">
        <v>45973</v>
      </c>
      <c r="F272" s="1">
        <v>45973</v>
      </c>
      <c r="G272" t="s">
        <v>45</v>
      </c>
      <c r="H272" t="s">
        <v>46</v>
      </c>
      <c r="I272" t="s">
        <v>47</v>
      </c>
      <c r="J272" t="s">
        <v>369</v>
      </c>
      <c r="K272" t="s">
        <v>214</v>
      </c>
      <c r="L272" t="s">
        <v>50</v>
      </c>
      <c r="M272" t="s">
        <v>51</v>
      </c>
      <c r="N272" t="s">
        <v>75</v>
      </c>
      <c r="O272">
        <v>2</v>
      </c>
      <c r="P272" t="s">
        <v>53</v>
      </c>
      <c r="Q272" t="s">
        <v>54</v>
      </c>
      <c r="R272" t="s">
        <v>77</v>
      </c>
      <c r="S272" t="s">
        <v>85</v>
      </c>
      <c r="T272" t="s">
        <v>57</v>
      </c>
      <c r="U272">
        <v>2</v>
      </c>
      <c r="V272" t="s">
        <v>58</v>
      </c>
      <c r="X272" t="s">
        <v>77</v>
      </c>
      <c r="Y272" t="s">
        <v>54</v>
      </c>
      <c r="Z272" t="s">
        <v>68</v>
      </c>
    </row>
    <row r="273" spans="1:40" x14ac:dyDescent="0.3">
      <c r="A273" t="s">
        <v>802</v>
      </c>
      <c r="B273" t="s">
        <v>144</v>
      </c>
      <c r="C273" t="s">
        <v>123</v>
      </c>
      <c r="D273">
        <v>18404821</v>
      </c>
      <c r="E273" s="1">
        <v>45973</v>
      </c>
      <c r="F273" s="1">
        <v>45973</v>
      </c>
      <c r="G273" t="s">
        <v>45</v>
      </c>
      <c r="H273" t="s">
        <v>46</v>
      </c>
      <c r="I273" t="s">
        <v>47</v>
      </c>
      <c r="J273" t="s">
        <v>601</v>
      </c>
      <c r="K273" t="s">
        <v>323</v>
      </c>
      <c r="L273" t="s">
        <v>64</v>
      </c>
      <c r="M273" t="s">
        <v>65</v>
      </c>
      <c r="N273" t="s">
        <v>91</v>
      </c>
      <c r="O273">
        <v>4</v>
      </c>
      <c r="P273" t="s">
        <v>53</v>
      </c>
      <c r="Q273" t="s">
        <v>54</v>
      </c>
      <c r="R273" t="s">
        <v>76</v>
      </c>
      <c r="S273" t="s">
        <v>56</v>
      </c>
      <c r="T273" t="s">
        <v>57</v>
      </c>
      <c r="U273">
        <v>3</v>
      </c>
      <c r="V273" t="s">
        <v>58</v>
      </c>
      <c r="X273" t="s">
        <v>77</v>
      </c>
      <c r="Y273" t="s">
        <v>54</v>
      </c>
      <c r="Z273" t="s">
        <v>101</v>
      </c>
    </row>
    <row r="274" spans="1:40" x14ac:dyDescent="0.3">
      <c r="A274" t="s">
        <v>803</v>
      </c>
      <c r="B274" t="s">
        <v>804</v>
      </c>
      <c r="C274" t="s">
        <v>805</v>
      </c>
      <c r="D274">
        <v>18373307</v>
      </c>
      <c r="E274" s="1">
        <v>45967</v>
      </c>
      <c r="F274" s="1">
        <v>45967</v>
      </c>
      <c r="G274" t="s">
        <v>45</v>
      </c>
      <c r="H274" t="s">
        <v>46</v>
      </c>
      <c r="I274" t="s">
        <v>47</v>
      </c>
      <c r="J274" t="s">
        <v>543</v>
      </c>
      <c r="K274" t="s">
        <v>293</v>
      </c>
      <c r="L274" t="s">
        <v>50</v>
      </c>
      <c r="M274" t="s">
        <v>51</v>
      </c>
      <c r="N274" t="s">
        <v>806</v>
      </c>
      <c r="O274">
        <v>2</v>
      </c>
      <c r="P274" t="s">
        <v>375</v>
      </c>
      <c r="Q274" t="s">
        <v>54</v>
      </c>
      <c r="R274" t="s">
        <v>55</v>
      </c>
      <c r="S274" t="s">
        <v>56</v>
      </c>
      <c r="T274" t="s">
        <v>57</v>
      </c>
      <c r="U274">
        <v>1</v>
      </c>
      <c r="V274" t="s">
        <v>58</v>
      </c>
      <c r="AN274" t="s">
        <v>305</v>
      </c>
    </row>
    <row r="275" spans="1:40" x14ac:dyDescent="0.3">
      <c r="A275" t="s">
        <v>807</v>
      </c>
      <c r="B275" t="s">
        <v>716</v>
      </c>
      <c r="C275" t="s">
        <v>808</v>
      </c>
      <c r="D275">
        <v>18365349</v>
      </c>
      <c r="E275" s="1">
        <v>45966</v>
      </c>
      <c r="F275" s="1">
        <v>45966</v>
      </c>
      <c r="G275" t="s">
        <v>45</v>
      </c>
      <c r="H275" t="s">
        <v>46</v>
      </c>
      <c r="I275" t="s">
        <v>135</v>
      </c>
      <c r="J275" t="s">
        <v>112</v>
      </c>
      <c r="K275" t="s">
        <v>48</v>
      </c>
      <c r="L275" t="s">
        <v>97</v>
      </c>
      <c r="M275" t="s">
        <v>98</v>
      </c>
      <c r="O275">
        <v>1</v>
      </c>
      <c r="P275" t="s">
        <v>53</v>
      </c>
      <c r="Q275" t="s">
        <v>54</v>
      </c>
      <c r="R275" t="s">
        <v>77</v>
      </c>
      <c r="S275" t="s">
        <v>56</v>
      </c>
      <c r="T275" t="s">
        <v>57</v>
      </c>
      <c r="U275">
        <v>2</v>
      </c>
      <c r="V275" t="s">
        <v>58</v>
      </c>
      <c r="Z275" t="s">
        <v>101</v>
      </c>
    </row>
    <row r="276" spans="1:40" x14ac:dyDescent="0.3">
      <c r="A276" t="s">
        <v>809</v>
      </c>
      <c r="B276" t="s">
        <v>333</v>
      </c>
      <c r="C276" t="s">
        <v>810</v>
      </c>
      <c r="D276">
        <v>18386108</v>
      </c>
      <c r="E276" s="1">
        <v>45970</v>
      </c>
      <c r="F276" s="1">
        <v>45970</v>
      </c>
      <c r="G276" t="s">
        <v>45</v>
      </c>
      <c r="H276" t="s">
        <v>46</v>
      </c>
      <c r="I276" t="s">
        <v>47</v>
      </c>
      <c r="J276" t="s">
        <v>480</v>
      </c>
      <c r="K276" t="s">
        <v>811</v>
      </c>
      <c r="L276" t="s">
        <v>74</v>
      </c>
      <c r="M276" t="s">
        <v>51</v>
      </c>
      <c r="N276" t="s">
        <v>91</v>
      </c>
      <c r="O276">
        <v>6</v>
      </c>
      <c r="P276" t="s">
        <v>138</v>
      </c>
      <c r="Q276" t="s">
        <v>54</v>
      </c>
      <c r="R276" t="s">
        <v>76</v>
      </c>
      <c r="S276" t="s">
        <v>56</v>
      </c>
      <c r="T276" t="s">
        <v>67</v>
      </c>
      <c r="U276">
        <v>1</v>
      </c>
      <c r="V276" t="s">
        <v>58</v>
      </c>
      <c r="X276" t="s">
        <v>77</v>
      </c>
      <c r="Y276" t="s">
        <v>54</v>
      </c>
      <c r="Z276" t="s">
        <v>101</v>
      </c>
    </row>
    <row r="277" spans="1:40" x14ac:dyDescent="0.3">
      <c r="A277" t="s">
        <v>812</v>
      </c>
      <c r="B277" t="s">
        <v>813</v>
      </c>
      <c r="C277" t="s">
        <v>814</v>
      </c>
      <c r="D277">
        <v>18366578</v>
      </c>
      <c r="E277" s="1">
        <v>45966</v>
      </c>
      <c r="F277" s="1">
        <v>45974</v>
      </c>
      <c r="G277" t="s">
        <v>45</v>
      </c>
      <c r="H277" t="s">
        <v>46</v>
      </c>
      <c r="I277" t="s">
        <v>47</v>
      </c>
      <c r="J277" t="s">
        <v>127</v>
      </c>
      <c r="K277" t="s">
        <v>62</v>
      </c>
      <c r="L277" t="s">
        <v>50</v>
      </c>
      <c r="M277" t="s">
        <v>51</v>
      </c>
      <c r="N277" t="s">
        <v>75</v>
      </c>
      <c r="O277">
        <v>7</v>
      </c>
      <c r="P277" t="s">
        <v>100</v>
      </c>
      <c r="Q277" t="s">
        <v>54</v>
      </c>
      <c r="R277" t="s">
        <v>55</v>
      </c>
      <c r="S277" t="s">
        <v>56</v>
      </c>
      <c r="T277" t="s">
        <v>57</v>
      </c>
      <c r="U277">
        <v>2</v>
      </c>
      <c r="V277" t="s">
        <v>58</v>
      </c>
      <c r="Z277" t="s">
        <v>101</v>
      </c>
      <c r="AM277" t="s">
        <v>224</v>
      </c>
    </row>
    <row r="278" spans="1:40" x14ac:dyDescent="0.3">
      <c r="A278" t="s">
        <v>815</v>
      </c>
      <c r="B278" t="s">
        <v>816</v>
      </c>
      <c r="C278" t="s">
        <v>141</v>
      </c>
      <c r="D278">
        <v>18385743</v>
      </c>
      <c r="E278" s="1">
        <v>45970</v>
      </c>
      <c r="F278" s="1">
        <v>45972</v>
      </c>
      <c r="G278" t="s">
        <v>45</v>
      </c>
      <c r="H278" t="s">
        <v>46</v>
      </c>
      <c r="I278" t="s">
        <v>47</v>
      </c>
      <c r="J278" t="s">
        <v>142</v>
      </c>
      <c r="K278" t="s">
        <v>95</v>
      </c>
      <c r="L278" t="s">
        <v>97</v>
      </c>
      <c r="M278" t="s">
        <v>51</v>
      </c>
      <c r="N278" t="s">
        <v>52</v>
      </c>
      <c r="O278">
        <v>3</v>
      </c>
      <c r="P278" t="s">
        <v>53</v>
      </c>
      <c r="Q278" t="s">
        <v>54</v>
      </c>
      <c r="R278" t="s">
        <v>55</v>
      </c>
      <c r="S278" t="s">
        <v>56</v>
      </c>
      <c r="T278" t="s">
        <v>57</v>
      </c>
      <c r="U278">
        <v>2</v>
      </c>
      <c r="V278" t="s">
        <v>58</v>
      </c>
      <c r="X278" t="s">
        <v>77</v>
      </c>
      <c r="Z278" t="s">
        <v>101</v>
      </c>
    </row>
    <row r="279" spans="1:40" x14ac:dyDescent="0.3">
      <c r="A279" t="s">
        <v>817</v>
      </c>
      <c r="B279" t="s">
        <v>818</v>
      </c>
      <c r="C279" t="s">
        <v>213</v>
      </c>
      <c r="D279">
        <v>18381904</v>
      </c>
      <c r="E279" s="1">
        <v>45969</v>
      </c>
      <c r="F279" s="1">
        <v>45969</v>
      </c>
      <c r="G279" t="s">
        <v>45</v>
      </c>
      <c r="H279" t="s">
        <v>46</v>
      </c>
      <c r="I279" t="s">
        <v>47</v>
      </c>
      <c r="J279" t="s">
        <v>106</v>
      </c>
      <c r="K279" t="s">
        <v>311</v>
      </c>
      <c r="L279" t="s">
        <v>97</v>
      </c>
      <c r="M279" t="s">
        <v>65</v>
      </c>
      <c r="N279" t="s">
        <v>75</v>
      </c>
      <c r="O279">
        <v>3</v>
      </c>
      <c r="P279" t="s">
        <v>100</v>
      </c>
      <c r="Q279" t="s">
        <v>54</v>
      </c>
      <c r="R279" t="s">
        <v>55</v>
      </c>
      <c r="S279" t="s">
        <v>56</v>
      </c>
      <c r="T279" t="s">
        <v>57</v>
      </c>
      <c r="U279">
        <v>1</v>
      </c>
      <c r="V279" t="s">
        <v>58</v>
      </c>
      <c r="W279" t="s">
        <v>68</v>
      </c>
      <c r="Y279" t="s">
        <v>54</v>
      </c>
      <c r="Z279" t="s">
        <v>101</v>
      </c>
      <c r="AC279" t="s">
        <v>114</v>
      </c>
      <c r="AD279" t="s">
        <v>115</v>
      </c>
      <c r="AK279" t="s">
        <v>67</v>
      </c>
    </row>
    <row r="280" spans="1:40" x14ac:dyDescent="0.3">
      <c r="A280" t="s">
        <v>819</v>
      </c>
      <c r="B280" t="s">
        <v>154</v>
      </c>
      <c r="C280" t="s">
        <v>450</v>
      </c>
      <c r="D280">
        <v>18386301</v>
      </c>
      <c r="E280" s="1">
        <v>45970</v>
      </c>
      <c r="F280" s="1">
        <v>45970</v>
      </c>
      <c r="G280" t="s">
        <v>45</v>
      </c>
      <c r="H280" t="s">
        <v>46</v>
      </c>
      <c r="I280" t="s">
        <v>47</v>
      </c>
      <c r="J280" t="s">
        <v>95</v>
      </c>
      <c r="K280" t="s">
        <v>159</v>
      </c>
      <c r="L280" t="s">
        <v>97</v>
      </c>
      <c r="M280" t="s">
        <v>65</v>
      </c>
      <c r="N280" t="s">
        <v>91</v>
      </c>
      <c r="O280">
        <v>2</v>
      </c>
      <c r="P280" t="s">
        <v>53</v>
      </c>
      <c r="Q280" t="s">
        <v>131</v>
      </c>
      <c r="R280" t="s">
        <v>55</v>
      </c>
      <c r="S280" t="s">
        <v>85</v>
      </c>
      <c r="T280" t="s">
        <v>57</v>
      </c>
      <c r="U280">
        <v>1</v>
      </c>
      <c r="V280" t="s">
        <v>58</v>
      </c>
      <c r="X280" t="s">
        <v>77</v>
      </c>
      <c r="Y280" t="s">
        <v>54</v>
      </c>
      <c r="Z280" t="s">
        <v>101</v>
      </c>
    </row>
    <row r="281" spans="1:40" x14ac:dyDescent="0.3">
      <c r="A281" t="s">
        <v>820</v>
      </c>
      <c r="B281" t="s">
        <v>303</v>
      </c>
      <c r="C281" t="s">
        <v>513</v>
      </c>
      <c r="D281">
        <v>18368046</v>
      </c>
      <c r="E281" s="1">
        <v>45966</v>
      </c>
      <c r="F281" s="1">
        <v>45966</v>
      </c>
      <c r="G281" t="s">
        <v>45</v>
      </c>
      <c r="H281" t="s">
        <v>46</v>
      </c>
      <c r="I281" t="s">
        <v>47</v>
      </c>
      <c r="J281" t="s">
        <v>471</v>
      </c>
      <c r="K281" t="s">
        <v>480</v>
      </c>
      <c r="L281" t="s">
        <v>74</v>
      </c>
      <c r="M281" t="s">
        <v>51</v>
      </c>
      <c r="N281" t="s">
        <v>273</v>
      </c>
      <c r="O281">
        <v>10</v>
      </c>
      <c r="P281" t="s">
        <v>53</v>
      </c>
      <c r="Q281" t="s">
        <v>54</v>
      </c>
      <c r="R281" t="s">
        <v>55</v>
      </c>
      <c r="S281" t="s">
        <v>85</v>
      </c>
      <c r="T281" t="s">
        <v>57</v>
      </c>
      <c r="U281">
        <v>1</v>
      </c>
      <c r="V281" t="s">
        <v>58</v>
      </c>
      <c r="X281" t="s">
        <v>77</v>
      </c>
      <c r="Y281" t="s">
        <v>54</v>
      </c>
      <c r="Z281" t="s">
        <v>101</v>
      </c>
    </row>
    <row r="282" spans="1:40" x14ac:dyDescent="0.3">
      <c r="A282" t="s">
        <v>821</v>
      </c>
      <c r="B282" t="s">
        <v>154</v>
      </c>
      <c r="C282" t="s">
        <v>260</v>
      </c>
      <c r="D282">
        <v>18407021</v>
      </c>
      <c r="E282" s="1">
        <v>45973</v>
      </c>
      <c r="F282" s="1">
        <v>45973</v>
      </c>
      <c r="G282" t="s">
        <v>45</v>
      </c>
      <c r="H282" t="s">
        <v>46</v>
      </c>
      <c r="I282" t="s">
        <v>47</v>
      </c>
      <c r="J282" t="s">
        <v>96</v>
      </c>
      <c r="K282" t="s">
        <v>159</v>
      </c>
      <c r="L282" t="s">
        <v>97</v>
      </c>
      <c r="M282" t="s">
        <v>51</v>
      </c>
      <c r="N282" t="s">
        <v>52</v>
      </c>
      <c r="O282">
        <v>3</v>
      </c>
      <c r="P282" t="s">
        <v>251</v>
      </c>
      <c r="Q282" t="s">
        <v>54</v>
      </c>
      <c r="R282" t="s">
        <v>55</v>
      </c>
      <c r="S282" t="s">
        <v>56</v>
      </c>
      <c r="T282" t="s">
        <v>57</v>
      </c>
      <c r="U282">
        <v>1</v>
      </c>
      <c r="V282" t="s">
        <v>58</v>
      </c>
    </row>
    <row r="283" spans="1:40" x14ac:dyDescent="0.3">
      <c r="A283" t="s">
        <v>822</v>
      </c>
      <c r="B283" t="s">
        <v>823</v>
      </c>
      <c r="C283" t="s">
        <v>310</v>
      </c>
      <c r="D283">
        <v>18388950</v>
      </c>
      <c r="E283" s="1">
        <v>45970</v>
      </c>
      <c r="F283" s="1">
        <v>45970</v>
      </c>
      <c r="G283" t="s">
        <v>45</v>
      </c>
      <c r="H283" t="s">
        <v>46</v>
      </c>
      <c r="I283" t="s">
        <v>47</v>
      </c>
      <c r="J283" t="s">
        <v>95</v>
      </c>
      <c r="K283" t="s">
        <v>106</v>
      </c>
      <c r="L283" t="s">
        <v>97</v>
      </c>
      <c r="M283" t="s">
        <v>51</v>
      </c>
      <c r="N283" t="s">
        <v>91</v>
      </c>
      <c r="O283">
        <v>3</v>
      </c>
      <c r="P283" t="s">
        <v>53</v>
      </c>
      <c r="Q283" t="s">
        <v>54</v>
      </c>
      <c r="R283" t="s">
        <v>55</v>
      </c>
      <c r="S283" t="s">
        <v>85</v>
      </c>
      <c r="T283" t="s">
        <v>57</v>
      </c>
      <c r="U283">
        <v>1</v>
      </c>
      <c r="V283" t="s">
        <v>58</v>
      </c>
      <c r="X283" t="s">
        <v>77</v>
      </c>
      <c r="Y283" t="s">
        <v>54</v>
      </c>
      <c r="Z283" t="s">
        <v>101</v>
      </c>
    </row>
    <row r="284" spans="1:40" x14ac:dyDescent="0.3">
      <c r="A284" t="s">
        <v>824</v>
      </c>
      <c r="B284" t="s">
        <v>675</v>
      </c>
      <c r="C284" t="s">
        <v>825</v>
      </c>
      <c r="D284">
        <v>18413767</v>
      </c>
      <c r="E284" s="1">
        <v>45974</v>
      </c>
      <c r="F284" s="1">
        <v>45974</v>
      </c>
      <c r="G284" t="s">
        <v>45</v>
      </c>
      <c r="H284" t="s">
        <v>46</v>
      </c>
      <c r="I284" t="s">
        <v>135</v>
      </c>
      <c r="J284" t="s">
        <v>214</v>
      </c>
      <c r="K284" t="s">
        <v>62</v>
      </c>
      <c r="L284" t="s">
        <v>50</v>
      </c>
      <c r="M284" t="s">
        <v>129</v>
      </c>
      <c r="O284">
        <v>3</v>
      </c>
      <c r="P284" t="s">
        <v>53</v>
      </c>
      <c r="Q284" t="s">
        <v>131</v>
      </c>
      <c r="R284" t="s">
        <v>55</v>
      </c>
      <c r="S284" t="s">
        <v>85</v>
      </c>
      <c r="T284" t="s">
        <v>57</v>
      </c>
      <c r="U284">
        <v>1</v>
      </c>
      <c r="V284" t="s">
        <v>58</v>
      </c>
      <c r="X284" t="s">
        <v>77</v>
      </c>
      <c r="Y284" t="s">
        <v>120</v>
      </c>
      <c r="Z284" t="s">
        <v>101</v>
      </c>
    </row>
    <row r="285" spans="1:40" x14ac:dyDescent="0.3">
      <c r="A285" t="s">
        <v>826</v>
      </c>
      <c r="B285" t="s">
        <v>827</v>
      </c>
      <c r="C285" t="s">
        <v>257</v>
      </c>
      <c r="D285">
        <v>18379570</v>
      </c>
      <c r="E285" s="1">
        <v>45969</v>
      </c>
      <c r="F285" s="1">
        <v>45969</v>
      </c>
      <c r="G285" t="s">
        <v>45</v>
      </c>
      <c r="H285" t="s">
        <v>46</v>
      </c>
      <c r="I285" t="s">
        <v>47</v>
      </c>
      <c r="J285" t="s">
        <v>159</v>
      </c>
      <c r="K285" t="s">
        <v>195</v>
      </c>
      <c r="L285" t="s">
        <v>50</v>
      </c>
      <c r="M285" t="s">
        <v>65</v>
      </c>
      <c r="N285" t="s">
        <v>52</v>
      </c>
      <c r="O285">
        <v>3</v>
      </c>
      <c r="P285" t="s">
        <v>251</v>
      </c>
      <c r="Q285" t="s">
        <v>131</v>
      </c>
      <c r="R285" t="s">
        <v>55</v>
      </c>
      <c r="S285" t="s">
        <v>85</v>
      </c>
      <c r="T285" t="s">
        <v>57</v>
      </c>
      <c r="U285">
        <v>2</v>
      </c>
      <c r="V285" t="s">
        <v>58</v>
      </c>
      <c r="X285" t="s">
        <v>77</v>
      </c>
      <c r="Y285" t="s">
        <v>54</v>
      </c>
      <c r="Z285" t="s">
        <v>101</v>
      </c>
    </row>
    <row r="286" spans="1:40" x14ac:dyDescent="0.3">
      <c r="A286" t="s">
        <v>828</v>
      </c>
      <c r="B286" t="s">
        <v>316</v>
      </c>
      <c r="C286" t="s">
        <v>829</v>
      </c>
      <c r="D286">
        <v>18390776</v>
      </c>
      <c r="E286" s="1">
        <v>45971</v>
      </c>
      <c r="F286" s="1">
        <v>45971</v>
      </c>
      <c r="G286" t="s">
        <v>45</v>
      </c>
      <c r="H286" t="s">
        <v>46</v>
      </c>
      <c r="I286" t="s">
        <v>47</v>
      </c>
      <c r="J286" t="s">
        <v>165</v>
      </c>
      <c r="K286" t="s">
        <v>142</v>
      </c>
      <c r="L286" t="s">
        <v>97</v>
      </c>
      <c r="M286" t="s">
        <v>83</v>
      </c>
      <c r="N286" t="s">
        <v>130</v>
      </c>
      <c r="O286">
        <v>12</v>
      </c>
      <c r="P286" t="s">
        <v>100</v>
      </c>
      <c r="Q286" t="s">
        <v>54</v>
      </c>
      <c r="R286" t="s">
        <v>55</v>
      </c>
      <c r="S286" t="s">
        <v>56</v>
      </c>
      <c r="T286" t="s">
        <v>57</v>
      </c>
      <c r="U286">
        <v>1</v>
      </c>
      <c r="V286" t="s">
        <v>58</v>
      </c>
      <c r="X286" t="s">
        <v>77</v>
      </c>
      <c r="Y286" t="s">
        <v>54</v>
      </c>
      <c r="Z286" t="s">
        <v>101</v>
      </c>
    </row>
    <row r="287" spans="1:40" x14ac:dyDescent="0.3">
      <c r="A287" t="s">
        <v>830</v>
      </c>
      <c r="B287" t="s">
        <v>336</v>
      </c>
      <c r="C287" t="s">
        <v>424</v>
      </c>
      <c r="D287">
        <v>18367136</v>
      </c>
      <c r="E287" s="1">
        <v>45966</v>
      </c>
      <c r="F287" s="1">
        <v>45966</v>
      </c>
      <c r="G287" t="s">
        <v>45</v>
      </c>
      <c r="H287" t="s">
        <v>46</v>
      </c>
      <c r="I287" t="s">
        <v>47</v>
      </c>
      <c r="J287" t="s">
        <v>142</v>
      </c>
      <c r="K287" t="s">
        <v>105</v>
      </c>
      <c r="L287" t="s">
        <v>97</v>
      </c>
      <c r="M287" t="s">
        <v>51</v>
      </c>
      <c r="N287" t="s">
        <v>52</v>
      </c>
      <c r="O287">
        <v>3</v>
      </c>
      <c r="P287" t="s">
        <v>53</v>
      </c>
      <c r="Q287" t="s">
        <v>54</v>
      </c>
      <c r="R287" t="s">
        <v>55</v>
      </c>
      <c r="S287" t="s">
        <v>85</v>
      </c>
      <c r="T287" t="s">
        <v>57</v>
      </c>
      <c r="U287">
        <v>1</v>
      </c>
      <c r="V287" t="s">
        <v>58</v>
      </c>
      <c r="X287" t="s">
        <v>77</v>
      </c>
      <c r="Y287" t="s">
        <v>54</v>
      </c>
      <c r="Z287" t="s">
        <v>101</v>
      </c>
    </row>
    <row r="288" spans="1:40" x14ac:dyDescent="0.3">
      <c r="A288" t="s">
        <v>831</v>
      </c>
      <c r="B288" t="s">
        <v>832</v>
      </c>
      <c r="C288" t="s">
        <v>833</v>
      </c>
      <c r="D288">
        <v>18392929</v>
      </c>
      <c r="E288" s="1">
        <v>45971</v>
      </c>
      <c r="F288" s="1">
        <v>45971</v>
      </c>
      <c r="G288" t="s">
        <v>45</v>
      </c>
      <c r="H288" t="s">
        <v>46</v>
      </c>
      <c r="I288" t="s">
        <v>47</v>
      </c>
      <c r="J288" t="s">
        <v>489</v>
      </c>
      <c r="K288" t="s">
        <v>227</v>
      </c>
      <c r="L288" t="s">
        <v>74</v>
      </c>
      <c r="M288" t="s">
        <v>51</v>
      </c>
      <c r="N288" t="s">
        <v>75</v>
      </c>
      <c r="O288">
        <v>6</v>
      </c>
      <c r="P288" t="s">
        <v>53</v>
      </c>
      <c r="Q288" t="s">
        <v>54</v>
      </c>
      <c r="R288" t="s">
        <v>55</v>
      </c>
      <c r="S288" t="s">
        <v>56</v>
      </c>
      <c r="T288" t="s">
        <v>57</v>
      </c>
      <c r="U288">
        <v>1</v>
      </c>
      <c r="V288" t="s">
        <v>58</v>
      </c>
      <c r="X288" t="s">
        <v>77</v>
      </c>
      <c r="Y288" t="s">
        <v>54</v>
      </c>
      <c r="Z288" t="s">
        <v>68</v>
      </c>
    </row>
    <row r="289" spans="1:42" x14ac:dyDescent="0.3">
      <c r="A289" t="s">
        <v>834</v>
      </c>
      <c r="B289" t="s">
        <v>333</v>
      </c>
      <c r="C289" t="s">
        <v>835</v>
      </c>
      <c r="D289">
        <v>18409559</v>
      </c>
      <c r="E289" s="1">
        <v>45973</v>
      </c>
      <c r="F289" s="1">
        <v>45975</v>
      </c>
      <c r="G289" t="s">
        <v>45</v>
      </c>
      <c r="H289" t="s">
        <v>46</v>
      </c>
      <c r="I289" t="s">
        <v>407</v>
      </c>
      <c r="J289" t="s">
        <v>95</v>
      </c>
      <c r="K289" t="s">
        <v>159</v>
      </c>
      <c r="L289" t="s">
        <v>97</v>
      </c>
      <c r="M289" t="s">
        <v>98</v>
      </c>
      <c r="O289">
        <v>1</v>
      </c>
      <c r="P289" t="s">
        <v>375</v>
      </c>
      <c r="Q289" t="s">
        <v>54</v>
      </c>
      <c r="R289" t="s">
        <v>55</v>
      </c>
      <c r="S289" t="s">
        <v>113</v>
      </c>
      <c r="T289" t="s">
        <v>57</v>
      </c>
      <c r="U289">
        <v>1</v>
      </c>
      <c r="V289" t="s">
        <v>58</v>
      </c>
      <c r="X289" t="s">
        <v>77</v>
      </c>
      <c r="Y289" t="s">
        <v>54</v>
      </c>
      <c r="Z289" t="s">
        <v>101</v>
      </c>
    </row>
    <row r="290" spans="1:42" x14ac:dyDescent="0.3">
      <c r="A290" t="s">
        <v>836</v>
      </c>
      <c r="B290" t="s">
        <v>262</v>
      </c>
      <c r="C290" t="s">
        <v>126</v>
      </c>
      <c r="D290">
        <v>18394912</v>
      </c>
      <c r="E290" s="1">
        <v>45971</v>
      </c>
      <c r="F290" s="1">
        <v>45971</v>
      </c>
      <c r="G290" t="s">
        <v>45</v>
      </c>
      <c r="H290" t="s">
        <v>46</v>
      </c>
      <c r="I290" t="s">
        <v>47</v>
      </c>
      <c r="J290" t="s">
        <v>95</v>
      </c>
      <c r="K290" t="s">
        <v>96</v>
      </c>
      <c r="L290" t="s">
        <v>97</v>
      </c>
      <c r="M290" t="s">
        <v>83</v>
      </c>
      <c r="N290" t="s">
        <v>235</v>
      </c>
      <c r="O290">
        <v>2</v>
      </c>
      <c r="P290" t="s">
        <v>138</v>
      </c>
      <c r="Q290" t="s">
        <v>54</v>
      </c>
      <c r="R290" t="s">
        <v>55</v>
      </c>
      <c r="S290" t="s">
        <v>56</v>
      </c>
      <c r="T290" t="s">
        <v>67</v>
      </c>
      <c r="U290">
        <v>2</v>
      </c>
      <c r="V290" t="s">
        <v>58</v>
      </c>
      <c r="X290" t="s">
        <v>77</v>
      </c>
      <c r="Y290" t="s">
        <v>120</v>
      </c>
      <c r="Z290" t="s">
        <v>101</v>
      </c>
    </row>
    <row r="291" spans="1:42" x14ac:dyDescent="0.3">
      <c r="A291" t="s">
        <v>837</v>
      </c>
      <c r="B291" t="s">
        <v>838</v>
      </c>
      <c r="C291" t="s">
        <v>254</v>
      </c>
      <c r="D291">
        <v>18407640</v>
      </c>
      <c r="E291" s="1">
        <v>45973</v>
      </c>
      <c r="F291" s="1">
        <v>45974</v>
      </c>
      <c r="G291" t="s">
        <v>45</v>
      </c>
      <c r="H291" t="s">
        <v>46</v>
      </c>
      <c r="I291" t="s">
        <v>47</v>
      </c>
      <c r="J291" t="s">
        <v>105</v>
      </c>
      <c r="K291" t="s">
        <v>96</v>
      </c>
      <c r="L291" t="s">
        <v>97</v>
      </c>
      <c r="M291" t="s">
        <v>98</v>
      </c>
      <c r="N291" t="s">
        <v>185</v>
      </c>
      <c r="O291">
        <v>3</v>
      </c>
      <c r="P291" t="s">
        <v>53</v>
      </c>
      <c r="Q291" t="s">
        <v>131</v>
      </c>
      <c r="R291" t="s">
        <v>55</v>
      </c>
      <c r="S291" t="s">
        <v>56</v>
      </c>
      <c r="T291" t="s">
        <v>57</v>
      </c>
      <c r="U291">
        <v>1</v>
      </c>
      <c r="V291" t="s">
        <v>108</v>
      </c>
      <c r="W291" t="s">
        <v>68</v>
      </c>
      <c r="AM291" t="s">
        <v>445</v>
      </c>
      <c r="AN291" t="s">
        <v>343</v>
      </c>
    </row>
    <row r="292" spans="1:42" x14ac:dyDescent="0.3">
      <c r="A292" t="s">
        <v>839</v>
      </c>
      <c r="B292" t="s">
        <v>840</v>
      </c>
      <c r="C292" t="s">
        <v>841</v>
      </c>
      <c r="D292">
        <v>18384624</v>
      </c>
      <c r="E292" s="1">
        <v>45969</v>
      </c>
      <c r="F292" s="1">
        <v>45969</v>
      </c>
      <c r="G292" t="s">
        <v>45</v>
      </c>
      <c r="H292" t="s">
        <v>46</v>
      </c>
      <c r="I292" t="s">
        <v>47</v>
      </c>
      <c r="J292" t="s">
        <v>96</v>
      </c>
      <c r="K292" t="s">
        <v>112</v>
      </c>
      <c r="L292" t="s">
        <v>97</v>
      </c>
      <c r="M292" t="s">
        <v>51</v>
      </c>
      <c r="N292" t="s">
        <v>842</v>
      </c>
      <c r="O292">
        <v>2</v>
      </c>
      <c r="P292" t="s">
        <v>251</v>
      </c>
      <c r="Q292" t="s">
        <v>54</v>
      </c>
      <c r="R292" t="s">
        <v>55</v>
      </c>
      <c r="S292" t="s">
        <v>113</v>
      </c>
      <c r="T292" t="s">
        <v>67</v>
      </c>
      <c r="U292">
        <v>2</v>
      </c>
      <c r="V292" t="s">
        <v>58</v>
      </c>
      <c r="W292" t="s">
        <v>68</v>
      </c>
      <c r="AA292">
        <v>2</v>
      </c>
      <c r="AG292" t="s">
        <v>149</v>
      </c>
      <c r="AO292">
        <v>2733</v>
      </c>
      <c r="AP292">
        <v>10</v>
      </c>
    </row>
    <row r="293" spans="1:42" x14ac:dyDescent="0.3">
      <c r="A293" t="s">
        <v>843</v>
      </c>
      <c r="B293" t="s">
        <v>122</v>
      </c>
      <c r="C293" t="s">
        <v>272</v>
      </c>
      <c r="D293">
        <v>18370138</v>
      </c>
      <c r="E293" s="1">
        <v>45967</v>
      </c>
      <c r="F293" s="1">
        <v>45967</v>
      </c>
      <c r="G293" t="s">
        <v>45</v>
      </c>
      <c r="H293" t="s">
        <v>46</v>
      </c>
      <c r="I293" t="s">
        <v>47</v>
      </c>
      <c r="J293" t="s">
        <v>142</v>
      </c>
      <c r="K293" t="s">
        <v>96</v>
      </c>
      <c r="L293" t="s">
        <v>97</v>
      </c>
      <c r="M293" t="s">
        <v>65</v>
      </c>
      <c r="N293" t="s">
        <v>75</v>
      </c>
      <c r="O293">
        <v>4</v>
      </c>
      <c r="P293" t="s">
        <v>171</v>
      </c>
      <c r="Q293" t="s">
        <v>54</v>
      </c>
      <c r="R293" t="s">
        <v>55</v>
      </c>
      <c r="S293" t="s">
        <v>56</v>
      </c>
      <c r="T293" t="s">
        <v>67</v>
      </c>
      <c r="U293">
        <v>1</v>
      </c>
      <c r="V293" t="s">
        <v>58</v>
      </c>
      <c r="X293" t="s">
        <v>77</v>
      </c>
      <c r="Y293" t="s">
        <v>54</v>
      </c>
      <c r="Z293" t="s">
        <v>68</v>
      </c>
    </row>
    <row r="294" spans="1:42" x14ac:dyDescent="0.3">
      <c r="A294" t="s">
        <v>844</v>
      </c>
      <c r="B294" t="s">
        <v>447</v>
      </c>
      <c r="C294" t="s">
        <v>298</v>
      </c>
      <c r="D294">
        <v>18409402</v>
      </c>
      <c r="E294" s="1">
        <v>45973</v>
      </c>
      <c r="F294" s="1">
        <v>45973</v>
      </c>
      <c r="G294" t="s">
        <v>45</v>
      </c>
      <c r="H294" t="s">
        <v>46</v>
      </c>
      <c r="I294" t="s">
        <v>47</v>
      </c>
      <c r="J294" t="s">
        <v>95</v>
      </c>
      <c r="K294" t="s">
        <v>845</v>
      </c>
      <c r="L294" t="s">
        <v>97</v>
      </c>
      <c r="M294" t="s">
        <v>51</v>
      </c>
      <c r="N294" t="s">
        <v>75</v>
      </c>
      <c r="O294">
        <v>4</v>
      </c>
      <c r="P294" t="s">
        <v>100</v>
      </c>
      <c r="Q294" t="s">
        <v>54</v>
      </c>
      <c r="R294" t="s">
        <v>55</v>
      </c>
      <c r="S294" t="s">
        <v>85</v>
      </c>
      <c r="T294" t="s">
        <v>57</v>
      </c>
      <c r="U294">
        <v>3</v>
      </c>
      <c r="V294" t="s">
        <v>58</v>
      </c>
      <c r="X294" t="s">
        <v>77</v>
      </c>
      <c r="Y294" t="s">
        <v>54</v>
      </c>
      <c r="Z294" t="s">
        <v>101</v>
      </c>
    </row>
    <row r="295" spans="1:42" x14ac:dyDescent="0.3">
      <c r="A295" t="s">
        <v>846</v>
      </c>
      <c r="B295" t="s">
        <v>847</v>
      </c>
      <c r="C295" t="s">
        <v>829</v>
      </c>
      <c r="D295">
        <v>18390799</v>
      </c>
      <c r="E295" s="1">
        <v>45971</v>
      </c>
      <c r="F295" s="1">
        <v>45971</v>
      </c>
      <c r="G295" t="s">
        <v>45</v>
      </c>
      <c r="H295" t="s">
        <v>46</v>
      </c>
      <c r="I295" t="s">
        <v>47</v>
      </c>
      <c r="J295" t="s">
        <v>89</v>
      </c>
      <c r="K295" t="s">
        <v>73</v>
      </c>
      <c r="L295" t="s">
        <v>74</v>
      </c>
      <c r="M295" t="s">
        <v>83</v>
      </c>
      <c r="N295" t="s">
        <v>598</v>
      </c>
      <c r="O295">
        <v>12</v>
      </c>
      <c r="P295" t="s">
        <v>100</v>
      </c>
      <c r="Q295" t="s">
        <v>54</v>
      </c>
      <c r="R295" t="s">
        <v>55</v>
      </c>
      <c r="S295" t="s">
        <v>85</v>
      </c>
      <c r="T295" t="s">
        <v>57</v>
      </c>
      <c r="U295">
        <v>1</v>
      </c>
      <c r="V295" t="s">
        <v>58</v>
      </c>
      <c r="X295" t="s">
        <v>77</v>
      </c>
      <c r="Y295" t="s">
        <v>54</v>
      </c>
      <c r="Z295" t="s">
        <v>101</v>
      </c>
    </row>
    <row r="296" spans="1:42" x14ac:dyDescent="0.3">
      <c r="A296" t="s">
        <v>848</v>
      </c>
      <c r="B296" t="s">
        <v>140</v>
      </c>
      <c r="C296" t="s">
        <v>310</v>
      </c>
      <c r="D296">
        <v>18388125</v>
      </c>
      <c r="E296" s="1">
        <v>45970</v>
      </c>
      <c r="F296" s="1">
        <v>45970</v>
      </c>
      <c r="G296" t="s">
        <v>45</v>
      </c>
      <c r="H296" t="s">
        <v>46</v>
      </c>
      <c r="I296" t="s">
        <v>47</v>
      </c>
      <c r="J296" t="s">
        <v>96</v>
      </c>
      <c r="K296" t="s">
        <v>159</v>
      </c>
      <c r="L296" t="s">
        <v>50</v>
      </c>
      <c r="M296" t="s">
        <v>51</v>
      </c>
      <c r="N296" t="s">
        <v>75</v>
      </c>
      <c r="O296">
        <v>3</v>
      </c>
      <c r="P296" t="s">
        <v>251</v>
      </c>
      <c r="Q296" t="s">
        <v>54</v>
      </c>
      <c r="R296" t="s">
        <v>55</v>
      </c>
      <c r="S296" t="s">
        <v>56</v>
      </c>
      <c r="T296" t="s">
        <v>57</v>
      </c>
      <c r="U296">
        <v>1</v>
      </c>
      <c r="V296" t="s">
        <v>58</v>
      </c>
    </row>
    <row r="297" spans="1:42" x14ac:dyDescent="0.3">
      <c r="A297" t="s">
        <v>849</v>
      </c>
      <c r="B297" t="s">
        <v>595</v>
      </c>
      <c r="C297" t="s">
        <v>301</v>
      </c>
      <c r="D297">
        <v>18386904</v>
      </c>
      <c r="E297" s="1">
        <v>45970</v>
      </c>
      <c r="F297" s="1">
        <v>45970</v>
      </c>
      <c r="G297" t="s">
        <v>45</v>
      </c>
      <c r="H297" t="s">
        <v>46</v>
      </c>
      <c r="I297" t="s">
        <v>47</v>
      </c>
      <c r="J297" t="s">
        <v>242</v>
      </c>
      <c r="K297" t="s">
        <v>419</v>
      </c>
      <c r="L297" t="s">
        <v>50</v>
      </c>
      <c r="M297" t="s">
        <v>98</v>
      </c>
      <c r="N297" t="s">
        <v>99</v>
      </c>
      <c r="O297">
        <v>16</v>
      </c>
      <c r="P297" t="s">
        <v>53</v>
      </c>
      <c r="Q297" t="s">
        <v>205</v>
      </c>
      <c r="R297" t="s">
        <v>55</v>
      </c>
      <c r="S297" t="s">
        <v>85</v>
      </c>
      <c r="T297" t="s">
        <v>57</v>
      </c>
      <c r="U297">
        <v>2</v>
      </c>
      <c r="V297" t="s">
        <v>58</v>
      </c>
      <c r="Z297" t="s">
        <v>101</v>
      </c>
      <c r="AM297" t="s">
        <v>850</v>
      </c>
    </row>
    <row r="298" spans="1:42" x14ac:dyDescent="0.3">
      <c r="A298" t="s">
        <v>851</v>
      </c>
      <c r="B298" t="s">
        <v>333</v>
      </c>
      <c r="C298" t="s">
        <v>44</v>
      </c>
      <c r="D298">
        <v>18396644</v>
      </c>
      <c r="E298" s="1">
        <v>45971</v>
      </c>
      <c r="F298" s="1">
        <v>45976</v>
      </c>
      <c r="G298" t="s">
        <v>45</v>
      </c>
      <c r="H298" t="s">
        <v>46</v>
      </c>
      <c r="I298" t="s">
        <v>47</v>
      </c>
      <c r="J298" t="s">
        <v>214</v>
      </c>
      <c r="K298" t="s">
        <v>764</v>
      </c>
      <c r="L298" t="s">
        <v>50</v>
      </c>
      <c r="M298" t="s">
        <v>129</v>
      </c>
      <c r="N298" t="s">
        <v>84</v>
      </c>
      <c r="O298">
        <v>5</v>
      </c>
      <c r="P298" t="s">
        <v>53</v>
      </c>
      <c r="Q298" t="s">
        <v>54</v>
      </c>
      <c r="R298" t="s">
        <v>55</v>
      </c>
      <c r="S298" t="s">
        <v>85</v>
      </c>
      <c r="T298" t="s">
        <v>57</v>
      </c>
      <c r="U298">
        <v>2</v>
      </c>
      <c r="V298" t="s">
        <v>58</v>
      </c>
      <c r="X298" t="s">
        <v>146</v>
      </c>
      <c r="AC298" t="s">
        <v>114</v>
      </c>
      <c r="AD298" t="s">
        <v>115</v>
      </c>
      <c r="AK298" t="s">
        <v>67</v>
      </c>
    </row>
    <row r="299" spans="1:42" x14ac:dyDescent="0.3">
      <c r="A299" t="s">
        <v>852</v>
      </c>
      <c r="B299" t="s">
        <v>319</v>
      </c>
      <c r="C299" t="s">
        <v>213</v>
      </c>
      <c r="D299">
        <v>18372145</v>
      </c>
      <c r="E299" s="1">
        <v>45967</v>
      </c>
      <c r="F299" s="1">
        <v>45967</v>
      </c>
      <c r="G299" t="s">
        <v>45</v>
      </c>
      <c r="H299" t="s">
        <v>46</v>
      </c>
      <c r="I299" t="s">
        <v>47</v>
      </c>
      <c r="J299" t="s">
        <v>227</v>
      </c>
      <c r="K299" t="s">
        <v>119</v>
      </c>
      <c r="L299" t="s">
        <v>74</v>
      </c>
      <c r="M299" t="s">
        <v>51</v>
      </c>
      <c r="N299" t="s">
        <v>75</v>
      </c>
      <c r="O299">
        <v>3</v>
      </c>
      <c r="P299" t="s">
        <v>100</v>
      </c>
      <c r="Q299" t="s">
        <v>54</v>
      </c>
      <c r="R299" t="s">
        <v>55</v>
      </c>
      <c r="S299" t="s">
        <v>56</v>
      </c>
      <c r="T299" t="s">
        <v>57</v>
      </c>
      <c r="U299">
        <v>1</v>
      </c>
      <c r="V299" t="s">
        <v>58</v>
      </c>
      <c r="W299" t="s">
        <v>68</v>
      </c>
      <c r="Y299" t="s">
        <v>54</v>
      </c>
      <c r="Z299" t="s">
        <v>101</v>
      </c>
      <c r="AC299" t="s">
        <v>147</v>
      </c>
      <c r="AD299" t="s">
        <v>115</v>
      </c>
      <c r="AK299" t="s">
        <v>67</v>
      </c>
    </row>
    <row r="300" spans="1:42" x14ac:dyDescent="0.3">
      <c r="A300" t="s">
        <v>853</v>
      </c>
      <c r="B300" t="s">
        <v>296</v>
      </c>
      <c r="C300" t="s">
        <v>301</v>
      </c>
      <c r="D300">
        <v>18411830</v>
      </c>
      <c r="E300" s="1">
        <v>45974</v>
      </c>
      <c r="F300" s="1">
        <v>45974</v>
      </c>
      <c r="G300" t="s">
        <v>45</v>
      </c>
      <c r="H300" t="s">
        <v>46</v>
      </c>
      <c r="I300" t="s">
        <v>47</v>
      </c>
      <c r="J300" t="s">
        <v>118</v>
      </c>
      <c r="K300" t="s">
        <v>198</v>
      </c>
      <c r="L300" t="s">
        <v>97</v>
      </c>
      <c r="M300" t="s">
        <v>51</v>
      </c>
      <c r="N300" t="s">
        <v>91</v>
      </c>
      <c r="O300">
        <v>5</v>
      </c>
      <c r="P300" t="s">
        <v>138</v>
      </c>
      <c r="Q300" t="s">
        <v>54</v>
      </c>
      <c r="R300" t="s">
        <v>55</v>
      </c>
      <c r="S300" t="s">
        <v>85</v>
      </c>
      <c r="T300" t="s">
        <v>67</v>
      </c>
      <c r="U300">
        <v>1</v>
      </c>
      <c r="V300" t="s">
        <v>58</v>
      </c>
      <c r="X300" t="s">
        <v>77</v>
      </c>
      <c r="Y300" t="s">
        <v>54</v>
      </c>
      <c r="Z300" t="s">
        <v>101</v>
      </c>
    </row>
    <row r="301" spans="1:42" x14ac:dyDescent="0.3">
      <c r="A301" t="s">
        <v>854</v>
      </c>
      <c r="B301" t="s">
        <v>70</v>
      </c>
      <c r="C301" t="s">
        <v>470</v>
      </c>
      <c r="D301">
        <v>18399982</v>
      </c>
      <c r="E301" s="1">
        <v>45972</v>
      </c>
      <c r="F301" s="1">
        <v>45972</v>
      </c>
      <c r="G301" t="s">
        <v>45</v>
      </c>
      <c r="H301" t="s">
        <v>46</v>
      </c>
      <c r="I301" t="s">
        <v>47</v>
      </c>
      <c r="J301" t="s">
        <v>227</v>
      </c>
      <c r="K301" t="s">
        <v>89</v>
      </c>
      <c r="L301" t="s">
        <v>74</v>
      </c>
      <c r="M301" t="s">
        <v>320</v>
      </c>
      <c r="N301" t="s">
        <v>91</v>
      </c>
      <c r="O301">
        <v>4</v>
      </c>
      <c r="P301" t="s">
        <v>53</v>
      </c>
      <c r="Q301" t="s">
        <v>205</v>
      </c>
      <c r="R301" t="s">
        <v>77</v>
      </c>
      <c r="S301" t="s">
        <v>56</v>
      </c>
      <c r="T301" t="s">
        <v>57</v>
      </c>
      <c r="U301">
        <v>1</v>
      </c>
      <c r="V301" t="s">
        <v>58</v>
      </c>
      <c r="AM301" t="s">
        <v>161</v>
      </c>
      <c r="AN301" t="s">
        <v>619</v>
      </c>
    </row>
    <row r="302" spans="1:42" hidden="1" x14ac:dyDescent="0.3">
      <c r="A302" t="s">
        <v>855</v>
      </c>
      <c r="B302" t="s">
        <v>856</v>
      </c>
      <c r="C302" t="s">
        <v>104</v>
      </c>
      <c r="D302">
        <v>17429280</v>
      </c>
      <c r="E302" s="1">
        <v>45808</v>
      </c>
      <c r="F302" s="1">
        <v>45966</v>
      </c>
      <c r="G302" t="s">
        <v>45</v>
      </c>
      <c r="H302" t="s">
        <v>46</v>
      </c>
      <c r="I302" t="s">
        <v>47</v>
      </c>
      <c r="J302" t="s">
        <v>857</v>
      </c>
      <c r="K302" t="s">
        <v>73</v>
      </c>
      <c r="L302" t="s">
        <v>74</v>
      </c>
      <c r="M302" t="s">
        <v>51</v>
      </c>
      <c r="N302" t="s">
        <v>235</v>
      </c>
      <c r="O302">
        <v>1</v>
      </c>
      <c r="P302" t="s">
        <v>53</v>
      </c>
      <c r="Q302" t="s">
        <v>54</v>
      </c>
      <c r="R302" t="s">
        <v>55</v>
      </c>
      <c r="S302" t="s">
        <v>107</v>
      </c>
      <c r="T302" t="s">
        <v>67</v>
      </c>
      <c r="U302">
        <v>1</v>
      </c>
      <c r="V302" t="s">
        <v>108</v>
      </c>
      <c r="AP302">
        <v>2996</v>
      </c>
    </row>
    <row r="303" spans="1:42" x14ac:dyDescent="0.3">
      <c r="A303" t="s">
        <v>858</v>
      </c>
      <c r="B303" t="s">
        <v>503</v>
      </c>
      <c r="C303" t="s">
        <v>94</v>
      </c>
      <c r="D303">
        <v>18390777</v>
      </c>
      <c r="E303" s="1">
        <v>45971</v>
      </c>
      <c r="F303" s="1">
        <v>45971</v>
      </c>
      <c r="G303" t="s">
        <v>45</v>
      </c>
      <c r="H303" t="s">
        <v>46</v>
      </c>
      <c r="I303" t="s">
        <v>47</v>
      </c>
      <c r="J303" t="s">
        <v>96</v>
      </c>
      <c r="K303" t="s">
        <v>311</v>
      </c>
      <c r="L303" t="s">
        <v>97</v>
      </c>
      <c r="M303" t="s">
        <v>65</v>
      </c>
      <c r="N303" t="s">
        <v>52</v>
      </c>
      <c r="O303">
        <v>3</v>
      </c>
      <c r="P303" t="s">
        <v>53</v>
      </c>
      <c r="Q303" t="s">
        <v>54</v>
      </c>
      <c r="R303" t="s">
        <v>55</v>
      </c>
      <c r="S303" t="s">
        <v>85</v>
      </c>
      <c r="T303" t="s">
        <v>57</v>
      </c>
      <c r="U303">
        <v>1</v>
      </c>
      <c r="V303" t="s">
        <v>58</v>
      </c>
      <c r="X303" t="s">
        <v>77</v>
      </c>
      <c r="Y303" t="s">
        <v>120</v>
      </c>
      <c r="Z303" t="s">
        <v>101</v>
      </c>
    </row>
    <row r="304" spans="1:42" x14ac:dyDescent="0.3">
      <c r="A304" t="s">
        <v>859</v>
      </c>
      <c r="B304" t="s">
        <v>832</v>
      </c>
      <c r="C304" t="s">
        <v>123</v>
      </c>
      <c r="D304">
        <v>18400074</v>
      </c>
      <c r="E304" s="1">
        <v>45972</v>
      </c>
      <c r="F304" s="1">
        <v>45972</v>
      </c>
      <c r="G304" t="s">
        <v>45</v>
      </c>
      <c r="H304" t="s">
        <v>46</v>
      </c>
      <c r="I304" t="s">
        <v>47</v>
      </c>
      <c r="J304" t="s">
        <v>95</v>
      </c>
      <c r="K304" t="s">
        <v>96</v>
      </c>
      <c r="L304" t="s">
        <v>97</v>
      </c>
      <c r="M304" t="s">
        <v>51</v>
      </c>
      <c r="N304" t="s">
        <v>75</v>
      </c>
      <c r="O304">
        <v>4</v>
      </c>
      <c r="P304" t="s">
        <v>53</v>
      </c>
      <c r="Q304" t="s">
        <v>54</v>
      </c>
      <c r="R304" t="s">
        <v>55</v>
      </c>
      <c r="S304" t="s">
        <v>85</v>
      </c>
      <c r="T304" t="s">
        <v>57</v>
      </c>
      <c r="U304">
        <v>1</v>
      </c>
      <c r="V304" t="s">
        <v>58</v>
      </c>
      <c r="X304" t="s">
        <v>77</v>
      </c>
      <c r="Y304" t="s">
        <v>54</v>
      </c>
      <c r="Z304" t="s">
        <v>68</v>
      </c>
    </row>
    <row r="305" spans="1:42" x14ac:dyDescent="0.3">
      <c r="A305" t="s">
        <v>860</v>
      </c>
      <c r="B305" t="s">
        <v>861</v>
      </c>
      <c r="C305" t="s">
        <v>862</v>
      </c>
      <c r="D305">
        <v>18381714</v>
      </c>
      <c r="E305" s="1">
        <v>45969</v>
      </c>
      <c r="F305" s="1">
        <v>45969</v>
      </c>
      <c r="G305" t="s">
        <v>45</v>
      </c>
      <c r="H305" t="s">
        <v>46</v>
      </c>
      <c r="I305" t="s">
        <v>135</v>
      </c>
      <c r="J305" t="s">
        <v>293</v>
      </c>
      <c r="K305" t="s">
        <v>189</v>
      </c>
      <c r="L305" t="s">
        <v>863</v>
      </c>
      <c r="M305" t="s">
        <v>98</v>
      </c>
      <c r="O305">
        <v>3</v>
      </c>
      <c r="P305" t="s">
        <v>100</v>
      </c>
      <c r="Q305" t="s">
        <v>131</v>
      </c>
      <c r="R305" t="s">
        <v>55</v>
      </c>
      <c r="S305" t="s">
        <v>56</v>
      </c>
      <c r="T305" t="s">
        <v>57</v>
      </c>
      <c r="U305">
        <v>3</v>
      </c>
      <c r="V305" t="s">
        <v>58</v>
      </c>
      <c r="Z305" t="s">
        <v>68</v>
      </c>
      <c r="AM305" t="s">
        <v>161</v>
      </c>
    </row>
    <row r="306" spans="1:42" x14ac:dyDescent="0.3">
      <c r="A306" t="s">
        <v>864</v>
      </c>
      <c r="B306" t="s">
        <v>865</v>
      </c>
      <c r="C306" t="s">
        <v>866</v>
      </c>
      <c r="D306">
        <v>18423999</v>
      </c>
      <c r="E306" s="1">
        <v>45975</v>
      </c>
      <c r="F306" s="1">
        <v>45975</v>
      </c>
      <c r="G306" t="s">
        <v>45</v>
      </c>
      <c r="H306" t="s">
        <v>46</v>
      </c>
      <c r="I306" t="s">
        <v>47</v>
      </c>
      <c r="J306" t="s">
        <v>96</v>
      </c>
      <c r="K306" t="s">
        <v>159</v>
      </c>
      <c r="L306" t="s">
        <v>97</v>
      </c>
      <c r="M306" t="s">
        <v>160</v>
      </c>
      <c r="N306" t="s">
        <v>185</v>
      </c>
      <c r="O306">
        <v>3</v>
      </c>
      <c r="P306" t="s">
        <v>53</v>
      </c>
      <c r="Q306" t="s">
        <v>131</v>
      </c>
      <c r="R306" t="s">
        <v>77</v>
      </c>
      <c r="S306" t="s">
        <v>56</v>
      </c>
      <c r="T306" t="s">
        <v>57</v>
      </c>
      <c r="U306">
        <v>1</v>
      </c>
      <c r="V306" t="s">
        <v>58</v>
      </c>
      <c r="Z306" t="s">
        <v>68</v>
      </c>
      <c r="AM306" t="s">
        <v>445</v>
      </c>
    </row>
    <row r="307" spans="1:42" x14ac:dyDescent="0.3">
      <c r="A307" t="s">
        <v>867</v>
      </c>
      <c r="B307" t="s">
        <v>868</v>
      </c>
      <c r="C307" t="s">
        <v>869</v>
      </c>
      <c r="D307">
        <v>18409862</v>
      </c>
      <c r="E307" s="1">
        <v>45973</v>
      </c>
      <c r="F307" s="1">
        <v>45973</v>
      </c>
      <c r="G307" t="s">
        <v>45</v>
      </c>
      <c r="H307" t="s">
        <v>46</v>
      </c>
      <c r="I307" t="s">
        <v>135</v>
      </c>
      <c r="J307" t="s">
        <v>214</v>
      </c>
      <c r="K307" t="s">
        <v>63</v>
      </c>
      <c r="L307" t="s">
        <v>128</v>
      </c>
      <c r="M307" t="s">
        <v>51</v>
      </c>
      <c r="O307">
        <v>2</v>
      </c>
      <c r="P307" t="s">
        <v>870</v>
      </c>
      <c r="Q307" t="s">
        <v>54</v>
      </c>
      <c r="R307" t="s">
        <v>55</v>
      </c>
      <c r="S307" t="s">
        <v>56</v>
      </c>
      <c r="T307" t="s">
        <v>67</v>
      </c>
      <c r="U307">
        <v>3</v>
      </c>
      <c r="V307" t="s">
        <v>58</v>
      </c>
      <c r="X307" t="s">
        <v>77</v>
      </c>
      <c r="Y307" t="s">
        <v>120</v>
      </c>
      <c r="Z307" t="s">
        <v>68</v>
      </c>
    </row>
    <row r="308" spans="1:42" x14ac:dyDescent="0.3">
      <c r="A308" t="s">
        <v>871</v>
      </c>
      <c r="B308" t="s">
        <v>872</v>
      </c>
      <c r="C308" t="s">
        <v>513</v>
      </c>
      <c r="D308">
        <v>18373544</v>
      </c>
      <c r="E308" s="1">
        <v>45967</v>
      </c>
      <c r="F308" s="1">
        <v>45967</v>
      </c>
      <c r="G308" t="s">
        <v>45</v>
      </c>
      <c r="H308" t="s">
        <v>46</v>
      </c>
      <c r="I308" t="s">
        <v>47</v>
      </c>
      <c r="J308" t="s">
        <v>105</v>
      </c>
      <c r="K308" t="s">
        <v>106</v>
      </c>
      <c r="L308" t="s">
        <v>97</v>
      </c>
      <c r="M308" t="s">
        <v>51</v>
      </c>
      <c r="N308" t="s">
        <v>421</v>
      </c>
      <c r="O308">
        <v>10</v>
      </c>
      <c r="P308" t="s">
        <v>53</v>
      </c>
      <c r="Q308" t="s">
        <v>54</v>
      </c>
      <c r="R308" t="s">
        <v>55</v>
      </c>
      <c r="S308" t="s">
        <v>56</v>
      </c>
      <c r="T308" t="s">
        <v>57</v>
      </c>
      <c r="U308">
        <v>2</v>
      </c>
      <c r="V308" t="s">
        <v>58</v>
      </c>
      <c r="Y308" t="s">
        <v>54</v>
      </c>
      <c r="Z308" t="s">
        <v>101</v>
      </c>
      <c r="AB308">
        <v>2</v>
      </c>
      <c r="AC308" t="s">
        <v>147</v>
      </c>
    </row>
    <row r="309" spans="1:42" x14ac:dyDescent="0.3">
      <c r="A309" t="s">
        <v>873</v>
      </c>
      <c r="B309" t="s">
        <v>296</v>
      </c>
      <c r="C309" t="s">
        <v>123</v>
      </c>
      <c r="D309">
        <v>18390561</v>
      </c>
      <c r="E309" s="1">
        <v>45971</v>
      </c>
      <c r="F309" s="1">
        <v>45971</v>
      </c>
      <c r="G309" t="s">
        <v>45</v>
      </c>
      <c r="H309" t="s">
        <v>46</v>
      </c>
      <c r="I309" t="s">
        <v>47</v>
      </c>
      <c r="J309" t="s">
        <v>96</v>
      </c>
      <c r="K309" t="s">
        <v>195</v>
      </c>
      <c r="L309" t="s">
        <v>97</v>
      </c>
      <c r="M309" t="s">
        <v>320</v>
      </c>
      <c r="N309" t="s">
        <v>75</v>
      </c>
      <c r="O309">
        <v>4</v>
      </c>
      <c r="P309" t="s">
        <v>53</v>
      </c>
      <c r="Q309" t="s">
        <v>205</v>
      </c>
      <c r="R309" t="s">
        <v>55</v>
      </c>
      <c r="S309" t="s">
        <v>56</v>
      </c>
      <c r="T309" t="s">
        <v>57</v>
      </c>
      <c r="U309">
        <v>2</v>
      </c>
      <c r="V309" t="s">
        <v>58</v>
      </c>
      <c r="X309" t="s">
        <v>77</v>
      </c>
      <c r="Y309" t="s">
        <v>54</v>
      </c>
      <c r="Z309" t="s">
        <v>101</v>
      </c>
    </row>
    <row r="310" spans="1:42" x14ac:dyDescent="0.3">
      <c r="A310" t="s">
        <v>874</v>
      </c>
      <c r="B310" t="s">
        <v>307</v>
      </c>
      <c r="C310" t="s">
        <v>833</v>
      </c>
      <c r="D310">
        <v>18380032</v>
      </c>
      <c r="E310" s="1">
        <v>45969</v>
      </c>
      <c r="F310" s="1">
        <v>45969</v>
      </c>
      <c r="G310" t="s">
        <v>45</v>
      </c>
      <c r="H310" t="s">
        <v>46</v>
      </c>
      <c r="I310" t="s">
        <v>47</v>
      </c>
      <c r="J310" t="s">
        <v>96</v>
      </c>
      <c r="K310" t="s">
        <v>112</v>
      </c>
      <c r="L310" t="s">
        <v>97</v>
      </c>
      <c r="M310" t="s">
        <v>160</v>
      </c>
      <c r="N310" t="s">
        <v>175</v>
      </c>
      <c r="O310">
        <v>3</v>
      </c>
      <c r="P310" t="s">
        <v>53</v>
      </c>
      <c r="Q310" t="s">
        <v>205</v>
      </c>
      <c r="R310" t="s">
        <v>55</v>
      </c>
      <c r="S310" t="s">
        <v>113</v>
      </c>
      <c r="T310" t="s">
        <v>57</v>
      </c>
      <c r="U310">
        <v>1</v>
      </c>
      <c r="V310" t="s">
        <v>58</v>
      </c>
      <c r="X310" t="s">
        <v>77</v>
      </c>
      <c r="Y310" t="s">
        <v>54</v>
      </c>
      <c r="Z310" t="s">
        <v>101</v>
      </c>
    </row>
    <row r="311" spans="1:42" x14ac:dyDescent="0.3">
      <c r="A311" t="s">
        <v>875</v>
      </c>
      <c r="B311" t="s">
        <v>701</v>
      </c>
      <c r="C311" t="s">
        <v>104</v>
      </c>
      <c r="D311">
        <v>18375507</v>
      </c>
      <c r="E311" s="1">
        <v>45968</v>
      </c>
      <c r="F311" s="1">
        <v>45968</v>
      </c>
      <c r="G311" t="s">
        <v>45</v>
      </c>
      <c r="H311" t="s">
        <v>46</v>
      </c>
      <c r="I311" t="s">
        <v>47</v>
      </c>
      <c r="J311" t="s">
        <v>489</v>
      </c>
      <c r="K311" t="s">
        <v>227</v>
      </c>
      <c r="L311" t="s">
        <v>74</v>
      </c>
      <c r="M311" t="s">
        <v>83</v>
      </c>
      <c r="N311" t="s">
        <v>91</v>
      </c>
      <c r="O311">
        <v>5</v>
      </c>
      <c r="P311" t="s">
        <v>53</v>
      </c>
      <c r="Q311" t="s">
        <v>54</v>
      </c>
      <c r="R311" t="s">
        <v>55</v>
      </c>
      <c r="S311" t="s">
        <v>85</v>
      </c>
      <c r="T311" t="s">
        <v>57</v>
      </c>
      <c r="U311">
        <v>1</v>
      </c>
      <c r="V311" t="s">
        <v>58</v>
      </c>
      <c r="W311" t="s">
        <v>68</v>
      </c>
      <c r="X311" t="s">
        <v>146</v>
      </c>
      <c r="Y311" t="s">
        <v>54</v>
      </c>
      <c r="AA311">
        <v>1</v>
      </c>
      <c r="AC311" t="s">
        <v>147</v>
      </c>
      <c r="AD311" t="s">
        <v>115</v>
      </c>
      <c r="AK311" t="s">
        <v>67</v>
      </c>
      <c r="AM311" t="s">
        <v>224</v>
      </c>
      <c r="AN311" t="s">
        <v>472</v>
      </c>
    </row>
    <row r="312" spans="1:42" x14ac:dyDescent="0.3">
      <c r="A312" t="s">
        <v>876</v>
      </c>
      <c r="B312" t="s">
        <v>414</v>
      </c>
      <c r="C312" t="s">
        <v>412</v>
      </c>
      <c r="D312">
        <v>18404227</v>
      </c>
      <c r="E312" s="1">
        <v>45973</v>
      </c>
      <c r="F312" s="1">
        <v>45973</v>
      </c>
      <c r="G312" t="s">
        <v>45</v>
      </c>
      <c r="H312" t="s">
        <v>46</v>
      </c>
      <c r="I312" t="s">
        <v>47</v>
      </c>
      <c r="J312" t="s">
        <v>82</v>
      </c>
      <c r="K312" t="s">
        <v>242</v>
      </c>
      <c r="L312" t="s">
        <v>50</v>
      </c>
      <c r="M312" t="s">
        <v>129</v>
      </c>
      <c r="N312" t="s">
        <v>75</v>
      </c>
      <c r="O312">
        <v>5</v>
      </c>
      <c r="P312" t="s">
        <v>53</v>
      </c>
      <c r="Q312" t="s">
        <v>131</v>
      </c>
      <c r="R312" t="s">
        <v>55</v>
      </c>
      <c r="S312" t="s">
        <v>56</v>
      </c>
      <c r="T312" t="s">
        <v>57</v>
      </c>
      <c r="U312">
        <v>1</v>
      </c>
      <c r="V312" t="s">
        <v>58</v>
      </c>
      <c r="X312" t="s">
        <v>77</v>
      </c>
      <c r="Y312" t="s">
        <v>54</v>
      </c>
      <c r="Z312" t="s">
        <v>101</v>
      </c>
    </row>
    <row r="313" spans="1:42" x14ac:dyDescent="0.3">
      <c r="A313" t="s">
        <v>877</v>
      </c>
      <c r="B313" t="s">
        <v>535</v>
      </c>
      <c r="C313" t="s">
        <v>878</v>
      </c>
      <c r="D313">
        <v>18380496</v>
      </c>
      <c r="E313" s="1">
        <v>45969</v>
      </c>
      <c r="F313" s="1">
        <v>45969</v>
      </c>
      <c r="G313" t="s">
        <v>45</v>
      </c>
      <c r="H313" t="s">
        <v>46</v>
      </c>
      <c r="I313" t="s">
        <v>47</v>
      </c>
      <c r="J313" t="s">
        <v>142</v>
      </c>
      <c r="K313" t="s">
        <v>96</v>
      </c>
      <c r="L313" t="s">
        <v>50</v>
      </c>
      <c r="M313" t="s">
        <v>65</v>
      </c>
      <c r="N313" t="s">
        <v>52</v>
      </c>
      <c r="O313">
        <v>3</v>
      </c>
      <c r="P313" t="s">
        <v>53</v>
      </c>
      <c r="Q313" t="s">
        <v>131</v>
      </c>
      <c r="R313" t="s">
        <v>55</v>
      </c>
      <c r="S313" t="s">
        <v>85</v>
      </c>
      <c r="T313" t="s">
        <v>57</v>
      </c>
      <c r="U313">
        <v>1</v>
      </c>
      <c r="V313" t="s">
        <v>58</v>
      </c>
      <c r="X313" t="s">
        <v>77</v>
      </c>
      <c r="Y313" t="s">
        <v>54</v>
      </c>
      <c r="Z313" t="s">
        <v>101</v>
      </c>
    </row>
    <row r="314" spans="1:42" x14ac:dyDescent="0.3">
      <c r="A314" t="s">
        <v>879</v>
      </c>
      <c r="B314" t="s">
        <v>43</v>
      </c>
      <c r="C314" t="s">
        <v>562</v>
      </c>
      <c r="D314">
        <v>18418556</v>
      </c>
      <c r="E314" s="1">
        <v>45975</v>
      </c>
      <c r="F314" s="1">
        <v>45975</v>
      </c>
      <c r="G314" t="s">
        <v>45</v>
      </c>
      <c r="H314" t="s">
        <v>46</v>
      </c>
      <c r="I314" t="s">
        <v>47</v>
      </c>
      <c r="J314" t="s">
        <v>82</v>
      </c>
      <c r="K314" t="s">
        <v>127</v>
      </c>
      <c r="L314" t="s">
        <v>50</v>
      </c>
      <c r="M314" t="s">
        <v>160</v>
      </c>
      <c r="N314" t="s">
        <v>75</v>
      </c>
      <c r="O314">
        <v>3</v>
      </c>
      <c r="P314" t="s">
        <v>53</v>
      </c>
      <c r="Q314" t="s">
        <v>131</v>
      </c>
      <c r="R314" t="s">
        <v>76</v>
      </c>
      <c r="S314" t="s">
        <v>56</v>
      </c>
      <c r="T314" t="s">
        <v>57</v>
      </c>
      <c r="U314">
        <v>2</v>
      </c>
      <c r="V314" t="s">
        <v>58</v>
      </c>
      <c r="X314" t="s">
        <v>77</v>
      </c>
      <c r="Y314" t="s">
        <v>54</v>
      </c>
      <c r="Z314" t="s">
        <v>101</v>
      </c>
    </row>
    <row r="315" spans="1:42" x14ac:dyDescent="0.3">
      <c r="A315" t="s">
        <v>880</v>
      </c>
      <c r="B315" t="s">
        <v>881</v>
      </c>
      <c r="C315" t="s">
        <v>882</v>
      </c>
      <c r="D315">
        <v>18373129</v>
      </c>
      <c r="E315" s="1">
        <v>45967</v>
      </c>
      <c r="F315" s="1">
        <v>45968</v>
      </c>
      <c r="G315" t="s">
        <v>45</v>
      </c>
      <c r="H315" t="s">
        <v>46</v>
      </c>
      <c r="I315" t="s">
        <v>47</v>
      </c>
      <c r="J315" t="s">
        <v>198</v>
      </c>
      <c r="K315" t="s">
        <v>314</v>
      </c>
      <c r="L315" t="s">
        <v>97</v>
      </c>
      <c r="M315" t="s">
        <v>170</v>
      </c>
      <c r="N315" t="s">
        <v>75</v>
      </c>
      <c r="O315">
        <v>10</v>
      </c>
      <c r="P315" t="s">
        <v>53</v>
      </c>
      <c r="Q315" t="s">
        <v>131</v>
      </c>
      <c r="R315" t="s">
        <v>77</v>
      </c>
      <c r="S315" t="s">
        <v>56</v>
      </c>
      <c r="T315" t="s">
        <v>67</v>
      </c>
      <c r="U315">
        <v>1</v>
      </c>
      <c r="V315" t="s">
        <v>58</v>
      </c>
      <c r="W315" t="s">
        <v>68</v>
      </c>
      <c r="AA315">
        <v>2</v>
      </c>
      <c r="AO315">
        <v>201</v>
      </c>
      <c r="AP315">
        <v>2</v>
      </c>
    </row>
    <row r="316" spans="1:42" x14ac:dyDescent="0.3">
      <c r="A316" t="s">
        <v>883</v>
      </c>
      <c r="B316" t="s">
        <v>447</v>
      </c>
      <c r="C316" t="s">
        <v>400</v>
      </c>
      <c r="D316">
        <v>18368040</v>
      </c>
      <c r="E316" s="1">
        <v>45966</v>
      </c>
      <c r="F316" s="1">
        <v>45966</v>
      </c>
      <c r="G316" t="s">
        <v>45</v>
      </c>
      <c r="H316" t="s">
        <v>46</v>
      </c>
      <c r="I316" t="s">
        <v>47</v>
      </c>
      <c r="J316" t="s">
        <v>165</v>
      </c>
      <c r="K316" t="s">
        <v>105</v>
      </c>
      <c r="L316" t="s">
        <v>97</v>
      </c>
      <c r="M316" t="s">
        <v>160</v>
      </c>
      <c r="N316" t="s">
        <v>91</v>
      </c>
      <c r="O316">
        <v>5</v>
      </c>
      <c r="P316" t="s">
        <v>53</v>
      </c>
      <c r="Q316" t="s">
        <v>54</v>
      </c>
      <c r="R316" t="s">
        <v>55</v>
      </c>
      <c r="S316" t="s">
        <v>85</v>
      </c>
      <c r="T316" t="s">
        <v>57</v>
      </c>
      <c r="U316">
        <v>1</v>
      </c>
      <c r="V316" t="s">
        <v>58</v>
      </c>
      <c r="X316" t="s">
        <v>77</v>
      </c>
      <c r="Y316" t="s">
        <v>54</v>
      </c>
      <c r="Z316" t="s">
        <v>101</v>
      </c>
    </row>
    <row r="317" spans="1:42" x14ac:dyDescent="0.3">
      <c r="A317" t="s">
        <v>884</v>
      </c>
      <c r="B317" t="s">
        <v>347</v>
      </c>
      <c r="C317" t="s">
        <v>510</v>
      </c>
      <c r="D317">
        <v>18418317</v>
      </c>
      <c r="E317" s="1">
        <v>45975</v>
      </c>
      <c r="F317" s="1">
        <v>45975</v>
      </c>
      <c r="G317" t="s">
        <v>45</v>
      </c>
      <c r="H317" t="s">
        <v>46</v>
      </c>
      <c r="I317" t="s">
        <v>47</v>
      </c>
      <c r="J317" t="s">
        <v>419</v>
      </c>
      <c r="K317" t="s">
        <v>369</v>
      </c>
      <c r="L317" t="s">
        <v>64</v>
      </c>
      <c r="M317" t="s">
        <v>83</v>
      </c>
      <c r="N317" t="s">
        <v>273</v>
      </c>
      <c r="O317">
        <v>5</v>
      </c>
      <c r="P317" t="s">
        <v>100</v>
      </c>
      <c r="Q317" t="s">
        <v>54</v>
      </c>
      <c r="R317" t="s">
        <v>55</v>
      </c>
      <c r="S317" t="s">
        <v>56</v>
      </c>
      <c r="T317" t="s">
        <v>67</v>
      </c>
      <c r="U317">
        <v>2</v>
      </c>
      <c r="V317" t="s">
        <v>58</v>
      </c>
      <c r="X317" t="s">
        <v>77</v>
      </c>
      <c r="Z317" t="s">
        <v>68</v>
      </c>
    </row>
    <row r="318" spans="1:42" x14ac:dyDescent="0.3">
      <c r="A318" t="s">
        <v>885</v>
      </c>
      <c r="B318" t="s">
        <v>886</v>
      </c>
      <c r="C318" t="s">
        <v>829</v>
      </c>
      <c r="D318">
        <v>18419953</v>
      </c>
      <c r="E318" s="1">
        <v>45975</v>
      </c>
      <c r="F318" s="1">
        <v>45975</v>
      </c>
      <c r="G318" t="s">
        <v>45</v>
      </c>
      <c r="H318" t="s">
        <v>46</v>
      </c>
      <c r="I318" t="s">
        <v>47</v>
      </c>
      <c r="J318" t="s">
        <v>227</v>
      </c>
      <c r="K318" t="s">
        <v>857</v>
      </c>
      <c r="L318" t="s">
        <v>74</v>
      </c>
      <c r="M318" t="s">
        <v>51</v>
      </c>
      <c r="N318" t="s">
        <v>175</v>
      </c>
      <c r="O318">
        <v>3</v>
      </c>
      <c r="P318" t="s">
        <v>53</v>
      </c>
      <c r="Q318" t="s">
        <v>54</v>
      </c>
      <c r="R318" t="s">
        <v>55</v>
      </c>
      <c r="S318" t="s">
        <v>56</v>
      </c>
      <c r="T318" t="s">
        <v>57</v>
      </c>
      <c r="U318">
        <v>1</v>
      </c>
      <c r="V318" t="s">
        <v>58</v>
      </c>
      <c r="X318" t="s">
        <v>77</v>
      </c>
      <c r="Y318" t="s">
        <v>54</v>
      </c>
      <c r="Z318" t="s">
        <v>101</v>
      </c>
    </row>
    <row r="319" spans="1:42" x14ac:dyDescent="0.3">
      <c r="A319" t="s">
        <v>887</v>
      </c>
      <c r="B319" t="s">
        <v>197</v>
      </c>
      <c r="C319" t="s">
        <v>412</v>
      </c>
      <c r="D319">
        <v>18390429</v>
      </c>
      <c r="E319" s="1">
        <v>45971</v>
      </c>
      <c r="F319" s="1">
        <v>45971</v>
      </c>
      <c r="G319" t="s">
        <v>45</v>
      </c>
      <c r="H319" t="s">
        <v>46</v>
      </c>
      <c r="I319" t="s">
        <v>47</v>
      </c>
      <c r="J319" t="s">
        <v>95</v>
      </c>
      <c r="K319" t="s">
        <v>96</v>
      </c>
      <c r="L319" t="s">
        <v>97</v>
      </c>
      <c r="M319" t="s">
        <v>129</v>
      </c>
      <c r="N319" t="s">
        <v>185</v>
      </c>
      <c r="O319">
        <v>3</v>
      </c>
      <c r="P319" t="s">
        <v>53</v>
      </c>
      <c r="Q319" t="s">
        <v>54</v>
      </c>
      <c r="R319" t="s">
        <v>55</v>
      </c>
      <c r="S319" t="s">
        <v>56</v>
      </c>
      <c r="T319" t="s">
        <v>57</v>
      </c>
      <c r="U319">
        <v>1</v>
      </c>
      <c r="V319" t="s">
        <v>58</v>
      </c>
      <c r="X319" t="s">
        <v>77</v>
      </c>
      <c r="Y319" t="s">
        <v>54</v>
      </c>
      <c r="Z319" t="s">
        <v>68</v>
      </c>
    </row>
    <row r="320" spans="1:42" x14ac:dyDescent="0.3">
      <c r="A320" t="s">
        <v>888</v>
      </c>
      <c r="B320" t="s">
        <v>374</v>
      </c>
      <c r="C320" t="s">
        <v>301</v>
      </c>
      <c r="D320">
        <v>18374367</v>
      </c>
      <c r="E320" s="1">
        <v>45968</v>
      </c>
      <c r="F320" s="1">
        <v>45968</v>
      </c>
      <c r="G320" t="s">
        <v>45</v>
      </c>
      <c r="H320" t="s">
        <v>46</v>
      </c>
      <c r="I320" t="s">
        <v>47</v>
      </c>
      <c r="J320" t="s">
        <v>889</v>
      </c>
      <c r="K320" t="s">
        <v>531</v>
      </c>
      <c r="L320" t="s">
        <v>74</v>
      </c>
      <c r="M320" t="s">
        <v>51</v>
      </c>
      <c r="N320" t="s">
        <v>235</v>
      </c>
      <c r="O320">
        <v>3</v>
      </c>
      <c r="P320" t="s">
        <v>53</v>
      </c>
      <c r="Q320" t="s">
        <v>54</v>
      </c>
      <c r="R320" t="s">
        <v>55</v>
      </c>
      <c r="S320" t="s">
        <v>85</v>
      </c>
      <c r="T320" t="s">
        <v>67</v>
      </c>
      <c r="U320">
        <v>1</v>
      </c>
      <c r="V320" t="s">
        <v>58</v>
      </c>
      <c r="X320" t="s">
        <v>77</v>
      </c>
      <c r="Y320" t="s">
        <v>54</v>
      </c>
      <c r="Z320" t="s">
        <v>101</v>
      </c>
    </row>
    <row r="321" spans="1:40" x14ac:dyDescent="0.3">
      <c r="A321" t="s">
        <v>890</v>
      </c>
      <c r="B321" t="s">
        <v>522</v>
      </c>
      <c r="C321" t="s">
        <v>94</v>
      </c>
      <c r="D321">
        <v>18390780</v>
      </c>
      <c r="E321" s="1">
        <v>45971</v>
      </c>
      <c r="F321" s="1">
        <v>45971</v>
      </c>
      <c r="G321" t="s">
        <v>45</v>
      </c>
      <c r="H321" t="s">
        <v>46</v>
      </c>
      <c r="I321" t="s">
        <v>47</v>
      </c>
      <c r="J321" t="s">
        <v>145</v>
      </c>
      <c r="K321" t="s">
        <v>81</v>
      </c>
      <c r="L321" t="s">
        <v>50</v>
      </c>
      <c r="M321" t="s">
        <v>65</v>
      </c>
      <c r="N321" t="s">
        <v>99</v>
      </c>
      <c r="O321">
        <v>4</v>
      </c>
      <c r="P321" t="s">
        <v>53</v>
      </c>
      <c r="Q321" t="s">
        <v>54</v>
      </c>
      <c r="R321" t="s">
        <v>55</v>
      </c>
      <c r="S321" t="s">
        <v>85</v>
      </c>
      <c r="T321" t="s">
        <v>57</v>
      </c>
      <c r="U321">
        <v>1</v>
      </c>
      <c r="V321" t="s">
        <v>58</v>
      </c>
      <c r="X321" t="s">
        <v>77</v>
      </c>
      <c r="Y321" t="s">
        <v>54</v>
      </c>
      <c r="Z321" t="s">
        <v>101</v>
      </c>
    </row>
    <row r="322" spans="1:40" x14ac:dyDescent="0.3">
      <c r="A322" t="s">
        <v>891</v>
      </c>
      <c r="B322" t="s">
        <v>892</v>
      </c>
      <c r="C322" t="s">
        <v>301</v>
      </c>
      <c r="D322">
        <v>18390415</v>
      </c>
      <c r="E322" s="1">
        <v>45971</v>
      </c>
      <c r="F322" s="1">
        <v>45971</v>
      </c>
      <c r="G322" t="s">
        <v>45</v>
      </c>
      <c r="H322" t="s">
        <v>46</v>
      </c>
      <c r="I322" t="s">
        <v>47</v>
      </c>
      <c r="J322" t="s">
        <v>480</v>
      </c>
      <c r="K322" t="s">
        <v>73</v>
      </c>
      <c r="L322" t="s">
        <v>74</v>
      </c>
      <c r="M322" t="s">
        <v>51</v>
      </c>
      <c r="N322" t="s">
        <v>52</v>
      </c>
      <c r="O322">
        <v>3</v>
      </c>
      <c r="P322" t="s">
        <v>251</v>
      </c>
      <c r="Q322" t="s">
        <v>54</v>
      </c>
      <c r="R322" t="s">
        <v>55</v>
      </c>
      <c r="S322" t="s">
        <v>85</v>
      </c>
      <c r="T322" t="s">
        <v>57</v>
      </c>
      <c r="U322">
        <v>1</v>
      </c>
      <c r="V322" t="s">
        <v>58</v>
      </c>
      <c r="X322" t="s">
        <v>77</v>
      </c>
      <c r="Y322" t="s">
        <v>54</v>
      </c>
      <c r="Z322" t="s">
        <v>101</v>
      </c>
    </row>
    <row r="323" spans="1:40" x14ac:dyDescent="0.3">
      <c r="A323" t="s">
        <v>893</v>
      </c>
      <c r="B323" t="s">
        <v>256</v>
      </c>
      <c r="C323" t="s">
        <v>596</v>
      </c>
      <c r="D323">
        <v>18423080</v>
      </c>
      <c r="E323" s="1">
        <v>45975</v>
      </c>
      <c r="F323" s="1">
        <v>45975</v>
      </c>
      <c r="G323" t="s">
        <v>45</v>
      </c>
      <c r="H323" t="s">
        <v>46</v>
      </c>
      <c r="I323" t="s">
        <v>47</v>
      </c>
      <c r="J323" t="s">
        <v>105</v>
      </c>
      <c r="K323" t="s">
        <v>159</v>
      </c>
      <c r="L323" t="s">
        <v>97</v>
      </c>
      <c r="M323" t="s">
        <v>51</v>
      </c>
      <c r="N323" t="s">
        <v>762</v>
      </c>
      <c r="O323">
        <v>11</v>
      </c>
      <c r="P323" t="s">
        <v>100</v>
      </c>
      <c r="Q323" t="s">
        <v>205</v>
      </c>
      <c r="R323" t="s">
        <v>55</v>
      </c>
      <c r="S323" t="s">
        <v>85</v>
      </c>
      <c r="T323" t="s">
        <v>67</v>
      </c>
      <c r="U323">
        <v>1</v>
      </c>
      <c r="V323" t="s">
        <v>58</v>
      </c>
      <c r="X323" t="s">
        <v>77</v>
      </c>
      <c r="Y323" t="s">
        <v>54</v>
      </c>
      <c r="Z323" t="s">
        <v>101</v>
      </c>
    </row>
    <row r="324" spans="1:40" x14ac:dyDescent="0.3">
      <c r="A324" t="s">
        <v>894</v>
      </c>
      <c r="B324" t="s">
        <v>692</v>
      </c>
      <c r="C324" t="s">
        <v>126</v>
      </c>
      <c r="D324">
        <v>18417222</v>
      </c>
      <c r="E324" s="1">
        <v>45974</v>
      </c>
      <c r="F324" s="1">
        <v>45974</v>
      </c>
      <c r="G324" t="s">
        <v>45</v>
      </c>
      <c r="H324" t="s">
        <v>46</v>
      </c>
      <c r="I324" t="s">
        <v>47</v>
      </c>
      <c r="J324" t="s">
        <v>96</v>
      </c>
      <c r="K324" t="s">
        <v>112</v>
      </c>
      <c r="L324" t="s">
        <v>97</v>
      </c>
      <c r="M324" t="s">
        <v>65</v>
      </c>
      <c r="N324" t="s">
        <v>235</v>
      </c>
      <c r="O324">
        <v>2</v>
      </c>
      <c r="P324" t="s">
        <v>53</v>
      </c>
      <c r="Q324" t="s">
        <v>54</v>
      </c>
      <c r="R324" t="s">
        <v>55</v>
      </c>
      <c r="S324" t="s">
        <v>56</v>
      </c>
      <c r="T324" t="s">
        <v>67</v>
      </c>
      <c r="U324">
        <v>2</v>
      </c>
      <c r="V324" t="s">
        <v>58</v>
      </c>
      <c r="W324" t="s">
        <v>68</v>
      </c>
      <c r="AA324">
        <v>1</v>
      </c>
      <c r="AG324" t="s">
        <v>895</v>
      </c>
      <c r="AM324" t="s">
        <v>896</v>
      </c>
    </row>
    <row r="325" spans="1:40" x14ac:dyDescent="0.3">
      <c r="A325" t="s">
        <v>897</v>
      </c>
      <c r="B325" t="s">
        <v>898</v>
      </c>
      <c r="C325" t="s">
        <v>126</v>
      </c>
      <c r="D325">
        <v>18365633</v>
      </c>
      <c r="E325" s="1">
        <v>45966</v>
      </c>
      <c r="F325" s="1">
        <v>45976</v>
      </c>
      <c r="G325" t="s">
        <v>45</v>
      </c>
      <c r="H325" t="s">
        <v>46</v>
      </c>
      <c r="I325" t="s">
        <v>47</v>
      </c>
      <c r="J325" t="s">
        <v>198</v>
      </c>
      <c r="K325" t="s">
        <v>165</v>
      </c>
      <c r="L325" t="s">
        <v>97</v>
      </c>
      <c r="M325" t="s">
        <v>98</v>
      </c>
      <c r="N325" t="s">
        <v>91</v>
      </c>
      <c r="O325">
        <v>2</v>
      </c>
      <c r="P325" t="s">
        <v>251</v>
      </c>
      <c r="Q325" t="s">
        <v>54</v>
      </c>
      <c r="R325" t="s">
        <v>55</v>
      </c>
      <c r="S325" t="s">
        <v>85</v>
      </c>
      <c r="T325" t="s">
        <v>67</v>
      </c>
      <c r="U325">
        <v>1</v>
      </c>
      <c r="V325" t="s">
        <v>58</v>
      </c>
      <c r="X325" t="s">
        <v>77</v>
      </c>
      <c r="Y325" t="s">
        <v>54</v>
      </c>
      <c r="Z325" t="s">
        <v>101</v>
      </c>
    </row>
    <row r="326" spans="1:40" x14ac:dyDescent="0.3">
      <c r="A326" t="s">
        <v>899</v>
      </c>
      <c r="B326" t="s">
        <v>60</v>
      </c>
      <c r="C326" t="s">
        <v>201</v>
      </c>
      <c r="D326">
        <v>18365226</v>
      </c>
      <c r="E326" s="1">
        <v>45966</v>
      </c>
      <c r="F326" s="1">
        <v>45972</v>
      </c>
      <c r="G326" t="s">
        <v>45</v>
      </c>
      <c r="H326" t="s">
        <v>46</v>
      </c>
      <c r="I326" t="s">
        <v>47</v>
      </c>
      <c r="J326" t="s">
        <v>82</v>
      </c>
      <c r="K326" t="s">
        <v>242</v>
      </c>
      <c r="L326" t="s">
        <v>50</v>
      </c>
      <c r="M326" t="s">
        <v>98</v>
      </c>
      <c r="N326" t="s">
        <v>84</v>
      </c>
      <c r="O326">
        <v>4</v>
      </c>
      <c r="P326" t="s">
        <v>100</v>
      </c>
      <c r="Q326" t="s">
        <v>54</v>
      </c>
      <c r="R326" t="s">
        <v>55</v>
      </c>
      <c r="S326" t="s">
        <v>85</v>
      </c>
      <c r="T326" t="s">
        <v>67</v>
      </c>
      <c r="U326">
        <v>2</v>
      </c>
      <c r="V326" t="s">
        <v>58</v>
      </c>
      <c r="W326" t="s">
        <v>68</v>
      </c>
    </row>
    <row r="327" spans="1:40" x14ac:dyDescent="0.3">
      <c r="A327" t="s">
        <v>900</v>
      </c>
      <c r="B327" t="s">
        <v>901</v>
      </c>
      <c r="C327" t="s">
        <v>178</v>
      </c>
      <c r="D327">
        <v>18426774</v>
      </c>
      <c r="E327" s="1">
        <v>45976</v>
      </c>
      <c r="F327" s="1">
        <v>45976</v>
      </c>
      <c r="G327" t="s">
        <v>45</v>
      </c>
      <c r="H327" t="s">
        <v>46</v>
      </c>
      <c r="I327" t="s">
        <v>47</v>
      </c>
      <c r="J327" t="s">
        <v>106</v>
      </c>
      <c r="K327" t="s">
        <v>96</v>
      </c>
      <c r="L327" t="s">
        <v>97</v>
      </c>
      <c r="M327" t="s">
        <v>98</v>
      </c>
      <c r="N327" t="s">
        <v>75</v>
      </c>
      <c r="O327">
        <v>4</v>
      </c>
      <c r="P327" t="s">
        <v>53</v>
      </c>
      <c r="Q327" t="s">
        <v>54</v>
      </c>
      <c r="R327" t="s">
        <v>76</v>
      </c>
      <c r="S327" t="s">
        <v>56</v>
      </c>
      <c r="T327" t="s">
        <v>67</v>
      </c>
      <c r="U327">
        <v>2</v>
      </c>
      <c r="V327" t="s">
        <v>58</v>
      </c>
      <c r="X327" t="s">
        <v>77</v>
      </c>
      <c r="Y327" t="s">
        <v>120</v>
      </c>
      <c r="Z327" t="s">
        <v>101</v>
      </c>
    </row>
    <row r="328" spans="1:40" x14ac:dyDescent="0.3">
      <c r="A328" t="s">
        <v>902</v>
      </c>
      <c r="B328" t="s">
        <v>813</v>
      </c>
      <c r="C328" t="s">
        <v>513</v>
      </c>
      <c r="D328">
        <v>18407784</v>
      </c>
      <c r="E328" s="1">
        <v>45973</v>
      </c>
      <c r="F328" s="1">
        <v>45973</v>
      </c>
      <c r="G328" t="s">
        <v>45</v>
      </c>
      <c r="H328" t="s">
        <v>46</v>
      </c>
      <c r="I328" t="s">
        <v>47</v>
      </c>
      <c r="J328" t="s">
        <v>96</v>
      </c>
      <c r="K328" t="s">
        <v>159</v>
      </c>
      <c r="L328" t="s">
        <v>97</v>
      </c>
      <c r="M328" t="s">
        <v>65</v>
      </c>
      <c r="N328" t="s">
        <v>99</v>
      </c>
      <c r="O328">
        <v>9</v>
      </c>
      <c r="P328" t="s">
        <v>53</v>
      </c>
      <c r="Q328" t="s">
        <v>54</v>
      </c>
      <c r="R328" t="s">
        <v>55</v>
      </c>
      <c r="S328" t="s">
        <v>56</v>
      </c>
      <c r="T328" t="s">
        <v>57</v>
      </c>
      <c r="U328">
        <v>2</v>
      </c>
      <c r="V328" t="s">
        <v>58</v>
      </c>
      <c r="Y328" t="s">
        <v>120</v>
      </c>
      <c r="Z328" t="s">
        <v>101</v>
      </c>
      <c r="AB328">
        <v>2</v>
      </c>
      <c r="AC328" t="s">
        <v>114</v>
      </c>
    </row>
    <row r="329" spans="1:40" x14ac:dyDescent="0.3">
      <c r="A329" t="s">
        <v>903</v>
      </c>
      <c r="B329" t="s">
        <v>904</v>
      </c>
      <c r="C329" t="s">
        <v>310</v>
      </c>
      <c r="D329">
        <v>18374373</v>
      </c>
      <c r="E329" s="1">
        <v>45968</v>
      </c>
      <c r="F329" s="1">
        <v>45968</v>
      </c>
      <c r="G329" t="s">
        <v>45</v>
      </c>
      <c r="H329" t="s">
        <v>46</v>
      </c>
      <c r="I329" t="s">
        <v>47</v>
      </c>
      <c r="J329" t="s">
        <v>95</v>
      </c>
      <c r="K329" t="s">
        <v>311</v>
      </c>
      <c r="L329" t="s">
        <v>97</v>
      </c>
      <c r="M329" t="s">
        <v>51</v>
      </c>
      <c r="N329" t="s">
        <v>91</v>
      </c>
      <c r="O329">
        <v>3</v>
      </c>
      <c r="P329" t="s">
        <v>53</v>
      </c>
      <c r="Q329" t="s">
        <v>54</v>
      </c>
      <c r="R329" t="s">
        <v>55</v>
      </c>
      <c r="S329" t="s">
        <v>56</v>
      </c>
      <c r="T329" t="s">
        <v>57</v>
      </c>
      <c r="U329">
        <v>1</v>
      </c>
      <c r="V329" t="s">
        <v>58</v>
      </c>
      <c r="X329" t="s">
        <v>77</v>
      </c>
      <c r="Y329" t="s">
        <v>54</v>
      </c>
      <c r="Z329" t="s">
        <v>101</v>
      </c>
    </row>
    <row r="330" spans="1:40" x14ac:dyDescent="0.3">
      <c r="A330" t="s">
        <v>905</v>
      </c>
      <c r="B330" t="s">
        <v>447</v>
      </c>
      <c r="C330" t="s">
        <v>906</v>
      </c>
      <c r="D330">
        <v>18391182</v>
      </c>
      <c r="E330" s="1">
        <v>45971</v>
      </c>
      <c r="F330" s="1">
        <v>45971</v>
      </c>
      <c r="G330" t="s">
        <v>45</v>
      </c>
      <c r="H330" t="s">
        <v>46</v>
      </c>
      <c r="I330" t="s">
        <v>47</v>
      </c>
      <c r="J330" t="s">
        <v>82</v>
      </c>
      <c r="K330" t="s">
        <v>242</v>
      </c>
      <c r="L330" t="s">
        <v>97</v>
      </c>
      <c r="M330" t="s">
        <v>65</v>
      </c>
      <c r="N330" t="s">
        <v>555</v>
      </c>
      <c r="O330">
        <v>1</v>
      </c>
      <c r="P330" t="s">
        <v>53</v>
      </c>
      <c r="Q330" t="s">
        <v>54</v>
      </c>
      <c r="R330" t="s">
        <v>77</v>
      </c>
      <c r="S330" t="s">
        <v>113</v>
      </c>
      <c r="T330" t="s">
        <v>57</v>
      </c>
      <c r="U330">
        <v>2</v>
      </c>
      <c r="V330" t="s">
        <v>58</v>
      </c>
      <c r="X330" t="s">
        <v>77</v>
      </c>
      <c r="Y330" t="s">
        <v>120</v>
      </c>
      <c r="Z330" t="s">
        <v>68</v>
      </c>
    </row>
    <row r="331" spans="1:40" x14ac:dyDescent="0.3">
      <c r="A331" t="s">
        <v>907</v>
      </c>
      <c r="B331" t="s">
        <v>908</v>
      </c>
      <c r="C331" t="s">
        <v>104</v>
      </c>
      <c r="D331">
        <v>18413643</v>
      </c>
      <c r="E331" s="1">
        <v>45974</v>
      </c>
      <c r="F331" s="1">
        <v>45974</v>
      </c>
      <c r="G331" t="s">
        <v>45</v>
      </c>
      <c r="H331" t="s">
        <v>46</v>
      </c>
      <c r="I331" t="s">
        <v>47</v>
      </c>
      <c r="J331" t="s">
        <v>531</v>
      </c>
      <c r="K331" t="s">
        <v>642</v>
      </c>
      <c r="L331" t="s">
        <v>74</v>
      </c>
      <c r="M331" t="s">
        <v>51</v>
      </c>
      <c r="N331" t="s">
        <v>99</v>
      </c>
      <c r="O331">
        <v>9</v>
      </c>
      <c r="P331" t="s">
        <v>53</v>
      </c>
      <c r="Q331" t="s">
        <v>54</v>
      </c>
      <c r="R331" t="s">
        <v>55</v>
      </c>
      <c r="S331" t="s">
        <v>56</v>
      </c>
      <c r="T331" t="s">
        <v>57</v>
      </c>
      <c r="U331">
        <v>1</v>
      </c>
      <c r="V331" t="s">
        <v>58</v>
      </c>
      <c r="Y331" t="s">
        <v>54</v>
      </c>
      <c r="Z331" t="s">
        <v>101</v>
      </c>
      <c r="AB331">
        <v>1</v>
      </c>
      <c r="AC331" t="s">
        <v>147</v>
      </c>
      <c r="AN331" t="s">
        <v>343</v>
      </c>
    </row>
    <row r="332" spans="1:40" x14ac:dyDescent="0.3">
      <c r="A332" t="s">
        <v>909</v>
      </c>
      <c r="B332" t="s">
        <v>910</v>
      </c>
      <c r="C332" t="s">
        <v>254</v>
      </c>
      <c r="D332">
        <v>18379391</v>
      </c>
      <c r="E332" s="1">
        <v>45968</v>
      </c>
      <c r="F332" s="1">
        <v>45969</v>
      </c>
      <c r="G332" t="s">
        <v>45</v>
      </c>
      <c r="H332" t="s">
        <v>46</v>
      </c>
      <c r="I332" t="s">
        <v>47</v>
      </c>
      <c r="J332" t="s">
        <v>370</v>
      </c>
      <c r="K332" t="s">
        <v>62</v>
      </c>
      <c r="L332" t="s">
        <v>128</v>
      </c>
      <c r="M332" t="s">
        <v>98</v>
      </c>
      <c r="N332" t="s">
        <v>52</v>
      </c>
      <c r="O332">
        <v>3</v>
      </c>
      <c r="P332" t="s">
        <v>53</v>
      </c>
      <c r="Q332" t="s">
        <v>131</v>
      </c>
      <c r="R332" t="s">
        <v>76</v>
      </c>
      <c r="S332" t="s">
        <v>56</v>
      </c>
      <c r="T332" t="s">
        <v>57</v>
      </c>
      <c r="U332">
        <v>2</v>
      </c>
      <c r="V332" t="s">
        <v>58</v>
      </c>
      <c r="X332" t="s">
        <v>77</v>
      </c>
      <c r="Y332" t="s">
        <v>54</v>
      </c>
      <c r="Z332" t="s">
        <v>101</v>
      </c>
    </row>
    <row r="333" spans="1:40" x14ac:dyDescent="0.3">
      <c r="A333" t="s">
        <v>911</v>
      </c>
      <c r="B333" t="s">
        <v>912</v>
      </c>
      <c r="C333" t="s">
        <v>578</v>
      </c>
      <c r="D333">
        <v>18428392</v>
      </c>
      <c r="E333" s="1">
        <v>45976</v>
      </c>
      <c r="F333" s="1">
        <v>45976</v>
      </c>
      <c r="G333" t="s">
        <v>45</v>
      </c>
      <c r="H333" t="s">
        <v>46</v>
      </c>
      <c r="I333" t="s">
        <v>135</v>
      </c>
      <c r="J333" t="s">
        <v>293</v>
      </c>
      <c r="K333" t="s">
        <v>189</v>
      </c>
      <c r="L333" t="s">
        <v>128</v>
      </c>
      <c r="M333" t="s">
        <v>98</v>
      </c>
      <c r="O333">
        <v>2</v>
      </c>
      <c r="P333" t="s">
        <v>100</v>
      </c>
      <c r="Q333" t="s">
        <v>54</v>
      </c>
      <c r="R333" t="s">
        <v>55</v>
      </c>
      <c r="S333" t="s">
        <v>113</v>
      </c>
      <c r="T333" t="s">
        <v>67</v>
      </c>
      <c r="U333">
        <v>2</v>
      </c>
      <c r="V333" t="s">
        <v>58</v>
      </c>
      <c r="X333" t="s">
        <v>77</v>
      </c>
      <c r="Y333" t="s">
        <v>54</v>
      </c>
      <c r="Z333" t="s">
        <v>101</v>
      </c>
    </row>
    <row r="334" spans="1:40" x14ac:dyDescent="0.3">
      <c r="A334" t="s">
        <v>913</v>
      </c>
      <c r="B334" t="s">
        <v>630</v>
      </c>
      <c r="C334" t="s">
        <v>914</v>
      </c>
      <c r="D334">
        <v>18419662</v>
      </c>
      <c r="E334" s="1">
        <v>45975</v>
      </c>
      <c r="F334" s="1">
        <v>45975</v>
      </c>
      <c r="G334" t="s">
        <v>45</v>
      </c>
      <c r="H334" t="s">
        <v>46</v>
      </c>
      <c r="I334" t="s">
        <v>47</v>
      </c>
      <c r="J334" t="s">
        <v>89</v>
      </c>
      <c r="K334" t="s">
        <v>118</v>
      </c>
      <c r="L334" t="s">
        <v>74</v>
      </c>
      <c r="M334" t="s">
        <v>51</v>
      </c>
      <c r="N334" t="s">
        <v>52</v>
      </c>
      <c r="O334">
        <v>4</v>
      </c>
      <c r="P334" t="s">
        <v>138</v>
      </c>
      <c r="Q334" t="s">
        <v>54</v>
      </c>
      <c r="R334" t="s">
        <v>55</v>
      </c>
      <c r="S334" t="s">
        <v>85</v>
      </c>
      <c r="T334" t="s">
        <v>57</v>
      </c>
      <c r="U334">
        <v>1</v>
      </c>
      <c r="V334" t="s">
        <v>58</v>
      </c>
      <c r="X334" t="s">
        <v>77</v>
      </c>
      <c r="Y334" t="s">
        <v>54</v>
      </c>
      <c r="Z334" t="s">
        <v>101</v>
      </c>
    </row>
    <row r="335" spans="1:40" x14ac:dyDescent="0.3">
      <c r="A335" t="s">
        <v>915</v>
      </c>
      <c r="B335" t="s">
        <v>916</v>
      </c>
      <c r="C335" t="s">
        <v>513</v>
      </c>
      <c r="D335">
        <v>18382196</v>
      </c>
      <c r="E335" s="1">
        <v>45969</v>
      </c>
      <c r="F335" s="1">
        <v>45969</v>
      </c>
      <c r="G335" t="s">
        <v>45</v>
      </c>
      <c r="H335" t="s">
        <v>46</v>
      </c>
      <c r="I335" t="s">
        <v>47</v>
      </c>
      <c r="J335" t="s">
        <v>159</v>
      </c>
      <c r="K335" t="s">
        <v>112</v>
      </c>
      <c r="L335" t="s">
        <v>97</v>
      </c>
      <c r="M335" t="s">
        <v>98</v>
      </c>
      <c r="N335" t="s">
        <v>52</v>
      </c>
      <c r="O335">
        <v>7</v>
      </c>
      <c r="P335" t="s">
        <v>53</v>
      </c>
      <c r="Q335" t="s">
        <v>54</v>
      </c>
      <c r="R335" t="s">
        <v>55</v>
      </c>
      <c r="S335" t="s">
        <v>56</v>
      </c>
      <c r="T335" t="s">
        <v>57</v>
      </c>
      <c r="U335">
        <v>2</v>
      </c>
      <c r="V335" t="s">
        <v>58</v>
      </c>
      <c r="Y335" t="s">
        <v>120</v>
      </c>
      <c r="Z335" t="s">
        <v>68</v>
      </c>
      <c r="AB335">
        <v>2</v>
      </c>
      <c r="AC335" t="s">
        <v>114</v>
      </c>
    </row>
    <row r="336" spans="1:40" x14ac:dyDescent="0.3">
      <c r="A336" t="s">
        <v>917</v>
      </c>
      <c r="B336" t="s">
        <v>316</v>
      </c>
      <c r="C336" t="s">
        <v>918</v>
      </c>
      <c r="D336">
        <v>18370385</v>
      </c>
      <c r="E336" s="1">
        <v>45967</v>
      </c>
      <c r="F336" s="1">
        <v>45971</v>
      </c>
      <c r="G336" t="s">
        <v>45</v>
      </c>
      <c r="H336" t="s">
        <v>46</v>
      </c>
      <c r="I336" t="s">
        <v>47</v>
      </c>
      <c r="J336" t="s">
        <v>105</v>
      </c>
      <c r="K336" t="s">
        <v>106</v>
      </c>
      <c r="L336" t="s">
        <v>97</v>
      </c>
      <c r="M336" t="s">
        <v>51</v>
      </c>
      <c r="N336" t="s">
        <v>75</v>
      </c>
      <c r="O336">
        <v>4</v>
      </c>
      <c r="P336" t="s">
        <v>53</v>
      </c>
      <c r="Q336" t="s">
        <v>54</v>
      </c>
      <c r="R336" t="s">
        <v>55</v>
      </c>
      <c r="S336" t="s">
        <v>85</v>
      </c>
      <c r="T336" t="s">
        <v>57</v>
      </c>
      <c r="U336">
        <v>1</v>
      </c>
      <c r="V336" t="s">
        <v>58</v>
      </c>
      <c r="Z336" t="s">
        <v>68</v>
      </c>
      <c r="AM336" t="s">
        <v>239</v>
      </c>
    </row>
    <row r="337" spans="1:42" x14ac:dyDescent="0.3">
      <c r="A337" t="s">
        <v>919</v>
      </c>
      <c r="B337" t="s">
        <v>524</v>
      </c>
      <c r="C337" t="s">
        <v>546</v>
      </c>
      <c r="D337">
        <v>18384667</v>
      </c>
      <c r="E337" s="1">
        <v>45969</v>
      </c>
      <c r="F337" s="1">
        <v>45969</v>
      </c>
      <c r="G337" t="s">
        <v>45</v>
      </c>
      <c r="H337" t="s">
        <v>46</v>
      </c>
      <c r="I337" t="s">
        <v>47</v>
      </c>
      <c r="J337" t="s">
        <v>118</v>
      </c>
      <c r="K337" t="s">
        <v>198</v>
      </c>
      <c r="L337" t="s">
        <v>97</v>
      </c>
      <c r="M337" t="s">
        <v>51</v>
      </c>
      <c r="N337" t="s">
        <v>175</v>
      </c>
      <c r="O337">
        <v>3</v>
      </c>
      <c r="P337" t="s">
        <v>53</v>
      </c>
      <c r="Q337" t="s">
        <v>54</v>
      </c>
      <c r="R337" t="s">
        <v>55</v>
      </c>
      <c r="S337" t="s">
        <v>56</v>
      </c>
      <c r="T337" t="s">
        <v>57</v>
      </c>
      <c r="U337">
        <v>1</v>
      </c>
      <c r="V337" t="s">
        <v>58</v>
      </c>
      <c r="X337" t="s">
        <v>77</v>
      </c>
      <c r="Y337" t="s">
        <v>54</v>
      </c>
      <c r="Z337" t="s">
        <v>101</v>
      </c>
    </row>
    <row r="338" spans="1:42" x14ac:dyDescent="0.3">
      <c r="A338" t="s">
        <v>920</v>
      </c>
      <c r="B338" t="s">
        <v>364</v>
      </c>
      <c r="C338" t="s">
        <v>104</v>
      </c>
      <c r="D338">
        <v>18393311</v>
      </c>
      <c r="E338" s="1">
        <v>45971</v>
      </c>
      <c r="F338" s="1">
        <v>45971</v>
      </c>
      <c r="G338" t="s">
        <v>45</v>
      </c>
      <c r="H338" t="s">
        <v>46</v>
      </c>
      <c r="I338" t="s">
        <v>47</v>
      </c>
      <c r="J338" t="s">
        <v>95</v>
      </c>
      <c r="K338" t="s">
        <v>311</v>
      </c>
      <c r="L338" t="s">
        <v>50</v>
      </c>
      <c r="M338" t="s">
        <v>51</v>
      </c>
      <c r="N338" t="s">
        <v>84</v>
      </c>
      <c r="O338">
        <v>6</v>
      </c>
      <c r="P338" t="s">
        <v>53</v>
      </c>
      <c r="Q338" t="s">
        <v>54</v>
      </c>
      <c r="R338" t="s">
        <v>55</v>
      </c>
      <c r="S338" t="s">
        <v>56</v>
      </c>
      <c r="T338" t="s">
        <v>57</v>
      </c>
      <c r="U338">
        <v>2</v>
      </c>
      <c r="V338" t="s">
        <v>58</v>
      </c>
    </row>
    <row r="339" spans="1:42" x14ac:dyDescent="0.3">
      <c r="A339" t="s">
        <v>921</v>
      </c>
      <c r="B339" t="s">
        <v>394</v>
      </c>
      <c r="C339" t="s">
        <v>922</v>
      </c>
      <c r="D339">
        <v>18372087</v>
      </c>
      <c r="E339" s="1">
        <v>45967</v>
      </c>
      <c r="F339" s="1">
        <v>45967</v>
      </c>
      <c r="G339" t="s">
        <v>45</v>
      </c>
      <c r="H339" t="s">
        <v>46</v>
      </c>
      <c r="I339" t="s">
        <v>47</v>
      </c>
      <c r="J339" t="s">
        <v>923</v>
      </c>
      <c r="K339" t="s">
        <v>243</v>
      </c>
      <c r="L339" t="s">
        <v>50</v>
      </c>
      <c r="M339" t="s">
        <v>160</v>
      </c>
      <c r="N339" t="s">
        <v>52</v>
      </c>
      <c r="O339">
        <v>5</v>
      </c>
      <c r="P339" t="s">
        <v>53</v>
      </c>
      <c r="Q339" t="s">
        <v>54</v>
      </c>
      <c r="R339" t="s">
        <v>55</v>
      </c>
      <c r="S339" t="s">
        <v>56</v>
      </c>
      <c r="T339" t="s">
        <v>57</v>
      </c>
      <c r="U339">
        <v>1</v>
      </c>
      <c r="V339" t="s">
        <v>58</v>
      </c>
      <c r="AO339">
        <v>1417</v>
      </c>
      <c r="AP339">
        <v>41</v>
      </c>
    </row>
    <row r="340" spans="1:42" x14ac:dyDescent="0.3">
      <c r="A340" t="s">
        <v>924</v>
      </c>
      <c r="B340" t="s">
        <v>925</v>
      </c>
      <c r="C340" t="s">
        <v>44</v>
      </c>
      <c r="D340">
        <v>18375557</v>
      </c>
      <c r="E340" s="1">
        <v>45968</v>
      </c>
      <c r="F340" s="1">
        <v>45974</v>
      </c>
      <c r="G340" t="s">
        <v>45</v>
      </c>
      <c r="H340" t="s">
        <v>46</v>
      </c>
      <c r="I340" t="s">
        <v>47</v>
      </c>
      <c r="J340" t="s">
        <v>489</v>
      </c>
      <c r="K340" t="s">
        <v>227</v>
      </c>
      <c r="L340" t="s">
        <v>74</v>
      </c>
      <c r="M340" t="s">
        <v>83</v>
      </c>
      <c r="N340" t="s">
        <v>75</v>
      </c>
      <c r="O340">
        <v>3</v>
      </c>
      <c r="P340" t="s">
        <v>53</v>
      </c>
      <c r="Q340" t="s">
        <v>54</v>
      </c>
      <c r="R340" t="s">
        <v>55</v>
      </c>
      <c r="S340" t="s">
        <v>56</v>
      </c>
      <c r="T340" t="s">
        <v>57</v>
      </c>
      <c r="U340">
        <v>1</v>
      </c>
      <c r="V340" t="s">
        <v>58</v>
      </c>
      <c r="W340" t="s">
        <v>68</v>
      </c>
      <c r="X340" t="s">
        <v>146</v>
      </c>
      <c r="Y340" t="s">
        <v>54</v>
      </c>
      <c r="AA340">
        <v>1</v>
      </c>
      <c r="AB340">
        <v>1</v>
      </c>
      <c r="AC340" t="s">
        <v>147</v>
      </c>
      <c r="AD340" t="s">
        <v>115</v>
      </c>
      <c r="AG340" t="s">
        <v>149</v>
      </c>
      <c r="AK340" t="s">
        <v>57</v>
      </c>
      <c r="AM340" t="s">
        <v>926</v>
      </c>
      <c r="AO340">
        <v>329</v>
      </c>
      <c r="AP340">
        <v>8</v>
      </c>
    </row>
    <row r="341" spans="1:42" x14ac:dyDescent="0.3">
      <c r="A341" t="s">
        <v>927</v>
      </c>
      <c r="B341" t="s">
        <v>630</v>
      </c>
      <c r="C341" t="s">
        <v>928</v>
      </c>
      <c r="D341">
        <v>18418759</v>
      </c>
      <c r="E341" s="1">
        <v>45975</v>
      </c>
      <c r="F341" s="1">
        <v>45975</v>
      </c>
      <c r="G341" t="s">
        <v>45</v>
      </c>
      <c r="H341" t="s">
        <v>46</v>
      </c>
      <c r="I341" t="s">
        <v>47</v>
      </c>
      <c r="J341" t="s">
        <v>142</v>
      </c>
      <c r="K341" t="s">
        <v>95</v>
      </c>
      <c r="L341" t="s">
        <v>97</v>
      </c>
      <c r="M341" t="s">
        <v>129</v>
      </c>
      <c r="N341" t="s">
        <v>75</v>
      </c>
      <c r="O341">
        <v>2</v>
      </c>
      <c r="P341" t="s">
        <v>53</v>
      </c>
      <c r="Q341" t="s">
        <v>54</v>
      </c>
      <c r="R341" t="s">
        <v>77</v>
      </c>
      <c r="S341" t="s">
        <v>56</v>
      </c>
      <c r="T341" t="s">
        <v>57</v>
      </c>
      <c r="U341">
        <v>1</v>
      </c>
      <c r="V341" t="s">
        <v>58</v>
      </c>
      <c r="Z341" t="s">
        <v>101</v>
      </c>
    </row>
    <row r="342" spans="1:42" x14ac:dyDescent="0.3">
      <c r="A342" t="s">
        <v>929</v>
      </c>
      <c r="B342" t="s">
        <v>930</v>
      </c>
      <c r="C342" t="s">
        <v>201</v>
      </c>
      <c r="D342">
        <v>18365782</v>
      </c>
      <c r="E342" s="1">
        <v>45966</v>
      </c>
      <c r="F342" s="1">
        <v>45975</v>
      </c>
      <c r="G342" t="s">
        <v>45</v>
      </c>
      <c r="H342" t="s">
        <v>46</v>
      </c>
      <c r="I342" t="s">
        <v>47</v>
      </c>
      <c r="J342" t="s">
        <v>95</v>
      </c>
      <c r="K342" t="s">
        <v>96</v>
      </c>
      <c r="L342" t="s">
        <v>97</v>
      </c>
      <c r="M342" t="s">
        <v>65</v>
      </c>
      <c r="N342" t="s">
        <v>52</v>
      </c>
      <c r="O342">
        <v>4</v>
      </c>
      <c r="P342" t="s">
        <v>53</v>
      </c>
      <c r="Q342" t="s">
        <v>54</v>
      </c>
      <c r="R342" t="s">
        <v>55</v>
      </c>
      <c r="S342" t="s">
        <v>56</v>
      </c>
      <c r="T342" t="s">
        <v>57</v>
      </c>
      <c r="U342">
        <v>1</v>
      </c>
      <c r="V342" t="s">
        <v>58</v>
      </c>
      <c r="X342" t="s">
        <v>77</v>
      </c>
      <c r="Y342" t="s">
        <v>120</v>
      </c>
      <c r="Z342" t="s">
        <v>101</v>
      </c>
      <c r="AC342" t="s">
        <v>114</v>
      </c>
      <c r="AD342" t="s">
        <v>115</v>
      </c>
    </row>
    <row r="343" spans="1:42" x14ac:dyDescent="0.3">
      <c r="A343" t="s">
        <v>931</v>
      </c>
      <c r="B343" t="s">
        <v>932</v>
      </c>
      <c r="C343" t="s">
        <v>735</v>
      </c>
      <c r="D343">
        <v>18422641</v>
      </c>
      <c r="E343" s="1">
        <v>45975</v>
      </c>
      <c r="F343" s="1">
        <v>45975</v>
      </c>
      <c r="G343" t="s">
        <v>45</v>
      </c>
      <c r="H343" t="s">
        <v>46</v>
      </c>
      <c r="I343" t="s">
        <v>47</v>
      </c>
      <c r="J343" t="s">
        <v>142</v>
      </c>
      <c r="K343" t="s">
        <v>95</v>
      </c>
      <c r="L343" t="s">
        <v>97</v>
      </c>
      <c r="M343" t="s">
        <v>51</v>
      </c>
      <c r="N343" t="s">
        <v>185</v>
      </c>
      <c r="O343">
        <v>4</v>
      </c>
      <c r="P343" t="s">
        <v>53</v>
      </c>
      <c r="Q343" t="s">
        <v>54</v>
      </c>
      <c r="R343" t="s">
        <v>55</v>
      </c>
      <c r="S343" t="s">
        <v>85</v>
      </c>
      <c r="T343" t="s">
        <v>57</v>
      </c>
      <c r="U343">
        <v>1</v>
      </c>
      <c r="V343" t="s">
        <v>58</v>
      </c>
      <c r="Z343" t="s">
        <v>68</v>
      </c>
    </row>
    <row r="344" spans="1:42" x14ac:dyDescent="0.3">
      <c r="A344" t="s">
        <v>933</v>
      </c>
      <c r="B344" t="s">
        <v>934</v>
      </c>
      <c r="C344" t="s">
        <v>331</v>
      </c>
      <c r="D344">
        <v>18407391</v>
      </c>
      <c r="E344" s="1">
        <v>45973</v>
      </c>
      <c r="F344" s="1">
        <v>45973</v>
      </c>
      <c r="G344" t="s">
        <v>45</v>
      </c>
      <c r="H344" t="s">
        <v>46</v>
      </c>
      <c r="I344" t="s">
        <v>47</v>
      </c>
      <c r="J344" t="s">
        <v>89</v>
      </c>
      <c r="K344" t="s">
        <v>642</v>
      </c>
      <c r="L344" t="s">
        <v>706</v>
      </c>
      <c r="M344" t="s">
        <v>65</v>
      </c>
      <c r="N344" t="s">
        <v>235</v>
      </c>
      <c r="O344">
        <v>10</v>
      </c>
      <c r="P344" t="s">
        <v>53</v>
      </c>
      <c r="Q344" t="s">
        <v>54</v>
      </c>
      <c r="R344" t="s">
        <v>55</v>
      </c>
      <c r="S344" t="s">
        <v>56</v>
      </c>
      <c r="T344" t="s">
        <v>57</v>
      </c>
      <c r="U344">
        <v>1</v>
      </c>
      <c r="V344" t="s">
        <v>58</v>
      </c>
      <c r="Y344" t="s">
        <v>120</v>
      </c>
      <c r="Z344" t="s">
        <v>101</v>
      </c>
      <c r="AB344">
        <v>1</v>
      </c>
      <c r="AC344" t="s">
        <v>114</v>
      </c>
    </row>
    <row r="345" spans="1:42" x14ac:dyDescent="0.3">
      <c r="A345" t="s">
        <v>935</v>
      </c>
      <c r="B345" t="s">
        <v>282</v>
      </c>
      <c r="C345" t="s">
        <v>276</v>
      </c>
      <c r="D345">
        <v>18417328</v>
      </c>
      <c r="E345" s="1">
        <v>45974</v>
      </c>
      <c r="F345" s="1">
        <v>45975</v>
      </c>
      <c r="G345" t="s">
        <v>45</v>
      </c>
      <c r="H345" t="s">
        <v>46</v>
      </c>
      <c r="I345" t="s">
        <v>47</v>
      </c>
      <c r="J345" t="s">
        <v>936</v>
      </c>
      <c r="K345" t="s">
        <v>504</v>
      </c>
      <c r="L345" t="s">
        <v>97</v>
      </c>
      <c r="M345" t="s">
        <v>320</v>
      </c>
      <c r="N345" t="s">
        <v>75</v>
      </c>
      <c r="O345">
        <v>6</v>
      </c>
      <c r="P345" t="s">
        <v>53</v>
      </c>
      <c r="Q345" t="s">
        <v>131</v>
      </c>
      <c r="R345" t="s">
        <v>55</v>
      </c>
      <c r="S345" t="s">
        <v>56</v>
      </c>
      <c r="T345" t="s">
        <v>67</v>
      </c>
      <c r="U345">
        <v>1</v>
      </c>
      <c r="V345" t="s">
        <v>58</v>
      </c>
      <c r="X345" t="s">
        <v>77</v>
      </c>
      <c r="Y345" t="s">
        <v>54</v>
      </c>
      <c r="Z345" t="s">
        <v>101</v>
      </c>
    </row>
    <row r="346" spans="1:42" x14ac:dyDescent="0.3">
      <c r="A346" t="s">
        <v>937</v>
      </c>
      <c r="B346" t="s">
        <v>144</v>
      </c>
      <c r="C346" t="s">
        <v>938</v>
      </c>
      <c r="D346">
        <v>18390428</v>
      </c>
      <c r="E346" s="1">
        <v>45971</v>
      </c>
      <c r="F346" s="1">
        <v>45971</v>
      </c>
      <c r="G346" t="s">
        <v>45</v>
      </c>
      <c r="H346" t="s">
        <v>46</v>
      </c>
      <c r="I346" t="s">
        <v>47</v>
      </c>
      <c r="J346" t="s">
        <v>106</v>
      </c>
      <c r="K346" t="s">
        <v>159</v>
      </c>
      <c r="L346" t="s">
        <v>97</v>
      </c>
      <c r="M346" t="s">
        <v>170</v>
      </c>
      <c r="N346" t="s">
        <v>52</v>
      </c>
      <c r="O346">
        <v>3</v>
      </c>
      <c r="P346" t="s">
        <v>100</v>
      </c>
      <c r="Q346" t="s">
        <v>54</v>
      </c>
      <c r="R346" t="s">
        <v>55</v>
      </c>
      <c r="S346" t="s">
        <v>85</v>
      </c>
      <c r="T346" t="s">
        <v>57</v>
      </c>
      <c r="U346">
        <v>2</v>
      </c>
      <c r="V346" t="s">
        <v>58</v>
      </c>
      <c r="X346" t="s">
        <v>77</v>
      </c>
      <c r="Y346" t="s">
        <v>54</v>
      </c>
      <c r="Z346" t="s">
        <v>101</v>
      </c>
    </row>
    <row r="347" spans="1:42" x14ac:dyDescent="0.3">
      <c r="A347" t="s">
        <v>939</v>
      </c>
      <c r="B347" t="s">
        <v>144</v>
      </c>
      <c r="C347" t="s">
        <v>721</v>
      </c>
      <c r="D347">
        <v>18410156</v>
      </c>
      <c r="E347" s="1">
        <v>45973</v>
      </c>
      <c r="F347" s="1">
        <v>45973</v>
      </c>
      <c r="G347" t="s">
        <v>45</v>
      </c>
      <c r="H347" t="s">
        <v>46</v>
      </c>
      <c r="I347" t="s">
        <v>47</v>
      </c>
      <c r="J347" t="s">
        <v>62</v>
      </c>
      <c r="K347" t="s">
        <v>63</v>
      </c>
      <c r="L347" t="s">
        <v>740</v>
      </c>
      <c r="M347" t="s">
        <v>65</v>
      </c>
      <c r="N347" t="s">
        <v>75</v>
      </c>
      <c r="O347">
        <v>2</v>
      </c>
      <c r="P347" t="s">
        <v>53</v>
      </c>
      <c r="Q347" t="s">
        <v>54</v>
      </c>
      <c r="R347" t="s">
        <v>55</v>
      </c>
      <c r="S347" t="s">
        <v>85</v>
      </c>
      <c r="T347" t="s">
        <v>57</v>
      </c>
      <c r="U347">
        <v>2</v>
      </c>
      <c r="V347" t="s">
        <v>58</v>
      </c>
      <c r="X347" t="s">
        <v>77</v>
      </c>
      <c r="Y347" t="s">
        <v>54</v>
      </c>
      <c r="Z347" t="s">
        <v>101</v>
      </c>
    </row>
    <row r="348" spans="1:42" x14ac:dyDescent="0.3">
      <c r="A348" t="s">
        <v>940</v>
      </c>
      <c r="B348" t="s">
        <v>456</v>
      </c>
      <c r="C348" t="s">
        <v>412</v>
      </c>
      <c r="D348">
        <v>18370517</v>
      </c>
      <c r="E348" s="1">
        <v>45967</v>
      </c>
      <c r="F348" s="1">
        <v>45967</v>
      </c>
      <c r="G348" t="s">
        <v>45</v>
      </c>
      <c r="H348" t="s">
        <v>46</v>
      </c>
      <c r="I348" t="s">
        <v>47</v>
      </c>
      <c r="J348" t="s">
        <v>165</v>
      </c>
      <c r="K348" t="s">
        <v>105</v>
      </c>
      <c r="L348" t="s">
        <v>941</v>
      </c>
      <c r="M348" t="s">
        <v>51</v>
      </c>
      <c r="N348" t="s">
        <v>185</v>
      </c>
      <c r="O348">
        <v>3</v>
      </c>
      <c r="P348" t="s">
        <v>100</v>
      </c>
      <c r="Q348" t="s">
        <v>54</v>
      </c>
      <c r="R348" t="s">
        <v>55</v>
      </c>
      <c r="S348" t="s">
        <v>56</v>
      </c>
      <c r="T348" t="s">
        <v>57</v>
      </c>
      <c r="U348">
        <v>2</v>
      </c>
      <c r="V348" t="s">
        <v>58</v>
      </c>
      <c r="W348" t="s">
        <v>68</v>
      </c>
      <c r="AA348">
        <v>1</v>
      </c>
    </row>
    <row r="349" spans="1:42" x14ac:dyDescent="0.3">
      <c r="A349" t="s">
        <v>942</v>
      </c>
      <c r="B349" t="s">
        <v>144</v>
      </c>
      <c r="C349" t="s">
        <v>44</v>
      </c>
      <c r="D349">
        <v>18370172</v>
      </c>
      <c r="E349" s="1">
        <v>45967</v>
      </c>
      <c r="F349" s="1">
        <v>45967</v>
      </c>
      <c r="G349" t="s">
        <v>45</v>
      </c>
      <c r="H349" t="s">
        <v>46</v>
      </c>
      <c r="I349" t="s">
        <v>47</v>
      </c>
      <c r="J349" t="s">
        <v>242</v>
      </c>
      <c r="K349" t="s">
        <v>243</v>
      </c>
      <c r="L349" t="s">
        <v>128</v>
      </c>
      <c r="M349" t="s">
        <v>160</v>
      </c>
      <c r="N349" t="s">
        <v>84</v>
      </c>
      <c r="O349">
        <v>5</v>
      </c>
      <c r="P349" t="s">
        <v>53</v>
      </c>
      <c r="Q349" t="s">
        <v>131</v>
      </c>
      <c r="R349" t="s">
        <v>55</v>
      </c>
      <c r="S349" t="s">
        <v>56</v>
      </c>
      <c r="T349" t="s">
        <v>57</v>
      </c>
      <c r="U349">
        <v>2</v>
      </c>
      <c r="V349" t="s">
        <v>58</v>
      </c>
      <c r="W349" t="s">
        <v>68</v>
      </c>
      <c r="X349" t="s">
        <v>146</v>
      </c>
      <c r="Y349" t="s">
        <v>120</v>
      </c>
      <c r="AA349">
        <v>3</v>
      </c>
      <c r="AB349">
        <v>3</v>
      </c>
      <c r="AC349" t="s">
        <v>114</v>
      </c>
      <c r="AG349" t="s">
        <v>943</v>
      </c>
      <c r="AK349" t="s">
        <v>67</v>
      </c>
      <c r="AM349" t="s">
        <v>224</v>
      </c>
      <c r="AN349" t="s">
        <v>305</v>
      </c>
    </row>
    <row r="350" spans="1:42" x14ac:dyDescent="0.3">
      <c r="A350" t="s">
        <v>944</v>
      </c>
      <c r="B350" t="s">
        <v>685</v>
      </c>
      <c r="C350" t="s">
        <v>126</v>
      </c>
      <c r="D350">
        <v>18373446</v>
      </c>
      <c r="E350" s="1">
        <v>45967</v>
      </c>
      <c r="F350" s="1">
        <v>45967</v>
      </c>
      <c r="G350" t="s">
        <v>45</v>
      </c>
      <c r="H350" t="s">
        <v>46</v>
      </c>
      <c r="I350" t="s">
        <v>47</v>
      </c>
      <c r="J350" t="s">
        <v>242</v>
      </c>
      <c r="K350" t="s">
        <v>127</v>
      </c>
      <c r="L350" t="s">
        <v>50</v>
      </c>
      <c r="M350" t="s">
        <v>98</v>
      </c>
      <c r="N350" t="s">
        <v>437</v>
      </c>
      <c r="O350">
        <v>9</v>
      </c>
      <c r="P350" t="s">
        <v>53</v>
      </c>
      <c r="Q350" t="s">
        <v>205</v>
      </c>
      <c r="R350" t="s">
        <v>55</v>
      </c>
      <c r="S350" t="s">
        <v>85</v>
      </c>
      <c r="T350" t="s">
        <v>67</v>
      </c>
      <c r="U350">
        <v>1</v>
      </c>
      <c r="V350" t="s">
        <v>58</v>
      </c>
      <c r="W350" t="s">
        <v>68</v>
      </c>
      <c r="X350" t="s">
        <v>146</v>
      </c>
      <c r="Y350" t="s">
        <v>54</v>
      </c>
      <c r="AA350">
        <v>2</v>
      </c>
      <c r="AB350">
        <v>2</v>
      </c>
      <c r="AC350" t="s">
        <v>114</v>
      </c>
      <c r="AD350" t="s">
        <v>115</v>
      </c>
      <c r="AE350" t="s">
        <v>101</v>
      </c>
      <c r="AG350" t="s">
        <v>149</v>
      </c>
      <c r="AK350" t="s">
        <v>67</v>
      </c>
      <c r="AL350" t="s">
        <v>68</v>
      </c>
      <c r="AM350" t="s">
        <v>161</v>
      </c>
    </row>
    <row r="351" spans="1:42" x14ac:dyDescent="0.3">
      <c r="A351" t="s">
        <v>945</v>
      </c>
      <c r="B351" t="s">
        <v>469</v>
      </c>
      <c r="C351" t="s">
        <v>483</v>
      </c>
      <c r="D351">
        <v>18396194</v>
      </c>
      <c r="E351" s="1">
        <v>45971</v>
      </c>
      <c r="F351" s="1">
        <v>45971</v>
      </c>
      <c r="G351" t="s">
        <v>45</v>
      </c>
      <c r="H351" t="s">
        <v>46</v>
      </c>
      <c r="I351" t="s">
        <v>47</v>
      </c>
      <c r="J351" t="s">
        <v>119</v>
      </c>
      <c r="K351" t="s">
        <v>198</v>
      </c>
      <c r="L351" t="s">
        <v>74</v>
      </c>
      <c r="M351" t="s">
        <v>320</v>
      </c>
      <c r="N351" t="s">
        <v>75</v>
      </c>
      <c r="O351">
        <v>3</v>
      </c>
      <c r="P351" t="s">
        <v>251</v>
      </c>
      <c r="Q351" t="s">
        <v>54</v>
      </c>
      <c r="R351" t="s">
        <v>55</v>
      </c>
      <c r="S351" t="s">
        <v>56</v>
      </c>
      <c r="T351" t="s">
        <v>57</v>
      </c>
      <c r="U351">
        <v>1</v>
      </c>
      <c r="V351" t="s">
        <v>58</v>
      </c>
      <c r="X351" t="s">
        <v>77</v>
      </c>
      <c r="Y351" t="s">
        <v>54</v>
      </c>
      <c r="Z351" t="s">
        <v>101</v>
      </c>
    </row>
    <row r="352" spans="1:42" x14ac:dyDescent="0.3">
      <c r="A352" t="s">
        <v>946</v>
      </c>
      <c r="B352" t="s">
        <v>947</v>
      </c>
      <c r="C352" t="s">
        <v>254</v>
      </c>
      <c r="D352">
        <v>18413772</v>
      </c>
      <c r="E352" s="1">
        <v>45974</v>
      </c>
      <c r="F352" s="1">
        <v>45974</v>
      </c>
      <c r="G352" t="s">
        <v>45</v>
      </c>
      <c r="H352" t="s">
        <v>46</v>
      </c>
      <c r="I352" t="s">
        <v>47</v>
      </c>
      <c r="J352" t="s">
        <v>145</v>
      </c>
      <c r="K352" t="s">
        <v>82</v>
      </c>
      <c r="L352" t="s">
        <v>50</v>
      </c>
      <c r="M352" t="s">
        <v>160</v>
      </c>
      <c r="N352" t="s">
        <v>762</v>
      </c>
      <c r="O352">
        <v>11</v>
      </c>
      <c r="P352" t="s">
        <v>53</v>
      </c>
      <c r="Q352" t="s">
        <v>131</v>
      </c>
      <c r="R352" t="s">
        <v>55</v>
      </c>
      <c r="S352" t="s">
        <v>85</v>
      </c>
      <c r="T352" t="s">
        <v>67</v>
      </c>
      <c r="U352">
        <v>1</v>
      </c>
      <c r="V352" t="s">
        <v>58</v>
      </c>
      <c r="X352" t="s">
        <v>77</v>
      </c>
      <c r="Y352" t="s">
        <v>54</v>
      </c>
      <c r="Z352" t="s">
        <v>68</v>
      </c>
    </row>
    <row r="353" spans="1:40" x14ac:dyDescent="0.3">
      <c r="A353" t="s">
        <v>948</v>
      </c>
      <c r="B353" t="s">
        <v>713</v>
      </c>
      <c r="C353" t="s">
        <v>702</v>
      </c>
      <c r="D353">
        <v>18406954</v>
      </c>
      <c r="E353" s="1">
        <v>45973</v>
      </c>
      <c r="F353" s="1">
        <v>45973</v>
      </c>
      <c r="G353" t="s">
        <v>45</v>
      </c>
      <c r="H353" t="s">
        <v>46</v>
      </c>
      <c r="I353" t="s">
        <v>47</v>
      </c>
      <c r="J353" t="s">
        <v>179</v>
      </c>
      <c r="K353" t="s">
        <v>949</v>
      </c>
      <c r="L353" t="s">
        <v>97</v>
      </c>
      <c r="M353" t="s">
        <v>65</v>
      </c>
      <c r="N353" t="s">
        <v>75</v>
      </c>
      <c r="O353">
        <v>5</v>
      </c>
      <c r="P353" t="s">
        <v>53</v>
      </c>
      <c r="Q353" t="s">
        <v>54</v>
      </c>
      <c r="R353" t="s">
        <v>55</v>
      </c>
      <c r="S353" t="s">
        <v>56</v>
      </c>
      <c r="T353" t="s">
        <v>57</v>
      </c>
      <c r="U353">
        <v>1</v>
      </c>
      <c r="V353" t="s">
        <v>58</v>
      </c>
      <c r="Y353" t="s">
        <v>120</v>
      </c>
      <c r="Z353" t="s">
        <v>101</v>
      </c>
      <c r="AB353">
        <v>2</v>
      </c>
      <c r="AC353" t="s">
        <v>114</v>
      </c>
      <c r="AN353" t="s">
        <v>162</v>
      </c>
    </row>
    <row r="354" spans="1:40" x14ac:dyDescent="0.3">
      <c r="A354" t="s">
        <v>950</v>
      </c>
      <c r="B354" t="s">
        <v>307</v>
      </c>
      <c r="C354" t="s">
        <v>213</v>
      </c>
      <c r="D354">
        <v>18372079</v>
      </c>
      <c r="E354" s="1">
        <v>45967</v>
      </c>
      <c r="F354" s="1">
        <v>45967</v>
      </c>
      <c r="G354" t="s">
        <v>45</v>
      </c>
      <c r="H354" t="s">
        <v>46</v>
      </c>
      <c r="I354" t="s">
        <v>47</v>
      </c>
      <c r="J354" t="s">
        <v>227</v>
      </c>
      <c r="K354" t="s">
        <v>119</v>
      </c>
      <c r="L354" t="s">
        <v>74</v>
      </c>
      <c r="M354" t="s">
        <v>51</v>
      </c>
      <c r="N354" t="s">
        <v>75</v>
      </c>
      <c r="O354">
        <v>3</v>
      </c>
      <c r="P354" t="s">
        <v>100</v>
      </c>
      <c r="Q354" t="s">
        <v>54</v>
      </c>
      <c r="R354" t="s">
        <v>55</v>
      </c>
      <c r="S354" t="s">
        <v>56</v>
      </c>
      <c r="T354" t="s">
        <v>57</v>
      </c>
      <c r="U354">
        <v>1</v>
      </c>
      <c r="V354" t="s">
        <v>58</v>
      </c>
      <c r="W354" t="s">
        <v>68</v>
      </c>
      <c r="Y354" t="s">
        <v>54</v>
      </c>
      <c r="Z354" t="s">
        <v>101</v>
      </c>
      <c r="AC354" t="s">
        <v>147</v>
      </c>
      <c r="AD354" t="s">
        <v>115</v>
      </c>
      <c r="AK354" t="s">
        <v>67</v>
      </c>
    </row>
    <row r="355" spans="1:40" x14ac:dyDescent="0.3">
      <c r="A355" t="s">
        <v>951</v>
      </c>
      <c r="B355" t="s">
        <v>503</v>
      </c>
      <c r="C355" t="s">
        <v>201</v>
      </c>
      <c r="D355">
        <v>18383333</v>
      </c>
      <c r="E355" s="1">
        <v>45969</v>
      </c>
      <c r="F355" s="1">
        <v>45969</v>
      </c>
      <c r="G355" t="s">
        <v>45</v>
      </c>
      <c r="H355" t="s">
        <v>46</v>
      </c>
      <c r="I355" t="s">
        <v>47</v>
      </c>
      <c r="J355" t="s">
        <v>227</v>
      </c>
      <c r="K355" t="s">
        <v>89</v>
      </c>
      <c r="L355" t="s">
        <v>74</v>
      </c>
      <c r="M355" t="s">
        <v>160</v>
      </c>
      <c r="N355" t="s">
        <v>91</v>
      </c>
      <c r="O355">
        <v>4</v>
      </c>
      <c r="P355" t="s">
        <v>53</v>
      </c>
      <c r="Q355" t="s">
        <v>54</v>
      </c>
      <c r="R355" t="s">
        <v>55</v>
      </c>
      <c r="S355" t="s">
        <v>85</v>
      </c>
      <c r="T355" t="s">
        <v>57</v>
      </c>
      <c r="U355">
        <v>1</v>
      </c>
      <c r="V355" t="s">
        <v>58</v>
      </c>
      <c r="Z355" t="s">
        <v>68</v>
      </c>
      <c r="AM355" t="s">
        <v>360</v>
      </c>
    </row>
    <row r="356" spans="1:40" x14ac:dyDescent="0.3">
      <c r="A356" t="s">
        <v>952</v>
      </c>
      <c r="B356" t="s">
        <v>953</v>
      </c>
      <c r="C356" t="s">
        <v>111</v>
      </c>
      <c r="D356">
        <v>18397877</v>
      </c>
      <c r="E356" s="1">
        <v>45972</v>
      </c>
      <c r="F356" s="1">
        <v>45974</v>
      </c>
      <c r="G356" t="s">
        <v>45</v>
      </c>
      <c r="H356" t="s">
        <v>46</v>
      </c>
      <c r="I356" t="s">
        <v>47</v>
      </c>
      <c r="J356" t="s">
        <v>195</v>
      </c>
      <c r="K356" t="s">
        <v>179</v>
      </c>
      <c r="L356" t="s">
        <v>50</v>
      </c>
      <c r="M356" t="s">
        <v>160</v>
      </c>
      <c r="N356" t="s">
        <v>273</v>
      </c>
      <c r="O356">
        <v>5</v>
      </c>
      <c r="P356" t="s">
        <v>954</v>
      </c>
      <c r="Q356" t="s">
        <v>131</v>
      </c>
      <c r="R356" t="s">
        <v>55</v>
      </c>
      <c r="S356" t="s">
        <v>85</v>
      </c>
      <c r="T356" t="s">
        <v>57</v>
      </c>
      <c r="U356">
        <v>1</v>
      </c>
      <c r="V356" t="s">
        <v>58</v>
      </c>
      <c r="X356" t="s">
        <v>77</v>
      </c>
      <c r="Z356" t="s">
        <v>68</v>
      </c>
      <c r="AC356" t="s">
        <v>114</v>
      </c>
    </row>
    <row r="357" spans="1:40" x14ac:dyDescent="0.3">
      <c r="A357" t="s">
        <v>955</v>
      </c>
      <c r="B357" t="s">
        <v>269</v>
      </c>
      <c r="C357" t="s">
        <v>470</v>
      </c>
      <c r="D357">
        <v>18407717</v>
      </c>
      <c r="E357" s="1">
        <v>45973</v>
      </c>
      <c r="F357" s="1">
        <v>45973</v>
      </c>
      <c r="G357" t="s">
        <v>45</v>
      </c>
      <c r="H357" t="s">
        <v>46</v>
      </c>
      <c r="I357" t="s">
        <v>47</v>
      </c>
      <c r="J357" t="s">
        <v>479</v>
      </c>
      <c r="K357" t="s">
        <v>480</v>
      </c>
      <c r="L357" t="s">
        <v>74</v>
      </c>
      <c r="M357" t="s">
        <v>83</v>
      </c>
      <c r="N357" t="s">
        <v>91</v>
      </c>
      <c r="O357">
        <v>3</v>
      </c>
      <c r="P357" t="s">
        <v>53</v>
      </c>
      <c r="Q357" t="s">
        <v>131</v>
      </c>
      <c r="R357" t="s">
        <v>77</v>
      </c>
      <c r="S357" t="s">
        <v>56</v>
      </c>
      <c r="T357" t="s">
        <v>57</v>
      </c>
      <c r="U357">
        <v>1</v>
      </c>
      <c r="V357" t="s">
        <v>58</v>
      </c>
      <c r="Z357" t="s">
        <v>101</v>
      </c>
    </row>
    <row r="358" spans="1:40" x14ac:dyDescent="0.3">
      <c r="A358" t="s">
        <v>956</v>
      </c>
      <c r="B358" t="s">
        <v>957</v>
      </c>
      <c r="C358" t="s">
        <v>134</v>
      </c>
      <c r="D358">
        <v>18418568</v>
      </c>
      <c r="E358" s="1">
        <v>45975</v>
      </c>
      <c r="F358" s="1">
        <v>45975</v>
      </c>
      <c r="G358" t="s">
        <v>45</v>
      </c>
      <c r="H358" t="s">
        <v>46</v>
      </c>
      <c r="I358" t="s">
        <v>47</v>
      </c>
      <c r="J358" t="s">
        <v>198</v>
      </c>
      <c r="K358" t="s">
        <v>165</v>
      </c>
      <c r="L358" t="s">
        <v>97</v>
      </c>
      <c r="M358" t="s">
        <v>51</v>
      </c>
      <c r="N358" t="s">
        <v>185</v>
      </c>
      <c r="O358">
        <v>4</v>
      </c>
      <c r="P358" t="s">
        <v>53</v>
      </c>
      <c r="Q358" t="s">
        <v>54</v>
      </c>
      <c r="R358" t="s">
        <v>55</v>
      </c>
      <c r="S358" t="s">
        <v>56</v>
      </c>
      <c r="T358" t="s">
        <v>57</v>
      </c>
      <c r="U358">
        <v>1</v>
      </c>
      <c r="V358" t="s">
        <v>58</v>
      </c>
      <c r="X358" t="s">
        <v>77</v>
      </c>
      <c r="Y358" t="s">
        <v>54</v>
      </c>
      <c r="Z358" t="s">
        <v>68</v>
      </c>
    </row>
    <row r="359" spans="1:40" x14ac:dyDescent="0.3">
      <c r="A359" t="s">
        <v>958</v>
      </c>
      <c r="B359" t="s">
        <v>290</v>
      </c>
      <c r="C359" t="s">
        <v>44</v>
      </c>
      <c r="D359">
        <v>18413650</v>
      </c>
      <c r="E359" s="1">
        <v>45974</v>
      </c>
      <c r="F359" s="1">
        <v>45976</v>
      </c>
      <c r="G359" t="s">
        <v>45</v>
      </c>
      <c r="H359" t="s">
        <v>46</v>
      </c>
      <c r="I359" t="s">
        <v>47</v>
      </c>
      <c r="J359" t="s">
        <v>142</v>
      </c>
      <c r="K359" t="s">
        <v>105</v>
      </c>
      <c r="L359" t="s">
        <v>97</v>
      </c>
      <c r="M359" t="s">
        <v>51</v>
      </c>
      <c r="N359" t="s">
        <v>75</v>
      </c>
      <c r="O359">
        <v>4</v>
      </c>
      <c r="P359" t="s">
        <v>251</v>
      </c>
      <c r="Q359" t="s">
        <v>54</v>
      </c>
      <c r="R359" t="s">
        <v>55</v>
      </c>
      <c r="S359" t="s">
        <v>85</v>
      </c>
      <c r="T359" t="s">
        <v>57</v>
      </c>
      <c r="U359">
        <v>2</v>
      </c>
      <c r="V359" t="s">
        <v>58</v>
      </c>
    </row>
    <row r="360" spans="1:40" x14ac:dyDescent="0.3">
      <c r="A360" t="s">
        <v>959</v>
      </c>
      <c r="B360" t="s">
        <v>43</v>
      </c>
      <c r="C360" t="s">
        <v>301</v>
      </c>
      <c r="D360">
        <v>18416438</v>
      </c>
      <c r="E360" s="1">
        <v>45974</v>
      </c>
      <c r="F360" s="1">
        <v>45974</v>
      </c>
      <c r="G360" t="s">
        <v>45</v>
      </c>
      <c r="H360" t="s">
        <v>46</v>
      </c>
      <c r="I360" t="s">
        <v>47</v>
      </c>
      <c r="J360" t="s">
        <v>960</v>
      </c>
      <c r="K360" t="s">
        <v>514</v>
      </c>
      <c r="L360" t="s">
        <v>74</v>
      </c>
      <c r="M360" t="s">
        <v>51</v>
      </c>
      <c r="N360" t="s">
        <v>91</v>
      </c>
      <c r="O360">
        <v>4</v>
      </c>
      <c r="P360" t="s">
        <v>138</v>
      </c>
      <c r="Q360" t="s">
        <v>54</v>
      </c>
      <c r="R360" t="s">
        <v>55</v>
      </c>
      <c r="S360" t="s">
        <v>85</v>
      </c>
      <c r="T360" t="s">
        <v>67</v>
      </c>
      <c r="U360">
        <v>1</v>
      </c>
      <c r="V360" t="s">
        <v>58</v>
      </c>
      <c r="X360" t="s">
        <v>77</v>
      </c>
      <c r="Y360" t="s">
        <v>54</v>
      </c>
      <c r="Z360" t="s">
        <v>68</v>
      </c>
    </row>
    <row r="361" spans="1:40" x14ac:dyDescent="0.3">
      <c r="A361" t="s">
        <v>961</v>
      </c>
      <c r="B361" t="s">
        <v>385</v>
      </c>
      <c r="C361" t="s">
        <v>44</v>
      </c>
      <c r="D361">
        <v>18415481</v>
      </c>
      <c r="E361" s="1">
        <v>45974</v>
      </c>
      <c r="F361" s="1">
        <v>45974</v>
      </c>
      <c r="G361" t="s">
        <v>45</v>
      </c>
      <c r="H361" t="s">
        <v>46</v>
      </c>
      <c r="I361" t="s">
        <v>47</v>
      </c>
      <c r="J361" t="s">
        <v>142</v>
      </c>
      <c r="K361" t="s">
        <v>105</v>
      </c>
      <c r="L361" t="s">
        <v>97</v>
      </c>
      <c r="M361" t="s">
        <v>129</v>
      </c>
      <c r="N361" t="s">
        <v>91</v>
      </c>
      <c r="O361">
        <v>4</v>
      </c>
      <c r="P361" t="s">
        <v>53</v>
      </c>
      <c r="Q361" t="s">
        <v>54</v>
      </c>
      <c r="R361" t="s">
        <v>55</v>
      </c>
      <c r="S361" t="s">
        <v>232</v>
      </c>
      <c r="T361" t="s">
        <v>57</v>
      </c>
      <c r="U361">
        <v>1</v>
      </c>
      <c r="V361" t="s">
        <v>58</v>
      </c>
      <c r="X361" t="s">
        <v>77</v>
      </c>
      <c r="Y361" t="s">
        <v>120</v>
      </c>
      <c r="Z361" t="s">
        <v>101</v>
      </c>
      <c r="AC361" t="s">
        <v>114</v>
      </c>
      <c r="AD361" t="s">
        <v>115</v>
      </c>
      <c r="AM361" t="s">
        <v>224</v>
      </c>
    </row>
    <row r="362" spans="1:40" x14ac:dyDescent="0.3">
      <c r="A362" t="s">
        <v>962</v>
      </c>
      <c r="B362" t="s">
        <v>503</v>
      </c>
      <c r="C362" t="s">
        <v>213</v>
      </c>
      <c r="D362">
        <v>18377848</v>
      </c>
      <c r="E362" s="1">
        <v>45968</v>
      </c>
      <c r="F362" s="1">
        <v>45968</v>
      </c>
      <c r="G362" t="s">
        <v>45</v>
      </c>
      <c r="H362" t="s">
        <v>46</v>
      </c>
      <c r="I362" t="s">
        <v>47</v>
      </c>
      <c r="J362" t="s">
        <v>198</v>
      </c>
      <c r="K362" t="s">
        <v>95</v>
      </c>
      <c r="L362" t="s">
        <v>97</v>
      </c>
      <c r="M362" t="s">
        <v>51</v>
      </c>
      <c r="N362" t="s">
        <v>185</v>
      </c>
      <c r="O362">
        <v>3</v>
      </c>
      <c r="P362" t="s">
        <v>100</v>
      </c>
      <c r="Q362" t="s">
        <v>54</v>
      </c>
      <c r="R362" t="s">
        <v>55</v>
      </c>
      <c r="S362" t="s">
        <v>56</v>
      </c>
      <c r="T362" t="s">
        <v>57</v>
      </c>
      <c r="U362">
        <v>1</v>
      </c>
      <c r="V362" t="s">
        <v>58</v>
      </c>
      <c r="W362" t="s">
        <v>68</v>
      </c>
      <c r="Y362" t="s">
        <v>54</v>
      </c>
      <c r="Z362" t="s">
        <v>101</v>
      </c>
      <c r="AC362" t="s">
        <v>147</v>
      </c>
      <c r="AD362" t="s">
        <v>115</v>
      </c>
      <c r="AK362" t="s">
        <v>67</v>
      </c>
    </row>
    <row r="363" spans="1:40" x14ac:dyDescent="0.3">
      <c r="A363" t="s">
        <v>963</v>
      </c>
      <c r="B363" t="s">
        <v>428</v>
      </c>
      <c r="C363" t="s">
        <v>260</v>
      </c>
      <c r="D363">
        <v>18406899</v>
      </c>
      <c r="E363" s="1">
        <v>45973</v>
      </c>
      <c r="F363" s="1">
        <v>45973</v>
      </c>
      <c r="G363" t="s">
        <v>45</v>
      </c>
      <c r="H363" t="s">
        <v>46</v>
      </c>
      <c r="I363" t="s">
        <v>47</v>
      </c>
      <c r="J363" t="s">
        <v>96</v>
      </c>
      <c r="K363" t="s">
        <v>159</v>
      </c>
      <c r="L363" t="s">
        <v>97</v>
      </c>
      <c r="M363" t="s">
        <v>51</v>
      </c>
      <c r="N363" t="s">
        <v>75</v>
      </c>
      <c r="O363">
        <v>2</v>
      </c>
      <c r="P363" t="s">
        <v>251</v>
      </c>
      <c r="Q363" t="s">
        <v>131</v>
      </c>
      <c r="R363" t="s">
        <v>55</v>
      </c>
      <c r="S363" t="s">
        <v>56</v>
      </c>
      <c r="T363" t="s">
        <v>57</v>
      </c>
      <c r="U363">
        <v>1</v>
      </c>
      <c r="V363" t="s">
        <v>58</v>
      </c>
    </row>
    <row r="364" spans="1:40" x14ac:dyDescent="0.3">
      <c r="A364" t="s">
        <v>964</v>
      </c>
      <c r="B364" t="s">
        <v>630</v>
      </c>
      <c r="C364" t="s">
        <v>866</v>
      </c>
      <c r="D364">
        <v>18396731</v>
      </c>
      <c r="E364" s="1">
        <v>45971</v>
      </c>
      <c r="F364" s="1">
        <v>45971</v>
      </c>
      <c r="G364" t="s">
        <v>45</v>
      </c>
      <c r="H364" t="s">
        <v>46</v>
      </c>
      <c r="I364" t="s">
        <v>47</v>
      </c>
      <c r="J364" t="s">
        <v>95</v>
      </c>
      <c r="K364" t="s">
        <v>106</v>
      </c>
      <c r="L364" t="s">
        <v>97</v>
      </c>
      <c r="M364" t="s">
        <v>160</v>
      </c>
      <c r="N364" t="s">
        <v>91</v>
      </c>
      <c r="O364">
        <v>3</v>
      </c>
      <c r="P364" t="s">
        <v>53</v>
      </c>
      <c r="Q364" t="s">
        <v>205</v>
      </c>
      <c r="R364" t="s">
        <v>55</v>
      </c>
      <c r="S364" t="s">
        <v>56</v>
      </c>
      <c r="T364" t="s">
        <v>57</v>
      </c>
      <c r="U364">
        <v>1</v>
      </c>
      <c r="V364" t="s">
        <v>58</v>
      </c>
      <c r="W364" t="s">
        <v>68</v>
      </c>
      <c r="AM364" t="s">
        <v>618</v>
      </c>
      <c r="AN364" t="s">
        <v>619</v>
      </c>
    </row>
    <row r="365" spans="1:40" x14ac:dyDescent="0.3">
      <c r="A365" t="s">
        <v>965</v>
      </c>
      <c r="B365" t="s">
        <v>966</v>
      </c>
      <c r="C365" t="s">
        <v>222</v>
      </c>
      <c r="D365">
        <v>18365885</v>
      </c>
      <c r="E365" s="1">
        <v>45966</v>
      </c>
      <c r="F365" s="1">
        <v>45966</v>
      </c>
      <c r="G365" t="s">
        <v>45</v>
      </c>
      <c r="H365" t="s">
        <v>46</v>
      </c>
      <c r="I365" t="s">
        <v>47</v>
      </c>
      <c r="J365" t="s">
        <v>227</v>
      </c>
      <c r="K365" t="s">
        <v>89</v>
      </c>
      <c r="L365" t="s">
        <v>74</v>
      </c>
      <c r="M365" t="s">
        <v>51</v>
      </c>
      <c r="N365" t="s">
        <v>91</v>
      </c>
      <c r="O365">
        <v>7</v>
      </c>
      <c r="P365" t="s">
        <v>53</v>
      </c>
      <c r="Q365" t="s">
        <v>54</v>
      </c>
      <c r="R365" t="s">
        <v>55</v>
      </c>
      <c r="S365" t="s">
        <v>56</v>
      </c>
      <c r="T365" t="s">
        <v>67</v>
      </c>
      <c r="U365">
        <v>1</v>
      </c>
      <c r="V365" t="s">
        <v>58</v>
      </c>
      <c r="W365" t="s">
        <v>68</v>
      </c>
      <c r="X365" t="s">
        <v>146</v>
      </c>
      <c r="AA365">
        <v>1</v>
      </c>
      <c r="AB365">
        <v>1</v>
      </c>
      <c r="AC365" t="s">
        <v>147</v>
      </c>
      <c r="AD365" t="s">
        <v>115</v>
      </c>
      <c r="AF365" t="s">
        <v>967</v>
      </c>
      <c r="AG365" t="s">
        <v>149</v>
      </c>
      <c r="AH365" t="s">
        <v>148</v>
      </c>
      <c r="AI365" t="s">
        <v>227</v>
      </c>
      <c r="AK365" t="s">
        <v>67</v>
      </c>
    </row>
    <row r="366" spans="1:40" x14ac:dyDescent="0.3">
      <c r="A366" t="s">
        <v>968</v>
      </c>
      <c r="B366" t="s">
        <v>336</v>
      </c>
      <c r="C366" t="s">
        <v>260</v>
      </c>
      <c r="D366">
        <v>18418780</v>
      </c>
      <c r="E366" s="1">
        <v>45975</v>
      </c>
      <c r="F366" s="1">
        <v>45975</v>
      </c>
      <c r="G366" t="s">
        <v>45</v>
      </c>
      <c r="H366" t="s">
        <v>46</v>
      </c>
      <c r="I366" t="s">
        <v>47</v>
      </c>
      <c r="J366" t="s">
        <v>159</v>
      </c>
      <c r="K366" t="s">
        <v>145</v>
      </c>
      <c r="L366" t="s">
        <v>50</v>
      </c>
      <c r="M366" t="s">
        <v>51</v>
      </c>
      <c r="N366" t="s">
        <v>52</v>
      </c>
      <c r="O366">
        <v>4</v>
      </c>
      <c r="P366" t="s">
        <v>251</v>
      </c>
      <c r="Q366" t="s">
        <v>131</v>
      </c>
      <c r="R366" t="s">
        <v>55</v>
      </c>
      <c r="S366" t="s">
        <v>56</v>
      </c>
      <c r="T366" t="s">
        <v>67</v>
      </c>
      <c r="U366">
        <v>1</v>
      </c>
      <c r="V366" t="s">
        <v>58</v>
      </c>
      <c r="W366" t="s">
        <v>68</v>
      </c>
      <c r="AA366">
        <v>1</v>
      </c>
    </row>
    <row r="367" spans="1:40" x14ac:dyDescent="0.3">
      <c r="A367" t="s">
        <v>969</v>
      </c>
      <c r="B367" t="s">
        <v>340</v>
      </c>
      <c r="C367" t="s">
        <v>141</v>
      </c>
      <c r="D367">
        <v>18396024</v>
      </c>
      <c r="E367" s="1">
        <v>45971</v>
      </c>
      <c r="F367" s="1">
        <v>45971</v>
      </c>
      <c r="G367" t="s">
        <v>45</v>
      </c>
      <c r="H367" t="s">
        <v>46</v>
      </c>
      <c r="I367" t="s">
        <v>47</v>
      </c>
      <c r="J367" t="s">
        <v>142</v>
      </c>
      <c r="K367" t="s">
        <v>106</v>
      </c>
      <c r="L367" t="s">
        <v>97</v>
      </c>
      <c r="M367" t="s">
        <v>51</v>
      </c>
      <c r="N367" t="s">
        <v>185</v>
      </c>
      <c r="O367">
        <v>4</v>
      </c>
      <c r="P367" t="s">
        <v>53</v>
      </c>
      <c r="Q367" t="s">
        <v>54</v>
      </c>
      <c r="R367" t="s">
        <v>55</v>
      </c>
      <c r="S367" t="s">
        <v>85</v>
      </c>
      <c r="T367" t="s">
        <v>57</v>
      </c>
      <c r="U367">
        <v>2</v>
      </c>
      <c r="V367" t="s">
        <v>58</v>
      </c>
      <c r="X367" t="s">
        <v>77</v>
      </c>
      <c r="Y367" t="s">
        <v>54</v>
      </c>
      <c r="Z367" t="s">
        <v>101</v>
      </c>
    </row>
    <row r="368" spans="1:40" x14ac:dyDescent="0.3">
      <c r="A368" t="s">
        <v>970</v>
      </c>
      <c r="B368" t="s">
        <v>971</v>
      </c>
      <c r="C368" t="s">
        <v>513</v>
      </c>
      <c r="D368">
        <v>18417566</v>
      </c>
      <c r="E368" s="1">
        <v>45974</v>
      </c>
      <c r="F368" s="1">
        <v>45975</v>
      </c>
      <c r="G368" t="s">
        <v>45</v>
      </c>
      <c r="H368" t="s">
        <v>46</v>
      </c>
      <c r="I368" t="s">
        <v>47</v>
      </c>
      <c r="J368" t="s">
        <v>159</v>
      </c>
      <c r="K368" t="s">
        <v>179</v>
      </c>
      <c r="L368" t="s">
        <v>97</v>
      </c>
      <c r="M368" t="s">
        <v>129</v>
      </c>
      <c r="N368" t="s">
        <v>99</v>
      </c>
      <c r="O368">
        <v>11</v>
      </c>
      <c r="P368" t="s">
        <v>53</v>
      </c>
      <c r="Q368" t="s">
        <v>54</v>
      </c>
      <c r="R368" t="s">
        <v>77</v>
      </c>
      <c r="S368" t="s">
        <v>232</v>
      </c>
      <c r="T368" t="s">
        <v>67</v>
      </c>
      <c r="U368">
        <v>2</v>
      </c>
      <c r="V368" t="s">
        <v>58</v>
      </c>
      <c r="W368" t="s">
        <v>68</v>
      </c>
      <c r="AA368">
        <v>2</v>
      </c>
      <c r="AG368" t="s">
        <v>149</v>
      </c>
    </row>
    <row r="369" spans="1:40" x14ac:dyDescent="0.3">
      <c r="A369" t="s">
        <v>972</v>
      </c>
      <c r="B369" t="s">
        <v>973</v>
      </c>
      <c r="C369" t="s">
        <v>450</v>
      </c>
      <c r="D369">
        <v>18361560</v>
      </c>
      <c r="E369" s="1">
        <v>45965</v>
      </c>
      <c r="F369" s="1">
        <v>45972</v>
      </c>
      <c r="G369" t="s">
        <v>45</v>
      </c>
      <c r="H369" t="s">
        <v>46</v>
      </c>
      <c r="I369" t="s">
        <v>47</v>
      </c>
      <c r="J369" t="s">
        <v>105</v>
      </c>
      <c r="K369" t="s">
        <v>106</v>
      </c>
      <c r="L369" t="s">
        <v>97</v>
      </c>
      <c r="M369" t="s">
        <v>51</v>
      </c>
      <c r="N369" t="s">
        <v>91</v>
      </c>
      <c r="O369">
        <v>2</v>
      </c>
      <c r="P369" t="s">
        <v>53</v>
      </c>
      <c r="Q369" t="s">
        <v>54</v>
      </c>
      <c r="R369" t="s">
        <v>55</v>
      </c>
      <c r="S369" t="s">
        <v>56</v>
      </c>
      <c r="T369" t="s">
        <v>57</v>
      </c>
      <c r="U369">
        <v>1</v>
      </c>
      <c r="V369" t="s">
        <v>58</v>
      </c>
      <c r="X369" t="s">
        <v>77</v>
      </c>
      <c r="Z369" t="s">
        <v>101</v>
      </c>
    </row>
    <row r="370" spans="1:40" x14ac:dyDescent="0.3">
      <c r="A370" t="s">
        <v>974</v>
      </c>
      <c r="B370" t="s">
        <v>975</v>
      </c>
      <c r="C370" t="s">
        <v>260</v>
      </c>
      <c r="D370">
        <v>18374444</v>
      </c>
      <c r="E370" s="1">
        <v>45968</v>
      </c>
      <c r="F370" s="1">
        <v>45968</v>
      </c>
      <c r="G370" t="s">
        <v>45</v>
      </c>
      <c r="H370" t="s">
        <v>46</v>
      </c>
      <c r="I370" t="s">
        <v>47</v>
      </c>
      <c r="J370" t="s">
        <v>419</v>
      </c>
      <c r="K370" t="s">
        <v>719</v>
      </c>
      <c r="L370" t="s">
        <v>64</v>
      </c>
      <c r="M370" t="s">
        <v>51</v>
      </c>
      <c r="N370" t="s">
        <v>52</v>
      </c>
      <c r="O370">
        <v>3</v>
      </c>
      <c r="P370" t="s">
        <v>53</v>
      </c>
      <c r="Q370" t="s">
        <v>54</v>
      </c>
      <c r="R370" t="s">
        <v>55</v>
      </c>
      <c r="S370" t="s">
        <v>56</v>
      </c>
      <c r="T370" t="s">
        <v>57</v>
      </c>
      <c r="U370">
        <v>2</v>
      </c>
      <c r="V370" t="s">
        <v>58</v>
      </c>
      <c r="X370" t="s">
        <v>77</v>
      </c>
      <c r="Y370" t="s">
        <v>54</v>
      </c>
      <c r="Z370" t="s">
        <v>101</v>
      </c>
    </row>
    <row r="371" spans="1:40" x14ac:dyDescent="0.3">
      <c r="A371" t="s">
        <v>976</v>
      </c>
      <c r="B371" t="s">
        <v>506</v>
      </c>
      <c r="C371" t="s">
        <v>334</v>
      </c>
      <c r="D371">
        <v>18415619</v>
      </c>
      <c r="E371" s="1">
        <v>45974</v>
      </c>
      <c r="F371" s="1">
        <v>45974</v>
      </c>
      <c r="G371" t="s">
        <v>45</v>
      </c>
      <c r="H371" t="s">
        <v>46</v>
      </c>
      <c r="I371" t="s">
        <v>47</v>
      </c>
      <c r="J371" t="s">
        <v>703</v>
      </c>
      <c r="K371" t="s">
        <v>489</v>
      </c>
      <c r="L371" t="s">
        <v>74</v>
      </c>
      <c r="M371" t="s">
        <v>65</v>
      </c>
      <c r="N371" t="s">
        <v>91</v>
      </c>
      <c r="O371">
        <v>3</v>
      </c>
      <c r="P371" t="s">
        <v>53</v>
      </c>
      <c r="Q371" t="s">
        <v>54</v>
      </c>
      <c r="R371" t="s">
        <v>55</v>
      </c>
      <c r="S371" t="s">
        <v>56</v>
      </c>
      <c r="T371" t="s">
        <v>67</v>
      </c>
      <c r="U371">
        <v>1</v>
      </c>
      <c r="V371" t="s">
        <v>58</v>
      </c>
      <c r="W371" t="s">
        <v>68</v>
      </c>
      <c r="AA371">
        <v>1</v>
      </c>
      <c r="AG371" t="s">
        <v>977</v>
      </c>
      <c r="AM371" t="s">
        <v>445</v>
      </c>
      <c r="AN371" t="s">
        <v>978</v>
      </c>
    </row>
    <row r="372" spans="1:40" x14ac:dyDescent="0.3">
      <c r="A372" t="s">
        <v>979</v>
      </c>
      <c r="B372" t="s">
        <v>980</v>
      </c>
      <c r="C372" t="s">
        <v>938</v>
      </c>
      <c r="D372">
        <v>18404146</v>
      </c>
      <c r="E372" s="1">
        <v>45973</v>
      </c>
      <c r="F372" s="1">
        <v>45973</v>
      </c>
      <c r="G372" t="s">
        <v>45</v>
      </c>
      <c r="H372" t="s">
        <v>46</v>
      </c>
      <c r="I372" t="s">
        <v>47</v>
      </c>
      <c r="J372" t="s">
        <v>48</v>
      </c>
      <c r="K372" t="s">
        <v>419</v>
      </c>
      <c r="L372" t="s">
        <v>50</v>
      </c>
      <c r="M372" t="s">
        <v>51</v>
      </c>
      <c r="N372" t="s">
        <v>52</v>
      </c>
      <c r="O372">
        <v>4</v>
      </c>
      <c r="P372" t="s">
        <v>251</v>
      </c>
      <c r="Q372" t="s">
        <v>54</v>
      </c>
      <c r="R372" t="s">
        <v>55</v>
      </c>
      <c r="S372" t="s">
        <v>56</v>
      </c>
      <c r="T372" t="s">
        <v>57</v>
      </c>
      <c r="U372">
        <v>2</v>
      </c>
      <c r="V372" t="s">
        <v>58</v>
      </c>
      <c r="X372" t="s">
        <v>77</v>
      </c>
      <c r="Y372" t="s">
        <v>54</v>
      </c>
      <c r="Z372" t="s">
        <v>68</v>
      </c>
    </row>
    <row r="373" spans="1:40" x14ac:dyDescent="0.3">
      <c r="A373" t="s">
        <v>981</v>
      </c>
      <c r="B373" t="s">
        <v>541</v>
      </c>
      <c r="C373" t="s">
        <v>982</v>
      </c>
      <c r="D373">
        <v>18404882</v>
      </c>
      <c r="E373" s="1">
        <v>45973</v>
      </c>
      <c r="F373" s="1">
        <v>45973</v>
      </c>
      <c r="G373" t="s">
        <v>45</v>
      </c>
      <c r="H373" t="s">
        <v>46</v>
      </c>
      <c r="I373" t="s">
        <v>135</v>
      </c>
      <c r="J373" t="s">
        <v>63</v>
      </c>
      <c r="K373" t="s">
        <v>137</v>
      </c>
      <c r="L373" t="s">
        <v>128</v>
      </c>
      <c r="M373" t="s">
        <v>98</v>
      </c>
      <c r="O373">
        <v>2</v>
      </c>
      <c r="P373" t="s">
        <v>100</v>
      </c>
      <c r="Q373" t="s">
        <v>54</v>
      </c>
      <c r="R373" t="s">
        <v>55</v>
      </c>
      <c r="S373" t="s">
        <v>113</v>
      </c>
      <c r="T373" t="s">
        <v>57</v>
      </c>
      <c r="U373">
        <v>3</v>
      </c>
      <c r="V373" t="s">
        <v>58</v>
      </c>
      <c r="Z373" t="s">
        <v>101</v>
      </c>
    </row>
    <row r="374" spans="1:40" x14ac:dyDescent="0.3">
      <c r="A374" t="s">
        <v>983</v>
      </c>
      <c r="B374" t="s">
        <v>245</v>
      </c>
      <c r="C374" t="s">
        <v>788</v>
      </c>
      <c r="D374">
        <v>18390805</v>
      </c>
      <c r="E374" s="1">
        <v>45971</v>
      </c>
      <c r="F374" s="1">
        <v>45971</v>
      </c>
      <c r="G374" t="s">
        <v>45</v>
      </c>
      <c r="H374" t="s">
        <v>46</v>
      </c>
      <c r="I374" t="s">
        <v>47</v>
      </c>
      <c r="J374" t="s">
        <v>48</v>
      </c>
      <c r="K374" t="s">
        <v>242</v>
      </c>
      <c r="L374" t="s">
        <v>50</v>
      </c>
      <c r="M374" t="s">
        <v>98</v>
      </c>
      <c r="N374" t="s">
        <v>52</v>
      </c>
      <c r="O374">
        <v>4</v>
      </c>
      <c r="P374" t="s">
        <v>53</v>
      </c>
      <c r="Q374" t="s">
        <v>205</v>
      </c>
      <c r="R374" t="s">
        <v>55</v>
      </c>
      <c r="S374" t="s">
        <v>85</v>
      </c>
      <c r="T374" t="s">
        <v>67</v>
      </c>
      <c r="U374">
        <v>1</v>
      </c>
      <c r="V374" t="s">
        <v>58</v>
      </c>
      <c r="X374" t="s">
        <v>77</v>
      </c>
      <c r="Y374" t="s">
        <v>54</v>
      </c>
      <c r="Z374" t="s">
        <v>101</v>
      </c>
    </row>
    <row r="375" spans="1:40" x14ac:dyDescent="0.3">
      <c r="A375" t="s">
        <v>984</v>
      </c>
      <c r="B375" t="s">
        <v>60</v>
      </c>
      <c r="C375" t="s">
        <v>331</v>
      </c>
      <c r="D375">
        <v>18405449</v>
      </c>
      <c r="E375" s="1">
        <v>45973</v>
      </c>
      <c r="F375" s="1">
        <v>45973</v>
      </c>
      <c r="G375" t="s">
        <v>45</v>
      </c>
      <c r="H375" t="s">
        <v>46</v>
      </c>
      <c r="I375" t="s">
        <v>135</v>
      </c>
      <c r="J375" t="s">
        <v>370</v>
      </c>
      <c r="K375" t="s">
        <v>62</v>
      </c>
      <c r="L375" t="s">
        <v>50</v>
      </c>
      <c r="M375" t="s">
        <v>98</v>
      </c>
      <c r="O375">
        <v>2</v>
      </c>
      <c r="P375" t="s">
        <v>53</v>
      </c>
      <c r="Q375" t="s">
        <v>54</v>
      </c>
      <c r="R375" t="s">
        <v>55</v>
      </c>
      <c r="S375" t="s">
        <v>56</v>
      </c>
      <c r="T375" t="s">
        <v>57</v>
      </c>
      <c r="U375">
        <v>2</v>
      </c>
      <c r="V375" t="s">
        <v>58</v>
      </c>
      <c r="Z375" t="s">
        <v>101</v>
      </c>
    </row>
    <row r="376" spans="1:40" x14ac:dyDescent="0.3">
      <c r="A376" t="s">
        <v>985</v>
      </c>
      <c r="B376" t="s">
        <v>506</v>
      </c>
      <c r="C376" t="s">
        <v>439</v>
      </c>
      <c r="D376">
        <v>18374451</v>
      </c>
      <c r="E376" s="1">
        <v>45968</v>
      </c>
      <c r="F376" s="1">
        <v>45968</v>
      </c>
      <c r="G376" t="s">
        <v>45</v>
      </c>
      <c r="H376" t="s">
        <v>46</v>
      </c>
      <c r="I376" t="s">
        <v>47</v>
      </c>
      <c r="J376" t="s">
        <v>936</v>
      </c>
      <c r="K376" t="s">
        <v>96</v>
      </c>
      <c r="L376" t="s">
        <v>97</v>
      </c>
      <c r="M376" t="s">
        <v>51</v>
      </c>
      <c r="N376" t="s">
        <v>52</v>
      </c>
      <c r="O376">
        <v>5</v>
      </c>
      <c r="P376" t="s">
        <v>53</v>
      </c>
      <c r="Q376" t="s">
        <v>54</v>
      </c>
      <c r="R376" t="s">
        <v>55</v>
      </c>
      <c r="S376" t="s">
        <v>85</v>
      </c>
      <c r="T376" t="s">
        <v>57</v>
      </c>
      <c r="U376">
        <v>1</v>
      </c>
      <c r="V376" t="s">
        <v>58</v>
      </c>
      <c r="X376" t="s">
        <v>77</v>
      </c>
      <c r="Y376" t="s">
        <v>54</v>
      </c>
      <c r="Z376" t="s">
        <v>68</v>
      </c>
    </row>
    <row r="377" spans="1:40" x14ac:dyDescent="0.3">
      <c r="A377" t="s">
        <v>986</v>
      </c>
      <c r="B377" t="s">
        <v>464</v>
      </c>
      <c r="C377" t="s">
        <v>699</v>
      </c>
      <c r="D377">
        <v>18426776</v>
      </c>
      <c r="E377" s="1">
        <v>45976</v>
      </c>
      <c r="F377" s="1">
        <v>45976</v>
      </c>
      <c r="G377" t="s">
        <v>45</v>
      </c>
      <c r="H377" t="s">
        <v>46</v>
      </c>
      <c r="I377" t="s">
        <v>47</v>
      </c>
      <c r="J377" t="s">
        <v>214</v>
      </c>
      <c r="K377" t="s">
        <v>62</v>
      </c>
      <c r="L377" t="s">
        <v>50</v>
      </c>
      <c r="M377" t="s">
        <v>129</v>
      </c>
      <c r="N377" t="s">
        <v>91</v>
      </c>
      <c r="O377">
        <v>4</v>
      </c>
      <c r="P377" t="s">
        <v>53</v>
      </c>
      <c r="Q377" t="s">
        <v>54</v>
      </c>
      <c r="R377" t="s">
        <v>76</v>
      </c>
      <c r="S377" t="s">
        <v>85</v>
      </c>
      <c r="T377" t="s">
        <v>57</v>
      </c>
      <c r="U377">
        <v>1</v>
      </c>
      <c r="V377" t="s">
        <v>58</v>
      </c>
      <c r="X377" t="s">
        <v>77</v>
      </c>
      <c r="Y377" t="s">
        <v>120</v>
      </c>
      <c r="Z377" t="s">
        <v>68</v>
      </c>
    </row>
    <row r="378" spans="1:40" x14ac:dyDescent="0.3">
      <c r="A378" t="s">
        <v>987</v>
      </c>
      <c r="B378" t="s">
        <v>122</v>
      </c>
      <c r="C378" t="s">
        <v>380</v>
      </c>
      <c r="D378">
        <v>18400650</v>
      </c>
      <c r="E378" s="1">
        <v>45972</v>
      </c>
      <c r="F378" s="1">
        <v>45972</v>
      </c>
      <c r="G378" t="s">
        <v>45</v>
      </c>
      <c r="H378" t="s">
        <v>46</v>
      </c>
      <c r="I378" t="s">
        <v>47</v>
      </c>
      <c r="J378" t="s">
        <v>81</v>
      </c>
      <c r="K378" t="s">
        <v>242</v>
      </c>
      <c r="L378" t="s">
        <v>50</v>
      </c>
      <c r="M378" t="s">
        <v>51</v>
      </c>
      <c r="N378" t="s">
        <v>130</v>
      </c>
      <c r="O378">
        <v>7</v>
      </c>
      <c r="P378" t="s">
        <v>100</v>
      </c>
      <c r="Q378" t="s">
        <v>54</v>
      </c>
      <c r="R378" t="s">
        <v>55</v>
      </c>
      <c r="S378" t="s">
        <v>85</v>
      </c>
      <c r="T378" t="s">
        <v>57</v>
      </c>
      <c r="U378">
        <v>2</v>
      </c>
      <c r="V378" t="s">
        <v>58</v>
      </c>
      <c r="X378" t="s">
        <v>77</v>
      </c>
      <c r="Y378" t="s">
        <v>54</v>
      </c>
      <c r="Z378" t="s">
        <v>101</v>
      </c>
    </row>
    <row r="379" spans="1:40" x14ac:dyDescent="0.3">
      <c r="A379" t="s">
        <v>988</v>
      </c>
      <c r="B379" t="s">
        <v>535</v>
      </c>
      <c r="C379" t="s">
        <v>111</v>
      </c>
      <c r="D379">
        <v>18397868</v>
      </c>
      <c r="E379" s="1">
        <v>45972</v>
      </c>
      <c r="F379" s="1">
        <v>45974</v>
      </c>
      <c r="G379" t="s">
        <v>45</v>
      </c>
      <c r="H379" t="s">
        <v>46</v>
      </c>
      <c r="I379" t="s">
        <v>47</v>
      </c>
      <c r="J379" t="s">
        <v>145</v>
      </c>
      <c r="K379" t="s">
        <v>48</v>
      </c>
      <c r="L379" t="s">
        <v>50</v>
      </c>
      <c r="M379" t="s">
        <v>51</v>
      </c>
      <c r="N379" t="s">
        <v>91</v>
      </c>
      <c r="O379">
        <v>5</v>
      </c>
      <c r="P379" t="s">
        <v>660</v>
      </c>
      <c r="Q379" t="s">
        <v>54</v>
      </c>
      <c r="R379" t="s">
        <v>55</v>
      </c>
      <c r="S379" t="s">
        <v>85</v>
      </c>
      <c r="T379" t="s">
        <v>57</v>
      </c>
      <c r="U379">
        <v>2</v>
      </c>
      <c r="V379" t="s">
        <v>58</v>
      </c>
      <c r="X379" t="s">
        <v>77</v>
      </c>
      <c r="Z379" t="s">
        <v>68</v>
      </c>
      <c r="AC379" t="s">
        <v>147</v>
      </c>
      <c r="AD379" t="s">
        <v>115</v>
      </c>
    </row>
    <row r="380" spans="1:40" x14ac:dyDescent="0.3">
      <c r="A380" t="s">
        <v>989</v>
      </c>
      <c r="B380" t="s">
        <v>333</v>
      </c>
      <c r="C380" t="s">
        <v>565</v>
      </c>
      <c r="D380">
        <v>18395046</v>
      </c>
      <c r="E380" s="1">
        <v>45971</v>
      </c>
      <c r="F380" s="1">
        <v>45971</v>
      </c>
      <c r="G380" t="s">
        <v>45</v>
      </c>
      <c r="H380" t="s">
        <v>46</v>
      </c>
      <c r="I380" t="s">
        <v>47</v>
      </c>
      <c r="J380" t="s">
        <v>48</v>
      </c>
      <c r="K380" t="s">
        <v>242</v>
      </c>
      <c r="L380" t="s">
        <v>50</v>
      </c>
      <c r="M380" t="s">
        <v>160</v>
      </c>
      <c r="N380" t="s">
        <v>990</v>
      </c>
      <c r="O380">
        <v>15</v>
      </c>
      <c r="P380" t="s">
        <v>251</v>
      </c>
      <c r="Q380" t="s">
        <v>131</v>
      </c>
      <c r="R380" t="s">
        <v>55</v>
      </c>
      <c r="S380" t="s">
        <v>85</v>
      </c>
      <c r="T380" t="s">
        <v>57</v>
      </c>
      <c r="U380">
        <v>1</v>
      </c>
      <c r="V380" t="s">
        <v>58</v>
      </c>
      <c r="X380" t="s">
        <v>77</v>
      </c>
      <c r="Y380" t="s">
        <v>54</v>
      </c>
      <c r="Z380" t="s">
        <v>68</v>
      </c>
    </row>
    <row r="381" spans="1:40" x14ac:dyDescent="0.3">
      <c r="A381" t="s">
        <v>991</v>
      </c>
      <c r="B381" t="s">
        <v>319</v>
      </c>
      <c r="C381" t="s">
        <v>134</v>
      </c>
      <c r="D381">
        <v>18407718</v>
      </c>
      <c r="E381" s="1">
        <v>45973</v>
      </c>
      <c r="F381" s="1">
        <v>45974</v>
      </c>
      <c r="G381" t="s">
        <v>45</v>
      </c>
      <c r="H381" t="s">
        <v>46</v>
      </c>
      <c r="I381" t="s">
        <v>47</v>
      </c>
      <c r="J381" t="s">
        <v>119</v>
      </c>
      <c r="K381" t="s">
        <v>142</v>
      </c>
      <c r="L381" t="s">
        <v>97</v>
      </c>
      <c r="M381" t="s">
        <v>51</v>
      </c>
      <c r="N381" t="s">
        <v>75</v>
      </c>
      <c r="O381">
        <v>2</v>
      </c>
      <c r="P381" t="s">
        <v>53</v>
      </c>
      <c r="Q381" t="s">
        <v>54</v>
      </c>
      <c r="R381" t="s">
        <v>55</v>
      </c>
      <c r="S381" t="s">
        <v>56</v>
      </c>
      <c r="T381" t="s">
        <v>57</v>
      </c>
      <c r="U381">
        <v>1</v>
      </c>
      <c r="V381" t="s">
        <v>58</v>
      </c>
    </row>
    <row r="382" spans="1:40" x14ac:dyDescent="0.3">
      <c r="A382" t="s">
        <v>992</v>
      </c>
      <c r="B382" t="s">
        <v>993</v>
      </c>
      <c r="C382" t="s">
        <v>231</v>
      </c>
      <c r="D382">
        <v>18380879</v>
      </c>
      <c r="E382" s="1">
        <v>45969</v>
      </c>
      <c r="F382" s="1">
        <v>45969</v>
      </c>
      <c r="G382" t="s">
        <v>45</v>
      </c>
      <c r="H382" t="s">
        <v>46</v>
      </c>
      <c r="I382" t="s">
        <v>47</v>
      </c>
      <c r="J382" t="s">
        <v>118</v>
      </c>
      <c r="K382" t="s">
        <v>119</v>
      </c>
      <c r="L382" t="s">
        <v>74</v>
      </c>
      <c r="M382" t="s">
        <v>129</v>
      </c>
      <c r="N382" t="s">
        <v>273</v>
      </c>
      <c r="O382">
        <v>5</v>
      </c>
      <c r="P382" t="s">
        <v>53</v>
      </c>
      <c r="Q382" t="s">
        <v>54</v>
      </c>
      <c r="R382" t="s">
        <v>76</v>
      </c>
      <c r="S382" t="s">
        <v>85</v>
      </c>
      <c r="T382" t="s">
        <v>57</v>
      </c>
      <c r="U382">
        <v>1</v>
      </c>
      <c r="V382" t="s">
        <v>58</v>
      </c>
      <c r="X382" t="s">
        <v>77</v>
      </c>
      <c r="Y382" t="s">
        <v>54</v>
      </c>
      <c r="Z382" t="s">
        <v>101</v>
      </c>
    </row>
    <row r="383" spans="1:40" x14ac:dyDescent="0.3">
      <c r="A383" t="s">
        <v>994</v>
      </c>
      <c r="B383" t="s">
        <v>995</v>
      </c>
      <c r="C383" t="s">
        <v>996</v>
      </c>
      <c r="D383">
        <v>18381807</v>
      </c>
      <c r="E383" s="1">
        <v>45969</v>
      </c>
      <c r="F383" s="1">
        <v>45969</v>
      </c>
      <c r="G383" t="s">
        <v>45</v>
      </c>
      <c r="H383" t="s">
        <v>46</v>
      </c>
      <c r="I383" t="s">
        <v>47</v>
      </c>
      <c r="J383" t="s">
        <v>179</v>
      </c>
      <c r="K383" t="s">
        <v>81</v>
      </c>
      <c r="L383" t="s">
        <v>50</v>
      </c>
      <c r="M383" t="s">
        <v>129</v>
      </c>
      <c r="N383" t="s">
        <v>75</v>
      </c>
      <c r="O383">
        <v>9</v>
      </c>
      <c r="P383" t="s">
        <v>53</v>
      </c>
      <c r="Q383" t="s">
        <v>131</v>
      </c>
      <c r="R383" t="s">
        <v>55</v>
      </c>
      <c r="S383" t="s">
        <v>85</v>
      </c>
      <c r="T383" t="s">
        <v>57</v>
      </c>
      <c r="U383">
        <v>1</v>
      </c>
      <c r="V383" t="s">
        <v>58</v>
      </c>
      <c r="X383" t="s">
        <v>77</v>
      </c>
      <c r="Y383" t="s">
        <v>54</v>
      </c>
      <c r="Z383" t="s">
        <v>101</v>
      </c>
    </row>
    <row r="384" spans="1:40" x14ac:dyDescent="0.3">
      <c r="A384" t="s">
        <v>997</v>
      </c>
      <c r="B384" t="s">
        <v>414</v>
      </c>
      <c r="C384" t="s">
        <v>998</v>
      </c>
      <c r="D384">
        <v>18416632</v>
      </c>
      <c r="E384" s="1">
        <v>45974</v>
      </c>
      <c r="F384" s="1">
        <v>45974</v>
      </c>
      <c r="G384" t="s">
        <v>45</v>
      </c>
      <c r="H384" t="s">
        <v>46</v>
      </c>
      <c r="I384" t="s">
        <v>47</v>
      </c>
      <c r="J384" t="s">
        <v>95</v>
      </c>
      <c r="K384" t="s">
        <v>159</v>
      </c>
      <c r="L384" t="s">
        <v>50</v>
      </c>
      <c r="M384" t="s">
        <v>51</v>
      </c>
      <c r="N384" t="s">
        <v>806</v>
      </c>
      <c r="O384">
        <v>5</v>
      </c>
      <c r="P384" t="s">
        <v>53</v>
      </c>
      <c r="Q384" t="s">
        <v>54</v>
      </c>
      <c r="R384" t="s">
        <v>55</v>
      </c>
      <c r="S384" t="s">
        <v>85</v>
      </c>
      <c r="T384" t="s">
        <v>67</v>
      </c>
      <c r="U384">
        <v>2</v>
      </c>
      <c r="V384" t="s">
        <v>58</v>
      </c>
    </row>
    <row r="385" spans="1:39" x14ac:dyDescent="0.3">
      <c r="A385" t="s">
        <v>999</v>
      </c>
      <c r="B385" t="s">
        <v>122</v>
      </c>
      <c r="C385" t="s">
        <v>1000</v>
      </c>
      <c r="D385">
        <v>18370536</v>
      </c>
      <c r="E385" s="1">
        <v>45967</v>
      </c>
      <c r="F385" s="1">
        <v>45967</v>
      </c>
      <c r="G385" t="s">
        <v>45</v>
      </c>
      <c r="H385" t="s">
        <v>46</v>
      </c>
      <c r="I385" t="s">
        <v>47</v>
      </c>
      <c r="J385" t="s">
        <v>159</v>
      </c>
      <c r="K385" t="s">
        <v>195</v>
      </c>
      <c r="L385" t="s">
        <v>97</v>
      </c>
      <c r="M385" t="s">
        <v>160</v>
      </c>
      <c r="N385" t="s">
        <v>99</v>
      </c>
      <c r="O385">
        <v>6</v>
      </c>
      <c r="P385" t="s">
        <v>53</v>
      </c>
      <c r="Q385" t="s">
        <v>54</v>
      </c>
      <c r="R385" t="s">
        <v>55</v>
      </c>
      <c r="S385" t="s">
        <v>56</v>
      </c>
      <c r="T385" t="s">
        <v>57</v>
      </c>
      <c r="U385">
        <v>1</v>
      </c>
      <c r="V385" t="s">
        <v>58</v>
      </c>
      <c r="W385" t="s">
        <v>68</v>
      </c>
      <c r="Y385" t="s">
        <v>54</v>
      </c>
      <c r="Z385" t="s">
        <v>101</v>
      </c>
      <c r="AC385" t="s">
        <v>114</v>
      </c>
      <c r="AD385" t="s">
        <v>115</v>
      </c>
      <c r="AK385" t="s">
        <v>67</v>
      </c>
    </row>
    <row r="386" spans="1:39" x14ac:dyDescent="0.3">
      <c r="A386" t="s">
        <v>1001</v>
      </c>
      <c r="B386" t="s">
        <v>336</v>
      </c>
      <c r="C386" t="s">
        <v>483</v>
      </c>
      <c r="D386">
        <v>18388362</v>
      </c>
      <c r="E386" s="1">
        <v>45970</v>
      </c>
      <c r="F386" s="1">
        <v>45970</v>
      </c>
      <c r="G386" t="s">
        <v>45</v>
      </c>
      <c r="H386" t="s">
        <v>46</v>
      </c>
      <c r="I386" t="s">
        <v>47</v>
      </c>
      <c r="J386" t="s">
        <v>82</v>
      </c>
      <c r="K386" t="s">
        <v>127</v>
      </c>
      <c r="L386" t="s">
        <v>128</v>
      </c>
      <c r="M386" t="s">
        <v>51</v>
      </c>
      <c r="N386" t="s">
        <v>52</v>
      </c>
      <c r="O386">
        <v>3</v>
      </c>
      <c r="P386" t="s">
        <v>251</v>
      </c>
      <c r="Q386" t="s">
        <v>54</v>
      </c>
      <c r="R386" t="s">
        <v>55</v>
      </c>
      <c r="S386" t="s">
        <v>56</v>
      </c>
      <c r="T386" t="s">
        <v>57</v>
      </c>
      <c r="U386">
        <v>1</v>
      </c>
      <c r="V386" t="s">
        <v>58</v>
      </c>
      <c r="X386" t="s">
        <v>77</v>
      </c>
      <c r="Y386" t="s">
        <v>54</v>
      </c>
      <c r="Z386" t="s">
        <v>68</v>
      </c>
    </row>
    <row r="387" spans="1:39" x14ac:dyDescent="0.3">
      <c r="A387" t="s">
        <v>1002</v>
      </c>
      <c r="B387" t="s">
        <v>157</v>
      </c>
      <c r="C387" t="s">
        <v>301</v>
      </c>
      <c r="D387">
        <v>18384292</v>
      </c>
      <c r="E387" s="1">
        <v>45969</v>
      </c>
      <c r="F387" s="1">
        <v>45969</v>
      </c>
      <c r="G387" t="s">
        <v>45</v>
      </c>
      <c r="H387" t="s">
        <v>46</v>
      </c>
      <c r="I387" t="s">
        <v>47</v>
      </c>
      <c r="J387" t="s">
        <v>1003</v>
      </c>
      <c r="K387" t="s">
        <v>936</v>
      </c>
      <c r="L387" t="s">
        <v>97</v>
      </c>
      <c r="M387" t="s">
        <v>51</v>
      </c>
      <c r="N387" t="s">
        <v>91</v>
      </c>
      <c r="O387">
        <v>3</v>
      </c>
      <c r="P387" t="s">
        <v>53</v>
      </c>
      <c r="Q387" t="s">
        <v>54</v>
      </c>
      <c r="R387" t="s">
        <v>55</v>
      </c>
      <c r="S387" t="s">
        <v>56</v>
      </c>
      <c r="T387" t="s">
        <v>57</v>
      </c>
      <c r="U387">
        <v>1</v>
      </c>
      <c r="V387" t="s">
        <v>58</v>
      </c>
      <c r="X387" t="s">
        <v>77</v>
      </c>
      <c r="Y387" t="s">
        <v>54</v>
      </c>
      <c r="Z387" t="s">
        <v>68</v>
      </c>
    </row>
    <row r="388" spans="1:39" x14ac:dyDescent="0.3">
      <c r="A388" t="s">
        <v>1004</v>
      </c>
      <c r="B388" t="s">
        <v>1005</v>
      </c>
      <c r="C388" t="s">
        <v>513</v>
      </c>
      <c r="D388">
        <v>18406317</v>
      </c>
      <c r="E388" s="1">
        <v>45973</v>
      </c>
      <c r="F388" s="1">
        <v>45973</v>
      </c>
      <c r="G388" t="s">
        <v>45</v>
      </c>
      <c r="H388" t="s">
        <v>46</v>
      </c>
      <c r="I388" t="s">
        <v>47</v>
      </c>
      <c r="J388" t="s">
        <v>195</v>
      </c>
      <c r="K388" t="s">
        <v>145</v>
      </c>
      <c r="L388" t="s">
        <v>50</v>
      </c>
      <c r="M388" t="s">
        <v>83</v>
      </c>
      <c r="N388" t="s">
        <v>84</v>
      </c>
      <c r="O388">
        <v>5</v>
      </c>
      <c r="P388" t="s">
        <v>53</v>
      </c>
      <c r="Q388" t="s">
        <v>54</v>
      </c>
      <c r="R388" t="s">
        <v>76</v>
      </c>
      <c r="S388" t="s">
        <v>85</v>
      </c>
      <c r="T388" t="s">
        <v>57</v>
      </c>
      <c r="U388">
        <v>2</v>
      </c>
      <c r="V388" t="s">
        <v>58</v>
      </c>
      <c r="W388" t="s">
        <v>68</v>
      </c>
      <c r="AM388" t="s">
        <v>210</v>
      </c>
    </row>
    <row r="389" spans="1:39" x14ac:dyDescent="0.3">
      <c r="A389" t="s">
        <v>1006</v>
      </c>
      <c r="B389" t="s">
        <v>687</v>
      </c>
      <c r="C389" t="s">
        <v>213</v>
      </c>
      <c r="D389">
        <v>18372101</v>
      </c>
      <c r="E389" s="1">
        <v>45967</v>
      </c>
      <c r="F389" s="1">
        <v>45967</v>
      </c>
      <c r="G389" t="s">
        <v>45</v>
      </c>
      <c r="H389" t="s">
        <v>46</v>
      </c>
      <c r="I389" t="s">
        <v>47</v>
      </c>
      <c r="J389" t="s">
        <v>165</v>
      </c>
      <c r="K389" t="s">
        <v>106</v>
      </c>
      <c r="L389" t="s">
        <v>97</v>
      </c>
      <c r="M389" t="s">
        <v>51</v>
      </c>
      <c r="N389" t="s">
        <v>75</v>
      </c>
      <c r="O389">
        <v>3</v>
      </c>
      <c r="P389" t="s">
        <v>100</v>
      </c>
      <c r="Q389" t="s">
        <v>54</v>
      </c>
      <c r="R389" t="s">
        <v>55</v>
      </c>
      <c r="S389" t="s">
        <v>56</v>
      </c>
      <c r="T389" t="s">
        <v>57</v>
      </c>
      <c r="U389">
        <v>1</v>
      </c>
      <c r="V389" t="s">
        <v>58</v>
      </c>
      <c r="W389" t="s">
        <v>68</v>
      </c>
      <c r="Y389" t="s">
        <v>54</v>
      </c>
      <c r="Z389" t="s">
        <v>101</v>
      </c>
      <c r="AC389" t="s">
        <v>147</v>
      </c>
      <c r="AD389" t="s">
        <v>115</v>
      </c>
      <c r="AK389" t="s">
        <v>67</v>
      </c>
    </row>
    <row r="390" spans="1:39" x14ac:dyDescent="0.3">
      <c r="A390" t="s">
        <v>1007</v>
      </c>
      <c r="B390" t="s">
        <v>685</v>
      </c>
      <c r="C390" t="s">
        <v>788</v>
      </c>
      <c r="D390">
        <v>18384168</v>
      </c>
      <c r="E390" s="1">
        <v>45969</v>
      </c>
      <c r="F390" s="1">
        <v>45969</v>
      </c>
      <c r="G390" t="s">
        <v>45</v>
      </c>
      <c r="H390" t="s">
        <v>46</v>
      </c>
      <c r="I390" t="s">
        <v>47</v>
      </c>
      <c r="J390" t="s">
        <v>106</v>
      </c>
      <c r="K390" t="s">
        <v>96</v>
      </c>
      <c r="L390" t="s">
        <v>97</v>
      </c>
      <c r="M390" t="s">
        <v>65</v>
      </c>
      <c r="N390" t="s">
        <v>99</v>
      </c>
      <c r="O390">
        <v>4</v>
      </c>
      <c r="P390" t="s">
        <v>100</v>
      </c>
      <c r="Q390" t="s">
        <v>131</v>
      </c>
      <c r="R390" t="s">
        <v>55</v>
      </c>
      <c r="S390" t="s">
        <v>56</v>
      </c>
      <c r="T390" t="s">
        <v>57</v>
      </c>
      <c r="U390">
        <v>2</v>
      </c>
      <c r="V390" t="s">
        <v>58</v>
      </c>
      <c r="X390" t="s">
        <v>77</v>
      </c>
      <c r="Y390" t="s">
        <v>120</v>
      </c>
      <c r="Z390" t="s">
        <v>101</v>
      </c>
    </row>
    <row r="391" spans="1:39" x14ac:dyDescent="0.3">
      <c r="A391" t="s">
        <v>1008</v>
      </c>
      <c r="B391" t="s">
        <v>535</v>
      </c>
      <c r="C391" t="s">
        <v>1009</v>
      </c>
      <c r="D391">
        <v>18401831</v>
      </c>
      <c r="E391" s="1">
        <v>45972</v>
      </c>
      <c r="F391" s="1">
        <v>45974</v>
      </c>
      <c r="G391" t="s">
        <v>45</v>
      </c>
      <c r="H391" t="s">
        <v>46</v>
      </c>
      <c r="I391" t="s">
        <v>47</v>
      </c>
      <c r="J391" t="s">
        <v>106</v>
      </c>
      <c r="K391" t="s">
        <v>1010</v>
      </c>
      <c r="L391" t="s">
        <v>97</v>
      </c>
      <c r="M391" t="s">
        <v>98</v>
      </c>
      <c r="N391" t="s">
        <v>99</v>
      </c>
      <c r="O391">
        <v>4</v>
      </c>
      <c r="P391" t="s">
        <v>100</v>
      </c>
      <c r="Q391" t="s">
        <v>54</v>
      </c>
      <c r="R391" t="s">
        <v>77</v>
      </c>
      <c r="S391" t="s">
        <v>56</v>
      </c>
      <c r="T391" t="s">
        <v>57</v>
      </c>
      <c r="U391">
        <v>1</v>
      </c>
      <c r="V391" t="s">
        <v>58</v>
      </c>
      <c r="Z391" t="s">
        <v>101</v>
      </c>
      <c r="AM391" t="s">
        <v>371</v>
      </c>
    </row>
    <row r="392" spans="1:39" x14ac:dyDescent="0.3">
      <c r="A392" t="s">
        <v>1011</v>
      </c>
      <c r="B392" t="s">
        <v>181</v>
      </c>
      <c r="C392" t="s">
        <v>178</v>
      </c>
      <c r="D392">
        <v>18430071</v>
      </c>
      <c r="E392" s="1">
        <v>45977</v>
      </c>
      <c r="F392" s="1">
        <v>45977</v>
      </c>
      <c r="G392" t="s">
        <v>45</v>
      </c>
      <c r="H392" t="s">
        <v>46</v>
      </c>
      <c r="I392" t="s">
        <v>47</v>
      </c>
      <c r="J392" t="s">
        <v>96</v>
      </c>
      <c r="K392" t="s">
        <v>159</v>
      </c>
      <c r="L392" t="s">
        <v>97</v>
      </c>
      <c r="M392" t="s">
        <v>129</v>
      </c>
      <c r="N392" t="s">
        <v>99</v>
      </c>
      <c r="O392">
        <v>4</v>
      </c>
      <c r="P392" t="s">
        <v>53</v>
      </c>
      <c r="Q392" t="s">
        <v>54</v>
      </c>
      <c r="R392" t="s">
        <v>55</v>
      </c>
      <c r="S392" t="s">
        <v>56</v>
      </c>
      <c r="T392" t="s">
        <v>57</v>
      </c>
      <c r="U392">
        <v>1</v>
      </c>
      <c r="V392" t="s">
        <v>58</v>
      </c>
      <c r="W392" t="s">
        <v>68</v>
      </c>
      <c r="X392" t="s">
        <v>146</v>
      </c>
      <c r="Y392" t="s">
        <v>54</v>
      </c>
      <c r="Z392" t="s">
        <v>101</v>
      </c>
      <c r="AA392">
        <v>1</v>
      </c>
      <c r="AB392">
        <v>1</v>
      </c>
      <c r="AC392" t="s">
        <v>114</v>
      </c>
      <c r="AD392" t="s">
        <v>115</v>
      </c>
      <c r="AE392" t="s">
        <v>101</v>
      </c>
      <c r="AG392" t="s">
        <v>149</v>
      </c>
      <c r="AL392" t="s">
        <v>68</v>
      </c>
    </row>
    <row r="393" spans="1:39" x14ac:dyDescent="0.3">
      <c r="A393" t="s">
        <v>1012</v>
      </c>
      <c r="B393" t="s">
        <v>975</v>
      </c>
      <c r="C393" t="s">
        <v>301</v>
      </c>
      <c r="D393">
        <v>18395174</v>
      </c>
      <c r="E393" s="1">
        <v>45971</v>
      </c>
      <c r="F393" s="1">
        <v>45971</v>
      </c>
      <c r="G393" t="s">
        <v>45</v>
      </c>
      <c r="H393" t="s">
        <v>46</v>
      </c>
      <c r="I393" t="s">
        <v>47</v>
      </c>
      <c r="J393" t="s">
        <v>769</v>
      </c>
      <c r="K393" t="s">
        <v>889</v>
      </c>
      <c r="L393" t="s">
        <v>74</v>
      </c>
      <c r="M393" t="s">
        <v>51</v>
      </c>
      <c r="N393" t="s">
        <v>52</v>
      </c>
      <c r="O393">
        <v>16</v>
      </c>
      <c r="P393" t="s">
        <v>138</v>
      </c>
      <c r="Q393" t="s">
        <v>54</v>
      </c>
      <c r="R393" t="s">
        <v>76</v>
      </c>
      <c r="S393" t="s">
        <v>85</v>
      </c>
      <c r="T393" t="s">
        <v>57</v>
      </c>
      <c r="U393">
        <v>1</v>
      </c>
      <c r="V393" t="s">
        <v>58</v>
      </c>
      <c r="X393" t="s">
        <v>77</v>
      </c>
      <c r="Y393" t="s">
        <v>54</v>
      </c>
      <c r="Z393" t="s">
        <v>68</v>
      </c>
    </row>
    <row r="394" spans="1:39" x14ac:dyDescent="0.3">
      <c r="A394" t="s">
        <v>1013</v>
      </c>
      <c r="B394" t="s">
        <v>203</v>
      </c>
      <c r="C394" t="s">
        <v>123</v>
      </c>
      <c r="D394">
        <v>18374234</v>
      </c>
      <c r="E394" s="1">
        <v>45968</v>
      </c>
      <c r="F394" s="1">
        <v>45968</v>
      </c>
      <c r="G394" t="s">
        <v>45</v>
      </c>
      <c r="H394" t="s">
        <v>46</v>
      </c>
      <c r="I394" t="s">
        <v>47</v>
      </c>
      <c r="J394" t="s">
        <v>195</v>
      </c>
      <c r="K394" t="s">
        <v>81</v>
      </c>
      <c r="L394" t="s">
        <v>50</v>
      </c>
      <c r="M394" t="s">
        <v>51</v>
      </c>
      <c r="N394" t="s">
        <v>52</v>
      </c>
      <c r="O394">
        <v>4</v>
      </c>
      <c r="P394" t="s">
        <v>138</v>
      </c>
      <c r="Q394" t="s">
        <v>54</v>
      </c>
      <c r="R394" t="s">
        <v>55</v>
      </c>
      <c r="S394" t="s">
        <v>56</v>
      </c>
      <c r="T394" t="s">
        <v>57</v>
      </c>
      <c r="U394">
        <v>2</v>
      </c>
      <c r="V394" t="s">
        <v>58</v>
      </c>
      <c r="X394" t="s">
        <v>77</v>
      </c>
      <c r="Y394" t="s">
        <v>54</v>
      </c>
      <c r="Z394" t="s">
        <v>68</v>
      </c>
    </row>
    <row r="395" spans="1:39" x14ac:dyDescent="0.3">
      <c r="A395" t="s">
        <v>1014</v>
      </c>
      <c r="B395" t="s">
        <v>1015</v>
      </c>
      <c r="C395" t="s">
        <v>513</v>
      </c>
      <c r="D395">
        <v>18404874</v>
      </c>
      <c r="E395" s="1">
        <v>45973</v>
      </c>
      <c r="F395" s="1">
        <v>45974</v>
      </c>
      <c r="G395" t="s">
        <v>45</v>
      </c>
      <c r="H395" t="s">
        <v>46</v>
      </c>
      <c r="I395" t="s">
        <v>47</v>
      </c>
      <c r="J395" t="s">
        <v>106</v>
      </c>
      <c r="K395" t="s">
        <v>311</v>
      </c>
      <c r="L395" t="s">
        <v>97</v>
      </c>
      <c r="M395" t="s">
        <v>65</v>
      </c>
      <c r="N395" t="s">
        <v>52</v>
      </c>
      <c r="O395">
        <v>9</v>
      </c>
      <c r="P395" t="s">
        <v>53</v>
      </c>
      <c r="Q395" t="s">
        <v>54</v>
      </c>
      <c r="R395" t="s">
        <v>55</v>
      </c>
      <c r="S395" t="s">
        <v>56</v>
      </c>
      <c r="T395" t="s">
        <v>57</v>
      </c>
      <c r="U395">
        <v>1</v>
      </c>
      <c r="V395" t="s">
        <v>58</v>
      </c>
      <c r="X395" t="s">
        <v>77</v>
      </c>
      <c r="Y395" t="s">
        <v>54</v>
      </c>
      <c r="Z395" t="s">
        <v>101</v>
      </c>
    </row>
    <row r="396" spans="1:39" x14ac:dyDescent="0.3">
      <c r="A396" t="s">
        <v>1016</v>
      </c>
      <c r="B396" t="s">
        <v>1017</v>
      </c>
      <c r="C396" t="s">
        <v>1018</v>
      </c>
      <c r="D396">
        <v>18406640</v>
      </c>
      <c r="E396" s="1">
        <v>45973</v>
      </c>
      <c r="F396" s="1">
        <v>45974</v>
      </c>
      <c r="G396" t="s">
        <v>45</v>
      </c>
      <c r="H396" t="s">
        <v>46</v>
      </c>
      <c r="I396" t="s">
        <v>47</v>
      </c>
      <c r="J396" t="s">
        <v>127</v>
      </c>
      <c r="K396" t="s">
        <v>214</v>
      </c>
      <c r="L396" t="s">
        <v>128</v>
      </c>
      <c r="M396" t="s">
        <v>160</v>
      </c>
      <c r="N396" t="s">
        <v>75</v>
      </c>
      <c r="O396">
        <v>2</v>
      </c>
      <c r="P396" t="s">
        <v>100</v>
      </c>
      <c r="Q396" t="s">
        <v>54</v>
      </c>
      <c r="R396" t="s">
        <v>55</v>
      </c>
      <c r="S396" t="s">
        <v>85</v>
      </c>
      <c r="T396" t="s">
        <v>57</v>
      </c>
      <c r="U396">
        <v>2</v>
      </c>
      <c r="V396" t="s">
        <v>58</v>
      </c>
      <c r="Z396" t="s">
        <v>101</v>
      </c>
    </row>
    <row r="397" spans="1:39" x14ac:dyDescent="0.3">
      <c r="A397" t="s">
        <v>1019</v>
      </c>
      <c r="B397" t="s">
        <v>1020</v>
      </c>
      <c r="C397" t="s">
        <v>1021</v>
      </c>
      <c r="D397">
        <v>18401068</v>
      </c>
      <c r="E397" s="1">
        <v>45972</v>
      </c>
      <c r="F397" s="1">
        <v>45972</v>
      </c>
      <c r="G397" t="s">
        <v>45</v>
      </c>
      <c r="H397" t="s">
        <v>46</v>
      </c>
      <c r="I397" t="s">
        <v>47</v>
      </c>
      <c r="J397" t="s">
        <v>1022</v>
      </c>
      <c r="K397" t="s">
        <v>106</v>
      </c>
      <c r="L397" t="s">
        <v>74</v>
      </c>
      <c r="M397" t="s">
        <v>320</v>
      </c>
      <c r="N397" t="s">
        <v>175</v>
      </c>
      <c r="O397">
        <v>4</v>
      </c>
      <c r="P397" t="s">
        <v>138</v>
      </c>
      <c r="Q397" t="s">
        <v>54</v>
      </c>
      <c r="R397" t="s">
        <v>55</v>
      </c>
      <c r="S397" t="s">
        <v>56</v>
      </c>
      <c r="T397" t="s">
        <v>67</v>
      </c>
      <c r="U397">
        <v>1</v>
      </c>
      <c r="V397" t="s">
        <v>58</v>
      </c>
      <c r="W397" t="s">
        <v>68</v>
      </c>
      <c r="X397" t="s">
        <v>146</v>
      </c>
      <c r="Y397" t="s">
        <v>54</v>
      </c>
      <c r="Z397" t="s">
        <v>101</v>
      </c>
      <c r="AA397">
        <v>1</v>
      </c>
      <c r="AB397">
        <v>1</v>
      </c>
      <c r="AC397" t="s">
        <v>147</v>
      </c>
      <c r="AD397" t="s">
        <v>115</v>
      </c>
      <c r="AF397" t="s">
        <v>150</v>
      </c>
      <c r="AG397" t="s">
        <v>149</v>
      </c>
      <c r="AH397" t="s">
        <v>150</v>
      </c>
      <c r="AI397" t="s">
        <v>151</v>
      </c>
      <c r="AJ397" t="s">
        <v>148</v>
      </c>
      <c r="AK397" t="s">
        <v>67</v>
      </c>
    </row>
    <row r="398" spans="1:39" x14ac:dyDescent="0.3">
      <c r="A398" t="s">
        <v>1023</v>
      </c>
      <c r="B398" t="s">
        <v>333</v>
      </c>
      <c r="C398" t="s">
        <v>241</v>
      </c>
      <c r="D398">
        <v>18390427</v>
      </c>
      <c r="E398" s="1">
        <v>45971</v>
      </c>
      <c r="F398" s="1">
        <v>45971</v>
      </c>
      <c r="G398" t="s">
        <v>45</v>
      </c>
      <c r="H398" t="s">
        <v>46</v>
      </c>
      <c r="I398" t="s">
        <v>47</v>
      </c>
      <c r="J398" t="s">
        <v>48</v>
      </c>
      <c r="K398" t="s">
        <v>49</v>
      </c>
      <c r="L398" t="s">
        <v>50</v>
      </c>
      <c r="M398" t="s">
        <v>160</v>
      </c>
      <c r="N398" t="s">
        <v>273</v>
      </c>
      <c r="O398">
        <v>6</v>
      </c>
      <c r="P398" t="s">
        <v>53</v>
      </c>
      <c r="Q398" t="s">
        <v>131</v>
      </c>
      <c r="R398" t="s">
        <v>77</v>
      </c>
      <c r="S398" t="s">
        <v>85</v>
      </c>
      <c r="T398" t="s">
        <v>57</v>
      </c>
      <c r="U398">
        <v>1</v>
      </c>
      <c r="V398" t="s">
        <v>58</v>
      </c>
      <c r="X398" t="s">
        <v>77</v>
      </c>
      <c r="Y398" t="s">
        <v>54</v>
      </c>
      <c r="Z398" t="s">
        <v>101</v>
      </c>
    </row>
    <row r="399" spans="1:39" x14ac:dyDescent="0.3">
      <c r="A399" t="s">
        <v>1024</v>
      </c>
      <c r="B399" t="s">
        <v>980</v>
      </c>
      <c r="C399" t="s">
        <v>213</v>
      </c>
      <c r="D399">
        <v>18378315</v>
      </c>
      <c r="E399" s="1">
        <v>45968</v>
      </c>
      <c r="F399" s="1">
        <v>45968</v>
      </c>
      <c r="G399" t="s">
        <v>45</v>
      </c>
      <c r="H399" t="s">
        <v>46</v>
      </c>
      <c r="I399" t="s">
        <v>47</v>
      </c>
      <c r="J399" t="s">
        <v>214</v>
      </c>
      <c r="K399" t="s">
        <v>62</v>
      </c>
      <c r="L399" t="s">
        <v>128</v>
      </c>
      <c r="M399" t="s">
        <v>51</v>
      </c>
      <c r="N399" t="s">
        <v>84</v>
      </c>
      <c r="O399">
        <v>3</v>
      </c>
      <c r="P399" t="s">
        <v>100</v>
      </c>
      <c r="Q399" t="s">
        <v>54</v>
      </c>
      <c r="R399" t="s">
        <v>55</v>
      </c>
      <c r="S399" t="s">
        <v>56</v>
      </c>
      <c r="T399" t="s">
        <v>57</v>
      </c>
      <c r="U399">
        <v>2</v>
      </c>
      <c r="V399" t="s">
        <v>58</v>
      </c>
      <c r="W399" t="s">
        <v>68</v>
      </c>
      <c r="Y399" t="s">
        <v>54</v>
      </c>
      <c r="Z399" t="s">
        <v>101</v>
      </c>
      <c r="AC399" t="s">
        <v>147</v>
      </c>
      <c r="AD399" t="s">
        <v>115</v>
      </c>
      <c r="AK399" t="s">
        <v>67</v>
      </c>
    </row>
    <row r="400" spans="1:39" x14ac:dyDescent="0.3">
      <c r="A400" t="s">
        <v>1025</v>
      </c>
      <c r="B400" t="s">
        <v>154</v>
      </c>
      <c r="C400" t="s">
        <v>134</v>
      </c>
      <c r="D400">
        <v>18397986</v>
      </c>
      <c r="E400" s="1">
        <v>45972</v>
      </c>
      <c r="F400" s="1">
        <v>45972</v>
      </c>
      <c r="G400" t="s">
        <v>45</v>
      </c>
      <c r="H400" t="s">
        <v>46</v>
      </c>
      <c r="I400" t="s">
        <v>47</v>
      </c>
      <c r="J400" t="s">
        <v>105</v>
      </c>
      <c r="K400" t="s">
        <v>96</v>
      </c>
      <c r="L400" t="s">
        <v>97</v>
      </c>
      <c r="M400" t="s">
        <v>83</v>
      </c>
      <c r="N400" t="s">
        <v>91</v>
      </c>
      <c r="O400">
        <v>3</v>
      </c>
      <c r="P400" t="s">
        <v>138</v>
      </c>
      <c r="Q400" t="s">
        <v>54</v>
      </c>
      <c r="R400" t="s">
        <v>55</v>
      </c>
      <c r="S400" t="s">
        <v>85</v>
      </c>
      <c r="T400" t="s">
        <v>57</v>
      </c>
      <c r="U400">
        <v>2</v>
      </c>
      <c r="V400" t="s">
        <v>58</v>
      </c>
      <c r="Z400" t="s">
        <v>101</v>
      </c>
      <c r="AM400" t="s">
        <v>360</v>
      </c>
    </row>
    <row r="401" spans="1:40" x14ac:dyDescent="0.3">
      <c r="A401" t="s">
        <v>1026</v>
      </c>
      <c r="B401" t="s">
        <v>621</v>
      </c>
      <c r="C401" t="s">
        <v>938</v>
      </c>
      <c r="D401">
        <v>18404147</v>
      </c>
      <c r="E401" s="1">
        <v>45973</v>
      </c>
      <c r="F401" s="1">
        <v>45973</v>
      </c>
      <c r="G401" t="s">
        <v>45</v>
      </c>
      <c r="H401" t="s">
        <v>46</v>
      </c>
      <c r="I401" t="s">
        <v>47</v>
      </c>
      <c r="J401" t="s">
        <v>81</v>
      </c>
      <c r="K401" t="s">
        <v>242</v>
      </c>
      <c r="L401" t="s">
        <v>50</v>
      </c>
      <c r="M401" t="s">
        <v>51</v>
      </c>
      <c r="N401" t="s">
        <v>91</v>
      </c>
      <c r="O401">
        <v>4</v>
      </c>
      <c r="P401" t="s">
        <v>251</v>
      </c>
      <c r="Q401" t="s">
        <v>54</v>
      </c>
      <c r="R401" t="s">
        <v>55</v>
      </c>
      <c r="S401" t="s">
        <v>56</v>
      </c>
      <c r="T401" t="s">
        <v>57</v>
      </c>
      <c r="U401">
        <v>2</v>
      </c>
      <c r="V401" t="s">
        <v>58</v>
      </c>
      <c r="X401" t="s">
        <v>77</v>
      </c>
      <c r="Y401" t="s">
        <v>54</v>
      </c>
      <c r="Z401" t="s">
        <v>68</v>
      </c>
    </row>
    <row r="402" spans="1:40" x14ac:dyDescent="0.3">
      <c r="A402" t="s">
        <v>1027</v>
      </c>
      <c r="B402" t="s">
        <v>1028</v>
      </c>
      <c r="C402" t="s">
        <v>542</v>
      </c>
      <c r="D402">
        <v>18428706</v>
      </c>
      <c r="E402" s="1">
        <v>45976</v>
      </c>
      <c r="F402" s="1">
        <v>45976</v>
      </c>
      <c r="G402" t="s">
        <v>45</v>
      </c>
      <c r="H402" t="s">
        <v>46</v>
      </c>
      <c r="I402" t="s">
        <v>47</v>
      </c>
      <c r="J402" t="s">
        <v>48</v>
      </c>
      <c r="K402" t="s">
        <v>127</v>
      </c>
      <c r="L402" t="s">
        <v>50</v>
      </c>
      <c r="M402" t="s">
        <v>65</v>
      </c>
      <c r="N402" t="s">
        <v>52</v>
      </c>
      <c r="O402">
        <v>4</v>
      </c>
      <c r="P402" t="s">
        <v>138</v>
      </c>
      <c r="Q402" t="s">
        <v>205</v>
      </c>
      <c r="R402" t="s">
        <v>55</v>
      </c>
      <c r="S402" t="s">
        <v>85</v>
      </c>
      <c r="T402" t="s">
        <v>67</v>
      </c>
      <c r="U402">
        <v>2</v>
      </c>
      <c r="V402" t="s">
        <v>58</v>
      </c>
      <c r="X402" t="s">
        <v>77</v>
      </c>
      <c r="Y402" t="s">
        <v>54</v>
      </c>
      <c r="Z402" t="s">
        <v>101</v>
      </c>
    </row>
    <row r="403" spans="1:40" x14ac:dyDescent="0.3">
      <c r="A403" t="s">
        <v>1029</v>
      </c>
      <c r="B403" t="s">
        <v>1030</v>
      </c>
      <c r="C403" t="s">
        <v>126</v>
      </c>
      <c r="D403">
        <v>18407457</v>
      </c>
      <c r="E403" s="1">
        <v>45973</v>
      </c>
      <c r="F403" s="1">
        <v>45973</v>
      </c>
      <c r="G403" t="s">
        <v>45</v>
      </c>
      <c r="H403" t="s">
        <v>46</v>
      </c>
      <c r="I403" t="s">
        <v>47</v>
      </c>
      <c r="J403" t="s">
        <v>1031</v>
      </c>
      <c r="K403" t="s">
        <v>242</v>
      </c>
      <c r="L403" t="s">
        <v>50</v>
      </c>
      <c r="M403" t="s">
        <v>129</v>
      </c>
      <c r="N403" t="s">
        <v>75</v>
      </c>
      <c r="O403">
        <v>3</v>
      </c>
      <c r="P403" t="s">
        <v>53</v>
      </c>
      <c r="Q403" t="s">
        <v>131</v>
      </c>
      <c r="R403" t="s">
        <v>55</v>
      </c>
      <c r="S403" t="s">
        <v>56</v>
      </c>
      <c r="T403" t="s">
        <v>57</v>
      </c>
      <c r="U403">
        <v>1</v>
      </c>
      <c r="V403" t="s">
        <v>58</v>
      </c>
      <c r="Z403" t="s">
        <v>101</v>
      </c>
    </row>
    <row r="404" spans="1:40" x14ac:dyDescent="0.3">
      <c r="A404" t="s">
        <v>1032</v>
      </c>
      <c r="B404" t="s">
        <v>673</v>
      </c>
      <c r="C404" t="s">
        <v>1033</v>
      </c>
      <c r="D404">
        <v>18390700</v>
      </c>
      <c r="E404" s="1">
        <v>45971</v>
      </c>
      <c r="F404" s="1">
        <v>45971</v>
      </c>
      <c r="G404" t="s">
        <v>45</v>
      </c>
      <c r="H404" t="s">
        <v>46</v>
      </c>
      <c r="I404" t="s">
        <v>47</v>
      </c>
      <c r="J404" t="s">
        <v>95</v>
      </c>
      <c r="K404" t="s">
        <v>311</v>
      </c>
      <c r="L404" t="s">
        <v>97</v>
      </c>
      <c r="M404" t="s">
        <v>65</v>
      </c>
      <c r="N404" t="s">
        <v>91</v>
      </c>
      <c r="O404">
        <v>2</v>
      </c>
      <c r="P404" t="s">
        <v>53</v>
      </c>
      <c r="Q404" t="s">
        <v>131</v>
      </c>
      <c r="R404" t="s">
        <v>55</v>
      </c>
      <c r="S404" t="s">
        <v>85</v>
      </c>
      <c r="T404" t="s">
        <v>57</v>
      </c>
      <c r="U404">
        <v>1</v>
      </c>
      <c r="V404" t="s">
        <v>58</v>
      </c>
      <c r="X404" t="s">
        <v>77</v>
      </c>
      <c r="Y404" t="s">
        <v>54</v>
      </c>
      <c r="Z404" t="s">
        <v>101</v>
      </c>
    </row>
    <row r="405" spans="1:40" x14ac:dyDescent="0.3">
      <c r="A405" t="s">
        <v>1034</v>
      </c>
      <c r="B405" t="s">
        <v>140</v>
      </c>
      <c r="C405" t="s">
        <v>1035</v>
      </c>
      <c r="D405">
        <v>18426239</v>
      </c>
      <c r="E405" s="1">
        <v>45976</v>
      </c>
      <c r="F405" s="1">
        <v>45976</v>
      </c>
      <c r="G405" t="s">
        <v>45</v>
      </c>
      <c r="H405" t="s">
        <v>46</v>
      </c>
      <c r="I405" t="s">
        <v>47</v>
      </c>
      <c r="J405" t="s">
        <v>106</v>
      </c>
      <c r="K405" t="s">
        <v>1036</v>
      </c>
      <c r="L405" t="s">
        <v>97</v>
      </c>
      <c r="M405" t="s">
        <v>129</v>
      </c>
      <c r="N405" t="s">
        <v>75</v>
      </c>
      <c r="O405">
        <v>4</v>
      </c>
      <c r="P405" t="s">
        <v>53</v>
      </c>
      <c r="Q405" t="s">
        <v>54</v>
      </c>
      <c r="R405" t="s">
        <v>55</v>
      </c>
      <c r="S405" t="s">
        <v>85</v>
      </c>
      <c r="T405" t="s">
        <v>57</v>
      </c>
      <c r="U405">
        <v>1</v>
      </c>
      <c r="V405" t="s">
        <v>58</v>
      </c>
      <c r="X405" t="s">
        <v>146</v>
      </c>
      <c r="AC405" t="s">
        <v>114</v>
      </c>
      <c r="AD405" t="s">
        <v>115</v>
      </c>
      <c r="AK405" t="s">
        <v>67</v>
      </c>
      <c r="AN405" t="s">
        <v>343</v>
      </c>
    </row>
    <row r="406" spans="1:40" x14ac:dyDescent="0.3">
      <c r="A406" t="s">
        <v>1037</v>
      </c>
      <c r="B406" t="s">
        <v>503</v>
      </c>
      <c r="C406" t="s">
        <v>298</v>
      </c>
      <c r="D406">
        <v>18425362</v>
      </c>
      <c r="E406" s="1">
        <v>45976</v>
      </c>
      <c r="F406" s="1">
        <v>45976</v>
      </c>
      <c r="G406" t="s">
        <v>45</v>
      </c>
      <c r="H406" t="s">
        <v>46</v>
      </c>
      <c r="I406" t="s">
        <v>47</v>
      </c>
      <c r="J406" t="s">
        <v>159</v>
      </c>
      <c r="K406" t="s">
        <v>145</v>
      </c>
      <c r="L406" t="s">
        <v>50</v>
      </c>
      <c r="M406" t="s">
        <v>65</v>
      </c>
      <c r="N406" t="s">
        <v>185</v>
      </c>
      <c r="O406">
        <v>3</v>
      </c>
      <c r="P406" t="s">
        <v>100</v>
      </c>
      <c r="Q406" t="s">
        <v>131</v>
      </c>
      <c r="R406" t="s">
        <v>55</v>
      </c>
      <c r="S406" t="s">
        <v>85</v>
      </c>
      <c r="T406" t="s">
        <v>57</v>
      </c>
      <c r="U406">
        <v>1</v>
      </c>
      <c r="V406" t="s">
        <v>58</v>
      </c>
      <c r="X406" t="s">
        <v>77</v>
      </c>
      <c r="Y406" t="s">
        <v>54</v>
      </c>
      <c r="Z406" t="s">
        <v>101</v>
      </c>
    </row>
    <row r="407" spans="1:40" x14ac:dyDescent="0.3">
      <c r="A407" t="s">
        <v>1038</v>
      </c>
      <c r="B407" t="s">
        <v>1039</v>
      </c>
      <c r="C407" t="s">
        <v>467</v>
      </c>
      <c r="D407">
        <v>18411564</v>
      </c>
      <c r="E407" s="1">
        <v>45974</v>
      </c>
      <c r="F407" s="1">
        <v>45975</v>
      </c>
      <c r="G407" t="s">
        <v>45</v>
      </c>
      <c r="H407" t="s">
        <v>46</v>
      </c>
      <c r="I407" t="s">
        <v>47</v>
      </c>
      <c r="J407" t="s">
        <v>96</v>
      </c>
      <c r="K407" t="s">
        <v>112</v>
      </c>
      <c r="L407" t="s">
        <v>97</v>
      </c>
      <c r="M407" t="s">
        <v>65</v>
      </c>
      <c r="N407" t="s">
        <v>185</v>
      </c>
      <c r="O407">
        <v>5</v>
      </c>
      <c r="P407" t="s">
        <v>100</v>
      </c>
      <c r="Q407" t="s">
        <v>54</v>
      </c>
      <c r="R407" t="s">
        <v>55</v>
      </c>
      <c r="S407" t="s">
        <v>56</v>
      </c>
      <c r="T407" t="s">
        <v>67</v>
      </c>
      <c r="U407">
        <v>1</v>
      </c>
      <c r="V407" t="s">
        <v>58</v>
      </c>
      <c r="X407" t="s">
        <v>77</v>
      </c>
      <c r="Y407" t="s">
        <v>54</v>
      </c>
      <c r="Z407" t="s">
        <v>68</v>
      </c>
    </row>
    <row r="408" spans="1:40" x14ac:dyDescent="0.3">
      <c r="A408" t="s">
        <v>1040</v>
      </c>
      <c r="B408" t="s">
        <v>1041</v>
      </c>
      <c r="C408" t="s">
        <v>272</v>
      </c>
      <c r="D408">
        <v>18391398</v>
      </c>
      <c r="E408" s="1">
        <v>45971</v>
      </c>
      <c r="F408" s="1">
        <v>45976</v>
      </c>
      <c r="G408" t="s">
        <v>45</v>
      </c>
      <c r="H408" t="s">
        <v>46</v>
      </c>
      <c r="I408" t="s">
        <v>47</v>
      </c>
      <c r="J408" t="s">
        <v>118</v>
      </c>
      <c r="K408" t="s">
        <v>1042</v>
      </c>
      <c r="L408" t="s">
        <v>74</v>
      </c>
      <c r="M408" t="s">
        <v>65</v>
      </c>
      <c r="N408" t="s">
        <v>91</v>
      </c>
      <c r="O408">
        <v>4</v>
      </c>
      <c r="P408" t="s">
        <v>100</v>
      </c>
      <c r="Q408" t="s">
        <v>54</v>
      </c>
      <c r="R408" t="s">
        <v>55</v>
      </c>
      <c r="S408" t="s">
        <v>232</v>
      </c>
      <c r="T408" t="s">
        <v>67</v>
      </c>
      <c r="U408">
        <v>1</v>
      </c>
      <c r="V408" t="s">
        <v>58</v>
      </c>
      <c r="W408" t="s">
        <v>68</v>
      </c>
      <c r="Y408" t="s">
        <v>120</v>
      </c>
      <c r="Z408" t="s">
        <v>101</v>
      </c>
      <c r="AA408">
        <v>1</v>
      </c>
      <c r="AB408">
        <v>1</v>
      </c>
      <c r="AC408" t="s">
        <v>114</v>
      </c>
      <c r="AD408" t="s">
        <v>115</v>
      </c>
      <c r="AE408" t="s">
        <v>101</v>
      </c>
      <c r="AG408" t="s">
        <v>149</v>
      </c>
      <c r="AK408" t="s">
        <v>67</v>
      </c>
      <c r="AL408" t="s">
        <v>68</v>
      </c>
    </row>
    <row r="409" spans="1:40" x14ac:dyDescent="0.3">
      <c r="A409" t="s">
        <v>1043</v>
      </c>
      <c r="B409" t="s">
        <v>319</v>
      </c>
      <c r="C409" t="s">
        <v>483</v>
      </c>
      <c r="D409">
        <v>18388360</v>
      </c>
      <c r="E409" s="1">
        <v>45970</v>
      </c>
      <c r="F409" s="1">
        <v>45970</v>
      </c>
      <c r="G409" t="s">
        <v>45</v>
      </c>
      <c r="H409" t="s">
        <v>46</v>
      </c>
      <c r="I409" t="s">
        <v>47</v>
      </c>
      <c r="J409" t="s">
        <v>95</v>
      </c>
      <c r="K409" t="s">
        <v>96</v>
      </c>
      <c r="L409" t="s">
        <v>97</v>
      </c>
      <c r="M409" t="s">
        <v>51</v>
      </c>
      <c r="N409" t="s">
        <v>91</v>
      </c>
      <c r="O409">
        <v>3</v>
      </c>
      <c r="P409" t="s">
        <v>251</v>
      </c>
      <c r="Q409" t="s">
        <v>54</v>
      </c>
      <c r="R409" t="s">
        <v>55</v>
      </c>
      <c r="S409" t="s">
        <v>56</v>
      </c>
      <c r="T409" t="s">
        <v>57</v>
      </c>
      <c r="U409">
        <v>1</v>
      </c>
      <c r="V409" t="s">
        <v>58</v>
      </c>
      <c r="X409" t="s">
        <v>77</v>
      </c>
      <c r="Y409" t="s">
        <v>54</v>
      </c>
      <c r="Z409" t="s">
        <v>68</v>
      </c>
    </row>
    <row r="410" spans="1:40" x14ac:dyDescent="0.3">
      <c r="A410" t="s">
        <v>1044</v>
      </c>
      <c r="B410" t="s">
        <v>253</v>
      </c>
      <c r="C410" t="s">
        <v>1021</v>
      </c>
      <c r="D410">
        <v>18418532</v>
      </c>
      <c r="E410" s="1">
        <v>45975</v>
      </c>
      <c r="F410" s="1">
        <v>45975</v>
      </c>
      <c r="G410" t="s">
        <v>45</v>
      </c>
      <c r="H410" t="s">
        <v>46</v>
      </c>
      <c r="I410" t="s">
        <v>47</v>
      </c>
      <c r="J410" t="s">
        <v>311</v>
      </c>
      <c r="K410" t="s">
        <v>159</v>
      </c>
      <c r="L410" t="s">
        <v>50</v>
      </c>
      <c r="M410" t="s">
        <v>83</v>
      </c>
      <c r="N410" t="s">
        <v>415</v>
      </c>
      <c r="O410">
        <v>5</v>
      </c>
      <c r="P410" t="s">
        <v>53</v>
      </c>
      <c r="Q410" t="s">
        <v>54</v>
      </c>
      <c r="R410" t="s">
        <v>76</v>
      </c>
      <c r="S410" t="s">
        <v>56</v>
      </c>
      <c r="T410" t="s">
        <v>57</v>
      </c>
      <c r="U410">
        <v>2</v>
      </c>
      <c r="V410" t="s">
        <v>58</v>
      </c>
      <c r="X410" t="s">
        <v>77</v>
      </c>
      <c r="Y410" t="s">
        <v>120</v>
      </c>
      <c r="Z410" t="s">
        <v>101</v>
      </c>
    </row>
    <row r="411" spans="1:40" x14ac:dyDescent="0.3">
      <c r="A411" t="s">
        <v>1045</v>
      </c>
      <c r="B411" t="s">
        <v>1046</v>
      </c>
      <c r="C411" t="s">
        <v>158</v>
      </c>
      <c r="D411">
        <v>18390423</v>
      </c>
      <c r="E411" s="1">
        <v>45971</v>
      </c>
      <c r="F411" s="1">
        <v>45971</v>
      </c>
      <c r="G411" t="s">
        <v>45</v>
      </c>
      <c r="H411" t="s">
        <v>46</v>
      </c>
      <c r="I411" t="s">
        <v>135</v>
      </c>
      <c r="J411" t="s">
        <v>214</v>
      </c>
      <c r="K411" t="s">
        <v>62</v>
      </c>
      <c r="L411" t="s">
        <v>128</v>
      </c>
      <c r="M411" t="s">
        <v>160</v>
      </c>
      <c r="O411">
        <v>3</v>
      </c>
      <c r="P411" t="s">
        <v>53</v>
      </c>
      <c r="Q411" t="s">
        <v>205</v>
      </c>
      <c r="R411" t="s">
        <v>55</v>
      </c>
      <c r="S411" t="s">
        <v>85</v>
      </c>
      <c r="T411" t="s">
        <v>67</v>
      </c>
      <c r="U411">
        <v>1</v>
      </c>
      <c r="V411" t="s">
        <v>58</v>
      </c>
      <c r="X411" t="s">
        <v>77</v>
      </c>
      <c r="Y411" t="s">
        <v>54</v>
      </c>
      <c r="Z411" t="s">
        <v>101</v>
      </c>
    </row>
    <row r="412" spans="1:40" x14ac:dyDescent="0.3">
      <c r="A412" t="s">
        <v>1047</v>
      </c>
      <c r="B412" t="s">
        <v>396</v>
      </c>
      <c r="C412" t="s">
        <v>301</v>
      </c>
      <c r="D412">
        <v>18364294</v>
      </c>
      <c r="E412" s="1">
        <v>45966</v>
      </c>
      <c r="F412" s="1">
        <v>45966</v>
      </c>
      <c r="G412" t="s">
        <v>45</v>
      </c>
      <c r="H412" t="s">
        <v>46</v>
      </c>
      <c r="I412" t="s">
        <v>47</v>
      </c>
      <c r="J412" t="s">
        <v>358</v>
      </c>
      <c r="K412" t="s">
        <v>569</v>
      </c>
      <c r="L412" t="s">
        <v>97</v>
      </c>
      <c r="M412" t="s">
        <v>51</v>
      </c>
      <c r="N412" t="s">
        <v>52</v>
      </c>
      <c r="O412">
        <v>5</v>
      </c>
      <c r="P412" t="s">
        <v>53</v>
      </c>
      <c r="Q412" t="s">
        <v>54</v>
      </c>
      <c r="R412" t="s">
        <v>55</v>
      </c>
      <c r="S412" t="s">
        <v>85</v>
      </c>
      <c r="T412" t="s">
        <v>57</v>
      </c>
      <c r="U412">
        <v>1</v>
      </c>
      <c r="V412" t="s">
        <v>58</v>
      </c>
      <c r="X412" t="s">
        <v>77</v>
      </c>
      <c r="Y412" t="s">
        <v>54</v>
      </c>
      <c r="Z412" t="s">
        <v>68</v>
      </c>
    </row>
    <row r="413" spans="1:40" x14ac:dyDescent="0.3">
      <c r="A413" t="s">
        <v>1048</v>
      </c>
      <c r="B413" t="s">
        <v>456</v>
      </c>
      <c r="C413" t="s">
        <v>298</v>
      </c>
      <c r="D413">
        <v>18385745</v>
      </c>
      <c r="E413" s="1">
        <v>45970</v>
      </c>
      <c r="F413" s="1">
        <v>45970</v>
      </c>
      <c r="G413" t="s">
        <v>45</v>
      </c>
      <c r="H413" t="s">
        <v>46</v>
      </c>
      <c r="I413" t="s">
        <v>47</v>
      </c>
      <c r="J413" t="s">
        <v>95</v>
      </c>
      <c r="K413" t="s">
        <v>159</v>
      </c>
      <c r="L413" t="s">
        <v>97</v>
      </c>
      <c r="M413" t="s">
        <v>51</v>
      </c>
      <c r="N413" t="s">
        <v>91</v>
      </c>
      <c r="O413">
        <v>3</v>
      </c>
      <c r="P413" t="s">
        <v>100</v>
      </c>
      <c r="Q413" t="s">
        <v>54</v>
      </c>
      <c r="R413" t="s">
        <v>55</v>
      </c>
      <c r="S413" t="s">
        <v>56</v>
      </c>
      <c r="T413" t="s">
        <v>57</v>
      </c>
      <c r="U413">
        <v>2</v>
      </c>
      <c r="V413" t="s">
        <v>58</v>
      </c>
      <c r="X413" t="s">
        <v>77</v>
      </c>
      <c r="Y413" t="s">
        <v>54</v>
      </c>
      <c r="Z413" t="s">
        <v>101</v>
      </c>
    </row>
    <row r="414" spans="1:40" x14ac:dyDescent="0.3">
      <c r="A414" t="s">
        <v>1049</v>
      </c>
      <c r="B414" t="s">
        <v>827</v>
      </c>
      <c r="C414" t="s">
        <v>44</v>
      </c>
      <c r="D414">
        <v>18361296</v>
      </c>
      <c r="E414" s="1">
        <v>45965</v>
      </c>
      <c r="F414" s="1">
        <v>45965</v>
      </c>
      <c r="G414" t="s">
        <v>45</v>
      </c>
      <c r="H414" t="s">
        <v>46</v>
      </c>
      <c r="I414" t="s">
        <v>47</v>
      </c>
      <c r="J414" t="s">
        <v>89</v>
      </c>
      <c r="K414" t="s">
        <v>73</v>
      </c>
      <c r="L414" t="s">
        <v>74</v>
      </c>
      <c r="M414" t="s">
        <v>51</v>
      </c>
      <c r="N414" t="s">
        <v>52</v>
      </c>
      <c r="O414">
        <v>5</v>
      </c>
      <c r="P414" t="s">
        <v>53</v>
      </c>
      <c r="Q414" t="s">
        <v>54</v>
      </c>
      <c r="R414" t="s">
        <v>55</v>
      </c>
      <c r="S414" t="s">
        <v>85</v>
      </c>
      <c r="T414" t="s">
        <v>67</v>
      </c>
      <c r="U414">
        <v>1</v>
      </c>
      <c r="V414" t="s">
        <v>58</v>
      </c>
      <c r="W414" t="s">
        <v>68</v>
      </c>
      <c r="Y414" t="s">
        <v>54</v>
      </c>
      <c r="AA414">
        <v>1</v>
      </c>
      <c r="AB414">
        <v>1</v>
      </c>
      <c r="AG414" t="s">
        <v>149</v>
      </c>
    </row>
    <row r="415" spans="1:40" x14ac:dyDescent="0.3">
      <c r="A415" t="s">
        <v>1050</v>
      </c>
      <c r="B415" t="s">
        <v>303</v>
      </c>
      <c r="C415" t="s">
        <v>699</v>
      </c>
      <c r="D415">
        <v>18409316</v>
      </c>
      <c r="E415" s="1">
        <v>45973</v>
      </c>
      <c r="F415" s="1">
        <v>45973</v>
      </c>
      <c r="G415" t="s">
        <v>45</v>
      </c>
      <c r="H415" t="s">
        <v>46</v>
      </c>
      <c r="I415" t="s">
        <v>47</v>
      </c>
      <c r="J415" t="s">
        <v>95</v>
      </c>
      <c r="K415" t="s">
        <v>106</v>
      </c>
      <c r="L415" t="s">
        <v>97</v>
      </c>
      <c r="M415" t="s">
        <v>129</v>
      </c>
      <c r="N415" t="s">
        <v>99</v>
      </c>
      <c r="O415">
        <v>4</v>
      </c>
      <c r="P415" t="s">
        <v>53</v>
      </c>
      <c r="Q415" t="s">
        <v>54</v>
      </c>
      <c r="R415" t="s">
        <v>55</v>
      </c>
      <c r="S415" t="s">
        <v>56</v>
      </c>
      <c r="T415" t="s">
        <v>57</v>
      </c>
      <c r="U415">
        <v>1</v>
      </c>
      <c r="V415" t="s">
        <v>58</v>
      </c>
      <c r="Z415" t="s">
        <v>68</v>
      </c>
    </row>
    <row r="416" spans="1:40" x14ac:dyDescent="0.3">
      <c r="A416" t="s">
        <v>1051</v>
      </c>
      <c r="B416" t="s">
        <v>1052</v>
      </c>
      <c r="C416" t="s">
        <v>596</v>
      </c>
      <c r="D416">
        <v>18397183</v>
      </c>
      <c r="E416" s="1">
        <v>45972</v>
      </c>
      <c r="F416" s="1">
        <v>45972</v>
      </c>
      <c r="G416" t="s">
        <v>45</v>
      </c>
      <c r="H416" t="s">
        <v>46</v>
      </c>
      <c r="I416" t="s">
        <v>47</v>
      </c>
      <c r="J416" t="s">
        <v>1053</v>
      </c>
      <c r="K416" t="s">
        <v>1031</v>
      </c>
      <c r="L416" t="s">
        <v>50</v>
      </c>
      <c r="M416" t="s">
        <v>83</v>
      </c>
      <c r="N416" t="s">
        <v>403</v>
      </c>
      <c r="O416">
        <v>11</v>
      </c>
      <c r="P416" t="s">
        <v>171</v>
      </c>
      <c r="Q416" t="s">
        <v>205</v>
      </c>
      <c r="R416" t="s">
        <v>55</v>
      </c>
      <c r="S416" t="s">
        <v>85</v>
      </c>
      <c r="T416" t="s">
        <v>67</v>
      </c>
      <c r="U416">
        <v>2</v>
      </c>
      <c r="V416" t="s">
        <v>58</v>
      </c>
      <c r="X416" t="s">
        <v>77</v>
      </c>
      <c r="Y416" t="s">
        <v>54</v>
      </c>
      <c r="Z416" t="s">
        <v>101</v>
      </c>
    </row>
    <row r="417" spans="1:38" x14ac:dyDescent="0.3">
      <c r="A417" t="s">
        <v>1054</v>
      </c>
      <c r="B417" t="s">
        <v>79</v>
      </c>
      <c r="C417" t="s">
        <v>721</v>
      </c>
      <c r="D417">
        <v>18384583</v>
      </c>
      <c r="E417" s="1">
        <v>45969</v>
      </c>
      <c r="F417" s="1">
        <v>45969</v>
      </c>
      <c r="G417" t="s">
        <v>45</v>
      </c>
      <c r="H417" t="s">
        <v>46</v>
      </c>
      <c r="I417" t="s">
        <v>47</v>
      </c>
      <c r="J417" t="s">
        <v>242</v>
      </c>
      <c r="K417" t="s">
        <v>214</v>
      </c>
      <c r="L417" t="s">
        <v>1055</v>
      </c>
      <c r="M417" t="s">
        <v>51</v>
      </c>
      <c r="N417" t="s">
        <v>91</v>
      </c>
      <c r="O417">
        <v>3</v>
      </c>
      <c r="P417" t="s">
        <v>100</v>
      </c>
      <c r="Q417" t="s">
        <v>54</v>
      </c>
      <c r="R417" t="s">
        <v>55</v>
      </c>
      <c r="S417" t="s">
        <v>85</v>
      </c>
      <c r="T417" t="s">
        <v>57</v>
      </c>
      <c r="U417">
        <v>2</v>
      </c>
      <c r="V417" t="s">
        <v>58</v>
      </c>
      <c r="Z417" t="s">
        <v>68</v>
      </c>
    </row>
    <row r="418" spans="1:38" x14ac:dyDescent="0.3">
      <c r="A418" t="s">
        <v>1056</v>
      </c>
      <c r="B418" t="s">
        <v>154</v>
      </c>
      <c r="C418" t="s">
        <v>1057</v>
      </c>
      <c r="D418">
        <v>18366488</v>
      </c>
      <c r="E418" s="1">
        <v>45966</v>
      </c>
      <c r="F418" s="1">
        <v>45966</v>
      </c>
      <c r="G418" t="s">
        <v>45</v>
      </c>
      <c r="H418" t="s">
        <v>46</v>
      </c>
      <c r="I418" t="s">
        <v>47</v>
      </c>
      <c r="J418" t="s">
        <v>198</v>
      </c>
      <c r="K418" t="s">
        <v>165</v>
      </c>
      <c r="L418" t="s">
        <v>97</v>
      </c>
      <c r="M418" t="s">
        <v>51</v>
      </c>
      <c r="N418" t="s">
        <v>273</v>
      </c>
      <c r="O418">
        <v>5</v>
      </c>
      <c r="P418" t="s">
        <v>53</v>
      </c>
      <c r="Q418" t="s">
        <v>54</v>
      </c>
      <c r="R418" t="s">
        <v>55</v>
      </c>
      <c r="S418" t="s">
        <v>56</v>
      </c>
      <c r="T418" t="s">
        <v>57</v>
      </c>
      <c r="U418">
        <v>1</v>
      </c>
      <c r="V418" t="s">
        <v>58</v>
      </c>
      <c r="Z418" t="s">
        <v>68</v>
      </c>
    </row>
    <row r="419" spans="1:38" x14ac:dyDescent="0.3">
      <c r="A419" t="s">
        <v>1058</v>
      </c>
      <c r="B419" t="s">
        <v>296</v>
      </c>
      <c r="C419" t="s">
        <v>439</v>
      </c>
      <c r="D419">
        <v>18395926</v>
      </c>
      <c r="E419" s="1">
        <v>45971</v>
      </c>
      <c r="F419" s="1">
        <v>45971</v>
      </c>
      <c r="G419" t="s">
        <v>45</v>
      </c>
      <c r="H419" t="s">
        <v>46</v>
      </c>
      <c r="I419" t="s">
        <v>47</v>
      </c>
      <c r="J419" t="s">
        <v>96</v>
      </c>
      <c r="K419" t="s">
        <v>195</v>
      </c>
      <c r="L419" t="s">
        <v>50</v>
      </c>
      <c r="M419" t="s">
        <v>65</v>
      </c>
      <c r="N419" t="s">
        <v>91</v>
      </c>
      <c r="O419">
        <v>2</v>
      </c>
      <c r="P419" t="s">
        <v>53</v>
      </c>
      <c r="Q419" t="s">
        <v>54</v>
      </c>
      <c r="R419" t="s">
        <v>55</v>
      </c>
      <c r="S419" t="s">
        <v>56</v>
      </c>
      <c r="T419" t="s">
        <v>57</v>
      </c>
      <c r="U419">
        <v>1</v>
      </c>
      <c r="V419" t="s">
        <v>58</v>
      </c>
      <c r="X419" t="s">
        <v>77</v>
      </c>
      <c r="Y419" t="s">
        <v>54</v>
      </c>
      <c r="Z419" t="s">
        <v>101</v>
      </c>
    </row>
    <row r="420" spans="1:38" x14ac:dyDescent="0.3">
      <c r="A420" t="s">
        <v>1059</v>
      </c>
      <c r="B420" t="s">
        <v>535</v>
      </c>
      <c r="C420" t="s">
        <v>513</v>
      </c>
      <c r="D420">
        <v>18385856</v>
      </c>
      <c r="E420" s="1">
        <v>45970</v>
      </c>
      <c r="F420" s="1">
        <v>45976</v>
      </c>
      <c r="G420" t="s">
        <v>45</v>
      </c>
      <c r="H420" t="s">
        <v>46</v>
      </c>
      <c r="I420" t="s">
        <v>47</v>
      </c>
      <c r="J420" t="s">
        <v>95</v>
      </c>
      <c r="K420" t="s">
        <v>106</v>
      </c>
      <c r="L420" t="s">
        <v>97</v>
      </c>
      <c r="M420" t="s">
        <v>129</v>
      </c>
      <c r="N420" t="s">
        <v>75</v>
      </c>
      <c r="O420">
        <v>5</v>
      </c>
      <c r="P420" t="s">
        <v>53</v>
      </c>
      <c r="Q420" t="s">
        <v>54</v>
      </c>
      <c r="R420" t="s">
        <v>55</v>
      </c>
      <c r="S420" t="s">
        <v>85</v>
      </c>
      <c r="T420" t="s">
        <v>57</v>
      </c>
      <c r="U420">
        <v>1</v>
      </c>
      <c r="V420" t="s">
        <v>58</v>
      </c>
      <c r="X420" t="s">
        <v>146</v>
      </c>
      <c r="AC420" t="s">
        <v>114</v>
      </c>
      <c r="AD420" t="s">
        <v>115</v>
      </c>
      <c r="AK420" t="s">
        <v>67</v>
      </c>
    </row>
    <row r="421" spans="1:38" x14ac:dyDescent="0.3">
      <c r="A421" t="s">
        <v>1060</v>
      </c>
      <c r="B421" t="s">
        <v>316</v>
      </c>
      <c r="C421" t="s">
        <v>450</v>
      </c>
      <c r="D421">
        <v>18407581</v>
      </c>
      <c r="E421" s="1">
        <v>45973</v>
      </c>
      <c r="F421" s="1">
        <v>45973</v>
      </c>
      <c r="G421" t="s">
        <v>45</v>
      </c>
      <c r="H421" t="s">
        <v>46</v>
      </c>
      <c r="I421" t="s">
        <v>47</v>
      </c>
      <c r="J421" t="s">
        <v>105</v>
      </c>
      <c r="K421" t="s">
        <v>95</v>
      </c>
      <c r="L421" t="s">
        <v>97</v>
      </c>
      <c r="M421" t="s">
        <v>65</v>
      </c>
      <c r="N421" t="s">
        <v>99</v>
      </c>
      <c r="O421">
        <v>5</v>
      </c>
      <c r="P421" t="s">
        <v>251</v>
      </c>
      <c r="Q421" t="s">
        <v>131</v>
      </c>
      <c r="R421" t="s">
        <v>55</v>
      </c>
      <c r="S421" t="s">
        <v>56</v>
      </c>
      <c r="T421" t="s">
        <v>57</v>
      </c>
      <c r="U421">
        <v>1</v>
      </c>
      <c r="V421" t="s">
        <v>58</v>
      </c>
    </row>
    <row r="422" spans="1:38" x14ac:dyDescent="0.3">
      <c r="A422" t="s">
        <v>1061</v>
      </c>
      <c r="B422" t="s">
        <v>692</v>
      </c>
      <c r="C422" t="s">
        <v>788</v>
      </c>
      <c r="D422">
        <v>18370139</v>
      </c>
      <c r="E422" s="1">
        <v>45967</v>
      </c>
      <c r="F422" s="1">
        <v>45967</v>
      </c>
      <c r="G422" t="s">
        <v>45</v>
      </c>
      <c r="H422" t="s">
        <v>46</v>
      </c>
      <c r="I422" t="s">
        <v>47</v>
      </c>
      <c r="J422" t="s">
        <v>142</v>
      </c>
      <c r="K422" t="s">
        <v>105</v>
      </c>
      <c r="L422" t="s">
        <v>97</v>
      </c>
      <c r="M422" t="s">
        <v>51</v>
      </c>
      <c r="N422" t="s">
        <v>75</v>
      </c>
      <c r="O422">
        <v>4</v>
      </c>
      <c r="P422" t="s">
        <v>100</v>
      </c>
      <c r="Q422" t="s">
        <v>54</v>
      </c>
      <c r="R422" t="s">
        <v>55</v>
      </c>
      <c r="S422" t="s">
        <v>56</v>
      </c>
      <c r="T422" t="s">
        <v>67</v>
      </c>
      <c r="U422">
        <v>1</v>
      </c>
      <c r="V422" t="s">
        <v>58</v>
      </c>
      <c r="W422" t="s">
        <v>68</v>
      </c>
      <c r="AA422">
        <v>1</v>
      </c>
    </row>
    <row r="423" spans="1:38" x14ac:dyDescent="0.3">
      <c r="A423" t="s">
        <v>1062</v>
      </c>
      <c r="B423" t="s">
        <v>414</v>
      </c>
      <c r="C423" t="s">
        <v>178</v>
      </c>
      <c r="D423">
        <v>18368043</v>
      </c>
      <c r="E423" s="1">
        <v>45966</v>
      </c>
      <c r="F423" s="1">
        <v>45966</v>
      </c>
      <c r="G423" t="s">
        <v>45</v>
      </c>
      <c r="H423" t="s">
        <v>46</v>
      </c>
      <c r="I423" t="s">
        <v>47</v>
      </c>
      <c r="J423" t="s">
        <v>95</v>
      </c>
      <c r="K423" t="s">
        <v>96</v>
      </c>
      <c r="L423" t="s">
        <v>97</v>
      </c>
      <c r="M423" t="s">
        <v>160</v>
      </c>
      <c r="N423" t="s">
        <v>75</v>
      </c>
      <c r="O423">
        <v>5</v>
      </c>
      <c r="P423" t="s">
        <v>53</v>
      </c>
      <c r="Q423" t="s">
        <v>131</v>
      </c>
      <c r="R423" t="s">
        <v>55</v>
      </c>
      <c r="S423" t="s">
        <v>85</v>
      </c>
      <c r="T423" t="s">
        <v>57</v>
      </c>
      <c r="U423">
        <v>1</v>
      </c>
      <c r="V423" t="s">
        <v>58</v>
      </c>
      <c r="X423" t="s">
        <v>77</v>
      </c>
      <c r="Y423" t="s">
        <v>54</v>
      </c>
      <c r="Z423" t="s">
        <v>101</v>
      </c>
    </row>
    <row r="424" spans="1:38" x14ac:dyDescent="0.3">
      <c r="A424" t="s">
        <v>1063</v>
      </c>
      <c r="B424" t="s">
        <v>43</v>
      </c>
      <c r="C424" t="s">
        <v>285</v>
      </c>
      <c r="D424">
        <v>18382052</v>
      </c>
      <c r="E424" s="1">
        <v>45969</v>
      </c>
      <c r="F424" s="1">
        <v>45969</v>
      </c>
      <c r="G424" t="s">
        <v>45</v>
      </c>
      <c r="H424" t="s">
        <v>46</v>
      </c>
      <c r="I424" t="s">
        <v>47</v>
      </c>
      <c r="J424" t="s">
        <v>95</v>
      </c>
      <c r="K424" t="s">
        <v>96</v>
      </c>
      <c r="L424" t="s">
        <v>97</v>
      </c>
      <c r="M424" t="s">
        <v>51</v>
      </c>
      <c r="N424" t="s">
        <v>99</v>
      </c>
      <c r="O424">
        <v>5</v>
      </c>
      <c r="P424" t="s">
        <v>100</v>
      </c>
      <c r="Q424" t="s">
        <v>54</v>
      </c>
      <c r="R424" t="s">
        <v>55</v>
      </c>
      <c r="S424" t="s">
        <v>85</v>
      </c>
      <c r="T424" t="s">
        <v>57</v>
      </c>
      <c r="U424">
        <v>1</v>
      </c>
      <c r="V424" t="s">
        <v>58</v>
      </c>
      <c r="X424" t="s">
        <v>77</v>
      </c>
      <c r="Y424" t="s">
        <v>54</v>
      </c>
      <c r="Z424" t="s">
        <v>68</v>
      </c>
    </row>
    <row r="425" spans="1:38" x14ac:dyDescent="0.3">
      <c r="A425" t="s">
        <v>1064</v>
      </c>
      <c r="B425" t="s">
        <v>140</v>
      </c>
      <c r="C425" t="s">
        <v>1035</v>
      </c>
      <c r="D425">
        <v>18430000</v>
      </c>
      <c r="E425" s="1">
        <v>45976</v>
      </c>
      <c r="F425" s="1">
        <v>45976</v>
      </c>
      <c r="G425" t="s">
        <v>45</v>
      </c>
      <c r="H425" t="s">
        <v>46</v>
      </c>
      <c r="I425" t="s">
        <v>47</v>
      </c>
      <c r="J425" t="s">
        <v>145</v>
      </c>
      <c r="K425" t="s">
        <v>82</v>
      </c>
      <c r="L425" t="s">
        <v>50</v>
      </c>
      <c r="M425" t="s">
        <v>98</v>
      </c>
      <c r="N425" t="s">
        <v>75</v>
      </c>
      <c r="O425">
        <v>5</v>
      </c>
      <c r="P425" t="s">
        <v>53</v>
      </c>
      <c r="Q425" t="s">
        <v>54</v>
      </c>
      <c r="R425" t="s">
        <v>77</v>
      </c>
      <c r="S425" t="s">
        <v>56</v>
      </c>
      <c r="T425" t="s">
        <v>57</v>
      </c>
      <c r="U425">
        <v>1</v>
      </c>
      <c r="V425" t="s">
        <v>58</v>
      </c>
      <c r="W425" t="s">
        <v>68</v>
      </c>
      <c r="Y425" t="s">
        <v>54</v>
      </c>
      <c r="Z425" t="s">
        <v>101</v>
      </c>
      <c r="AB425">
        <v>2</v>
      </c>
      <c r="AC425" t="s">
        <v>114</v>
      </c>
      <c r="AD425" t="s">
        <v>115</v>
      </c>
      <c r="AE425" t="s">
        <v>101</v>
      </c>
      <c r="AL425" t="s">
        <v>68</v>
      </c>
    </row>
    <row r="426" spans="1:38" x14ac:dyDescent="0.3">
      <c r="A426" t="s">
        <v>1065</v>
      </c>
      <c r="B426" t="s">
        <v>1066</v>
      </c>
      <c r="C426" t="s">
        <v>382</v>
      </c>
      <c r="D426">
        <v>18378829</v>
      </c>
      <c r="E426" s="1">
        <v>45968</v>
      </c>
      <c r="F426" s="1">
        <v>45968</v>
      </c>
      <c r="G426" t="s">
        <v>45</v>
      </c>
      <c r="H426" t="s">
        <v>46</v>
      </c>
      <c r="I426" t="s">
        <v>47</v>
      </c>
      <c r="J426" t="s">
        <v>1067</v>
      </c>
      <c r="K426" t="s">
        <v>1068</v>
      </c>
      <c r="L426" t="s">
        <v>50</v>
      </c>
      <c r="M426" t="s">
        <v>65</v>
      </c>
      <c r="N426" t="s">
        <v>75</v>
      </c>
      <c r="O426">
        <v>3</v>
      </c>
      <c r="P426" t="s">
        <v>100</v>
      </c>
      <c r="Q426" t="s">
        <v>54</v>
      </c>
      <c r="R426" t="s">
        <v>55</v>
      </c>
      <c r="S426" t="s">
        <v>85</v>
      </c>
      <c r="T426" t="s">
        <v>57</v>
      </c>
      <c r="U426">
        <v>2</v>
      </c>
      <c r="V426" t="s">
        <v>58</v>
      </c>
      <c r="X426" t="s">
        <v>77</v>
      </c>
      <c r="Y426" t="s">
        <v>54</v>
      </c>
      <c r="Z426" t="s">
        <v>101</v>
      </c>
    </row>
    <row r="427" spans="1:38" x14ac:dyDescent="0.3">
      <c r="A427" t="s">
        <v>1069</v>
      </c>
      <c r="B427" t="s">
        <v>573</v>
      </c>
      <c r="C427" t="s">
        <v>474</v>
      </c>
      <c r="D427">
        <v>18402667</v>
      </c>
      <c r="E427" s="1">
        <v>45972</v>
      </c>
      <c r="F427" s="1">
        <v>45972</v>
      </c>
      <c r="G427" t="s">
        <v>45</v>
      </c>
      <c r="H427" t="s">
        <v>46</v>
      </c>
      <c r="I427" t="s">
        <v>47</v>
      </c>
      <c r="J427" t="s">
        <v>127</v>
      </c>
      <c r="K427" t="s">
        <v>243</v>
      </c>
      <c r="L427" t="s">
        <v>50</v>
      </c>
      <c r="M427" t="s">
        <v>160</v>
      </c>
      <c r="N427" t="s">
        <v>421</v>
      </c>
      <c r="O427">
        <v>9</v>
      </c>
      <c r="P427" t="s">
        <v>251</v>
      </c>
      <c r="Q427" t="s">
        <v>54</v>
      </c>
      <c r="R427" t="s">
        <v>55</v>
      </c>
      <c r="S427" t="s">
        <v>85</v>
      </c>
      <c r="T427" t="s">
        <v>67</v>
      </c>
      <c r="U427">
        <v>2</v>
      </c>
      <c r="V427" t="s">
        <v>58</v>
      </c>
      <c r="X427" t="s">
        <v>77</v>
      </c>
      <c r="Y427" t="s">
        <v>54</v>
      </c>
      <c r="Z427" t="s">
        <v>101</v>
      </c>
    </row>
    <row r="428" spans="1:38" x14ac:dyDescent="0.3">
      <c r="A428" t="s">
        <v>1070</v>
      </c>
      <c r="B428" t="s">
        <v>886</v>
      </c>
      <c r="C428" t="s">
        <v>829</v>
      </c>
      <c r="D428">
        <v>18407242</v>
      </c>
      <c r="E428" s="1">
        <v>45973</v>
      </c>
      <c r="F428" s="1">
        <v>45973</v>
      </c>
      <c r="G428" t="s">
        <v>45</v>
      </c>
      <c r="H428" t="s">
        <v>46</v>
      </c>
      <c r="I428" t="s">
        <v>47</v>
      </c>
      <c r="J428" t="s">
        <v>89</v>
      </c>
      <c r="K428" t="s">
        <v>119</v>
      </c>
      <c r="L428" t="s">
        <v>74</v>
      </c>
      <c r="M428" t="s">
        <v>51</v>
      </c>
      <c r="N428" t="s">
        <v>185</v>
      </c>
      <c r="O428">
        <v>3</v>
      </c>
      <c r="P428" t="s">
        <v>251</v>
      </c>
      <c r="Q428" t="s">
        <v>54</v>
      </c>
      <c r="R428" t="s">
        <v>55</v>
      </c>
      <c r="S428" t="s">
        <v>56</v>
      </c>
      <c r="T428" t="s">
        <v>57</v>
      </c>
      <c r="U428">
        <v>1</v>
      </c>
      <c r="V428" t="s">
        <v>58</v>
      </c>
    </row>
    <row r="429" spans="1:38" x14ac:dyDescent="0.3">
      <c r="A429" t="s">
        <v>1071</v>
      </c>
      <c r="B429" t="s">
        <v>1072</v>
      </c>
      <c r="C429" t="s">
        <v>44</v>
      </c>
      <c r="D429">
        <v>18375919</v>
      </c>
      <c r="E429" s="1">
        <v>45968</v>
      </c>
      <c r="F429" s="1">
        <v>45968</v>
      </c>
      <c r="G429" t="s">
        <v>45</v>
      </c>
      <c r="H429" t="s">
        <v>46</v>
      </c>
      <c r="I429" t="s">
        <v>47</v>
      </c>
      <c r="J429" t="s">
        <v>370</v>
      </c>
      <c r="K429" t="s">
        <v>62</v>
      </c>
      <c r="L429" t="s">
        <v>128</v>
      </c>
      <c r="M429" t="s">
        <v>98</v>
      </c>
      <c r="N429" t="s">
        <v>99</v>
      </c>
      <c r="O429">
        <v>5</v>
      </c>
      <c r="P429" t="s">
        <v>53</v>
      </c>
      <c r="Q429" t="s">
        <v>54</v>
      </c>
      <c r="R429" t="s">
        <v>55</v>
      </c>
      <c r="S429" t="s">
        <v>56</v>
      </c>
      <c r="T429" t="s">
        <v>57</v>
      </c>
      <c r="U429">
        <v>2</v>
      </c>
      <c r="V429" t="s">
        <v>58</v>
      </c>
      <c r="Y429" t="s">
        <v>120</v>
      </c>
      <c r="Z429" t="s">
        <v>101</v>
      </c>
      <c r="AB429">
        <v>3</v>
      </c>
      <c r="AC429" t="s">
        <v>114</v>
      </c>
    </row>
    <row r="430" spans="1:38" x14ac:dyDescent="0.3">
      <c r="A430" t="s">
        <v>1073</v>
      </c>
      <c r="B430" t="s">
        <v>1074</v>
      </c>
      <c r="C430" t="s">
        <v>1021</v>
      </c>
      <c r="D430">
        <v>18422063</v>
      </c>
      <c r="E430" s="1">
        <v>45975</v>
      </c>
      <c r="F430" s="1">
        <v>45975</v>
      </c>
      <c r="G430" t="s">
        <v>45</v>
      </c>
      <c r="H430" t="s">
        <v>46</v>
      </c>
      <c r="I430" t="s">
        <v>135</v>
      </c>
      <c r="J430" t="s">
        <v>63</v>
      </c>
      <c r="K430" t="s">
        <v>1075</v>
      </c>
      <c r="L430" t="s">
        <v>50</v>
      </c>
      <c r="M430" t="s">
        <v>299</v>
      </c>
      <c r="O430">
        <v>2</v>
      </c>
      <c r="P430" t="s">
        <v>53</v>
      </c>
      <c r="Q430" t="s">
        <v>54</v>
      </c>
      <c r="R430" t="s">
        <v>77</v>
      </c>
      <c r="S430" t="s">
        <v>85</v>
      </c>
      <c r="T430" t="s">
        <v>67</v>
      </c>
      <c r="U430">
        <v>2</v>
      </c>
      <c r="V430" t="s">
        <v>58</v>
      </c>
    </row>
    <row r="431" spans="1:38" x14ac:dyDescent="0.3">
      <c r="A431" t="s">
        <v>1076</v>
      </c>
      <c r="B431" t="s">
        <v>1077</v>
      </c>
      <c r="C431" t="s">
        <v>486</v>
      </c>
      <c r="D431">
        <v>18378290</v>
      </c>
      <c r="E431" s="1">
        <v>45968</v>
      </c>
      <c r="F431" s="1">
        <v>45968</v>
      </c>
      <c r="G431" t="s">
        <v>45</v>
      </c>
      <c r="H431" t="s">
        <v>46</v>
      </c>
      <c r="I431" t="s">
        <v>47</v>
      </c>
      <c r="J431" t="s">
        <v>145</v>
      </c>
      <c r="K431" t="s">
        <v>242</v>
      </c>
      <c r="L431" t="s">
        <v>128</v>
      </c>
      <c r="M431" t="s">
        <v>98</v>
      </c>
      <c r="N431" t="s">
        <v>52</v>
      </c>
      <c r="O431">
        <v>3</v>
      </c>
      <c r="P431" t="s">
        <v>100</v>
      </c>
      <c r="Q431" t="s">
        <v>131</v>
      </c>
      <c r="R431" t="s">
        <v>55</v>
      </c>
      <c r="S431" t="s">
        <v>56</v>
      </c>
      <c r="T431" t="s">
        <v>57</v>
      </c>
      <c r="U431">
        <v>2</v>
      </c>
      <c r="V431" t="s">
        <v>58</v>
      </c>
      <c r="W431" t="s">
        <v>68</v>
      </c>
      <c r="X431" t="s">
        <v>146</v>
      </c>
      <c r="Y431" t="s">
        <v>54</v>
      </c>
      <c r="AA431">
        <v>1</v>
      </c>
      <c r="AB431">
        <v>2</v>
      </c>
      <c r="AC431" t="s">
        <v>114</v>
      </c>
      <c r="AD431" t="s">
        <v>115</v>
      </c>
      <c r="AE431" t="s">
        <v>101</v>
      </c>
      <c r="AG431" t="s">
        <v>149</v>
      </c>
    </row>
    <row r="432" spans="1:38" x14ac:dyDescent="0.3">
      <c r="A432" t="s">
        <v>1078</v>
      </c>
      <c r="B432" t="s">
        <v>181</v>
      </c>
      <c r="C432" t="s">
        <v>1079</v>
      </c>
      <c r="D432">
        <v>18378025</v>
      </c>
      <c r="E432" s="1">
        <v>45968</v>
      </c>
      <c r="F432" s="1">
        <v>45969</v>
      </c>
      <c r="G432" t="s">
        <v>45</v>
      </c>
      <c r="H432" t="s">
        <v>46</v>
      </c>
      <c r="I432" t="s">
        <v>407</v>
      </c>
      <c r="J432" t="s">
        <v>118</v>
      </c>
      <c r="K432" t="s">
        <v>198</v>
      </c>
      <c r="L432" t="s">
        <v>97</v>
      </c>
      <c r="M432" t="s">
        <v>83</v>
      </c>
      <c r="O432">
        <v>1</v>
      </c>
      <c r="P432" t="s">
        <v>375</v>
      </c>
      <c r="Q432" t="s">
        <v>131</v>
      </c>
      <c r="R432" t="s">
        <v>77</v>
      </c>
      <c r="S432" t="s">
        <v>113</v>
      </c>
      <c r="T432" t="s">
        <v>57</v>
      </c>
      <c r="U432">
        <v>1</v>
      </c>
      <c r="V432" t="s">
        <v>58</v>
      </c>
      <c r="Z432" t="s">
        <v>101</v>
      </c>
    </row>
    <row r="433" spans="1:42" x14ac:dyDescent="0.3">
      <c r="A433" t="s">
        <v>1080</v>
      </c>
      <c r="B433" t="s">
        <v>173</v>
      </c>
      <c r="C433" t="s">
        <v>450</v>
      </c>
      <c r="D433">
        <v>18403777</v>
      </c>
      <c r="E433" s="1">
        <v>45972</v>
      </c>
      <c r="F433" s="1">
        <v>45973</v>
      </c>
      <c r="G433" t="s">
        <v>45</v>
      </c>
      <c r="H433" t="s">
        <v>46</v>
      </c>
      <c r="I433" t="s">
        <v>47</v>
      </c>
      <c r="J433" t="s">
        <v>95</v>
      </c>
      <c r="K433" t="s">
        <v>106</v>
      </c>
      <c r="L433" t="s">
        <v>97</v>
      </c>
      <c r="M433" t="s">
        <v>98</v>
      </c>
      <c r="N433" t="s">
        <v>52</v>
      </c>
      <c r="O433">
        <v>6</v>
      </c>
      <c r="P433" t="s">
        <v>53</v>
      </c>
      <c r="Q433" t="s">
        <v>205</v>
      </c>
      <c r="R433" t="s">
        <v>76</v>
      </c>
      <c r="S433" t="s">
        <v>85</v>
      </c>
      <c r="T433" t="s">
        <v>67</v>
      </c>
      <c r="U433">
        <v>1</v>
      </c>
      <c r="V433" t="s">
        <v>58</v>
      </c>
      <c r="X433" t="s">
        <v>77</v>
      </c>
      <c r="Y433" t="s">
        <v>54</v>
      </c>
      <c r="Z433" t="s">
        <v>68</v>
      </c>
    </row>
    <row r="434" spans="1:42" x14ac:dyDescent="0.3">
      <c r="A434" t="s">
        <v>1081</v>
      </c>
      <c r="B434" t="s">
        <v>340</v>
      </c>
      <c r="C434" t="s">
        <v>61</v>
      </c>
      <c r="D434">
        <v>18424328</v>
      </c>
      <c r="E434" s="1">
        <v>45976</v>
      </c>
      <c r="F434" s="1">
        <v>45976</v>
      </c>
      <c r="G434" t="s">
        <v>45</v>
      </c>
      <c r="H434" t="s">
        <v>46</v>
      </c>
      <c r="I434" t="s">
        <v>47</v>
      </c>
      <c r="J434" t="s">
        <v>1082</v>
      </c>
      <c r="K434" t="s">
        <v>142</v>
      </c>
      <c r="L434" t="s">
        <v>74</v>
      </c>
      <c r="M434" t="s">
        <v>98</v>
      </c>
      <c r="N434" t="s">
        <v>91</v>
      </c>
      <c r="O434">
        <v>3</v>
      </c>
      <c r="P434" t="s">
        <v>53</v>
      </c>
      <c r="Q434" t="s">
        <v>131</v>
      </c>
      <c r="R434" t="s">
        <v>55</v>
      </c>
      <c r="S434" t="s">
        <v>85</v>
      </c>
      <c r="T434" t="s">
        <v>57</v>
      </c>
      <c r="U434">
        <v>1</v>
      </c>
      <c r="V434" t="s">
        <v>58</v>
      </c>
      <c r="W434" t="s">
        <v>68</v>
      </c>
      <c r="X434" t="s">
        <v>146</v>
      </c>
      <c r="AA434">
        <v>2</v>
      </c>
      <c r="AG434" t="s">
        <v>149</v>
      </c>
      <c r="AN434" t="s">
        <v>343</v>
      </c>
    </row>
    <row r="435" spans="1:42" x14ac:dyDescent="0.3">
      <c r="A435" t="s">
        <v>1083</v>
      </c>
      <c r="B435" t="s">
        <v>685</v>
      </c>
      <c r="C435" t="s">
        <v>526</v>
      </c>
      <c r="D435">
        <v>18391727</v>
      </c>
      <c r="E435" s="1">
        <v>45971</v>
      </c>
      <c r="F435" s="1">
        <v>45971</v>
      </c>
      <c r="G435" t="s">
        <v>45</v>
      </c>
      <c r="H435" t="s">
        <v>46</v>
      </c>
      <c r="I435" t="s">
        <v>47</v>
      </c>
      <c r="J435" t="s">
        <v>195</v>
      </c>
      <c r="K435" t="s">
        <v>82</v>
      </c>
      <c r="L435" t="s">
        <v>50</v>
      </c>
      <c r="M435" t="s">
        <v>51</v>
      </c>
      <c r="N435" t="s">
        <v>75</v>
      </c>
      <c r="O435">
        <v>3</v>
      </c>
      <c r="P435" t="s">
        <v>53</v>
      </c>
      <c r="Q435" t="s">
        <v>54</v>
      </c>
      <c r="R435" t="s">
        <v>55</v>
      </c>
      <c r="S435" t="s">
        <v>85</v>
      </c>
      <c r="T435" t="s">
        <v>57</v>
      </c>
      <c r="U435">
        <v>2</v>
      </c>
      <c r="V435" t="s">
        <v>58</v>
      </c>
      <c r="X435" t="s">
        <v>77</v>
      </c>
      <c r="Y435" t="s">
        <v>54</v>
      </c>
      <c r="Z435" t="s">
        <v>68</v>
      </c>
    </row>
    <row r="436" spans="1:42" x14ac:dyDescent="0.3">
      <c r="A436" t="s">
        <v>1084</v>
      </c>
      <c r="B436" t="s">
        <v>144</v>
      </c>
      <c r="C436" t="s">
        <v>174</v>
      </c>
      <c r="D436">
        <v>18384591</v>
      </c>
      <c r="E436" s="1">
        <v>45969</v>
      </c>
      <c r="F436" s="1">
        <v>45976</v>
      </c>
      <c r="G436" t="s">
        <v>45</v>
      </c>
      <c r="H436" t="s">
        <v>46</v>
      </c>
      <c r="I436" t="s">
        <v>47</v>
      </c>
      <c r="J436" t="s">
        <v>214</v>
      </c>
      <c r="K436" t="s">
        <v>62</v>
      </c>
      <c r="L436" t="s">
        <v>64</v>
      </c>
      <c r="M436" t="s">
        <v>170</v>
      </c>
      <c r="N436" t="s">
        <v>75</v>
      </c>
      <c r="O436">
        <v>2</v>
      </c>
      <c r="P436" t="s">
        <v>251</v>
      </c>
      <c r="Q436" t="s">
        <v>54</v>
      </c>
      <c r="R436" t="s">
        <v>55</v>
      </c>
      <c r="S436" t="s">
        <v>56</v>
      </c>
      <c r="T436" t="s">
        <v>57</v>
      </c>
      <c r="U436">
        <v>2</v>
      </c>
      <c r="V436" t="s">
        <v>58</v>
      </c>
      <c r="Z436" t="s">
        <v>68</v>
      </c>
    </row>
    <row r="437" spans="1:42" x14ac:dyDescent="0.3">
      <c r="A437" t="s">
        <v>1085</v>
      </c>
      <c r="B437" t="s">
        <v>827</v>
      </c>
      <c r="C437" t="s">
        <v>439</v>
      </c>
      <c r="D437">
        <v>18369371</v>
      </c>
      <c r="E437" s="1">
        <v>45967</v>
      </c>
      <c r="F437" s="1">
        <v>45967</v>
      </c>
      <c r="G437" t="s">
        <v>45</v>
      </c>
      <c r="H437" t="s">
        <v>46</v>
      </c>
      <c r="I437" t="s">
        <v>47</v>
      </c>
      <c r="J437" t="s">
        <v>179</v>
      </c>
      <c r="K437" t="s">
        <v>81</v>
      </c>
      <c r="L437" t="s">
        <v>50</v>
      </c>
      <c r="M437" t="s">
        <v>160</v>
      </c>
      <c r="N437" t="s">
        <v>91</v>
      </c>
      <c r="O437">
        <v>5</v>
      </c>
      <c r="P437" t="s">
        <v>53</v>
      </c>
      <c r="Q437" t="s">
        <v>131</v>
      </c>
      <c r="R437" t="s">
        <v>55</v>
      </c>
      <c r="S437" t="s">
        <v>85</v>
      </c>
      <c r="T437" t="s">
        <v>57</v>
      </c>
      <c r="U437">
        <v>1</v>
      </c>
      <c r="V437" t="s">
        <v>58</v>
      </c>
    </row>
    <row r="438" spans="1:42" x14ac:dyDescent="0.3">
      <c r="A438" t="s">
        <v>1086</v>
      </c>
      <c r="B438" t="s">
        <v>613</v>
      </c>
      <c r="C438" t="s">
        <v>513</v>
      </c>
      <c r="D438">
        <v>18409307</v>
      </c>
      <c r="E438" s="1">
        <v>45973</v>
      </c>
      <c r="F438" s="1">
        <v>45973</v>
      </c>
      <c r="G438" t="s">
        <v>45</v>
      </c>
      <c r="H438" t="s">
        <v>46</v>
      </c>
      <c r="I438" t="s">
        <v>47</v>
      </c>
      <c r="J438" t="s">
        <v>95</v>
      </c>
      <c r="K438" t="s">
        <v>96</v>
      </c>
      <c r="L438" t="s">
        <v>97</v>
      </c>
      <c r="M438" t="s">
        <v>129</v>
      </c>
      <c r="N438" t="s">
        <v>99</v>
      </c>
      <c r="O438">
        <v>5</v>
      </c>
      <c r="P438" t="s">
        <v>53</v>
      </c>
      <c r="Q438" t="s">
        <v>54</v>
      </c>
      <c r="R438" t="s">
        <v>77</v>
      </c>
      <c r="S438" t="s">
        <v>56</v>
      </c>
      <c r="T438" t="s">
        <v>57</v>
      </c>
      <c r="U438">
        <v>1</v>
      </c>
      <c r="V438" t="s">
        <v>58</v>
      </c>
      <c r="Z438" t="s">
        <v>101</v>
      </c>
    </row>
    <row r="439" spans="1:42" x14ac:dyDescent="0.3">
      <c r="A439" t="s">
        <v>1087</v>
      </c>
      <c r="B439" t="s">
        <v>813</v>
      </c>
      <c r="C439" t="s">
        <v>833</v>
      </c>
      <c r="D439">
        <v>18391730</v>
      </c>
      <c r="E439" s="1">
        <v>45971</v>
      </c>
      <c r="F439" s="1">
        <v>45971</v>
      </c>
      <c r="G439" t="s">
        <v>45</v>
      </c>
      <c r="H439" t="s">
        <v>46</v>
      </c>
      <c r="I439" t="s">
        <v>47</v>
      </c>
      <c r="J439" t="s">
        <v>82</v>
      </c>
      <c r="K439" t="s">
        <v>127</v>
      </c>
      <c r="L439" t="s">
        <v>128</v>
      </c>
      <c r="M439" t="s">
        <v>98</v>
      </c>
      <c r="N439" t="s">
        <v>185</v>
      </c>
      <c r="O439">
        <v>4</v>
      </c>
      <c r="P439" t="s">
        <v>53</v>
      </c>
      <c r="Q439" t="s">
        <v>131</v>
      </c>
      <c r="R439" t="s">
        <v>55</v>
      </c>
      <c r="S439" t="s">
        <v>56</v>
      </c>
      <c r="T439" t="s">
        <v>57</v>
      </c>
      <c r="U439">
        <v>2</v>
      </c>
      <c r="V439" t="s">
        <v>58</v>
      </c>
      <c r="X439" t="s">
        <v>77</v>
      </c>
      <c r="Y439" t="s">
        <v>54</v>
      </c>
      <c r="Z439" t="s">
        <v>101</v>
      </c>
    </row>
    <row r="440" spans="1:42" x14ac:dyDescent="0.3">
      <c r="A440" t="s">
        <v>1088</v>
      </c>
      <c r="B440" t="s">
        <v>1089</v>
      </c>
      <c r="C440" t="s">
        <v>631</v>
      </c>
      <c r="D440">
        <v>18410154</v>
      </c>
      <c r="E440" s="1">
        <v>45973</v>
      </c>
      <c r="F440" s="1">
        <v>45973</v>
      </c>
      <c r="G440" t="s">
        <v>45</v>
      </c>
      <c r="H440" t="s">
        <v>46</v>
      </c>
      <c r="I440" t="s">
        <v>47</v>
      </c>
      <c r="J440" t="s">
        <v>1090</v>
      </c>
      <c r="K440" t="s">
        <v>63</v>
      </c>
      <c r="L440" t="s">
        <v>64</v>
      </c>
      <c r="M440" t="s">
        <v>51</v>
      </c>
      <c r="N440" t="s">
        <v>52</v>
      </c>
      <c r="O440">
        <v>3</v>
      </c>
      <c r="P440" t="s">
        <v>100</v>
      </c>
      <c r="Q440" t="s">
        <v>54</v>
      </c>
      <c r="R440" t="s">
        <v>55</v>
      </c>
      <c r="S440" t="s">
        <v>56</v>
      </c>
      <c r="T440" t="s">
        <v>57</v>
      </c>
      <c r="U440">
        <v>2</v>
      </c>
      <c r="V440" t="s">
        <v>58</v>
      </c>
      <c r="X440" t="s">
        <v>77</v>
      </c>
      <c r="Y440" t="s">
        <v>54</v>
      </c>
      <c r="Z440" t="s">
        <v>68</v>
      </c>
    </row>
    <row r="441" spans="1:42" x14ac:dyDescent="0.3">
      <c r="A441" t="s">
        <v>1091</v>
      </c>
      <c r="B441" t="s">
        <v>827</v>
      </c>
      <c r="C441" t="s">
        <v>260</v>
      </c>
      <c r="D441">
        <v>18361490</v>
      </c>
      <c r="E441" s="1">
        <v>45965</v>
      </c>
      <c r="F441" s="1">
        <v>45965</v>
      </c>
      <c r="G441" t="s">
        <v>45</v>
      </c>
      <c r="H441" t="s">
        <v>46</v>
      </c>
      <c r="I441" t="s">
        <v>47</v>
      </c>
      <c r="J441" t="s">
        <v>145</v>
      </c>
      <c r="K441" t="s">
        <v>82</v>
      </c>
      <c r="L441" t="s">
        <v>50</v>
      </c>
      <c r="M441" t="s">
        <v>160</v>
      </c>
      <c r="N441" t="s">
        <v>91</v>
      </c>
      <c r="O441">
        <v>5</v>
      </c>
      <c r="P441" t="s">
        <v>53</v>
      </c>
      <c r="Q441" t="s">
        <v>54</v>
      </c>
      <c r="R441" t="s">
        <v>55</v>
      </c>
      <c r="S441" t="s">
        <v>85</v>
      </c>
      <c r="T441" t="s">
        <v>67</v>
      </c>
      <c r="U441">
        <v>1</v>
      </c>
      <c r="V441" t="s">
        <v>58</v>
      </c>
      <c r="W441" t="s">
        <v>68</v>
      </c>
      <c r="AA441">
        <v>3</v>
      </c>
      <c r="AN441" t="s">
        <v>162</v>
      </c>
    </row>
    <row r="442" spans="1:42" x14ac:dyDescent="0.3">
      <c r="A442" t="s">
        <v>1092</v>
      </c>
      <c r="B442" t="s">
        <v>1093</v>
      </c>
      <c r="C442" t="s">
        <v>276</v>
      </c>
      <c r="D442">
        <v>18417271</v>
      </c>
      <c r="E442" s="1">
        <v>45974</v>
      </c>
      <c r="F442" s="1">
        <v>45974</v>
      </c>
      <c r="G442" t="s">
        <v>45</v>
      </c>
      <c r="H442" t="s">
        <v>46</v>
      </c>
      <c r="I442" t="s">
        <v>47</v>
      </c>
      <c r="J442" t="s">
        <v>471</v>
      </c>
      <c r="K442" t="s">
        <v>1094</v>
      </c>
      <c r="L442" t="s">
        <v>74</v>
      </c>
      <c r="M442" t="s">
        <v>51</v>
      </c>
      <c r="N442" t="s">
        <v>52</v>
      </c>
      <c r="O442">
        <v>4</v>
      </c>
      <c r="P442" t="s">
        <v>53</v>
      </c>
      <c r="Q442" t="s">
        <v>54</v>
      </c>
      <c r="R442" t="s">
        <v>55</v>
      </c>
      <c r="S442" t="s">
        <v>56</v>
      </c>
      <c r="T442" t="s">
        <v>57</v>
      </c>
      <c r="U442">
        <v>1</v>
      </c>
      <c r="V442" t="s">
        <v>58</v>
      </c>
      <c r="X442" t="s">
        <v>77</v>
      </c>
      <c r="Y442" t="s">
        <v>54</v>
      </c>
      <c r="Z442" t="s">
        <v>101</v>
      </c>
    </row>
    <row r="443" spans="1:42" x14ac:dyDescent="0.3">
      <c r="A443" t="s">
        <v>1095</v>
      </c>
      <c r="B443" t="s">
        <v>616</v>
      </c>
      <c r="C443" t="s">
        <v>588</v>
      </c>
      <c r="D443">
        <v>18368606</v>
      </c>
      <c r="E443" s="1">
        <v>45967</v>
      </c>
      <c r="F443" s="1">
        <v>45976</v>
      </c>
      <c r="G443" t="s">
        <v>45</v>
      </c>
      <c r="H443" t="s">
        <v>46</v>
      </c>
      <c r="I443" t="s">
        <v>47</v>
      </c>
      <c r="J443" t="s">
        <v>89</v>
      </c>
      <c r="K443" t="s">
        <v>531</v>
      </c>
      <c r="L443" t="s">
        <v>74</v>
      </c>
      <c r="M443" t="s">
        <v>51</v>
      </c>
      <c r="N443" t="s">
        <v>91</v>
      </c>
      <c r="O443">
        <v>7</v>
      </c>
      <c r="P443" t="s">
        <v>53</v>
      </c>
      <c r="Q443" t="s">
        <v>54</v>
      </c>
      <c r="R443" t="s">
        <v>55</v>
      </c>
      <c r="S443" t="s">
        <v>85</v>
      </c>
      <c r="T443" t="s">
        <v>57</v>
      </c>
      <c r="U443">
        <v>1</v>
      </c>
      <c r="V443" t="s">
        <v>58</v>
      </c>
      <c r="W443" t="s">
        <v>68</v>
      </c>
    </row>
    <row r="444" spans="1:42" x14ac:dyDescent="0.3">
      <c r="A444" t="s">
        <v>1096</v>
      </c>
      <c r="B444" t="s">
        <v>595</v>
      </c>
      <c r="C444" t="s">
        <v>301</v>
      </c>
      <c r="D444">
        <v>18426654</v>
      </c>
      <c r="E444" s="1">
        <v>45976</v>
      </c>
      <c r="F444" s="1">
        <v>45976</v>
      </c>
      <c r="G444" t="s">
        <v>45</v>
      </c>
      <c r="H444" t="s">
        <v>46</v>
      </c>
      <c r="I444" t="s">
        <v>47</v>
      </c>
      <c r="J444" t="s">
        <v>179</v>
      </c>
      <c r="K444" t="s">
        <v>48</v>
      </c>
      <c r="L444" t="s">
        <v>97</v>
      </c>
      <c r="M444" t="s">
        <v>83</v>
      </c>
      <c r="N444" t="s">
        <v>91</v>
      </c>
      <c r="O444">
        <v>7</v>
      </c>
      <c r="P444" t="s">
        <v>53</v>
      </c>
      <c r="Q444" t="s">
        <v>54</v>
      </c>
      <c r="R444" t="s">
        <v>77</v>
      </c>
      <c r="S444" t="s">
        <v>85</v>
      </c>
      <c r="T444" t="s">
        <v>57</v>
      </c>
      <c r="U444">
        <v>2</v>
      </c>
      <c r="V444" t="s">
        <v>58</v>
      </c>
      <c r="Z444" t="s">
        <v>68</v>
      </c>
      <c r="AM444" t="s">
        <v>360</v>
      </c>
    </row>
    <row r="445" spans="1:42" x14ac:dyDescent="0.3">
      <c r="A445" t="s">
        <v>1097</v>
      </c>
      <c r="B445" t="s">
        <v>1098</v>
      </c>
      <c r="C445" t="s">
        <v>126</v>
      </c>
      <c r="D445">
        <v>18426691</v>
      </c>
      <c r="E445" s="1">
        <v>45976</v>
      </c>
      <c r="F445" s="1">
        <v>45976</v>
      </c>
      <c r="G445" t="s">
        <v>45</v>
      </c>
      <c r="H445" t="s">
        <v>46</v>
      </c>
      <c r="I445" t="s">
        <v>135</v>
      </c>
      <c r="J445" t="s">
        <v>1099</v>
      </c>
      <c r="K445" t="s">
        <v>1100</v>
      </c>
      <c r="L445" t="s">
        <v>64</v>
      </c>
      <c r="M445" t="s">
        <v>83</v>
      </c>
      <c r="O445">
        <v>3</v>
      </c>
      <c r="P445" t="s">
        <v>100</v>
      </c>
      <c r="Q445" t="s">
        <v>54</v>
      </c>
      <c r="R445" t="s">
        <v>55</v>
      </c>
      <c r="S445" t="s">
        <v>56</v>
      </c>
      <c r="T445" t="s">
        <v>57</v>
      </c>
      <c r="U445">
        <v>4</v>
      </c>
      <c r="V445" t="s">
        <v>58</v>
      </c>
      <c r="W445" t="s">
        <v>68</v>
      </c>
      <c r="Y445" t="s">
        <v>54</v>
      </c>
      <c r="Z445" t="s">
        <v>101</v>
      </c>
      <c r="AA445">
        <v>4</v>
      </c>
      <c r="AC445" t="s">
        <v>114</v>
      </c>
      <c r="AD445" t="s">
        <v>115</v>
      </c>
      <c r="AK445" t="s">
        <v>67</v>
      </c>
    </row>
    <row r="446" spans="1:42" x14ac:dyDescent="0.3">
      <c r="A446" t="s">
        <v>1101</v>
      </c>
      <c r="B446" t="s">
        <v>1102</v>
      </c>
      <c r="C446" t="s">
        <v>467</v>
      </c>
      <c r="D446">
        <v>18390766</v>
      </c>
      <c r="E446" s="1">
        <v>45971</v>
      </c>
      <c r="F446" s="1">
        <v>45971</v>
      </c>
      <c r="G446" t="s">
        <v>45</v>
      </c>
      <c r="H446" t="s">
        <v>46</v>
      </c>
      <c r="I446" t="s">
        <v>47</v>
      </c>
      <c r="J446" t="s">
        <v>105</v>
      </c>
      <c r="K446" t="s">
        <v>95</v>
      </c>
      <c r="L446" t="s">
        <v>97</v>
      </c>
      <c r="M446" t="s">
        <v>65</v>
      </c>
      <c r="N446" t="s">
        <v>52</v>
      </c>
      <c r="O446">
        <v>4</v>
      </c>
      <c r="P446" t="s">
        <v>100</v>
      </c>
      <c r="Q446" t="s">
        <v>54</v>
      </c>
      <c r="R446" t="s">
        <v>55</v>
      </c>
      <c r="S446" t="s">
        <v>85</v>
      </c>
      <c r="T446" t="s">
        <v>57</v>
      </c>
      <c r="U446">
        <v>1</v>
      </c>
      <c r="V446" t="s">
        <v>58</v>
      </c>
      <c r="X446" t="s">
        <v>77</v>
      </c>
      <c r="Y446" t="s">
        <v>54</v>
      </c>
      <c r="Z446" t="s">
        <v>101</v>
      </c>
    </row>
    <row r="447" spans="1:42" x14ac:dyDescent="0.3">
      <c r="A447" t="s">
        <v>1103</v>
      </c>
      <c r="B447" t="s">
        <v>1104</v>
      </c>
      <c r="C447" t="s">
        <v>474</v>
      </c>
      <c r="D447">
        <v>18414503</v>
      </c>
      <c r="E447" s="1">
        <v>45974</v>
      </c>
      <c r="F447" s="1">
        <v>45974</v>
      </c>
      <c r="G447" t="s">
        <v>45</v>
      </c>
      <c r="H447" t="s">
        <v>46</v>
      </c>
      <c r="I447" t="s">
        <v>47</v>
      </c>
      <c r="J447" t="s">
        <v>165</v>
      </c>
      <c r="K447" t="s">
        <v>96</v>
      </c>
      <c r="L447" t="s">
        <v>97</v>
      </c>
      <c r="M447" t="s">
        <v>160</v>
      </c>
      <c r="N447" t="s">
        <v>91</v>
      </c>
      <c r="O447">
        <v>4</v>
      </c>
      <c r="P447" t="s">
        <v>53</v>
      </c>
      <c r="Q447" t="s">
        <v>131</v>
      </c>
      <c r="R447" t="s">
        <v>55</v>
      </c>
      <c r="S447" t="s">
        <v>85</v>
      </c>
      <c r="T447" t="s">
        <v>57</v>
      </c>
      <c r="U447">
        <v>1</v>
      </c>
      <c r="V447" t="s">
        <v>58</v>
      </c>
      <c r="Z447" t="s">
        <v>101</v>
      </c>
      <c r="AM447" t="s">
        <v>445</v>
      </c>
    </row>
    <row r="448" spans="1:42" x14ac:dyDescent="0.3">
      <c r="A448" t="s">
        <v>1105</v>
      </c>
      <c r="B448" t="s">
        <v>173</v>
      </c>
      <c r="C448" t="s">
        <v>341</v>
      </c>
      <c r="D448">
        <v>18370175</v>
      </c>
      <c r="E448" s="1">
        <v>45967</v>
      </c>
      <c r="F448" s="1">
        <v>45975</v>
      </c>
      <c r="G448" t="s">
        <v>45</v>
      </c>
      <c r="H448" t="s">
        <v>46</v>
      </c>
      <c r="I448" t="s">
        <v>47</v>
      </c>
      <c r="J448" t="s">
        <v>96</v>
      </c>
      <c r="K448" t="s">
        <v>159</v>
      </c>
      <c r="L448" t="s">
        <v>97</v>
      </c>
      <c r="M448" t="s">
        <v>160</v>
      </c>
      <c r="N448" t="s">
        <v>130</v>
      </c>
      <c r="O448">
        <v>6</v>
      </c>
      <c r="P448" t="s">
        <v>251</v>
      </c>
      <c r="Q448" t="s">
        <v>54</v>
      </c>
      <c r="R448" t="s">
        <v>55</v>
      </c>
      <c r="S448" t="s">
        <v>56</v>
      </c>
      <c r="T448" t="s">
        <v>57</v>
      </c>
      <c r="U448">
        <v>1</v>
      </c>
      <c r="V448" t="s">
        <v>58</v>
      </c>
      <c r="AO448">
        <v>967</v>
      </c>
      <c r="AP448">
        <v>6</v>
      </c>
    </row>
    <row r="449" spans="1:42" x14ac:dyDescent="0.3">
      <c r="A449" t="s">
        <v>1106</v>
      </c>
      <c r="B449" t="s">
        <v>1107</v>
      </c>
      <c r="C449" t="s">
        <v>126</v>
      </c>
      <c r="D449">
        <v>18424874</v>
      </c>
      <c r="E449" s="1">
        <v>45976</v>
      </c>
      <c r="F449" s="1">
        <v>45976</v>
      </c>
      <c r="G449" t="s">
        <v>45</v>
      </c>
      <c r="H449" t="s">
        <v>46</v>
      </c>
      <c r="I449" t="s">
        <v>47</v>
      </c>
      <c r="J449" t="s">
        <v>82</v>
      </c>
      <c r="K449" t="s">
        <v>49</v>
      </c>
      <c r="L449" t="s">
        <v>50</v>
      </c>
      <c r="M449" t="s">
        <v>160</v>
      </c>
      <c r="N449" t="s">
        <v>91</v>
      </c>
      <c r="O449">
        <v>2</v>
      </c>
      <c r="P449" t="s">
        <v>100</v>
      </c>
      <c r="Q449" t="s">
        <v>131</v>
      </c>
      <c r="R449" t="s">
        <v>55</v>
      </c>
      <c r="S449" t="s">
        <v>85</v>
      </c>
      <c r="T449" t="s">
        <v>67</v>
      </c>
      <c r="U449">
        <v>2</v>
      </c>
      <c r="V449" t="s">
        <v>58</v>
      </c>
      <c r="X449" t="s">
        <v>77</v>
      </c>
      <c r="Y449" t="s">
        <v>54</v>
      </c>
      <c r="Z449" t="s">
        <v>68</v>
      </c>
    </row>
    <row r="450" spans="1:42" x14ac:dyDescent="0.3">
      <c r="A450" t="s">
        <v>1108</v>
      </c>
      <c r="B450" t="s">
        <v>374</v>
      </c>
      <c r="C450" t="s">
        <v>510</v>
      </c>
      <c r="D450">
        <v>18402378</v>
      </c>
      <c r="E450" s="1">
        <v>45972</v>
      </c>
      <c r="F450" s="1">
        <v>45972</v>
      </c>
      <c r="G450" t="s">
        <v>45</v>
      </c>
      <c r="H450" t="s">
        <v>46</v>
      </c>
      <c r="I450" t="s">
        <v>47</v>
      </c>
      <c r="J450" t="s">
        <v>89</v>
      </c>
      <c r="K450" t="s">
        <v>118</v>
      </c>
      <c r="L450" t="s">
        <v>74</v>
      </c>
      <c r="M450" t="s">
        <v>160</v>
      </c>
      <c r="N450" t="s">
        <v>175</v>
      </c>
      <c r="O450">
        <v>3</v>
      </c>
      <c r="P450" t="s">
        <v>53</v>
      </c>
      <c r="Q450" t="s">
        <v>54</v>
      </c>
      <c r="R450" t="s">
        <v>76</v>
      </c>
      <c r="S450" t="s">
        <v>56</v>
      </c>
      <c r="T450" t="s">
        <v>57</v>
      </c>
      <c r="U450">
        <v>1</v>
      </c>
      <c r="V450" t="s">
        <v>58</v>
      </c>
      <c r="W450" t="s">
        <v>101</v>
      </c>
      <c r="Y450" t="s">
        <v>120</v>
      </c>
      <c r="Z450" t="s">
        <v>101</v>
      </c>
      <c r="AC450" t="s">
        <v>114</v>
      </c>
      <c r="AD450" t="s">
        <v>115</v>
      </c>
      <c r="AK450" t="s">
        <v>67</v>
      </c>
    </row>
    <row r="451" spans="1:42" x14ac:dyDescent="0.3">
      <c r="A451" t="s">
        <v>1109</v>
      </c>
      <c r="B451" t="s">
        <v>1015</v>
      </c>
      <c r="C451" t="s">
        <v>301</v>
      </c>
      <c r="D451">
        <v>18381317</v>
      </c>
      <c r="E451" s="1">
        <v>45969</v>
      </c>
      <c r="F451" s="1">
        <v>45972</v>
      </c>
      <c r="G451" t="s">
        <v>45</v>
      </c>
      <c r="H451" t="s">
        <v>46</v>
      </c>
      <c r="I451" t="s">
        <v>47</v>
      </c>
      <c r="J451" t="s">
        <v>81</v>
      </c>
      <c r="K451" t="s">
        <v>1110</v>
      </c>
      <c r="L451" t="s">
        <v>128</v>
      </c>
      <c r="M451" t="s">
        <v>51</v>
      </c>
      <c r="N451" t="s">
        <v>235</v>
      </c>
      <c r="O451">
        <v>4</v>
      </c>
      <c r="P451" t="s">
        <v>53</v>
      </c>
      <c r="Q451" t="s">
        <v>54</v>
      </c>
      <c r="R451" t="s">
        <v>55</v>
      </c>
      <c r="S451" t="s">
        <v>85</v>
      </c>
      <c r="T451" t="s">
        <v>57</v>
      </c>
      <c r="U451">
        <v>2</v>
      </c>
      <c r="V451" t="s">
        <v>58</v>
      </c>
      <c r="Z451" t="s">
        <v>68</v>
      </c>
      <c r="AM451" t="s">
        <v>371</v>
      </c>
    </row>
    <row r="452" spans="1:42" x14ac:dyDescent="0.3">
      <c r="A452" t="s">
        <v>1111</v>
      </c>
      <c r="B452" t="s">
        <v>278</v>
      </c>
      <c r="C452" t="s">
        <v>104</v>
      </c>
      <c r="D452">
        <v>18404810</v>
      </c>
      <c r="E452" s="1">
        <v>45973</v>
      </c>
      <c r="F452" s="1">
        <v>45974</v>
      </c>
      <c r="G452" t="s">
        <v>45</v>
      </c>
      <c r="H452" t="s">
        <v>46</v>
      </c>
      <c r="I452" t="s">
        <v>47</v>
      </c>
      <c r="J452" t="s">
        <v>89</v>
      </c>
      <c r="K452" t="s">
        <v>118</v>
      </c>
      <c r="L452" t="s">
        <v>74</v>
      </c>
      <c r="M452" t="s">
        <v>51</v>
      </c>
      <c r="N452" t="s">
        <v>52</v>
      </c>
      <c r="O452">
        <v>8</v>
      </c>
      <c r="P452" t="s">
        <v>53</v>
      </c>
      <c r="Q452" t="s">
        <v>54</v>
      </c>
      <c r="R452" t="s">
        <v>55</v>
      </c>
      <c r="S452" t="s">
        <v>56</v>
      </c>
      <c r="T452" t="s">
        <v>57</v>
      </c>
      <c r="U452">
        <v>1</v>
      </c>
      <c r="V452" t="s">
        <v>58</v>
      </c>
      <c r="W452" t="s">
        <v>68</v>
      </c>
      <c r="X452" t="s">
        <v>146</v>
      </c>
      <c r="Y452" t="s">
        <v>54</v>
      </c>
      <c r="Z452" t="s">
        <v>101</v>
      </c>
      <c r="AB452">
        <v>1</v>
      </c>
      <c r="AC452" t="s">
        <v>147</v>
      </c>
      <c r="AD452" t="s">
        <v>115</v>
      </c>
      <c r="AE452" t="s">
        <v>101</v>
      </c>
      <c r="AF452" t="s">
        <v>152</v>
      </c>
      <c r="AH452" t="s">
        <v>148</v>
      </c>
      <c r="AI452" t="s">
        <v>150</v>
      </c>
      <c r="AJ452" t="s">
        <v>1112</v>
      </c>
      <c r="AK452" t="s">
        <v>57</v>
      </c>
      <c r="AL452" t="s">
        <v>68</v>
      </c>
      <c r="AM452" t="s">
        <v>161</v>
      </c>
      <c r="AN452" t="s">
        <v>343</v>
      </c>
      <c r="AO452">
        <v>397</v>
      </c>
      <c r="AP452">
        <v>9</v>
      </c>
    </row>
    <row r="453" spans="1:42" x14ac:dyDescent="0.3">
      <c r="A453" t="s">
        <v>1113</v>
      </c>
      <c r="B453" t="s">
        <v>157</v>
      </c>
      <c r="C453" t="s">
        <v>793</v>
      </c>
      <c r="D453">
        <v>18404073</v>
      </c>
      <c r="E453" s="1">
        <v>45973</v>
      </c>
      <c r="F453" s="1">
        <v>45973</v>
      </c>
      <c r="G453" t="s">
        <v>45</v>
      </c>
      <c r="H453" t="s">
        <v>46</v>
      </c>
      <c r="I453" t="s">
        <v>47</v>
      </c>
      <c r="J453" t="s">
        <v>145</v>
      </c>
      <c r="K453" t="s">
        <v>82</v>
      </c>
      <c r="L453" t="s">
        <v>50</v>
      </c>
      <c r="M453" t="s">
        <v>160</v>
      </c>
      <c r="N453" t="s">
        <v>52</v>
      </c>
      <c r="O453">
        <v>5</v>
      </c>
      <c r="P453" t="s">
        <v>53</v>
      </c>
      <c r="Q453" t="s">
        <v>54</v>
      </c>
      <c r="R453" t="s">
        <v>55</v>
      </c>
      <c r="S453" t="s">
        <v>85</v>
      </c>
      <c r="T453" t="s">
        <v>57</v>
      </c>
      <c r="U453">
        <v>1</v>
      </c>
      <c r="V453" t="s">
        <v>58</v>
      </c>
      <c r="X453" t="s">
        <v>77</v>
      </c>
      <c r="Y453" t="s">
        <v>54</v>
      </c>
      <c r="Z453" t="s">
        <v>101</v>
      </c>
    </row>
    <row r="454" spans="1:42" x14ac:dyDescent="0.3">
      <c r="A454" t="s">
        <v>1114</v>
      </c>
      <c r="B454" t="s">
        <v>1115</v>
      </c>
      <c r="C454" t="s">
        <v>996</v>
      </c>
      <c r="D454">
        <v>18371628</v>
      </c>
      <c r="E454" s="1">
        <v>45967</v>
      </c>
      <c r="F454" s="1">
        <v>45967</v>
      </c>
      <c r="G454" t="s">
        <v>45</v>
      </c>
      <c r="H454" t="s">
        <v>46</v>
      </c>
      <c r="I454" t="s">
        <v>47</v>
      </c>
      <c r="J454" t="s">
        <v>419</v>
      </c>
      <c r="K454" t="s">
        <v>369</v>
      </c>
      <c r="L454" t="s">
        <v>128</v>
      </c>
      <c r="M454" t="s">
        <v>51</v>
      </c>
      <c r="N454" t="s">
        <v>91</v>
      </c>
      <c r="O454">
        <v>3</v>
      </c>
      <c r="P454" t="s">
        <v>138</v>
      </c>
      <c r="Q454" t="s">
        <v>54</v>
      </c>
      <c r="R454" t="s">
        <v>55</v>
      </c>
      <c r="S454" t="s">
        <v>85</v>
      </c>
      <c r="T454" t="s">
        <v>67</v>
      </c>
      <c r="U454">
        <v>3</v>
      </c>
      <c r="V454" t="s">
        <v>58</v>
      </c>
    </row>
    <row r="455" spans="1:42" x14ac:dyDescent="0.3">
      <c r="A455" t="s">
        <v>1116</v>
      </c>
      <c r="B455" t="s">
        <v>975</v>
      </c>
      <c r="C455" t="s">
        <v>439</v>
      </c>
      <c r="D455">
        <v>18374439</v>
      </c>
      <c r="E455" s="1">
        <v>45968</v>
      </c>
      <c r="F455" s="1">
        <v>45968</v>
      </c>
      <c r="G455" t="s">
        <v>45</v>
      </c>
      <c r="H455" t="s">
        <v>46</v>
      </c>
      <c r="I455" t="s">
        <v>47</v>
      </c>
      <c r="J455" t="s">
        <v>179</v>
      </c>
      <c r="K455" t="s">
        <v>82</v>
      </c>
      <c r="L455" t="s">
        <v>50</v>
      </c>
      <c r="M455" t="s">
        <v>83</v>
      </c>
      <c r="N455" t="s">
        <v>75</v>
      </c>
      <c r="O455">
        <v>4</v>
      </c>
      <c r="P455" t="s">
        <v>53</v>
      </c>
      <c r="Q455" t="s">
        <v>54</v>
      </c>
      <c r="R455" t="s">
        <v>55</v>
      </c>
      <c r="S455" t="s">
        <v>85</v>
      </c>
      <c r="T455" t="s">
        <v>67</v>
      </c>
      <c r="U455">
        <v>2</v>
      </c>
      <c r="V455" t="s">
        <v>58</v>
      </c>
      <c r="X455" t="s">
        <v>77</v>
      </c>
      <c r="Y455" t="s">
        <v>54</v>
      </c>
      <c r="Z455" t="s">
        <v>101</v>
      </c>
    </row>
    <row r="456" spans="1:42" x14ac:dyDescent="0.3">
      <c r="A456" t="s">
        <v>1117</v>
      </c>
      <c r="B456" t="s">
        <v>362</v>
      </c>
      <c r="C456" t="s">
        <v>708</v>
      </c>
      <c r="D456">
        <v>18386660</v>
      </c>
      <c r="E456" s="1">
        <v>45970</v>
      </c>
      <c r="F456" s="1">
        <v>45970</v>
      </c>
      <c r="G456" t="s">
        <v>45</v>
      </c>
      <c r="H456" t="s">
        <v>46</v>
      </c>
      <c r="I456" t="s">
        <v>47</v>
      </c>
      <c r="J456" t="s">
        <v>82</v>
      </c>
      <c r="K456" t="s">
        <v>48</v>
      </c>
      <c r="L456" t="s">
        <v>50</v>
      </c>
      <c r="M456" t="s">
        <v>51</v>
      </c>
      <c r="N456" t="s">
        <v>273</v>
      </c>
      <c r="O456">
        <v>6</v>
      </c>
      <c r="P456" t="s">
        <v>53</v>
      </c>
      <c r="Q456" t="s">
        <v>54</v>
      </c>
      <c r="R456" t="s">
        <v>55</v>
      </c>
      <c r="S456" t="s">
        <v>56</v>
      </c>
      <c r="T456" t="s">
        <v>67</v>
      </c>
      <c r="U456">
        <v>2</v>
      </c>
      <c r="V456" t="s">
        <v>58</v>
      </c>
      <c r="X456" t="s">
        <v>77</v>
      </c>
      <c r="Y456" t="s">
        <v>54</v>
      </c>
      <c r="Z456" t="s">
        <v>101</v>
      </c>
    </row>
    <row r="457" spans="1:42" x14ac:dyDescent="0.3">
      <c r="A457" t="s">
        <v>1118</v>
      </c>
      <c r="B457" t="s">
        <v>1119</v>
      </c>
      <c r="C457" t="s">
        <v>272</v>
      </c>
      <c r="D457">
        <v>18414137</v>
      </c>
      <c r="E457" s="1">
        <v>45974</v>
      </c>
      <c r="F457" s="1">
        <v>45974</v>
      </c>
      <c r="G457" t="s">
        <v>45</v>
      </c>
      <c r="H457" t="s">
        <v>46</v>
      </c>
      <c r="I457" t="s">
        <v>47</v>
      </c>
      <c r="J457" t="s">
        <v>179</v>
      </c>
      <c r="K457" t="s">
        <v>145</v>
      </c>
      <c r="L457" t="s">
        <v>50</v>
      </c>
      <c r="M457" t="s">
        <v>129</v>
      </c>
      <c r="N457" t="s">
        <v>52</v>
      </c>
      <c r="O457">
        <v>9</v>
      </c>
      <c r="P457" t="s">
        <v>251</v>
      </c>
      <c r="Q457" t="s">
        <v>54</v>
      </c>
      <c r="R457" t="s">
        <v>55</v>
      </c>
      <c r="S457" t="s">
        <v>56</v>
      </c>
      <c r="T457" t="s">
        <v>57</v>
      </c>
      <c r="U457">
        <v>1</v>
      </c>
      <c r="V457" t="s">
        <v>58</v>
      </c>
      <c r="Z457" t="s">
        <v>101</v>
      </c>
    </row>
    <row r="458" spans="1:42" x14ac:dyDescent="0.3">
      <c r="A458" t="s">
        <v>1120</v>
      </c>
      <c r="B458" t="s">
        <v>1121</v>
      </c>
      <c r="C458" t="s">
        <v>1122</v>
      </c>
      <c r="D458">
        <v>18403567</v>
      </c>
      <c r="E458" s="1">
        <v>45972</v>
      </c>
      <c r="F458" s="1">
        <v>45972</v>
      </c>
      <c r="G458" t="s">
        <v>45</v>
      </c>
      <c r="H458" t="s">
        <v>46</v>
      </c>
      <c r="I458" t="s">
        <v>47</v>
      </c>
      <c r="J458" t="s">
        <v>195</v>
      </c>
      <c r="K458" t="s">
        <v>145</v>
      </c>
      <c r="L458" t="s">
        <v>97</v>
      </c>
      <c r="M458" t="s">
        <v>129</v>
      </c>
      <c r="N458" t="s">
        <v>273</v>
      </c>
      <c r="O458">
        <v>6</v>
      </c>
      <c r="P458" t="s">
        <v>53</v>
      </c>
      <c r="Q458" t="s">
        <v>205</v>
      </c>
      <c r="R458" t="s">
        <v>55</v>
      </c>
      <c r="S458" t="s">
        <v>85</v>
      </c>
      <c r="T458" t="s">
        <v>57</v>
      </c>
      <c r="U458">
        <v>1</v>
      </c>
      <c r="V458" t="s">
        <v>58</v>
      </c>
      <c r="X458" t="s">
        <v>77</v>
      </c>
      <c r="Y458" t="s">
        <v>54</v>
      </c>
      <c r="Z458" t="s">
        <v>101</v>
      </c>
    </row>
    <row r="459" spans="1:42" x14ac:dyDescent="0.3">
      <c r="A459" t="s">
        <v>1123</v>
      </c>
      <c r="B459" t="s">
        <v>1124</v>
      </c>
      <c r="C459" t="s">
        <v>61</v>
      </c>
      <c r="D459">
        <v>18382862</v>
      </c>
      <c r="E459" s="1">
        <v>45969</v>
      </c>
      <c r="F459" s="1">
        <v>45969</v>
      </c>
      <c r="G459" t="s">
        <v>45</v>
      </c>
      <c r="H459" t="s">
        <v>46</v>
      </c>
      <c r="I459" t="s">
        <v>47</v>
      </c>
      <c r="J459" t="s">
        <v>1125</v>
      </c>
      <c r="K459" t="s">
        <v>127</v>
      </c>
      <c r="L459" t="s">
        <v>128</v>
      </c>
      <c r="M459" t="s">
        <v>51</v>
      </c>
      <c r="N459" t="s">
        <v>75</v>
      </c>
      <c r="O459">
        <v>2</v>
      </c>
      <c r="P459" t="s">
        <v>53</v>
      </c>
      <c r="Q459" t="s">
        <v>54</v>
      </c>
      <c r="R459" t="s">
        <v>55</v>
      </c>
      <c r="S459" t="s">
        <v>56</v>
      </c>
      <c r="T459" t="s">
        <v>67</v>
      </c>
      <c r="U459">
        <v>2</v>
      </c>
      <c r="V459" t="s">
        <v>58</v>
      </c>
      <c r="X459" t="s">
        <v>77</v>
      </c>
      <c r="Y459" t="s">
        <v>54</v>
      </c>
      <c r="Z459" t="s">
        <v>68</v>
      </c>
    </row>
    <row r="460" spans="1:42" x14ac:dyDescent="0.3">
      <c r="A460" t="s">
        <v>1126</v>
      </c>
      <c r="B460" t="s">
        <v>362</v>
      </c>
      <c r="C460" t="s">
        <v>1127</v>
      </c>
      <c r="D460">
        <v>18371144</v>
      </c>
      <c r="E460" s="1">
        <v>45967</v>
      </c>
      <c r="F460" s="1">
        <v>45972</v>
      </c>
      <c r="G460" t="s">
        <v>45</v>
      </c>
      <c r="H460" t="s">
        <v>46</v>
      </c>
      <c r="I460" t="s">
        <v>47</v>
      </c>
      <c r="J460" t="s">
        <v>118</v>
      </c>
      <c r="K460" t="s">
        <v>198</v>
      </c>
      <c r="L460" t="s">
        <v>74</v>
      </c>
      <c r="M460" t="s">
        <v>51</v>
      </c>
      <c r="N460" t="s">
        <v>99</v>
      </c>
      <c r="O460">
        <v>4</v>
      </c>
      <c r="P460" t="s">
        <v>100</v>
      </c>
      <c r="Q460" t="s">
        <v>54</v>
      </c>
      <c r="R460" t="s">
        <v>55</v>
      </c>
      <c r="S460" t="s">
        <v>56</v>
      </c>
      <c r="T460" t="s">
        <v>57</v>
      </c>
      <c r="U460">
        <v>1</v>
      </c>
      <c r="V460" t="s">
        <v>58</v>
      </c>
    </row>
    <row r="461" spans="1:42" x14ac:dyDescent="0.3">
      <c r="A461" t="s">
        <v>1128</v>
      </c>
      <c r="B461" t="s">
        <v>110</v>
      </c>
      <c r="C461" t="s">
        <v>123</v>
      </c>
      <c r="D461">
        <v>18372970</v>
      </c>
      <c r="E461" s="1">
        <v>45967</v>
      </c>
      <c r="F461" s="1">
        <v>45969</v>
      </c>
      <c r="G461" t="s">
        <v>45</v>
      </c>
      <c r="H461" t="s">
        <v>46</v>
      </c>
      <c r="I461" t="s">
        <v>47</v>
      </c>
      <c r="J461" t="s">
        <v>105</v>
      </c>
      <c r="K461" t="s">
        <v>96</v>
      </c>
      <c r="L461" t="s">
        <v>97</v>
      </c>
      <c r="M461" t="s">
        <v>51</v>
      </c>
      <c r="N461" t="s">
        <v>99</v>
      </c>
      <c r="O461">
        <v>5</v>
      </c>
      <c r="P461" t="s">
        <v>660</v>
      </c>
      <c r="Q461" t="s">
        <v>54</v>
      </c>
      <c r="R461" t="s">
        <v>55</v>
      </c>
      <c r="S461" t="s">
        <v>85</v>
      </c>
      <c r="T461" t="s">
        <v>57</v>
      </c>
      <c r="U461">
        <v>1</v>
      </c>
      <c r="V461" t="s">
        <v>58</v>
      </c>
    </row>
    <row r="462" spans="1:42" x14ac:dyDescent="0.3">
      <c r="A462" t="s">
        <v>1129</v>
      </c>
      <c r="B462" t="s">
        <v>1089</v>
      </c>
      <c r="C462" t="s">
        <v>439</v>
      </c>
      <c r="D462">
        <v>18403660</v>
      </c>
      <c r="E462" s="1">
        <v>45972</v>
      </c>
      <c r="F462" s="1">
        <v>45972</v>
      </c>
      <c r="G462" t="s">
        <v>45</v>
      </c>
      <c r="H462" t="s">
        <v>46</v>
      </c>
      <c r="I462" t="s">
        <v>47</v>
      </c>
      <c r="J462" t="s">
        <v>159</v>
      </c>
      <c r="K462" t="s">
        <v>81</v>
      </c>
      <c r="L462" t="s">
        <v>50</v>
      </c>
      <c r="M462" t="s">
        <v>65</v>
      </c>
      <c r="N462" t="s">
        <v>91</v>
      </c>
      <c r="O462">
        <v>4</v>
      </c>
      <c r="P462" t="s">
        <v>53</v>
      </c>
      <c r="Q462" t="s">
        <v>54</v>
      </c>
      <c r="R462" t="s">
        <v>55</v>
      </c>
      <c r="S462" t="s">
        <v>85</v>
      </c>
      <c r="T462" t="s">
        <v>67</v>
      </c>
      <c r="U462">
        <v>1</v>
      </c>
      <c r="V462" t="s">
        <v>58</v>
      </c>
      <c r="X462" t="s">
        <v>77</v>
      </c>
      <c r="Y462" t="s">
        <v>54</v>
      </c>
      <c r="Z462" t="s">
        <v>101</v>
      </c>
    </row>
    <row r="463" spans="1:42" x14ac:dyDescent="0.3">
      <c r="A463" t="s">
        <v>1130</v>
      </c>
      <c r="B463" t="s">
        <v>1131</v>
      </c>
      <c r="C463" t="s">
        <v>474</v>
      </c>
      <c r="D463">
        <v>18392840</v>
      </c>
      <c r="E463" s="1">
        <v>45971</v>
      </c>
      <c r="F463" s="1">
        <v>45971</v>
      </c>
      <c r="G463" t="s">
        <v>45</v>
      </c>
      <c r="H463" t="s">
        <v>46</v>
      </c>
      <c r="I463" t="s">
        <v>47</v>
      </c>
      <c r="J463" t="s">
        <v>127</v>
      </c>
      <c r="K463" t="s">
        <v>214</v>
      </c>
      <c r="L463" t="s">
        <v>128</v>
      </c>
      <c r="M463" t="s">
        <v>129</v>
      </c>
      <c r="N463" t="s">
        <v>91</v>
      </c>
      <c r="O463">
        <v>3</v>
      </c>
      <c r="P463" t="s">
        <v>100</v>
      </c>
      <c r="Q463" t="s">
        <v>54</v>
      </c>
      <c r="R463" t="s">
        <v>55</v>
      </c>
      <c r="S463" t="s">
        <v>85</v>
      </c>
      <c r="T463" t="s">
        <v>57</v>
      </c>
      <c r="U463">
        <v>2</v>
      </c>
      <c r="V463" t="s">
        <v>58</v>
      </c>
      <c r="AO463">
        <v>5758</v>
      </c>
      <c r="AP463">
        <v>14</v>
      </c>
    </row>
    <row r="464" spans="1:42" x14ac:dyDescent="0.3">
      <c r="A464" t="s">
        <v>1132</v>
      </c>
      <c r="B464" t="s">
        <v>43</v>
      </c>
      <c r="C464" t="s">
        <v>526</v>
      </c>
      <c r="D464">
        <v>18419172</v>
      </c>
      <c r="E464" s="1">
        <v>45975</v>
      </c>
      <c r="F464" s="1">
        <v>45975</v>
      </c>
      <c r="G464" t="s">
        <v>45</v>
      </c>
      <c r="H464" t="s">
        <v>46</v>
      </c>
      <c r="I464" t="s">
        <v>47</v>
      </c>
      <c r="J464" t="s">
        <v>243</v>
      </c>
      <c r="K464" t="s">
        <v>370</v>
      </c>
      <c r="L464" t="s">
        <v>128</v>
      </c>
      <c r="M464" t="s">
        <v>51</v>
      </c>
      <c r="N464" t="s">
        <v>52</v>
      </c>
      <c r="O464">
        <v>3</v>
      </c>
      <c r="P464" t="s">
        <v>53</v>
      </c>
      <c r="Q464" t="s">
        <v>54</v>
      </c>
      <c r="R464" t="s">
        <v>55</v>
      </c>
      <c r="S464" t="s">
        <v>56</v>
      </c>
      <c r="T464" t="s">
        <v>57</v>
      </c>
      <c r="U464">
        <v>2</v>
      </c>
      <c r="V464" t="s">
        <v>58</v>
      </c>
      <c r="W464" t="s">
        <v>68</v>
      </c>
    </row>
    <row r="465" spans="1:42" x14ac:dyDescent="0.3">
      <c r="A465" t="s">
        <v>1133</v>
      </c>
      <c r="B465" t="s">
        <v>1134</v>
      </c>
      <c r="C465" t="s">
        <v>178</v>
      </c>
      <c r="D465">
        <v>18364638</v>
      </c>
      <c r="E465" s="1">
        <v>45966</v>
      </c>
      <c r="F465" s="1">
        <v>45966</v>
      </c>
      <c r="G465" t="s">
        <v>45</v>
      </c>
      <c r="H465" t="s">
        <v>46</v>
      </c>
      <c r="I465" t="s">
        <v>47</v>
      </c>
      <c r="J465" t="s">
        <v>73</v>
      </c>
      <c r="K465" t="s">
        <v>118</v>
      </c>
      <c r="L465" t="s">
        <v>74</v>
      </c>
      <c r="M465" t="s">
        <v>299</v>
      </c>
      <c r="N465" t="s">
        <v>75</v>
      </c>
      <c r="O465">
        <v>5</v>
      </c>
      <c r="P465" t="s">
        <v>53</v>
      </c>
      <c r="Q465" t="s">
        <v>54</v>
      </c>
      <c r="R465" t="s">
        <v>76</v>
      </c>
      <c r="S465" t="s">
        <v>56</v>
      </c>
      <c r="T465" t="s">
        <v>57</v>
      </c>
      <c r="U465">
        <v>1</v>
      </c>
      <c r="V465" t="s">
        <v>58</v>
      </c>
      <c r="Y465" t="s">
        <v>120</v>
      </c>
      <c r="Z465" t="s">
        <v>101</v>
      </c>
      <c r="AB465">
        <v>1</v>
      </c>
      <c r="AC465" t="s">
        <v>114</v>
      </c>
    </row>
    <row r="466" spans="1:42" x14ac:dyDescent="0.3">
      <c r="A466" t="s">
        <v>1135</v>
      </c>
      <c r="B466" t="s">
        <v>1136</v>
      </c>
      <c r="C466" t="s">
        <v>1137</v>
      </c>
      <c r="D466">
        <v>18371166</v>
      </c>
      <c r="E466" s="1">
        <v>45967</v>
      </c>
      <c r="F466" s="1">
        <v>45967</v>
      </c>
      <c r="G466" t="s">
        <v>45</v>
      </c>
      <c r="H466" t="s">
        <v>46</v>
      </c>
      <c r="I466" t="s">
        <v>47</v>
      </c>
      <c r="J466" t="s">
        <v>209</v>
      </c>
      <c r="K466" t="s">
        <v>1138</v>
      </c>
      <c r="L466" t="s">
        <v>64</v>
      </c>
      <c r="M466" t="s">
        <v>129</v>
      </c>
      <c r="N466" t="s">
        <v>84</v>
      </c>
      <c r="O466">
        <v>3</v>
      </c>
      <c r="P466" t="s">
        <v>53</v>
      </c>
      <c r="Q466" t="s">
        <v>205</v>
      </c>
      <c r="R466" t="s">
        <v>55</v>
      </c>
      <c r="S466" t="s">
        <v>85</v>
      </c>
      <c r="T466" t="s">
        <v>57</v>
      </c>
      <c r="U466">
        <v>3</v>
      </c>
      <c r="V466" t="s">
        <v>58</v>
      </c>
      <c r="W466" t="s">
        <v>68</v>
      </c>
      <c r="X466" t="s">
        <v>146</v>
      </c>
      <c r="Z466" t="s">
        <v>68</v>
      </c>
      <c r="AA466">
        <v>4</v>
      </c>
      <c r="AB466">
        <v>3</v>
      </c>
      <c r="AC466" t="s">
        <v>114</v>
      </c>
      <c r="AD466" t="s">
        <v>115</v>
      </c>
      <c r="AG466" t="s">
        <v>324</v>
      </c>
      <c r="AK466" t="s">
        <v>67</v>
      </c>
      <c r="AO466">
        <v>1895</v>
      </c>
      <c r="AP466">
        <v>9</v>
      </c>
    </row>
    <row r="467" spans="1:42" x14ac:dyDescent="0.3">
      <c r="A467" t="s">
        <v>1139</v>
      </c>
      <c r="B467" t="s">
        <v>411</v>
      </c>
      <c r="C467" t="s">
        <v>341</v>
      </c>
      <c r="D467">
        <v>18371107</v>
      </c>
      <c r="E467" s="1">
        <v>45967</v>
      </c>
      <c r="F467" s="1">
        <v>45967</v>
      </c>
      <c r="G467" t="s">
        <v>45</v>
      </c>
      <c r="H467" t="s">
        <v>46</v>
      </c>
      <c r="I467" t="s">
        <v>47</v>
      </c>
      <c r="J467" t="s">
        <v>95</v>
      </c>
      <c r="K467" t="s">
        <v>311</v>
      </c>
      <c r="L467" t="s">
        <v>97</v>
      </c>
      <c r="M467" t="s">
        <v>98</v>
      </c>
      <c r="N467" t="s">
        <v>91</v>
      </c>
      <c r="O467">
        <v>4</v>
      </c>
      <c r="P467" t="s">
        <v>53</v>
      </c>
      <c r="Q467" t="s">
        <v>54</v>
      </c>
      <c r="R467" t="s">
        <v>55</v>
      </c>
      <c r="S467" t="s">
        <v>56</v>
      </c>
      <c r="T467" t="s">
        <v>57</v>
      </c>
      <c r="U467">
        <v>1</v>
      </c>
      <c r="V467" t="s">
        <v>108</v>
      </c>
      <c r="W467" t="s">
        <v>68</v>
      </c>
      <c r="X467" t="s">
        <v>146</v>
      </c>
      <c r="Y467" t="s">
        <v>120</v>
      </c>
      <c r="Z467" t="s">
        <v>101</v>
      </c>
      <c r="AA467">
        <v>2</v>
      </c>
      <c r="AB467">
        <v>2</v>
      </c>
      <c r="AC467" t="s">
        <v>114</v>
      </c>
      <c r="AD467" t="s">
        <v>115</v>
      </c>
      <c r="AE467" t="s">
        <v>101</v>
      </c>
      <c r="AF467" t="s">
        <v>148</v>
      </c>
      <c r="AG467" t="s">
        <v>149</v>
      </c>
      <c r="AH467" t="s">
        <v>150</v>
      </c>
      <c r="AI467" t="s">
        <v>151</v>
      </c>
      <c r="AJ467" t="s">
        <v>228</v>
      </c>
    </row>
    <row r="468" spans="1:42" x14ac:dyDescent="0.3">
      <c r="A468" t="s">
        <v>1140</v>
      </c>
      <c r="B468" t="s">
        <v>79</v>
      </c>
      <c r="C468" t="s">
        <v>80</v>
      </c>
      <c r="D468">
        <v>18418529</v>
      </c>
      <c r="E468" s="1">
        <v>45975</v>
      </c>
      <c r="F468" s="1">
        <v>45975</v>
      </c>
      <c r="G468" t="s">
        <v>45</v>
      </c>
      <c r="H468" t="s">
        <v>46</v>
      </c>
      <c r="I468" t="s">
        <v>47</v>
      </c>
      <c r="J468" t="s">
        <v>243</v>
      </c>
      <c r="K468" t="s">
        <v>369</v>
      </c>
      <c r="L468" t="s">
        <v>128</v>
      </c>
      <c r="M468" t="s">
        <v>83</v>
      </c>
      <c r="N468" t="s">
        <v>185</v>
      </c>
      <c r="O468">
        <v>5</v>
      </c>
      <c r="P468" t="s">
        <v>53</v>
      </c>
      <c r="Q468" t="s">
        <v>54</v>
      </c>
      <c r="R468" t="s">
        <v>55</v>
      </c>
      <c r="S468" t="s">
        <v>56</v>
      </c>
      <c r="T468" t="s">
        <v>57</v>
      </c>
      <c r="U468">
        <v>2</v>
      </c>
      <c r="V468" t="s">
        <v>58</v>
      </c>
      <c r="X468" t="s">
        <v>77</v>
      </c>
      <c r="Y468" t="s">
        <v>54</v>
      </c>
      <c r="Z468" t="s">
        <v>68</v>
      </c>
    </row>
    <row r="469" spans="1:42" x14ac:dyDescent="0.3">
      <c r="A469" t="s">
        <v>1141</v>
      </c>
      <c r="B469" t="s">
        <v>1089</v>
      </c>
      <c r="C469" t="s">
        <v>301</v>
      </c>
      <c r="D469">
        <v>18390413</v>
      </c>
      <c r="E469" s="1">
        <v>45971</v>
      </c>
      <c r="F469" s="1">
        <v>45971</v>
      </c>
      <c r="G469" t="s">
        <v>45</v>
      </c>
      <c r="H469" t="s">
        <v>46</v>
      </c>
      <c r="I469" t="s">
        <v>47</v>
      </c>
      <c r="J469" t="s">
        <v>119</v>
      </c>
      <c r="K469" t="s">
        <v>165</v>
      </c>
      <c r="L469" t="s">
        <v>97</v>
      </c>
      <c r="M469" t="s">
        <v>83</v>
      </c>
      <c r="N469" t="s">
        <v>75</v>
      </c>
      <c r="O469">
        <v>3</v>
      </c>
      <c r="P469" t="s">
        <v>251</v>
      </c>
      <c r="Q469" t="s">
        <v>54</v>
      </c>
      <c r="R469" t="s">
        <v>55</v>
      </c>
      <c r="S469" t="s">
        <v>85</v>
      </c>
      <c r="T469" t="s">
        <v>57</v>
      </c>
      <c r="U469">
        <v>1</v>
      </c>
      <c r="V469" t="s">
        <v>58</v>
      </c>
      <c r="X469" t="s">
        <v>77</v>
      </c>
      <c r="Y469" t="s">
        <v>54</v>
      </c>
      <c r="Z469" t="s">
        <v>101</v>
      </c>
    </row>
    <row r="470" spans="1:42" x14ac:dyDescent="0.3">
      <c r="A470" t="s">
        <v>1142</v>
      </c>
      <c r="B470" t="s">
        <v>1143</v>
      </c>
      <c r="C470" t="s">
        <v>1144</v>
      </c>
      <c r="D470">
        <v>18375464</v>
      </c>
      <c r="E470" s="1">
        <v>45968</v>
      </c>
      <c r="F470" s="1">
        <v>45968</v>
      </c>
      <c r="G470" t="s">
        <v>45</v>
      </c>
      <c r="H470" t="s">
        <v>46</v>
      </c>
      <c r="I470" t="s">
        <v>47</v>
      </c>
      <c r="J470" t="s">
        <v>106</v>
      </c>
      <c r="K470" t="s">
        <v>96</v>
      </c>
      <c r="L470" t="s">
        <v>97</v>
      </c>
      <c r="M470" t="s">
        <v>65</v>
      </c>
      <c r="N470" t="s">
        <v>91</v>
      </c>
      <c r="O470">
        <v>3</v>
      </c>
      <c r="P470" t="s">
        <v>100</v>
      </c>
      <c r="Q470" t="s">
        <v>131</v>
      </c>
      <c r="R470" t="s">
        <v>55</v>
      </c>
      <c r="S470" t="s">
        <v>56</v>
      </c>
      <c r="T470" t="s">
        <v>57</v>
      </c>
      <c r="U470">
        <v>1</v>
      </c>
      <c r="V470" t="s">
        <v>58</v>
      </c>
      <c r="W470" t="s">
        <v>68</v>
      </c>
      <c r="AM470" t="s">
        <v>378</v>
      </c>
      <c r="AN470" t="s">
        <v>162</v>
      </c>
    </row>
    <row r="471" spans="1:42" x14ac:dyDescent="0.3">
      <c r="A471" t="s">
        <v>1145</v>
      </c>
      <c r="B471" t="s">
        <v>154</v>
      </c>
      <c r="C471" t="s">
        <v>1146</v>
      </c>
      <c r="D471">
        <v>18425007</v>
      </c>
      <c r="E471" s="1">
        <v>45976</v>
      </c>
      <c r="F471" s="1">
        <v>45976</v>
      </c>
      <c r="G471" t="s">
        <v>45</v>
      </c>
      <c r="H471" t="s">
        <v>46</v>
      </c>
      <c r="I471" t="s">
        <v>47</v>
      </c>
      <c r="J471" t="s">
        <v>89</v>
      </c>
      <c r="K471" t="s">
        <v>73</v>
      </c>
      <c r="L471" t="s">
        <v>74</v>
      </c>
      <c r="M471" t="s">
        <v>51</v>
      </c>
      <c r="N471" t="s">
        <v>99</v>
      </c>
      <c r="O471">
        <v>5</v>
      </c>
      <c r="P471" t="s">
        <v>53</v>
      </c>
      <c r="Q471" t="s">
        <v>54</v>
      </c>
      <c r="R471" t="s">
        <v>55</v>
      </c>
      <c r="S471" t="s">
        <v>56</v>
      </c>
      <c r="T471" t="s">
        <v>67</v>
      </c>
      <c r="U471">
        <v>1</v>
      </c>
      <c r="V471" t="s">
        <v>58</v>
      </c>
      <c r="X471" t="s">
        <v>77</v>
      </c>
      <c r="Y471" t="s">
        <v>54</v>
      </c>
      <c r="Z471" t="s">
        <v>101</v>
      </c>
    </row>
    <row r="472" spans="1:42" x14ac:dyDescent="0.3">
      <c r="A472" t="s">
        <v>1147</v>
      </c>
      <c r="B472" t="s">
        <v>436</v>
      </c>
      <c r="C472" t="s">
        <v>44</v>
      </c>
      <c r="D472">
        <v>18398305</v>
      </c>
      <c r="E472" s="1">
        <v>45972</v>
      </c>
      <c r="F472" s="1">
        <v>45976</v>
      </c>
      <c r="G472" t="s">
        <v>45</v>
      </c>
      <c r="H472" t="s">
        <v>46</v>
      </c>
      <c r="I472" t="s">
        <v>47</v>
      </c>
      <c r="J472" t="s">
        <v>105</v>
      </c>
      <c r="K472" t="s">
        <v>96</v>
      </c>
      <c r="L472" t="s">
        <v>97</v>
      </c>
      <c r="M472" t="s">
        <v>83</v>
      </c>
      <c r="N472" t="s">
        <v>84</v>
      </c>
      <c r="O472">
        <v>5</v>
      </c>
      <c r="P472" t="s">
        <v>53</v>
      </c>
      <c r="Q472" t="s">
        <v>54</v>
      </c>
      <c r="R472" t="s">
        <v>55</v>
      </c>
      <c r="S472" t="s">
        <v>85</v>
      </c>
      <c r="T472" t="s">
        <v>67</v>
      </c>
      <c r="U472">
        <v>2</v>
      </c>
      <c r="V472" t="s">
        <v>58</v>
      </c>
      <c r="W472" t="s">
        <v>68</v>
      </c>
      <c r="X472" t="s">
        <v>146</v>
      </c>
      <c r="Y472" t="s">
        <v>120</v>
      </c>
      <c r="Z472" t="s">
        <v>101</v>
      </c>
      <c r="AA472">
        <v>3</v>
      </c>
      <c r="AB472">
        <v>2</v>
      </c>
      <c r="AC472" t="s">
        <v>147</v>
      </c>
      <c r="AD472" t="s">
        <v>115</v>
      </c>
      <c r="AE472" t="s">
        <v>101</v>
      </c>
      <c r="AG472" t="s">
        <v>324</v>
      </c>
      <c r="AK472" t="s">
        <v>67</v>
      </c>
      <c r="AM472" t="s">
        <v>1148</v>
      </c>
      <c r="AN472" t="s">
        <v>305</v>
      </c>
    </row>
    <row r="473" spans="1:42" x14ac:dyDescent="0.3">
      <c r="A473" t="s">
        <v>1149</v>
      </c>
      <c r="B473" t="s">
        <v>340</v>
      </c>
      <c r="C473" t="s">
        <v>513</v>
      </c>
      <c r="D473">
        <v>18361591</v>
      </c>
      <c r="E473" s="1">
        <v>45966</v>
      </c>
      <c r="F473" s="1">
        <v>45969</v>
      </c>
      <c r="G473" t="s">
        <v>45</v>
      </c>
      <c r="H473" t="s">
        <v>46</v>
      </c>
      <c r="I473" t="s">
        <v>47</v>
      </c>
      <c r="J473" t="s">
        <v>159</v>
      </c>
      <c r="K473" t="s">
        <v>195</v>
      </c>
      <c r="L473" t="s">
        <v>97</v>
      </c>
      <c r="M473" t="s">
        <v>129</v>
      </c>
      <c r="N473" t="s">
        <v>75</v>
      </c>
      <c r="O473">
        <v>5</v>
      </c>
      <c r="P473" t="s">
        <v>53</v>
      </c>
      <c r="Q473" t="s">
        <v>54</v>
      </c>
      <c r="R473" t="s">
        <v>55</v>
      </c>
      <c r="S473" t="s">
        <v>232</v>
      </c>
      <c r="T473" t="s">
        <v>67</v>
      </c>
      <c r="U473">
        <v>2</v>
      </c>
      <c r="V473" t="s">
        <v>58</v>
      </c>
      <c r="AK473" t="s">
        <v>67</v>
      </c>
      <c r="AM473" t="s">
        <v>167</v>
      </c>
      <c r="AN473" t="s">
        <v>1150</v>
      </c>
    </row>
    <row r="474" spans="1:42" x14ac:dyDescent="0.3">
      <c r="A474" t="s">
        <v>1151</v>
      </c>
      <c r="B474" t="s">
        <v>689</v>
      </c>
      <c r="C474" t="s">
        <v>1152</v>
      </c>
      <c r="D474">
        <v>18373483</v>
      </c>
      <c r="E474" s="1">
        <v>45967</v>
      </c>
      <c r="F474" s="1">
        <v>45967</v>
      </c>
      <c r="G474" t="s">
        <v>45</v>
      </c>
      <c r="H474" t="s">
        <v>46</v>
      </c>
      <c r="I474" t="s">
        <v>47</v>
      </c>
      <c r="J474" t="s">
        <v>764</v>
      </c>
      <c r="K474" t="s">
        <v>1153</v>
      </c>
      <c r="L474" t="s">
        <v>50</v>
      </c>
      <c r="M474" t="s">
        <v>51</v>
      </c>
      <c r="N474" t="s">
        <v>1154</v>
      </c>
      <c r="O474">
        <v>6</v>
      </c>
      <c r="P474" t="s">
        <v>100</v>
      </c>
      <c r="Q474" t="s">
        <v>54</v>
      </c>
      <c r="R474" t="s">
        <v>76</v>
      </c>
      <c r="S474" t="s">
        <v>56</v>
      </c>
      <c r="T474" t="s">
        <v>67</v>
      </c>
      <c r="U474">
        <v>2</v>
      </c>
      <c r="V474" t="s">
        <v>58</v>
      </c>
      <c r="X474" t="s">
        <v>146</v>
      </c>
      <c r="Y474" t="s">
        <v>54</v>
      </c>
      <c r="Z474" t="s">
        <v>101</v>
      </c>
      <c r="AB474">
        <v>2</v>
      </c>
      <c r="AC474" t="s">
        <v>147</v>
      </c>
      <c r="AM474" t="s">
        <v>926</v>
      </c>
      <c r="AN474" t="s">
        <v>1155</v>
      </c>
    </row>
    <row r="475" spans="1:42" x14ac:dyDescent="0.3">
      <c r="A475" t="s">
        <v>1156</v>
      </c>
      <c r="B475" t="s">
        <v>303</v>
      </c>
      <c r="C475" t="s">
        <v>533</v>
      </c>
      <c r="D475">
        <v>18423467</v>
      </c>
      <c r="E475" s="1">
        <v>45975</v>
      </c>
      <c r="F475" s="1">
        <v>45975</v>
      </c>
      <c r="G475" t="s">
        <v>45</v>
      </c>
      <c r="H475" t="s">
        <v>46</v>
      </c>
      <c r="I475" t="s">
        <v>47</v>
      </c>
      <c r="J475" t="s">
        <v>118</v>
      </c>
      <c r="K475" t="s">
        <v>119</v>
      </c>
      <c r="L475" t="s">
        <v>74</v>
      </c>
      <c r="M475" t="s">
        <v>51</v>
      </c>
      <c r="N475" t="s">
        <v>91</v>
      </c>
      <c r="O475">
        <v>2</v>
      </c>
      <c r="P475" t="s">
        <v>53</v>
      </c>
      <c r="Q475" t="s">
        <v>54</v>
      </c>
      <c r="R475" t="s">
        <v>76</v>
      </c>
      <c r="S475" t="s">
        <v>85</v>
      </c>
      <c r="T475" t="s">
        <v>57</v>
      </c>
      <c r="U475">
        <v>1</v>
      </c>
      <c r="V475" t="s">
        <v>58</v>
      </c>
      <c r="X475" t="s">
        <v>77</v>
      </c>
      <c r="Y475" t="s">
        <v>54</v>
      </c>
      <c r="Z475" t="s">
        <v>68</v>
      </c>
    </row>
    <row r="476" spans="1:42" x14ac:dyDescent="0.3">
      <c r="A476" t="s">
        <v>1157</v>
      </c>
      <c r="B476" t="s">
        <v>414</v>
      </c>
      <c r="C476" t="s">
        <v>126</v>
      </c>
      <c r="D476">
        <v>18395119</v>
      </c>
      <c r="E476" s="1">
        <v>45971</v>
      </c>
      <c r="F476" s="1">
        <v>45972</v>
      </c>
      <c r="G476" t="s">
        <v>45</v>
      </c>
      <c r="H476" t="s">
        <v>46</v>
      </c>
      <c r="I476" t="s">
        <v>47</v>
      </c>
      <c r="J476" t="s">
        <v>119</v>
      </c>
      <c r="K476" t="s">
        <v>198</v>
      </c>
      <c r="L476" t="s">
        <v>74</v>
      </c>
      <c r="M476" t="s">
        <v>129</v>
      </c>
      <c r="N476" t="s">
        <v>235</v>
      </c>
      <c r="O476">
        <v>1</v>
      </c>
      <c r="P476" t="s">
        <v>53</v>
      </c>
      <c r="Q476" t="s">
        <v>205</v>
      </c>
      <c r="R476" t="s">
        <v>55</v>
      </c>
      <c r="S476" t="s">
        <v>85</v>
      </c>
      <c r="T476" t="s">
        <v>67</v>
      </c>
      <c r="U476">
        <v>1</v>
      </c>
      <c r="V476" t="s">
        <v>108</v>
      </c>
    </row>
    <row r="477" spans="1:42" x14ac:dyDescent="0.3">
      <c r="A477" t="s">
        <v>1158</v>
      </c>
      <c r="B477" t="s">
        <v>713</v>
      </c>
      <c r="C477" t="s">
        <v>301</v>
      </c>
      <c r="D477">
        <v>18416607</v>
      </c>
      <c r="E477" s="1">
        <v>45974</v>
      </c>
      <c r="F477" s="1">
        <v>45974</v>
      </c>
      <c r="G477" t="s">
        <v>45</v>
      </c>
      <c r="H477" t="s">
        <v>46</v>
      </c>
      <c r="I477" t="s">
        <v>47</v>
      </c>
      <c r="J477" t="s">
        <v>223</v>
      </c>
      <c r="K477" t="s">
        <v>73</v>
      </c>
      <c r="L477" t="s">
        <v>74</v>
      </c>
      <c r="M477" t="s">
        <v>51</v>
      </c>
      <c r="N477" t="s">
        <v>421</v>
      </c>
      <c r="O477">
        <v>7</v>
      </c>
      <c r="P477" t="s">
        <v>53</v>
      </c>
      <c r="Q477" t="s">
        <v>54</v>
      </c>
      <c r="R477" t="s">
        <v>55</v>
      </c>
      <c r="S477" t="s">
        <v>85</v>
      </c>
      <c r="T477" t="s">
        <v>67</v>
      </c>
      <c r="U477">
        <v>1</v>
      </c>
      <c r="V477" t="s">
        <v>58</v>
      </c>
    </row>
    <row r="478" spans="1:42" x14ac:dyDescent="0.3">
      <c r="A478" t="s">
        <v>1159</v>
      </c>
      <c r="B478" t="s">
        <v>144</v>
      </c>
      <c r="C478" t="s">
        <v>788</v>
      </c>
      <c r="D478">
        <v>18371046</v>
      </c>
      <c r="E478" s="1">
        <v>45967</v>
      </c>
      <c r="F478" s="1">
        <v>45967</v>
      </c>
      <c r="G478" t="s">
        <v>45</v>
      </c>
      <c r="H478" t="s">
        <v>46</v>
      </c>
      <c r="I478" t="s">
        <v>47</v>
      </c>
      <c r="J478" t="s">
        <v>142</v>
      </c>
      <c r="K478" t="s">
        <v>95</v>
      </c>
      <c r="L478" t="s">
        <v>97</v>
      </c>
      <c r="M478" t="s">
        <v>51</v>
      </c>
      <c r="N478" t="s">
        <v>273</v>
      </c>
      <c r="O478">
        <v>5</v>
      </c>
      <c r="P478" t="s">
        <v>53</v>
      </c>
      <c r="Q478" t="s">
        <v>54</v>
      </c>
      <c r="R478" t="s">
        <v>55</v>
      </c>
      <c r="S478" t="s">
        <v>85</v>
      </c>
      <c r="T478" t="s">
        <v>57</v>
      </c>
      <c r="U478">
        <v>1</v>
      </c>
      <c r="V478" t="s">
        <v>58</v>
      </c>
      <c r="X478" t="s">
        <v>77</v>
      </c>
      <c r="Y478" t="s">
        <v>54</v>
      </c>
      <c r="Z478" t="s">
        <v>101</v>
      </c>
    </row>
    <row r="479" spans="1:42" x14ac:dyDescent="0.3">
      <c r="A479" t="s">
        <v>1160</v>
      </c>
      <c r="B479" t="s">
        <v>1161</v>
      </c>
      <c r="C479" t="s">
        <v>201</v>
      </c>
      <c r="D479">
        <v>18423083</v>
      </c>
      <c r="E479" s="1">
        <v>45975</v>
      </c>
      <c r="F479" s="1">
        <v>45975</v>
      </c>
      <c r="G479" t="s">
        <v>45</v>
      </c>
      <c r="H479" t="s">
        <v>46</v>
      </c>
      <c r="I479" t="s">
        <v>47</v>
      </c>
      <c r="J479" t="s">
        <v>419</v>
      </c>
      <c r="K479" t="s">
        <v>62</v>
      </c>
      <c r="L479" t="s">
        <v>128</v>
      </c>
      <c r="M479" t="s">
        <v>98</v>
      </c>
      <c r="N479" t="s">
        <v>99</v>
      </c>
      <c r="O479">
        <v>4</v>
      </c>
      <c r="P479" t="s">
        <v>100</v>
      </c>
      <c r="Q479" t="s">
        <v>54</v>
      </c>
      <c r="R479" t="s">
        <v>76</v>
      </c>
      <c r="S479" t="s">
        <v>85</v>
      </c>
      <c r="T479" t="s">
        <v>67</v>
      </c>
      <c r="U479">
        <v>3</v>
      </c>
      <c r="V479" t="s">
        <v>58</v>
      </c>
      <c r="X479" t="s">
        <v>77</v>
      </c>
      <c r="Y479" t="s">
        <v>120</v>
      </c>
      <c r="Z479" t="s">
        <v>101</v>
      </c>
    </row>
    <row r="480" spans="1:42" x14ac:dyDescent="0.3">
      <c r="A480" t="s">
        <v>1162</v>
      </c>
      <c r="B480" t="s">
        <v>564</v>
      </c>
      <c r="C480" t="s">
        <v>1163</v>
      </c>
      <c r="D480">
        <v>18417839</v>
      </c>
      <c r="E480" s="1">
        <v>45975</v>
      </c>
      <c r="F480" s="1">
        <v>45975</v>
      </c>
      <c r="G480" t="s">
        <v>45</v>
      </c>
      <c r="H480" t="s">
        <v>46</v>
      </c>
      <c r="I480" t="s">
        <v>47</v>
      </c>
      <c r="J480" t="s">
        <v>227</v>
      </c>
      <c r="K480" t="s">
        <v>1094</v>
      </c>
      <c r="L480" t="s">
        <v>74</v>
      </c>
      <c r="M480" t="s">
        <v>51</v>
      </c>
      <c r="N480" t="s">
        <v>99</v>
      </c>
      <c r="O480">
        <v>5</v>
      </c>
      <c r="P480" t="s">
        <v>251</v>
      </c>
      <c r="Q480" t="s">
        <v>54</v>
      </c>
      <c r="R480" t="s">
        <v>55</v>
      </c>
      <c r="S480" t="s">
        <v>85</v>
      </c>
      <c r="T480" t="s">
        <v>57</v>
      </c>
      <c r="U480">
        <v>1</v>
      </c>
      <c r="V480" t="s">
        <v>58</v>
      </c>
      <c r="X480" t="s">
        <v>77</v>
      </c>
      <c r="Y480" t="s">
        <v>54</v>
      </c>
      <c r="Z480" t="s">
        <v>101</v>
      </c>
    </row>
    <row r="481" spans="1:42" x14ac:dyDescent="0.3">
      <c r="A481" t="s">
        <v>1164</v>
      </c>
      <c r="B481" t="s">
        <v>1015</v>
      </c>
      <c r="C481" t="s">
        <v>1165</v>
      </c>
      <c r="D481">
        <v>18387297</v>
      </c>
      <c r="E481" s="1">
        <v>45970</v>
      </c>
      <c r="F481" s="1">
        <v>45970</v>
      </c>
      <c r="G481" t="s">
        <v>45</v>
      </c>
      <c r="H481" t="s">
        <v>46</v>
      </c>
      <c r="I481" t="s">
        <v>135</v>
      </c>
      <c r="J481" t="s">
        <v>159</v>
      </c>
      <c r="K481" t="s">
        <v>195</v>
      </c>
      <c r="L481" t="s">
        <v>50</v>
      </c>
      <c r="M481" t="s">
        <v>51</v>
      </c>
      <c r="O481">
        <v>2</v>
      </c>
      <c r="P481" t="s">
        <v>53</v>
      </c>
      <c r="Q481" t="s">
        <v>54</v>
      </c>
      <c r="R481" t="s">
        <v>55</v>
      </c>
      <c r="S481" t="s">
        <v>85</v>
      </c>
      <c r="T481" t="s">
        <v>57</v>
      </c>
      <c r="U481">
        <v>2</v>
      </c>
      <c r="V481" t="s">
        <v>58</v>
      </c>
      <c r="X481" t="s">
        <v>77</v>
      </c>
      <c r="Y481" t="s">
        <v>54</v>
      </c>
      <c r="Z481" t="s">
        <v>101</v>
      </c>
    </row>
    <row r="482" spans="1:42" x14ac:dyDescent="0.3">
      <c r="A482" t="s">
        <v>1166</v>
      </c>
      <c r="B482" t="s">
        <v>827</v>
      </c>
      <c r="C482" t="s">
        <v>788</v>
      </c>
      <c r="D482">
        <v>18379575</v>
      </c>
      <c r="E482" s="1">
        <v>45969</v>
      </c>
      <c r="F482" s="1">
        <v>45969</v>
      </c>
      <c r="G482" t="s">
        <v>45</v>
      </c>
      <c r="H482" t="s">
        <v>46</v>
      </c>
      <c r="I482" t="s">
        <v>47</v>
      </c>
      <c r="J482" t="s">
        <v>159</v>
      </c>
      <c r="K482" t="s">
        <v>195</v>
      </c>
      <c r="L482" t="s">
        <v>50</v>
      </c>
      <c r="M482" t="s">
        <v>98</v>
      </c>
      <c r="N482" t="s">
        <v>175</v>
      </c>
      <c r="O482">
        <v>4</v>
      </c>
      <c r="P482" t="s">
        <v>100</v>
      </c>
      <c r="Q482" t="s">
        <v>131</v>
      </c>
      <c r="R482" t="s">
        <v>55</v>
      </c>
      <c r="S482" t="s">
        <v>85</v>
      </c>
      <c r="T482" t="s">
        <v>57</v>
      </c>
      <c r="U482">
        <v>1</v>
      </c>
      <c r="V482" t="s">
        <v>58</v>
      </c>
      <c r="X482" t="s">
        <v>77</v>
      </c>
      <c r="Y482" t="s">
        <v>54</v>
      </c>
      <c r="Z482" t="s">
        <v>101</v>
      </c>
    </row>
    <row r="483" spans="1:42" x14ac:dyDescent="0.3">
      <c r="A483" t="s">
        <v>1167</v>
      </c>
      <c r="B483" t="s">
        <v>1089</v>
      </c>
      <c r="C483" t="s">
        <v>213</v>
      </c>
      <c r="D483">
        <v>18372007</v>
      </c>
      <c r="E483" s="1">
        <v>45967</v>
      </c>
      <c r="F483" s="1">
        <v>45967</v>
      </c>
      <c r="G483" t="s">
        <v>45</v>
      </c>
      <c r="H483" t="s">
        <v>46</v>
      </c>
      <c r="I483" t="s">
        <v>47</v>
      </c>
      <c r="J483" t="s">
        <v>165</v>
      </c>
      <c r="K483" t="s">
        <v>106</v>
      </c>
      <c r="L483" t="s">
        <v>97</v>
      </c>
      <c r="M483" t="s">
        <v>51</v>
      </c>
      <c r="N483" t="s">
        <v>91</v>
      </c>
      <c r="O483">
        <v>3</v>
      </c>
      <c r="P483" t="s">
        <v>100</v>
      </c>
      <c r="Q483" t="s">
        <v>54</v>
      </c>
      <c r="R483" t="s">
        <v>55</v>
      </c>
      <c r="S483" t="s">
        <v>56</v>
      </c>
      <c r="T483" t="s">
        <v>57</v>
      </c>
      <c r="U483">
        <v>1</v>
      </c>
      <c r="V483" t="s">
        <v>58</v>
      </c>
      <c r="W483" t="s">
        <v>68</v>
      </c>
      <c r="Y483" t="s">
        <v>54</v>
      </c>
      <c r="Z483" t="s">
        <v>101</v>
      </c>
      <c r="AC483" t="s">
        <v>147</v>
      </c>
      <c r="AD483" t="s">
        <v>115</v>
      </c>
      <c r="AK483" t="s">
        <v>67</v>
      </c>
    </row>
    <row r="484" spans="1:42" x14ac:dyDescent="0.3">
      <c r="A484" t="s">
        <v>1168</v>
      </c>
      <c r="B484" t="s">
        <v>520</v>
      </c>
      <c r="C484" t="s">
        <v>276</v>
      </c>
      <c r="D484">
        <v>18417837</v>
      </c>
      <c r="E484" s="1">
        <v>45975</v>
      </c>
      <c r="F484" s="1">
        <v>45975</v>
      </c>
      <c r="G484" t="s">
        <v>45</v>
      </c>
      <c r="H484" t="s">
        <v>46</v>
      </c>
      <c r="I484" t="s">
        <v>47</v>
      </c>
      <c r="J484" t="s">
        <v>223</v>
      </c>
      <c r="K484" t="s">
        <v>642</v>
      </c>
      <c r="L484" t="s">
        <v>74</v>
      </c>
      <c r="M484" t="s">
        <v>51</v>
      </c>
      <c r="N484" t="s">
        <v>99</v>
      </c>
      <c r="O484">
        <v>4</v>
      </c>
      <c r="P484" t="s">
        <v>251</v>
      </c>
      <c r="Q484" t="s">
        <v>54</v>
      </c>
      <c r="R484" t="s">
        <v>55</v>
      </c>
      <c r="S484" t="s">
        <v>56</v>
      </c>
      <c r="T484" t="s">
        <v>57</v>
      </c>
      <c r="U484">
        <v>1</v>
      </c>
      <c r="V484" t="s">
        <v>58</v>
      </c>
      <c r="X484" t="s">
        <v>77</v>
      </c>
      <c r="Y484" t="s">
        <v>54</v>
      </c>
      <c r="Z484" t="s">
        <v>101</v>
      </c>
    </row>
    <row r="485" spans="1:42" x14ac:dyDescent="0.3">
      <c r="A485" t="s">
        <v>1169</v>
      </c>
      <c r="B485" t="s">
        <v>414</v>
      </c>
      <c r="C485" t="s">
        <v>272</v>
      </c>
      <c r="D485">
        <v>18420160</v>
      </c>
      <c r="E485" s="1">
        <v>45975</v>
      </c>
      <c r="F485" s="1">
        <v>45975</v>
      </c>
      <c r="G485" t="s">
        <v>45</v>
      </c>
      <c r="H485" t="s">
        <v>46</v>
      </c>
      <c r="I485" t="s">
        <v>47</v>
      </c>
      <c r="J485" t="s">
        <v>198</v>
      </c>
      <c r="K485" t="s">
        <v>142</v>
      </c>
      <c r="L485" t="s">
        <v>97</v>
      </c>
      <c r="M485" t="s">
        <v>65</v>
      </c>
      <c r="N485" t="s">
        <v>52</v>
      </c>
      <c r="O485">
        <v>5</v>
      </c>
      <c r="P485" t="s">
        <v>53</v>
      </c>
      <c r="Q485" t="s">
        <v>54</v>
      </c>
      <c r="R485" t="s">
        <v>77</v>
      </c>
      <c r="S485" t="s">
        <v>85</v>
      </c>
      <c r="T485" t="s">
        <v>57</v>
      </c>
      <c r="U485">
        <v>2</v>
      </c>
      <c r="V485" t="s">
        <v>58</v>
      </c>
      <c r="W485" t="s">
        <v>68</v>
      </c>
    </row>
    <row r="486" spans="1:42" x14ac:dyDescent="0.3">
      <c r="A486" t="s">
        <v>1170</v>
      </c>
      <c r="B486" t="s">
        <v>535</v>
      </c>
      <c r="C486" t="s">
        <v>61</v>
      </c>
      <c r="D486">
        <v>18379757</v>
      </c>
      <c r="E486" s="1">
        <v>45969</v>
      </c>
      <c r="F486" s="1">
        <v>45969</v>
      </c>
      <c r="G486" t="s">
        <v>45</v>
      </c>
      <c r="H486" t="s">
        <v>46</v>
      </c>
      <c r="I486" t="s">
        <v>47</v>
      </c>
      <c r="J486" t="s">
        <v>95</v>
      </c>
      <c r="K486" t="s">
        <v>96</v>
      </c>
      <c r="L486" t="s">
        <v>97</v>
      </c>
      <c r="M486" t="s">
        <v>299</v>
      </c>
      <c r="N486" t="s">
        <v>185</v>
      </c>
      <c r="O486">
        <v>3</v>
      </c>
      <c r="P486" t="s">
        <v>375</v>
      </c>
      <c r="Q486" t="s">
        <v>54</v>
      </c>
      <c r="R486" t="s">
        <v>55</v>
      </c>
      <c r="S486" t="s">
        <v>85</v>
      </c>
      <c r="T486" t="s">
        <v>57</v>
      </c>
      <c r="U486">
        <v>1</v>
      </c>
      <c r="V486" t="s">
        <v>58</v>
      </c>
      <c r="X486" t="s">
        <v>77</v>
      </c>
      <c r="Y486" t="s">
        <v>54</v>
      </c>
      <c r="Z486" t="s">
        <v>101</v>
      </c>
    </row>
    <row r="487" spans="1:42" x14ac:dyDescent="0.3">
      <c r="A487" t="s">
        <v>1171</v>
      </c>
      <c r="B487" t="s">
        <v>173</v>
      </c>
      <c r="C487" t="s">
        <v>918</v>
      </c>
      <c r="D487">
        <v>18389495</v>
      </c>
      <c r="E487" s="1">
        <v>45970</v>
      </c>
      <c r="F487" s="1">
        <v>45970</v>
      </c>
      <c r="G487" t="s">
        <v>45</v>
      </c>
      <c r="H487" t="s">
        <v>46</v>
      </c>
      <c r="I487" t="s">
        <v>47</v>
      </c>
      <c r="J487" t="s">
        <v>105</v>
      </c>
      <c r="K487" t="s">
        <v>106</v>
      </c>
      <c r="L487" t="s">
        <v>97</v>
      </c>
      <c r="M487" t="s">
        <v>65</v>
      </c>
      <c r="N487" t="s">
        <v>91</v>
      </c>
      <c r="O487">
        <v>4</v>
      </c>
      <c r="P487" t="s">
        <v>53</v>
      </c>
      <c r="Q487" t="s">
        <v>131</v>
      </c>
      <c r="R487" t="s">
        <v>55</v>
      </c>
      <c r="S487" t="s">
        <v>85</v>
      </c>
      <c r="T487" t="s">
        <v>57</v>
      </c>
      <c r="U487">
        <v>1</v>
      </c>
      <c r="V487" t="s">
        <v>58</v>
      </c>
      <c r="W487" t="s">
        <v>68</v>
      </c>
      <c r="AA487">
        <v>1</v>
      </c>
      <c r="AM487" t="s">
        <v>371</v>
      </c>
      <c r="AN487" t="s">
        <v>566</v>
      </c>
      <c r="AO487">
        <v>8958</v>
      </c>
      <c r="AP487">
        <v>1</v>
      </c>
    </row>
    <row r="488" spans="1:42" x14ac:dyDescent="0.3">
      <c r="A488" t="s">
        <v>1172</v>
      </c>
      <c r="B488" t="s">
        <v>200</v>
      </c>
      <c r="C488" t="s">
        <v>104</v>
      </c>
      <c r="D488">
        <v>18365822</v>
      </c>
      <c r="E488" s="1">
        <v>45966</v>
      </c>
      <c r="F488" s="1">
        <v>45966</v>
      </c>
      <c r="G488" t="s">
        <v>45</v>
      </c>
      <c r="H488" t="s">
        <v>46</v>
      </c>
      <c r="I488" t="s">
        <v>47</v>
      </c>
      <c r="J488" t="s">
        <v>165</v>
      </c>
      <c r="K488" t="s">
        <v>95</v>
      </c>
      <c r="L488" t="s">
        <v>97</v>
      </c>
      <c r="M488" t="s">
        <v>83</v>
      </c>
      <c r="N488" t="s">
        <v>273</v>
      </c>
      <c r="O488">
        <v>8</v>
      </c>
      <c r="P488" t="s">
        <v>53</v>
      </c>
      <c r="Q488" t="s">
        <v>54</v>
      </c>
      <c r="R488" t="s">
        <v>55</v>
      </c>
      <c r="S488" t="s">
        <v>56</v>
      </c>
      <c r="T488" t="s">
        <v>57</v>
      </c>
      <c r="U488">
        <v>1</v>
      </c>
      <c r="V488" t="s">
        <v>58</v>
      </c>
    </row>
    <row r="489" spans="1:42" x14ac:dyDescent="0.3">
      <c r="A489" t="s">
        <v>1173</v>
      </c>
      <c r="B489" t="s">
        <v>1174</v>
      </c>
      <c r="C489" t="s">
        <v>467</v>
      </c>
      <c r="D489">
        <v>18389587</v>
      </c>
      <c r="E489" s="1">
        <v>45970</v>
      </c>
      <c r="F489" s="1">
        <v>45970</v>
      </c>
      <c r="G489" t="s">
        <v>45</v>
      </c>
      <c r="H489" t="s">
        <v>46</v>
      </c>
      <c r="I489" t="s">
        <v>47</v>
      </c>
      <c r="J489" t="s">
        <v>105</v>
      </c>
      <c r="K489" t="s">
        <v>106</v>
      </c>
      <c r="L489" t="s">
        <v>97</v>
      </c>
      <c r="M489" t="s">
        <v>65</v>
      </c>
      <c r="N489" t="s">
        <v>75</v>
      </c>
      <c r="O489">
        <v>3</v>
      </c>
      <c r="P489" t="s">
        <v>53</v>
      </c>
      <c r="Q489" t="s">
        <v>54</v>
      </c>
      <c r="R489" t="s">
        <v>55</v>
      </c>
      <c r="S489" t="s">
        <v>85</v>
      </c>
      <c r="T489" t="s">
        <v>57</v>
      </c>
      <c r="U489">
        <v>1</v>
      </c>
      <c r="V489" t="s">
        <v>58</v>
      </c>
      <c r="W489" t="s">
        <v>68</v>
      </c>
      <c r="AM489" t="s">
        <v>371</v>
      </c>
      <c r="AN489" t="s">
        <v>343</v>
      </c>
      <c r="AO489">
        <v>8946</v>
      </c>
      <c r="AP489">
        <v>2</v>
      </c>
    </row>
    <row r="490" spans="1:42" x14ac:dyDescent="0.3">
      <c r="A490" t="s">
        <v>1175</v>
      </c>
      <c r="B490" t="s">
        <v>1176</v>
      </c>
      <c r="C490" t="s">
        <v>301</v>
      </c>
      <c r="D490">
        <v>18381424</v>
      </c>
      <c r="E490" s="1">
        <v>45969</v>
      </c>
      <c r="F490" s="1">
        <v>45972</v>
      </c>
      <c r="G490" t="s">
        <v>45</v>
      </c>
      <c r="H490" t="s">
        <v>46</v>
      </c>
      <c r="I490" t="s">
        <v>47</v>
      </c>
      <c r="J490" t="s">
        <v>119</v>
      </c>
      <c r="K490" t="s">
        <v>441</v>
      </c>
      <c r="L490" t="s">
        <v>97</v>
      </c>
      <c r="M490" t="s">
        <v>51</v>
      </c>
      <c r="N490" t="s">
        <v>75</v>
      </c>
      <c r="O490">
        <v>4</v>
      </c>
      <c r="P490" t="s">
        <v>53</v>
      </c>
      <c r="Q490" t="s">
        <v>54</v>
      </c>
      <c r="R490" t="s">
        <v>55</v>
      </c>
      <c r="S490" t="s">
        <v>85</v>
      </c>
      <c r="T490" t="s">
        <v>57</v>
      </c>
      <c r="U490">
        <v>1</v>
      </c>
      <c r="V490" t="s">
        <v>58</v>
      </c>
      <c r="Z490" t="s">
        <v>68</v>
      </c>
      <c r="AM490" t="s">
        <v>371</v>
      </c>
    </row>
    <row r="491" spans="1:42" x14ac:dyDescent="0.3">
      <c r="A491" t="s">
        <v>1177</v>
      </c>
      <c r="B491" t="s">
        <v>1178</v>
      </c>
      <c r="C491" t="s">
        <v>546</v>
      </c>
      <c r="D491">
        <v>18409695</v>
      </c>
      <c r="E491" s="1">
        <v>45973</v>
      </c>
      <c r="F491" s="1">
        <v>45973</v>
      </c>
      <c r="G491" t="s">
        <v>45</v>
      </c>
      <c r="H491" t="s">
        <v>46</v>
      </c>
      <c r="I491" t="s">
        <v>47</v>
      </c>
      <c r="J491" t="s">
        <v>95</v>
      </c>
      <c r="K491" t="s">
        <v>159</v>
      </c>
      <c r="L491" t="s">
        <v>97</v>
      </c>
      <c r="M491" t="s">
        <v>299</v>
      </c>
      <c r="N491" t="s">
        <v>91</v>
      </c>
      <c r="O491">
        <v>4</v>
      </c>
      <c r="P491" t="s">
        <v>53</v>
      </c>
      <c r="Q491" t="s">
        <v>205</v>
      </c>
      <c r="R491" t="s">
        <v>55</v>
      </c>
      <c r="S491" t="s">
        <v>85</v>
      </c>
      <c r="T491" t="s">
        <v>57</v>
      </c>
      <c r="U491">
        <v>1</v>
      </c>
      <c r="V491" t="s">
        <v>58</v>
      </c>
      <c r="X491" t="s">
        <v>77</v>
      </c>
      <c r="Y491" t="s">
        <v>54</v>
      </c>
      <c r="Z491" t="s">
        <v>101</v>
      </c>
    </row>
    <row r="492" spans="1:42" x14ac:dyDescent="0.3">
      <c r="A492" t="s">
        <v>1179</v>
      </c>
      <c r="B492" t="s">
        <v>1180</v>
      </c>
      <c r="C492" t="s">
        <v>562</v>
      </c>
      <c r="D492">
        <v>18373017</v>
      </c>
      <c r="E492" s="1">
        <v>45967</v>
      </c>
      <c r="F492" s="1">
        <v>45968</v>
      </c>
      <c r="G492" t="s">
        <v>45</v>
      </c>
      <c r="H492" t="s">
        <v>46</v>
      </c>
      <c r="I492" t="s">
        <v>47</v>
      </c>
      <c r="J492" t="s">
        <v>1138</v>
      </c>
      <c r="K492" t="s">
        <v>1181</v>
      </c>
      <c r="L492" t="s">
        <v>64</v>
      </c>
      <c r="M492" t="s">
        <v>129</v>
      </c>
      <c r="N492" t="s">
        <v>52</v>
      </c>
      <c r="O492">
        <v>3</v>
      </c>
      <c r="P492" t="s">
        <v>53</v>
      </c>
      <c r="Q492" t="s">
        <v>54</v>
      </c>
      <c r="R492" t="s">
        <v>55</v>
      </c>
      <c r="S492" t="s">
        <v>85</v>
      </c>
      <c r="T492" t="s">
        <v>57</v>
      </c>
      <c r="U492">
        <v>2</v>
      </c>
      <c r="V492" t="s">
        <v>58</v>
      </c>
      <c r="Z492" t="s">
        <v>101</v>
      </c>
      <c r="AM492" t="s">
        <v>618</v>
      </c>
    </row>
    <row r="493" spans="1:42" x14ac:dyDescent="0.3">
      <c r="A493" t="s">
        <v>1182</v>
      </c>
      <c r="B493" t="s">
        <v>687</v>
      </c>
      <c r="C493" t="s">
        <v>213</v>
      </c>
      <c r="D493">
        <v>18378102</v>
      </c>
      <c r="E493" s="1">
        <v>45968</v>
      </c>
      <c r="F493" s="1">
        <v>45968</v>
      </c>
      <c r="G493" t="s">
        <v>45</v>
      </c>
      <c r="H493" t="s">
        <v>46</v>
      </c>
      <c r="I493" t="s">
        <v>47</v>
      </c>
      <c r="J493" t="s">
        <v>142</v>
      </c>
      <c r="K493" t="s">
        <v>96</v>
      </c>
      <c r="L493" t="s">
        <v>97</v>
      </c>
      <c r="M493" t="s">
        <v>51</v>
      </c>
      <c r="N493" t="s">
        <v>91</v>
      </c>
      <c r="O493">
        <v>3</v>
      </c>
      <c r="P493" t="s">
        <v>100</v>
      </c>
      <c r="Q493" t="s">
        <v>54</v>
      </c>
      <c r="R493" t="s">
        <v>55</v>
      </c>
      <c r="S493" t="s">
        <v>56</v>
      </c>
      <c r="T493" t="s">
        <v>57</v>
      </c>
      <c r="U493">
        <v>1</v>
      </c>
      <c r="V493" t="s">
        <v>58</v>
      </c>
      <c r="W493" t="s">
        <v>68</v>
      </c>
      <c r="Y493" t="s">
        <v>54</v>
      </c>
      <c r="Z493" t="s">
        <v>101</v>
      </c>
      <c r="AC493" t="s">
        <v>147</v>
      </c>
      <c r="AD493" t="s">
        <v>115</v>
      </c>
      <c r="AK493" t="s">
        <v>67</v>
      </c>
    </row>
    <row r="494" spans="1:42" x14ac:dyDescent="0.3">
      <c r="A494" t="s">
        <v>1183</v>
      </c>
      <c r="B494" t="s">
        <v>524</v>
      </c>
      <c r="C494" t="s">
        <v>1152</v>
      </c>
      <c r="D494">
        <v>18415550</v>
      </c>
      <c r="E494" s="1">
        <v>45974</v>
      </c>
      <c r="F494" s="1">
        <v>45974</v>
      </c>
      <c r="G494" t="s">
        <v>45</v>
      </c>
      <c r="H494" t="s">
        <v>46</v>
      </c>
      <c r="I494" t="s">
        <v>47</v>
      </c>
      <c r="J494" t="s">
        <v>227</v>
      </c>
      <c r="K494" t="s">
        <v>73</v>
      </c>
      <c r="L494" t="s">
        <v>74</v>
      </c>
      <c r="M494" t="s">
        <v>51</v>
      </c>
      <c r="N494" t="s">
        <v>175</v>
      </c>
      <c r="O494">
        <v>4</v>
      </c>
      <c r="P494" t="s">
        <v>100</v>
      </c>
      <c r="Q494" t="s">
        <v>54</v>
      </c>
      <c r="R494" t="s">
        <v>55</v>
      </c>
      <c r="S494" t="s">
        <v>56</v>
      </c>
      <c r="T494" t="s">
        <v>57</v>
      </c>
      <c r="U494">
        <v>1</v>
      </c>
      <c r="V494" t="s">
        <v>58</v>
      </c>
      <c r="X494" t="s">
        <v>77</v>
      </c>
      <c r="Y494" t="s">
        <v>54</v>
      </c>
      <c r="Z494" t="s">
        <v>68</v>
      </c>
    </row>
    <row r="495" spans="1:42" x14ac:dyDescent="0.3">
      <c r="A495" t="s">
        <v>1184</v>
      </c>
      <c r="B495" t="s">
        <v>212</v>
      </c>
      <c r="C495" t="s">
        <v>542</v>
      </c>
      <c r="D495">
        <v>18391886</v>
      </c>
      <c r="E495" s="1">
        <v>45971</v>
      </c>
      <c r="F495" s="1">
        <v>45971</v>
      </c>
      <c r="G495" t="s">
        <v>45</v>
      </c>
      <c r="H495" t="s">
        <v>46</v>
      </c>
      <c r="I495" t="s">
        <v>47</v>
      </c>
      <c r="J495" t="s">
        <v>81</v>
      </c>
      <c r="K495" t="s">
        <v>127</v>
      </c>
      <c r="L495" t="s">
        <v>50</v>
      </c>
      <c r="M495" t="s">
        <v>98</v>
      </c>
      <c r="N495" t="s">
        <v>52</v>
      </c>
      <c r="O495">
        <v>3</v>
      </c>
      <c r="P495" t="s">
        <v>166</v>
      </c>
      <c r="Q495" t="s">
        <v>131</v>
      </c>
      <c r="R495" t="s">
        <v>55</v>
      </c>
      <c r="S495" t="s">
        <v>85</v>
      </c>
      <c r="T495" t="s">
        <v>67</v>
      </c>
      <c r="U495">
        <v>1</v>
      </c>
      <c r="V495" t="s">
        <v>58</v>
      </c>
      <c r="W495" t="s">
        <v>68</v>
      </c>
    </row>
    <row r="496" spans="1:42" x14ac:dyDescent="0.3">
      <c r="A496" t="s">
        <v>1185</v>
      </c>
      <c r="B496" t="s">
        <v>501</v>
      </c>
      <c r="C496" t="s">
        <v>44</v>
      </c>
      <c r="D496">
        <v>18376196</v>
      </c>
      <c r="E496" s="1">
        <v>45968</v>
      </c>
      <c r="F496" s="1">
        <v>45968</v>
      </c>
      <c r="G496" t="s">
        <v>45</v>
      </c>
      <c r="H496" t="s">
        <v>46</v>
      </c>
      <c r="I496" t="s">
        <v>47</v>
      </c>
      <c r="J496" t="s">
        <v>73</v>
      </c>
      <c r="K496" t="s">
        <v>1186</v>
      </c>
      <c r="L496" t="s">
        <v>74</v>
      </c>
      <c r="M496" t="s">
        <v>51</v>
      </c>
      <c r="N496" t="s">
        <v>52</v>
      </c>
      <c r="O496">
        <v>4</v>
      </c>
      <c r="P496" t="s">
        <v>53</v>
      </c>
      <c r="Q496" t="s">
        <v>54</v>
      </c>
      <c r="R496" t="s">
        <v>76</v>
      </c>
      <c r="S496" t="s">
        <v>56</v>
      </c>
      <c r="T496" t="s">
        <v>57</v>
      </c>
      <c r="U496">
        <v>1</v>
      </c>
      <c r="V496" t="s">
        <v>58</v>
      </c>
      <c r="X496" t="s">
        <v>77</v>
      </c>
      <c r="Z496" t="s">
        <v>68</v>
      </c>
      <c r="AC496" t="s">
        <v>147</v>
      </c>
      <c r="AD496" t="s">
        <v>115</v>
      </c>
    </row>
    <row r="497" spans="1:42" x14ac:dyDescent="0.3">
      <c r="A497" t="s">
        <v>1187</v>
      </c>
      <c r="B497" t="s">
        <v>364</v>
      </c>
      <c r="C497" t="s">
        <v>735</v>
      </c>
      <c r="D497">
        <v>18386680</v>
      </c>
      <c r="E497" s="1">
        <v>45970</v>
      </c>
      <c r="F497" s="1">
        <v>45970</v>
      </c>
      <c r="G497" t="s">
        <v>45</v>
      </c>
      <c r="H497" t="s">
        <v>46</v>
      </c>
      <c r="I497" t="s">
        <v>47</v>
      </c>
      <c r="J497" t="s">
        <v>142</v>
      </c>
      <c r="K497" t="s">
        <v>95</v>
      </c>
      <c r="L497" t="s">
        <v>97</v>
      </c>
      <c r="M497" t="s">
        <v>51</v>
      </c>
      <c r="N497" t="s">
        <v>99</v>
      </c>
      <c r="O497">
        <v>4</v>
      </c>
      <c r="P497" t="s">
        <v>100</v>
      </c>
      <c r="Q497" t="s">
        <v>54</v>
      </c>
      <c r="R497" t="s">
        <v>55</v>
      </c>
      <c r="S497" t="s">
        <v>85</v>
      </c>
      <c r="T497" t="s">
        <v>57</v>
      </c>
      <c r="U497">
        <v>2</v>
      </c>
      <c r="V497" t="s">
        <v>58</v>
      </c>
      <c r="X497" t="s">
        <v>77</v>
      </c>
      <c r="Y497" t="s">
        <v>54</v>
      </c>
      <c r="Z497" t="s">
        <v>68</v>
      </c>
    </row>
    <row r="498" spans="1:42" x14ac:dyDescent="0.3">
      <c r="A498" t="s">
        <v>1188</v>
      </c>
      <c r="B498" t="s">
        <v>748</v>
      </c>
      <c r="C498" t="s">
        <v>474</v>
      </c>
      <c r="D498">
        <v>18380245</v>
      </c>
      <c r="E498" s="1">
        <v>45969</v>
      </c>
      <c r="F498" s="1">
        <v>45972</v>
      </c>
      <c r="G498" t="s">
        <v>45</v>
      </c>
      <c r="H498" t="s">
        <v>46</v>
      </c>
      <c r="I498" t="s">
        <v>47</v>
      </c>
      <c r="J498" t="s">
        <v>105</v>
      </c>
      <c r="K498" t="s">
        <v>95</v>
      </c>
      <c r="L498" t="s">
        <v>97</v>
      </c>
      <c r="M498" t="s">
        <v>65</v>
      </c>
      <c r="N498" t="s">
        <v>52</v>
      </c>
      <c r="O498">
        <v>13</v>
      </c>
      <c r="P498" t="s">
        <v>53</v>
      </c>
      <c r="Q498" t="s">
        <v>54</v>
      </c>
      <c r="R498" t="s">
        <v>55</v>
      </c>
      <c r="S498" t="s">
        <v>85</v>
      </c>
      <c r="T498" t="s">
        <v>57</v>
      </c>
      <c r="U498">
        <v>1</v>
      </c>
      <c r="V498" t="s">
        <v>58</v>
      </c>
      <c r="X498" t="s">
        <v>77</v>
      </c>
      <c r="Y498" t="s">
        <v>54</v>
      </c>
      <c r="Z498" t="s">
        <v>101</v>
      </c>
    </row>
    <row r="499" spans="1:42" x14ac:dyDescent="0.3">
      <c r="A499" t="s">
        <v>1189</v>
      </c>
      <c r="B499" t="s">
        <v>1190</v>
      </c>
      <c r="C499" t="s">
        <v>377</v>
      </c>
      <c r="D499">
        <v>18407173</v>
      </c>
      <c r="E499" s="1">
        <v>45973</v>
      </c>
      <c r="F499" s="1">
        <v>45973</v>
      </c>
      <c r="G499" t="s">
        <v>45</v>
      </c>
      <c r="H499" t="s">
        <v>46</v>
      </c>
      <c r="I499" t="s">
        <v>47</v>
      </c>
      <c r="J499" t="s">
        <v>531</v>
      </c>
      <c r="K499" t="s">
        <v>642</v>
      </c>
      <c r="L499" t="s">
        <v>74</v>
      </c>
      <c r="M499" t="s">
        <v>51</v>
      </c>
      <c r="N499" t="s">
        <v>75</v>
      </c>
      <c r="O499">
        <v>5</v>
      </c>
      <c r="P499" t="s">
        <v>53</v>
      </c>
      <c r="Q499" t="s">
        <v>54</v>
      </c>
      <c r="R499" t="s">
        <v>55</v>
      </c>
      <c r="S499" t="s">
        <v>56</v>
      </c>
      <c r="T499" t="s">
        <v>57</v>
      </c>
      <c r="U499">
        <v>1</v>
      </c>
      <c r="V499" t="s">
        <v>58</v>
      </c>
      <c r="Y499" t="s">
        <v>120</v>
      </c>
      <c r="Z499" t="s">
        <v>101</v>
      </c>
      <c r="AB499">
        <v>1</v>
      </c>
      <c r="AC499" t="s">
        <v>147</v>
      </c>
    </row>
    <row r="500" spans="1:42" x14ac:dyDescent="0.3">
      <c r="A500" t="s">
        <v>1191</v>
      </c>
      <c r="B500" t="s">
        <v>200</v>
      </c>
      <c r="C500" t="s">
        <v>474</v>
      </c>
      <c r="D500">
        <v>18390417</v>
      </c>
      <c r="E500" s="1">
        <v>45971</v>
      </c>
      <c r="F500" s="1">
        <v>45971</v>
      </c>
      <c r="G500" t="s">
        <v>45</v>
      </c>
      <c r="H500" t="s">
        <v>46</v>
      </c>
      <c r="I500" t="s">
        <v>47</v>
      </c>
      <c r="J500" t="s">
        <v>73</v>
      </c>
      <c r="K500" t="s">
        <v>118</v>
      </c>
      <c r="L500" t="s">
        <v>74</v>
      </c>
      <c r="M500" t="s">
        <v>98</v>
      </c>
      <c r="N500" t="s">
        <v>175</v>
      </c>
      <c r="O500">
        <v>4</v>
      </c>
      <c r="P500" t="s">
        <v>53</v>
      </c>
      <c r="Q500" t="s">
        <v>131</v>
      </c>
      <c r="R500" t="s">
        <v>55</v>
      </c>
      <c r="S500" t="s">
        <v>56</v>
      </c>
      <c r="T500" t="s">
        <v>67</v>
      </c>
      <c r="U500">
        <v>1</v>
      </c>
      <c r="V500" t="s">
        <v>58</v>
      </c>
      <c r="X500" t="s">
        <v>77</v>
      </c>
      <c r="Y500" t="s">
        <v>54</v>
      </c>
      <c r="Z500" t="s">
        <v>101</v>
      </c>
    </row>
    <row r="501" spans="1:42" x14ac:dyDescent="0.3">
      <c r="A501" t="s">
        <v>1192</v>
      </c>
      <c r="B501" t="s">
        <v>1193</v>
      </c>
      <c r="C501" t="s">
        <v>104</v>
      </c>
      <c r="D501">
        <v>18417582</v>
      </c>
      <c r="E501" s="1">
        <v>45974</v>
      </c>
      <c r="F501" s="1">
        <v>45974</v>
      </c>
      <c r="G501" t="s">
        <v>45</v>
      </c>
      <c r="H501" t="s">
        <v>46</v>
      </c>
      <c r="I501" t="s">
        <v>47</v>
      </c>
      <c r="J501" t="s">
        <v>531</v>
      </c>
      <c r="K501" t="s">
        <v>1194</v>
      </c>
      <c r="L501" t="s">
        <v>74</v>
      </c>
      <c r="M501" t="s">
        <v>51</v>
      </c>
      <c r="N501" t="s">
        <v>75</v>
      </c>
      <c r="O501">
        <v>9</v>
      </c>
      <c r="P501" t="s">
        <v>53</v>
      </c>
      <c r="Q501" t="s">
        <v>54</v>
      </c>
      <c r="R501" t="s">
        <v>55</v>
      </c>
      <c r="S501" t="s">
        <v>56</v>
      </c>
      <c r="T501" t="s">
        <v>57</v>
      </c>
      <c r="U501">
        <v>1</v>
      </c>
      <c r="V501" t="s">
        <v>58</v>
      </c>
      <c r="Y501" t="s">
        <v>54</v>
      </c>
      <c r="Z501" t="s">
        <v>101</v>
      </c>
      <c r="AB501">
        <v>1</v>
      </c>
      <c r="AC501" t="s">
        <v>147</v>
      </c>
    </row>
    <row r="502" spans="1:42" x14ac:dyDescent="0.3">
      <c r="A502" t="s">
        <v>1195</v>
      </c>
      <c r="B502" t="s">
        <v>1196</v>
      </c>
      <c r="C502" t="s">
        <v>400</v>
      </c>
      <c r="D502">
        <v>18403198</v>
      </c>
      <c r="E502" s="1">
        <v>45972</v>
      </c>
      <c r="F502" s="1">
        <v>45972</v>
      </c>
      <c r="G502" t="s">
        <v>45</v>
      </c>
      <c r="H502" t="s">
        <v>46</v>
      </c>
      <c r="I502" t="s">
        <v>47</v>
      </c>
      <c r="J502" t="s">
        <v>95</v>
      </c>
      <c r="K502" t="s">
        <v>96</v>
      </c>
      <c r="L502" t="s">
        <v>97</v>
      </c>
      <c r="M502" t="s">
        <v>65</v>
      </c>
      <c r="N502" t="s">
        <v>130</v>
      </c>
      <c r="O502">
        <v>9</v>
      </c>
      <c r="P502" t="s">
        <v>53</v>
      </c>
      <c r="Q502" t="s">
        <v>54</v>
      </c>
      <c r="R502" t="s">
        <v>55</v>
      </c>
      <c r="S502" t="s">
        <v>56</v>
      </c>
      <c r="T502" t="s">
        <v>67</v>
      </c>
      <c r="U502">
        <v>2</v>
      </c>
      <c r="V502" t="s">
        <v>58</v>
      </c>
      <c r="X502" t="s">
        <v>77</v>
      </c>
      <c r="Y502" t="s">
        <v>120</v>
      </c>
      <c r="Z502" t="s">
        <v>68</v>
      </c>
    </row>
    <row r="503" spans="1:42" x14ac:dyDescent="0.3">
      <c r="A503" t="s">
        <v>1197</v>
      </c>
      <c r="B503" t="s">
        <v>200</v>
      </c>
      <c r="C503" t="s">
        <v>126</v>
      </c>
      <c r="D503">
        <v>18380258</v>
      </c>
      <c r="E503" s="1">
        <v>45969</v>
      </c>
      <c r="F503" s="1">
        <v>45972</v>
      </c>
      <c r="G503" t="s">
        <v>45</v>
      </c>
      <c r="H503" t="s">
        <v>46</v>
      </c>
      <c r="I503" t="s">
        <v>47</v>
      </c>
      <c r="J503" t="s">
        <v>96</v>
      </c>
      <c r="K503" t="s">
        <v>195</v>
      </c>
      <c r="L503" t="s">
        <v>97</v>
      </c>
      <c r="M503" t="s">
        <v>129</v>
      </c>
      <c r="N503" t="s">
        <v>185</v>
      </c>
      <c r="O503">
        <v>2</v>
      </c>
      <c r="P503" t="s">
        <v>138</v>
      </c>
      <c r="Q503" t="s">
        <v>131</v>
      </c>
      <c r="R503" t="s">
        <v>55</v>
      </c>
      <c r="S503" t="s">
        <v>85</v>
      </c>
      <c r="T503" t="s">
        <v>67</v>
      </c>
      <c r="U503">
        <v>1</v>
      </c>
      <c r="V503" t="s">
        <v>58</v>
      </c>
      <c r="X503" t="s">
        <v>77</v>
      </c>
      <c r="Y503" t="s">
        <v>54</v>
      </c>
      <c r="Z503" t="s">
        <v>101</v>
      </c>
    </row>
    <row r="504" spans="1:42" x14ac:dyDescent="0.3">
      <c r="A504" t="s">
        <v>1198</v>
      </c>
      <c r="B504" t="s">
        <v>1199</v>
      </c>
      <c r="C504" t="s">
        <v>829</v>
      </c>
      <c r="D504">
        <v>18390772</v>
      </c>
      <c r="E504" s="1">
        <v>45971</v>
      </c>
      <c r="F504" s="1">
        <v>45971</v>
      </c>
      <c r="G504" t="s">
        <v>45</v>
      </c>
      <c r="H504" t="s">
        <v>46</v>
      </c>
      <c r="I504" t="s">
        <v>47</v>
      </c>
      <c r="J504" t="s">
        <v>142</v>
      </c>
      <c r="K504" t="s">
        <v>105</v>
      </c>
      <c r="L504" t="s">
        <v>97</v>
      </c>
      <c r="M504" t="s">
        <v>51</v>
      </c>
      <c r="N504" t="s">
        <v>75</v>
      </c>
      <c r="O504">
        <v>8</v>
      </c>
      <c r="P504" t="s">
        <v>53</v>
      </c>
      <c r="Q504" t="s">
        <v>54</v>
      </c>
      <c r="R504" t="s">
        <v>55</v>
      </c>
      <c r="S504" t="s">
        <v>85</v>
      </c>
      <c r="T504" t="s">
        <v>67</v>
      </c>
      <c r="U504">
        <v>1</v>
      </c>
      <c r="V504" t="s">
        <v>58</v>
      </c>
      <c r="X504" t="s">
        <v>77</v>
      </c>
      <c r="Y504" t="s">
        <v>54</v>
      </c>
      <c r="Z504" t="s">
        <v>101</v>
      </c>
    </row>
    <row r="505" spans="1:42" x14ac:dyDescent="0.3">
      <c r="A505" t="s">
        <v>1200</v>
      </c>
      <c r="B505" t="s">
        <v>630</v>
      </c>
      <c r="C505" t="s">
        <v>317</v>
      </c>
      <c r="D505">
        <v>18429916</v>
      </c>
      <c r="E505" s="1">
        <v>45976</v>
      </c>
      <c r="F505" s="1">
        <v>45976</v>
      </c>
      <c r="G505" t="s">
        <v>45</v>
      </c>
      <c r="H505" t="s">
        <v>46</v>
      </c>
      <c r="I505" t="s">
        <v>47</v>
      </c>
      <c r="J505" t="s">
        <v>1201</v>
      </c>
      <c r="K505" t="s">
        <v>183</v>
      </c>
      <c r="L505" t="s">
        <v>74</v>
      </c>
      <c r="M505" t="s">
        <v>51</v>
      </c>
      <c r="N505" t="s">
        <v>52</v>
      </c>
      <c r="O505">
        <v>3</v>
      </c>
      <c r="P505" t="s">
        <v>53</v>
      </c>
      <c r="Q505" t="s">
        <v>54</v>
      </c>
      <c r="R505" t="s">
        <v>55</v>
      </c>
      <c r="S505" t="s">
        <v>85</v>
      </c>
      <c r="T505" t="s">
        <v>67</v>
      </c>
      <c r="U505">
        <v>1</v>
      </c>
      <c r="V505" t="s">
        <v>58</v>
      </c>
      <c r="W505" t="s">
        <v>68</v>
      </c>
      <c r="X505" t="s">
        <v>146</v>
      </c>
      <c r="Y505" t="s">
        <v>54</v>
      </c>
      <c r="Z505" t="s">
        <v>101</v>
      </c>
      <c r="AA505">
        <v>1</v>
      </c>
      <c r="AB505">
        <v>1</v>
      </c>
      <c r="AC505" t="s">
        <v>147</v>
      </c>
      <c r="AD505" t="s">
        <v>115</v>
      </c>
      <c r="AE505" t="s">
        <v>101</v>
      </c>
      <c r="AG505" t="s">
        <v>149</v>
      </c>
      <c r="AK505" t="s">
        <v>57</v>
      </c>
      <c r="AL505" t="s">
        <v>68</v>
      </c>
      <c r="AM505" t="s">
        <v>371</v>
      </c>
      <c r="AN505" t="s">
        <v>619</v>
      </c>
      <c r="AO505">
        <v>27283</v>
      </c>
      <c r="AP505">
        <v>4</v>
      </c>
    </row>
    <row r="506" spans="1:42" x14ac:dyDescent="0.3">
      <c r="A506" t="s">
        <v>1202</v>
      </c>
      <c r="B506" t="s">
        <v>916</v>
      </c>
      <c r="C506" t="s">
        <v>126</v>
      </c>
      <c r="D506">
        <v>18424439</v>
      </c>
      <c r="E506" s="1">
        <v>45976</v>
      </c>
      <c r="F506" s="1">
        <v>45976</v>
      </c>
      <c r="G506" t="s">
        <v>45</v>
      </c>
      <c r="H506" t="s">
        <v>46</v>
      </c>
      <c r="I506" t="s">
        <v>47</v>
      </c>
      <c r="J506" t="s">
        <v>81</v>
      </c>
      <c r="K506" t="s">
        <v>242</v>
      </c>
      <c r="L506" t="s">
        <v>50</v>
      </c>
      <c r="M506" t="s">
        <v>129</v>
      </c>
      <c r="N506" t="s">
        <v>403</v>
      </c>
      <c r="O506">
        <v>9</v>
      </c>
      <c r="P506" t="s">
        <v>100</v>
      </c>
      <c r="Q506" t="s">
        <v>131</v>
      </c>
      <c r="R506" t="s">
        <v>55</v>
      </c>
      <c r="S506" t="s">
        <v>85</v>
      </c>
      <c r="T506" t="s">
        <v>67</v>
      </c>
      <c r="U506">
        <v>1</v>
      </c>
      <c r="V506" t="s">
        <v>58</v>
      </c>
      <c r="X506" t="s">
        <v>77</v>
      </c>
      <c r="Y506" t="s">
        <v>54</v>
      </c>
      <c r="Z506" t="s">
        <v>101</v>
      </c>
    </row>
    <row r="507" spans="1:42" x14ac:dyDescent="0.3">
      <c r="A507" t="s">
        <v>1203</v>
      </c>
      <c r="B507" t="s">
        <v>181</v>
      </c>
      <c r="C507" t="s">
        <v>80</v>
      </c>
      <c r="D507">
        <v>18372139</v>
      </c>
      <c r="E507" s="1">
        <v>45967</v>
      </c>
      <c r="F507" s="1">
        <v>45967</v>
      </c>
      <c r="G507" t="s">
        <v>45</v>
      </c>
      <c r="H507" t="s">
        <v>46</v>
      </c>
      <c r="I507" t="s">
        <v>47</v>
      </c>
      <c r="J507" t="s">
        <v>89</v>
      </c>
      <c r="K507" t="s">
        <v>73</v>
      </c>
      <c r="L507" t="s">
        <v>74</v>
      </c>
      <c r="M507" t="s">
        <v>51</v>
      </c>
      <c r="N507" t="s">
        <v>91</v>
      </c>
      <c r="O507">
        <v>5</v>
      </c>
      <c r="P507" t="s">
        <v>53</v>
      </c>
      <c r="Q507" t="s">
        <v>54</v>
      </c>
      <c r="R507" t="s">
        <v>77</v>
      </c>
      <c r="S507" t="s">
        <v>56</v>
      </c>
      <c r="T507" t="s">
        <v>57</v>
      </c>
      <c r="U507">
        <v>1</v>
      </c>
      <c r="V507" t="s">
        <v>58</v>
      </c>
    </row>
    <row r="508" spans="1:42" x14ac:dyDescent="0.3">
      <c r="A508" t="s">
        <v>1204</v>
      </c>
      <c r="B508" t="s">
        <v>1205</v>
      </c>
      <c r="C508" t="s">
        <v>44</v>
      </c>
      <c r="D508">
        <v>18394483</v>
      </c>
      <c r="E508" s="1">
        <v>45971</v>
      </c>
      <c r="F508" s="1">
        <v>45975</v>
      </c>
      <c r="G508" t="s">
        <v>45</v>
      </c>
      <c r="H508" t="s">
        <v>46</v>
      </c>
      <c r="I508" t="s">
        <v>47</v>
      </c>
      <c r="J508" t="s">
        <v>89</v>
      </c>
      <c r="K508" t="s">
        <v>118</v>
      </c>
      <c r="L508" t="s">
        <v>74</v>
      </c>
      <c r="M508" t="s">
        <v>51</v>
      </c>
      <c r="N508" t="s">
        <v>75</v>
      </c>
      <c r="O508">
        <v>4</v>
      </c>
      <c r="P508" t="s">
        <v>53</v>
      </c>
      <c r="Q508" t="s">
        <v>54</v>
      </c>
      <c r="R508" t="s">
        <v>55</v>
      </c>
      <c r="S508" t="s">
        <v>85</v>
      </c>
      <c r="T508" t="s">
        <v>57</v>
      </c>
      <c r="U508">
        <v>1</v>
      </c>
      <c r="V508" t="s">
        <v>58</v>
      </c>
      <c r="X508" t="s">
        <v>77</v>
      </c>
      <c r="Y508" t="s">
        <v>54</v>
      </c>
      <c r="Z508" t="s">
        <v>68</v>
      </c>
    </row>
    <row r="509" spans="1:42" x14ac:dyDescent="0.3">
      <c r="A509" t="s">
        <v>1206</v>
      </c>
      <c r="B509" t="s">
        <v>980</v>
      </c>
      <c r="C509" t="s">
        <v>690</v>
      </c>
      <c r="D509">
        <v>18423617</v>
      </c>
      <c r="E509" s="1">
        <v>45975</v>
      </c>
      <c r="F509" s="1">
        <v>45975</v>
      </c>
      <c r="G509" t="s">
        <v>45</v>
      </c>
      <c r="H509" t="s">
        <v>46</v>
      </c>
      <c r="I509" t="s">
        <v>47</v>
      </c>
      <c r="J509" t="s">
        <v>214</v>
      </c>
      <c r="K509" t="s">
        <v>62</v>
      </c>
      <c r="L509" t="s">
        <v>128</v>
      </c>
      <c r="M509" t="s">
        <v>65</v>
      </c>
      <c r="N509" t="s">
        <v>99</v>
      </c>
      <c r="O509">
        <v>4</v>
      </c>
      <c r="P509" t="s">
        <v>100</v>
      </c>
      <c r="Q509" t="s">
        <v>131</v>
      </c>
      <c r="R509" t="s">
        <v>55</v>
      </c>
      <c r="S509" t="s">
        <v>56</v>
      </c>
      <c r="T509" t="s">
        <v>57</v>
      </c>
      <c r="U509">
        <v>3</v>
      </c>
      <c r="V509" t="s">
        <v>58</v>
      </c>
      <c r="X509" t="s">
        <v>77</v>
      </c>
      <c r="Y509" t="s">
        <v>54</v>
      </c>
      <c r="Z509" t="s">
        <v>68</v>
      </c>
    </row>
    <row r="510" spans="1:42" x14ac:dyDescent="0.3">
      <c r="A510" t="s">
        <v>1207</v>
      </c>
      <c r="B510" t="s">
        <v>738</v>
      </c>
      <c r="C510" t="s">
        <v>400</v>
      </c>
      <c r="D510">
        <v>18417614</v>
      </c>
      <c r="E510" s="1">
        <v>45974</v>
      </c>
      <c r="F510" s="1">
        <v>45974</v>
      </c>
      <c r="G510" t="s">
        <v>45</v>
      </c>
      <c r="H510" t="s">
        <v>46</v>
      </c>
      <c r="I510" t="s">
        <v>47</v>
      </c>
      <c r="J510" t="s">
        <v>62</v>
      </c>
      <c r="K510" t="s">
        <v>63</v>
      </c>
      <c r="L510" t="s">
        <v>1208</v>
      </c>
      <c r="M510" t="s">
        <v>98</v>
      </c>
      <c r="N510" t="s">
        <v>403</v>
      </c>
      <c r="O510">
        <v>10</v>
      </c>
      <c r="P510" t="s">
        <v>53</v>
      </c>
      <c r="Q510" t="s">
        <v>54</v>
      </c>
      <c r="R510" t="s">
        <v>55</v>
      </c>
      <c r="S510" t="s">
        <v>56</v>
      </c>
      <c r="T510" t="s">
        <v>57</v>
      </c>
      <c r="U510">
        <v>3</v>
      </c>
      <c r="V510" t="s">
        <v>58</v>
      </c>
      <c r="Y510" t="s">
        <v>120</v>
      </c>
      <c r="Z510" t="s">
        <v>101</v>
      </c>
      <c r="AB510">
        <v>3</v>
      </c>
      <c r="AC510" t="s">
        <v>114</v>
      </c>
    </row>
    <row r="511" spans="1:42" x14ac:dyDescent="0.3">
      <c r="A511" t="s">
        <v>1209</v>
      </c>
      <c r="B511" t="s">
        <v>1210</v>
      </c>
      <c r="C511" t="s">
        <v>791</v>
      </c>
      <c r="D511">
        <v>18385603</v>
      </c>
      <c r="E511" s="1">
        <v>45970</v>
      </c>
      <c r="F511" s="1">
        <v>45970</v>
      </c>
      <c r="G511" t="s">
        <v>45</v>
      </c>
      <c r="H511" t="s">
        <v>46</v>
      </c>
      <c r="I511" t="s">
        <v>47</v>
      </c>
      <c r="J511" t="s">
        <v>195</v>
      </c>
      <c r="K511" t="s">
        <v>145</v>
      </c>
      <c r="L511" t="s">
        <v>128</v>
      </c>
      <c r="M511" t="s">
        <v>160</v>
      </c>
      <c r="N511" t="s">
        <v>52</v>
      </c>
      <c r="O511">
        <v>3</v>
      </c>
      <c r="P511" t="s">
        <v>53</v>
      </c>
      <c r="Q511" t="s">
        <v>54</v>
      </c>
      <c r="R511" t="s">
        <v>55</v>
      </c>
      <c r="S511" t="s">
        <v>56</v>
      </c>
      <c r="T511" t="s">
        <v>57</v>
      </c>
      <c r="U511">
        <v>2</v>
      </c>
      <c r="V511" t="s">
        <v>58</v>
      </c>
      <c r="X511" t="s">
        <v>77</v>
      </c>
      <c r="Y511" t="s">
        <v>54</v>
      </c>
      <c r="Z511" t="s">
        <v>101</v>
      </c>
    </row>
    <row r="512" spans="1:42" x14ac:dyDescent="0.3">
      <c r="A512" t="s">
        <v>1211</v>
      </c>
      <c r="B512" t="s">
        <v>456</v>
      </c>
      <c r="C512" t="s">
        <v>213</v>
      </c>
      <c r="D512">
        <v>18371872</v>
      </c>
      <c r="E512" s="1">
        <v>45967</v>
      </c>
      <c r="F512" s="1">
        <v>45967</v>
      </c>
      <c r="G512" t="s">
        <v>45</v>
      </c>
      <c r="H512" t="s">
        <v>46</v>
      </c>
      <c r="I512" t="s">
        <v>47</v>
      </c>
      <c r="J512" t="s">
        <v>198</v>
      </c>
      <c r="K512" t="s">
        <v>95</v>
      </c>
      <c r="L512" t="s">
        <v>97</v>
      </c>
      <c r="M512" t="s">
        <v>51</v>
      </c>
      <c r="N512" t="s">
        <v>185</v>
      </c>
      <c r="O512">
        <v>3</v>
      </c>
      <c r="P512" t="s">
        <v>100</v>
      </c>
      <c r="Q512" t="s">
        <v>54</v>
      </c>
      <c r="R512" t="s">
        <v>55</v>
      </c>
      <c r="S512" t="s">
        <v>56</v>
      </c>
      <c r="T512" t="s">
        <v>57</v>
      </c>
      <c r="U512">
        <v>1</v>
      </c>
      <c r="V512" t="s">
        <v>58</v>
      </c>
      <c r="W512" t="s">
        <v>68</v>
      </c>
      <c r="Y512" t="s">
        <v>54</v>
      </c>
      <c r="Z512" t="s">
        <v>101</v>
      </c>
      <c r="AC512" t="s">
        <v>147</v>
      </c>
      <c r="AD512" t="s">
        <v>115</v>
      </c>
      <c r="AK512" t="s">
        <v>67</v>
      </c>
    </row>
    <row r="513" spans="1:40" x14ac:dyDescent="0.3">
      <c r="A513" t="s">
        <v>1212</v>
      </c>
      <c r="B513" t="s">
        <v>336</v>
      </c>
      <c r="C513" t="s">
        <v>1035</v>
      </c>
      <c r="D513">
        <v>18373377</v>
      </c>
      <c r="E513" s="1">
        <v>45967</v>
      </c>
      <c r="F513" s="1">
        <v>45976</v>
      </c>
      <c r="G513" t="s">
        <v>45</v>
      </c>
      <c r="H513" t="s">
        <v>46</v>
      </c>
      <c r="I513" t="s">
        <v>47</v>
      </c>
      <c r="J513" t="s">
        <v>311</v>
      </c>
      <c r="K513" t="s">
        <v>159</v>
      </c>
      <c r="L513" t="s">
        <v>97</v>
      </c>
      <c r="M513" t="s">
        <v>160</v>
      </c>
      <c r="N513" t="s">
        <v>75</v>
      </c>
      <c r="O513">
        <v>5</v>
      </c>
      <c r="P513" t="s">
        <v>53</v>
      </c>
      <c r="Q513" t="s">
        <v>54</v>
      </c>
      <c r="R513" t="s">
        <v>55</v>
      </c>
      <c r="S513" t="s">
        <v>85</v>
      </c>
      <c r="T513" t="s">
        <v>57</v>
      </c>
      <c r="U513">
        <v>1</v>
      </c>
      <c r="V513" t="s">
        <v>58</v>
      </c>
      <c r="X513" t="s">
        <v>146</v>
      </c>
      <c r="AC513" t="s">
        <v>114</v>
      </c>
      <c r="AD513" t="s">
        <v>115</v>
      </c>
      <c r="AK513" t="s">
        <v>67</v>
      </c>
      <c r="AN513" t="s">
        <v>626</v>
      </c>
    </row>
    <row r="514" spans="1:40" x14ac:dyDescent="0.3">
      <c r="A514" t="s">
        <v>1213</v>
      </c>
      <c r="B514" t="s">
        <v>1214</v>
      </c>
      <c r="C514" t="s">
        <v>231</v>
      </c>
      <c r="D514">
        <v>18366410</v>
      </c>
      <c r="E514" s="1">
        <v>45966</v>
      </c>
      <c r="F514" s="1">
        <v>45966</v>
      </c>
      <c r="G514" t="s">
        <v>45</v>
      </c>
      <c r="H514" t="s">
        <v>46</v>
      </c>
      <c r="I514" t="s">
        <v>47</v>
      </c>
      <c r="J514" t="s">
        <v>243</v>
      </c>
      <c r="K514" t="s">
        <v>370</v>
      </c>
      <c r="L514" t="s">
        <v>1215</v>
      </c>
      <c r="M514" t="s">
        <v>65</v>
      </c>
      <c r="N514" t="s">
        <v>91</v>
      </c>
      <c r="O514">
        <v>4</v>
      </c>
      <c r="P514" t="s">
        <v>53</v>
      </c>
      <c r="Q514" t="s">
        <v>54</v>
      </c>
      <c r="R514" t="s">
        <v>55</v>
      </c>
      <c r="S514" t="s">
        <v>85</v>
      </c>
      <c r="T514" t="s">
        <v>67</v>
      </c>
      <c r="U514">
        <v>2</v>
      </c>
      <c r="V514" t="s">
        <v>58</v>
      </c>
      <c r="W514" t="s">
        <v>68</v>
      </c>
      <c r="X514" t="s">
        <v>146</v>
      </c>
      <c r="Y514" t="s">
        <v>120</v>
      </c>
      <c r="Z514" t="s">
        <v>101</v>
      </c>
      <c r="AE514" t="s">
        <v>101</v>
      </c>
    </row>
    <row r="515" spans="1:40" x14ac:dyDescent="0.3">
      <c r="A515" t="s">
        <v>1216</v>
      </c>
      <c r="B515" t="s">
        <v>535</v>
      </c>
      <c r="C515" t="s">
        <v>365</v>
      </c>
      <c r="D515">
        <v>18425008</v>
      </c>
      <c r="E515" s="1">
        <v>45976</v>
      </c>
      <c r="F515" s="1">
        <v>45976</v>
      </c>
      <c r="G515" t="s">
        <v>45</v>
      </c>
      <c r="H515" t="s">
        <v>46</v>
      </c>
      <c r="I515" t="s">
        <v>47</v>
      </c>
      <c r="J515" t="s">
        <v>105</v>
      </c>
      <c r="K515" t="s">
        <v>96</v>
      </c>
      <c r="L515" t="s">
        <v>97</v>
      </c>
      <c r="M515" t="s">
        <v>129</v>
      </c>
      <c r="N515" t="s">
        <v>91</v>
      </c>
      <c r="O515">
        <v>3</v>
      </c>
      <c r="P515" t="s">
        <v>100</v>
      </c>
      <c r="Q515" t="s">
        <v>131</v>
      </c>
      <c r="R515" t="s">
        <v>55</v>
      </c>
      <c r="S515" t="s">
        <v>85</v>
      </c>
      <c r="T515" t="s">
        <v>57</v>
      </c>
      <c r="U515">
        <v>1</v>
      </c>
      <c r="V515" t="s">
        <v>58</v>
      </c>
      <c r="X515" t="s">
        <v>77</v>
      </c>
      <c r="Y515" t="s">
        <v>54</v>
      </c>
      <c r="Z515" t="s">
        <v>101</v>
      </c>
    </row>
    <row r="516" spans="1:40" x14ac:dyDescent="0.3">
      <c r="A516" t="s">
        <v>1217</v>
      </c>
      <c r="B516" t="s">
        <v>140</v>
      </c>
      <c r="C516" t="s">
        <v>793</v>
      </c>
      <c r="D516">
        <v>18404371</v>
      </c>
      <c r="E516" s="1">
        <v>45973</v>
      </c>
      <c r="F516" s="1">
        <v>45973</v>
      </c>
      <c r="G516" t="s">
        <v>45</v>
      </c>
      <c r="H516" t="s">
        <v>46</v>
      </c>
      <c r="I516" t="s">
        <v>47</v>
      </c>
      <c r="J516" t="s">
        <v>159</v>
      </c>
      <c r="K516" t="s">
        <v>195</v>
      </c>
      <c r="L516" t="s">
        <v>50</v>
      </c>
      <c r="M516" t="s">
        <v>160</v>
      </c>
      <c r="N516" t="s">
        <v>75</v>
      </c>
      <c r="O516">
        <v>3</v>
      </c>
      <c r="P516" t="s">
        <v>53</v>
      </c>
      <c r="Q516" t="s">
        <v>54</v>
      </c>
      <c r="R516" t="s">
        <v>76</v>
      </c>
      <c r="S516" t="s">
        <v>85</v>
      </c>
      <c r="T516" t="s">
        <v>57</v>
      </c>
      <c r="U516">
        <v>1</v>
      </c>
      <c r="V516" t="s">
        <v>58</v>
      </c>
      <c r="X516" t="s">
        <v>77</v>
      </c>
      <c r="Y516" t="s">
        <v>54</v>
      </c>
      <c r="Z516" t="s">
        <v>68</v>
      </c>
    </row>
    <row r="517" spans="1:40" x14ac:dyDescent="0.3">
      <c r="A517" t="s">
        <v>1218</v>
      </c>
      <c r="B517" t="s">
        <v>1219</v>
      </c>
      <c r="C517" t="s">
        <v>1009</v>
      </c>
      <c r="D517">
        <v>18417015</v>
      </c>
      <c r="E517" s="1">
        <v>45974</v>
      </c>
      <c r="F517" s="1">
        <v>45974</v>
      </c>
      <c r="G517" t="s">
        <v>45</v>
      </c>
      <c r="H517" t="s">
        <v>46</v>
      </c>
      <c r="I517" t="s">
        <v>47</v>
      </c>
      <c r="J517" t="s">
        <v>82</v>
      </c>
      <c r="K517" t="s">
        <v>419</v>
      </c>
      <c r="L517" t="s">
        <v>50</v>
      </c>
      <c r="M517" t="s">
        <v>160</v>
      </c>
      <c r="N517" t="s">
        <v>130</v>
      </c>
      <c r="O517">
        <v>7</v>
      </c>
      <c r="P517" t="s">
        <v>100</v>
      </c>
      <c r="Q517" t="s">
        <v>54</v>
      </c>
      <c r="R517" t="s">
        <v>55</v>
      </c>
      <c r="S517" t="s">
        <v>56</v>
      </c>
      <c r="T517" t="s">
        <v>57</v>
      </c>
      <c r="U517">
        <v>2</v>
      </c>
      <c r="V517" t="s">
        <v>58</v>
      </c>
      <c r="Z517" t="s">
        <v>101</v>
      </c>
      <c r="AM517" t="s">
        <v>161</v>
      </c>
    </row>
    <row r="518" spans="1:40" x14ac:dyDescent="0.3">
      <c r="A518" t="s">
        <v>1220</v>
      </c>
      <c r="B518" t="s">
        <v>1221</v>
      </c>
      <c r="C518" t="s">
        <v>439</v>
      </c>
      <c r="D518">
        <v>18390775</v>
      </c>
      <c r="E518" s="1">
        <v>45971</v>
      </c>
      <c r="F518" s="1">
        <v>45971</v>
      </c>
      <c r="G518" t="s">
        <v>45</v>
      </c>
      <c r="H518" t="s">
        <v>46</v>
      </c>
      <c r="I518" t="s">
        <v>47</v>
      </c>
      <c r="J518" t="s">
        <v>764</v>
      </c>
      <c r="K518" t="s">
        <v>601</v>
      </c>
      <c r="L518" t="s">
        <v>50</v>
      </c>
      <c r="M518" t="s">
        <v>98</v>
      </c>
      <c r="N518" t="s">
        <v>598</v>
      </c>
      <c r="O518">
        <v>13</v>
      </c>
      <c r="P518" t="s">
        <v>53</v>
      </c>
      <c r="Q518" t="s">
        <v>54</v>
      </c>
      <c r="R518" t="s">
        <v>55</v>
      </c>
      <c r="S518" t="s">
        <v>85</v>
      </c>
      <c r="T518" t="s">
        <v>67</v>
      </c>
      <c r="U518">
        <v>3</v>
      </c>
      <c r="V518" t="s">
        <v>58</v>
      </c>
      <c r="X518" t="s">
        <v>77</v>
      </c>
      <c r="Y518" t="s">
        <v>54</v>
      </c>
      <c r="Z518" t="s">
        <v>101</v>
      </c>
    </row>
    <row r="519" spans="1:40" x14ac:dyDescent="0.3">
      <c r="A519" t="s">
        <v>1222</v>
      </c>
      <c r="B519" t="s">
        <v>535</v>
      </c>
      <c r="C519" t="s">
        <v>439</v>
      </c>
      <c r="D519">
        <v>18414368</v>
      </c>
      <c r="E519" s="1">
        <v>45974</v>
      </c>
      <c r="F519" s="1">
        <v>45974</v>
      </c>
      <c r="G519" t="s">
        <v>45</v>
      </c>
      <c r="H519" t="s">
        <v>46</v>
      </c>
      <c r="I519" t="s">
        <v>47</v>
      </c>
      <c r="J519" t="s">
        <v>95</v>
      </c>
      <c r="K519" t="s">
        <v>106</v>
      </c>
      <c r="L519" t="s">
        <v>97</v>
      </c>
      <c r="M519" t="s">
        <v>65</v>
      </c>
      <c r="N519" t="s">
        <v>91</v>
      </c>
      <c r="O519">
        <v>3</v>
      </c>
      <c r="P519" t="s">
        <v>53</v>
      </c>
      <c r="Q519" t="s">
        <v>54</v>
      </c>
      <c r="R519" t="s">
        <v>55</v>
      </c>
      <c r="S519" t="s">
        <v>56</v>
      </c>
      <c r="T519" t="s">
        <v>57</v>
      </c>
      <c r="U519">
        <v>1</v>
      </c>
      <c r="V519" t="s">
        <v>58</v>
      </c>
    </row>
    <row r="520" spans="1:40" x14ac:dyDescent="0.3">
      <c r="A520" t="s">
        <v>1223</v>
      </c>
      <c r="B520" t="s">
        <v>1214</v>
      </c>
      <c r="C520" t="s">
        <v>272</v>
      </c>
      <c r="D520">
        <v>18390295</v>
      </c>
      <c r="E520" s="1">
        <v>45971</v>
      </c>
      <c r="F520" s="1">
        <v>45971</v>
      </c>
      <c r="G520" t="s">
        <v>45</v>
      </c>
      <c r="H520" t="s">
        <v>46</v>
      </c>
      <c r="I520" t="s">
        <v>219</v>
      </c>
      <c r="J520" t="s">
        <v>1224</v>
      </c>
      <c r="K520" t="s">
        <v>127</v>
      </c>
      <c r="L520" t="s">
        <v>128</v>
      </c>
      <c r="M520" t="s">
        <v>299</v>
      </c>
      <c r="N520" t="s">
        <v>52</v>
      </c>
      <c r="O520">
        <v>3</v>
      </c>
      <c r="P520" t="s">
        <v>100</v>
      </c>
      <c r="Q520" t="s">
        <v>54</v>
      </c>
      <c r="R520" t="s">
        <v>55</v>
      </c>
      <c r="S520" t="s">
        <v>85</v>
      </c>
      <c r="T520" t="s">
        <v>67</v>
      </c>
      <c r="U520">
        <v>2</v>
      </c>
      <c r="V520" t="s">
        <v>58</v>
      </c>
      <c r="X520" t="s">
        <v>77</v>
      </c>
      <c r="Y520" t="s">
        <v>54</v>
      </c>
      <c r="Z520" t="s">
        <v>101</v>
      </c>
    </row>
    <row r="521" spans="1:40" x14ac:dyDescent="0.3">
      <c r="A521" t="s">
        <v>1225</v>
      </c>
      <c r="B521" t="s">
        <v>313</v>
      </c>
      <c r="C521" t="s">
        <v>439</v>
      </c>
      <c r="D521">
        <v>18380484</v>
      </c>
      <c r="E521" s="1">
        <v>45969</v>
      </c>
      <c r="F521" s="1">
        <v>45969</v>
      </c>
      <c r="G521" t="s">
        <v>45</v>
      </c>
      <c r="H521" t="s">
        <v>46</v>
      </c>
      <c r="I521" t="s">
        <v>47</v>
      </c>
      <c r="J521" t="s">
        <v>195</v>
      </c>
      <c r="K521" t="s">
        <v>179</v>
      </c>
      <c r="L521" t="s">
        <v>50</v>
      </c>
      <c r="M521" t="s">
        <v>299</v>
      </c>
      <c r="N521" t="s">
        <v>91</v>
      </c>
      <c r="O521">
        <v>3</v>
      </c>
      <c r="P521" t="s">
        <v>53</v>
      </c>
      <c r="Q521" t="s">
        <v>54</v>
      </c>
      <c r="R521" t="s">
        <v>55</v>
      </c>
      <c r="S521" t="s">
        <v>85</v>
      </c>
      <c r="T521" t="s">
        <v>57</v>
      </c>
      <c r="U521">
        <v>1</v>
      </c>
      <c r="V521" t="s">
        <v>58</v>
      </c>
      <c r="X521" t="s">
        <v>77</v>
      </c>
      <c r="Y521" t="s">
        <v>54</v>
      </c>
      <c r="Z521" t="s">
        <v>68</v>
      </c>
    </row>
    <row r="522" spans="1:40" x14ac:dyDescent="0.3">
      <c r="A522" t="s">
        <v>1226</v>
      </c>
      <c r="B522" t="s">
        <v>886</v>
      </c>
      <c r="C522" t="s">
        <v>483</v>
      </c>
      <c r="D522">
        <v>18407182</v>
      </c>
      <c r="E522" s="1">
        <v>45973</v>
      </c>
      <c r="F522" s="1">
        <v>45973</v>
      </c>
      <c r="G522" t="s">
        <v>45</v>
      </c>
      <c r="H522" t="s">
        <v>46</v>
      </c>
      <c r="I522" t="s">
        <v>47</v>
      </c>
      <c r="J522" t="s">
        <v>118</v>
      </c>
      <c r="K522" t="s">
        <v>165</v>
      </c>
      <c r="L522" t="s">
        <v>74</v>
      </c>
      <c r="M522" t="s">
        <v>51</v>
      </c>
      <c r="N522" t="s">
        <v>91</v>
      </c>
      <c r="O522">
        <v>3</v>
      </c>
      <c r="P522" t="s">
        <v>251</v>
      </c>
      <c r="Q522" t="s">
        <v>54</v>
      </c>
      <c r="R522" t="s">
        <v>55</v>
      </c>
      <c r="S522" t="s">
        <v>56</v>
      </c>
      <c r="T522" t="s">
        <v>57</v>
      </c>
      <c r="U522">
        <v>1</v>
      </c>
      <c r="V522" t="s">
        <v>58</v>
      </c>
    </row>
    <row r="523" spans="1:40" x14ac:dyDescent="0.3">
      <c r="A523" t="s">
        <v>1227</v>
      </c>
      <c r="B523" t="s">
        <v>537</v>
      </c>
      <c r="C523" t="s">
        <v>134</v>
      </c>
      <c r="D523">
        <v>18424440</v>
      </c>
      <c r="E523" s="1">
        <v>45976</v>
      </c>
      <c r="F523" s="1">
        <v>45976</v>
      </c>
      <c r="G523" t="s">
        <v>45</v>
      </c>
      <c r="H523" t="s">
        <v>46</v>
      </c>
      <c r="I523" t="s">
        <v>47</v>
      </c>
      <c r="J523" t="s">
        <v>62</v>
      </c>
      <c r="K523" t="s">
        <v>63</v>
      </c>
      <c r="L523" t="s">
        <v>128</v>
      </c>
      <c r="M523" t="s">
        <v>83</v>
      </c>
      <c r="N523" t="s">
        <v>99</v>
      </c>
      <c r="O523">
        <v>4</v>
      </c>
      <c r="P523" t="s">
        <v>100</v>
      </c>
      <c r="Q523" t="s">
        <v>54</v>
      </c>
      <c r="R523" t="s">
        <v>76</v>
      </c>
      <c r="S523" t="s">
        <v>85</v>
      </c>
      <c r="T523" t="s">
        <v>57</v>
      </c>
      <c r="U523">
        <v>2</v>
      </c>
      <c r="V523" t="s">
        <v>58</v>
      </c>
      <c r="X523" t="s">
        <v>77</v>
      </c>
      <c r="Y523" t="s">
        <v>54</v>
      </c>
      <c r="Z523" t="s">
        <v>68</v>
      </c>
    </row>
    <row r="524" spans="1:40" x14ac:dyDescent="0.3">
      <c r="A524" t="s">
        <v>1228</v>
      </c>
      <c r="B524" t="s">
        <v>340</v>
      </c>
      <c r="C524" t="s">
        <v>201</v>
      </c>
      <c r="D524">
        <v>18366644</v>
      </c>
      <c r="E524" s="1">
        <v>45966</v>
      </c>
      <c r="F524" s="1">
        <v>45966</v>
      </c>
      <c r="G524" t="s">
        <v>45</v>
      </c>
      <c r="H524" t="s">
        <v>46</v>
      </c>
      <c r="I524" t="s">
        <v>47</v>
      </c>
      <c r="J524" t="s">
        <v>489</v>
      </c>
      <c r="K524" t="s">
        <v>89</v>
      </c>
      <c r="L524" t="s">
        <v>74</v>
      </c>
      <c r="M524" t="s">
        <v>98</v>
      </c>
      <c r="N524" t="s">
        <v>185</v>
      </c>
      <c r="O524">
        <v>5</v>
      </c>
      <c r="P524" t="s">
        <v>53</v>
      </c>
      <c r="Q524" t="s">
        <v>205</v>
      </c>
      <c r="R524" t="s">
        <v>55</v>
      </c>
      <c r="S524" t="s">
        <v>56</v>
      </c>
      <c r="T524" t="s">
        <v>67</v>
      </c>
      <c r="U524">
        <v>1</v>
      </c>
      <c r="V524" t="s">
        <v>58</v>
      </c>
      <c r="X524" t="s">
        <v>77</v>
      </c>
      <c r="Y524" t="s">
        <v>120</v>
      </c>
      <c r="Z524" t="s">
        <v>101</v>
      </c>
    </row>
    <row r="525" spans="1:40" x14ac:dyDescent="0.3">
      <c r="A525" t="s">
        <v>1229</v>
      </c>
      <c r="B525" t="s">
        <v>506</v>
      </c>
      <c r="C525" t="s">
        <v>735</v>
      </c>
      <c r="D525">
        <v>18400069</v>
      </c>
      <c r="E525" s="1">
        <v>45972</v>
      </c>
      <c r="F525" s="1">
        <v>45972</v>
      </c>
      <c r="G525" t="s">
        <v>45</v>
      </c>
      <c r="H525" t="s">
        <v>46</v>
      </c>
      <c r="I525" t="s">
        <v>47</v>
      </c>
      <c r="J525" t="s">
        <v>105</v>
      </c>
      <c r="K525" t="s">
        <v>96</v>
      </c>
      <c r="L525" t="s">
        <v>97</v>
      </c>
      <c r="M525" t="s">
        <v>51</v>
      </c>
      <c r="N525" t="s">
        <v>52</v>
      </c>
      <c r="O525">
        <v>3</v>
      </c>
      <c r="P525" t="s">
        <v>53</v>
      </c>
      <c r="Q525" t="s">
        <v>54</v>
      </c>
      <c r="R525" t="s">
        <v>55</v>
      </c>
      <c r="S525" t="s">
        <v>85</v>
      </c>
      <c r="T525" t="s">
        <v>57</v>
      </c>
      <c r="U525">
        <v>1</v>
      </c>
      <c r="V525" t="s">
        <v>58</v>
      </c>
      <c r="X525" t="s">
        <v>77</v>
      </c>
      <c r="Y525" t="s">
        <v>54</v>
      </c>
      <c r="Z525" t="s">
        <v>68</v>
      </c>
    </row>
    <row r="526" spans="1:40" x14ac:dyDescent="0.3">
      <c r="A526" t="s">
        <v>1230</v>
      </c>
      <c r="B526" t="s">
        <v>313</v>
      </c>
      <c r="C526" t="s">
        <v>546</v>
      </c>
      <c r="D526">
        <v>18400652</v>
      </c>
      <c r="E526" s="1">
        <v>45972</v>
      </c>
      <c r="F526" s="1">
        <v>45972</v>
      </c>
      <c r="G526" t="s">
        <v>45</v>
      </c>
      <c r="H526" t="s">
        <v>46</v>
      </c>
      <c r="I526" t="s">
        <v>47</v>
      </c>
      <c r="J526" t="s">
        <v>165</v>
      </c>
      <c r="K526" t="s">
        <v>105</v>
      </c>
      <c r="L526" t="s">
        <v>97</v>
      </c>
      <c r="M526" t="s">
        <v>51</v>
      </c>
      <c r="N526" t="s">
        <v>91</v>
      </c>
      <c r="O526">
        <v>4</v>
      </c>
      <c r="P526" t="s">
        <v>100</v>
      </c>
      <c r="Q526" t="s">
        <v>54</v>
      </c>
      <c r="R526" t="s">
        <v>55</v>
      </c>
      <c r="S526" t="s">
        <v>56</v>
      </c>
      <c r="T526" t="s">
        <v>57</v>
      </c>
      <c r="U526">
        <v>1</v>
      </c>
      <c r="V526" t="s">
        <v>58</v>
      </c>
      <c r="X526" t="s">
        <v>77</v>
      </c>
      <c r="Y526" t="s">
        <v>54</v>
      </c>
      <c r="Z526" t="s">
        <v>101</v>
      </c>
    </row>
    <row r="527" spans="1:40" x14ac:dyDescent="0.3">
      <c r="A527" t="s">
        <v>1231</v>
      </c>
      <c r="B527" t="s">
        <v>93</v>
      </c>
      <c r="C527" t="s">
        <v>317</v>
      </c>
      <c r="D527">
        <v>18361507</v>
      </c>
      <c r="E527" s="1">
        <v>45965</v>
      </c>
      <c r="F527" s="1">
        <v>45965</v>
      </c>
      <c r="G527" t="s">
        <v>45</v>
      </c>
      <c r="H527" t="s">
        <v>46</v>
      </c>
      <c r="I527" t="s">
        <v>47</v>
      </c>
      <c r="J527" t="s">
        <v>105</v>
      </c>
      <c r="K527" t="s">
        <v>96</v>
      </c>
      <c r="L527" t="s">
        <v>97</v>
      </c>
      <c r="M527" t="s">
        <v>51</v>
      </c>
      <c r="N527" t="s">
        <v>91</v>
      </c>
      <c r="O527">
        <v>3</v>
      </c>
      <c r="P527" t="s">
        <v>100</v>
      </c>
      <c r="Q527" t="s">
        <v>54</v>
      </c>
      <c r="R527" t="s">
        <v>55</v>
      </c>
      <c r="S527" t="s">
        <v>56</v>
      </c>
      <c r="T527" t="s">
        <v>57</v>
      </c>
      <c r="U527">
        <v>1</v>
      </c>
      <c r="V527" t="s">
        <v>58</v>
      </c>
      <c r="X527" t="s">
        <v>77</v>
      </c>
      <c r="Y527" t="s">
        <v>54</v>
      </c>
      <c r="Z527" t="s">
        <v>101</v>
      </c>
    </row>
    <row r="528" spans="1:40" x14ac:dyDescent="0.3">
      <c r="A528" t="s">
        <v>1232</v>
      </c>
      <c r="B528" t="s">
        <v>1233</v>
      </c>
      <c r="C528" t="s">
        <v>418</v>
      </c>
      <c r="D528">
        <v>18403142</v>
      </c>
      <c r="E528" s="1">
        <v>45972</v>
      </c>
      <c r="F528" s="1">
        <v>45972</v>
      </c>
      <c r="G528" t="s">
        <v>45</v>
      </c>
      <c r="H528" t="s">
        <v>46</v>
      </c>
      <c r="I528" t="s">
        <v>47</v>
      </c>
      <c r="J528" t="s">
        <v>82</v>
      </c>
      <c r="K528" t="s">
        <v>243</v>
      </c>
      <c r="L528" t="s">
        <v>50</v>
      </c>
      <c r="M528" t="s">
        <v>129</v>
      </c>
      <c r="N528" t="s">
        <v>99</v>
      </c>
      <c r="O528">
        <v>6</v>
      </c>
      <c r="P528" t="s">
        <v>100</v>
      </c>
      <c r="Q528" t="s">
        <v>131</v>
      </c>
      <c r="R528" t="s">
        <v>55</v>
      </c>
      <c r="S528" t="s">
        <v>56</v>
      </c>
      <c r="T528" t="s">
        <v>67</v>
      </c>
      <c r="U528">
        <v>2</v>
      </c>
      <c r="V528" t="s">
        <v>58</v>
      </c>
      <c r="X528" t="s">
        <v>77</v>
      </c>
      <c r="Y528" t="s">
        <v>54</v>
      </c>
      <c r="Z528" t="s">
        <v>101</v>
      </c>
    </row>
    <row r="529" spans="1:38" x14ac:dyDescent="0.3">
      <c r="A529" t="s">
        <v>1234</v>
      </c>
      <c r="B529" t="s">
        <v>333</v>
      </c>
      <c r="C529" t="s">
        <v>526</v>
      </c>
      <c r="D529">
        <v>18419091</v>
      </c>
      <c r="E529" s="1">
        <v>45975</v>
      </c>
      <c r="F529" s="1">
        <v>45975</v>
      </c>
      <c r="G529" t="s">
        <v>45</v>
      </c>
      <c r="H529" t="s">
        <v>46</v>
      </c>
      <c r="I529" t="s">
        <v>47</v>
      </c>
      <c r="J529" t="s">
        <v>82</v>
      </c>
      <c r="K529" t="s">
        <v>243</v>
      </c>
      <c r="L529" t="s">
        <v>50</v>
      </c>
      <c r="M529" t="s">
        <v>51</v>
      </c>
      <c r="N529" t="s">
        <v>52</v>
      </c>
      <c r="O529">
        <v>3</v>
      </c>
      <c r="P529" t="s">
        <v>53</v>
      </c>
      <c r="Q529" t="s">
        <v>54</v>
      </c>
      <c r="R529" t="s">
        <v>55</v>
      </c>
      <c r="S529" t="s">
        <v>56</v>
      </c>
      <c r="T529" t="s">
        <v>57</v>
      </c>
      <c r="U529">
        <v>1</v>
      </c>
      <c r="V529" t="s">
        <v>58</v>
      </c>
      <c r="W529" t="s">
        <v>68</v>
      </c>
      <c r="AA529">
        <v>2</v>
      </c>
    </row>
    <row r="530" spans="1:38" x14ac:dyDescent="0.3">
      <c r="A530" t="s">
        <v>1235</v>
      </c>
      <c r="B530" t="s">
        <v>164</v>
      </c>
      <c r="C530" t="s">
        <v>213</v>
      </c>
      <c r="D530">
        <v>18377743</v>
      </c>
      <c r="E530" s="1">
        <v>45968</v>
      </c>
      <c r="F530" s="1">
        <v>45968</v>
      </c>
      <c r="G530" t="s">
        <v>45</v>
      </c>
      <c r="H530" t="s">
        <v>46</v>
      </c>
      <c r="I530" t="s">
        <v>47</v>
      </c>
      <c r="J530" t="s">
        <v>142</v>
      </c>
      <c r="K530" t="s">
        <v>96</v>
      </c>
      <c r="L530" t="s">
        <v>97</v>
      </c>
      <c r="M530" t="s">
        <v>51</v>
      </c>
      <c r="N530" t="s">
        <v>75</v>
      </c>
      <c r="O530">
        <v>3</v>
      </c>
      <c r="P530" t="s">
        <v>100</v>
      </c>
      <c r="Q530" t="s">
        <v>54</v>
      </c>
      <c r="R530" t="s">
        <v>55</v>
      </c>
      <c r="S530" t="s">
        <v>56</v>
      </c>
      <c r="T530" t="s">
        <v>57</v>
      </c>
      <c r="U530">
        <v>1</v>
      </c>
      <c r="V530" t="s">
        <v>58</v>
      </c>
      <c r="W530" t="s">
        <v>68</v>
      </c>
      <c r="Y530" t="s">
        <v>54</v>
      </c>
      <c r="Z530" t="s">
        <v>101</v>
      </c>
      <c r="AC530" t="s">
        <v>147</v>
      </c>
      <c r="AD530" t="s">
        <v>115</v>
      </c>
      <c r="AK530" t="s">
        <v>67</v>
      </c>
    </row>
    <row r="531" spans="1:38" x14ac:dyDescent="0.3">
      <c r="A531" t="s">
        <v>1236</v>
      </c>
      <c r="B531" t="s">
        <v>122</v>
      </c>
      <c r="C531" t="s">
        <v>1237</v>
      </c>
      <c r="D531">
        <v>18388347</v>
      </c>
      <c r="E531" s="1">
        <v>45970</v>
      </c>
      <c r="F531" s="1">
        <v>45970</v>
      </c>
      <c r="G531" t="s">
        <v>45</v>
      </c>
      <c r="H531" t="s">
        <v>46</v>
      </c>
      <c r="I531" t="s">
        <v>47</v>
      </c>
      <c r="J531" t="s">
        <v>569</v>
      </c>
      <c r="K531" t="s">
        <v>1238</v>
      </c>
      <c r="L531" t="s">
        <v>97</v>
      </c>
      <c r="M531" t="s">
        <v>51</v>
      </c>
      <c r="N531" t="s">
        <v>52</v>
      </c>
      <c r="O531">
        <v>6</v>
      </c>
      <c r="P531" t="s">
        <v>100</v>
      </c>
      <c r="Q531" t="s">
        <v>54</v>
      </c>
      <c r="R531" t="s">
        <v>55</v>
      </c>
      <c r="S531" t="s">
        <v>85</v>
      </c>
      <c r="T531" t="s">
        <v>57</v>
      </c>
      <c r="U531">
        <v>1</v>
      </c>
      <c r="V531" t="s">
        <v>58</v>
      </c>
      <c r="W531" t="s">
        <v>68</v>
      </c>
      <c r="X531" t="s">
        <v>146</v>
      </c>
      <c r="Y531" t="s">
        <v>54</v>
      </c>
      <c r="Z531" t="s">
        <v>101</v>
      </c>
      <c r="AB531">
        <v>1</v>
      </c>
      <c r="AC531" t="s">
        <v>147</v>
      </c>
      <c r="AD531" t="s">
        <v>115</v>
      </c>
      <c r="AE531" t="s">
        <v>101</v>
      </c>
      <c r="AK531" t="s">
        <v>67</v>
      </c>
      <c r="AL531" t="s">
        <v>68</v>
      </c>
    </row>
    <row r="532" spans="1:38" x14ac:dyDescent="0.3">
      <c r="A532" t="s">
        <v>1239</v>
      </c>
      <c r="B532" t="s">
        <v>1180</v>
      </c>
      <c r="C532" t="s">
        <v>1127</v>
      </c>
      <c r="D532">
        <v>18371284</v>
      </c>
      <c r="E532" s="1">
        <v>45967</v>
      </c>
      <c r="F532" s="1">
        <v>45967</v>
      </c>
      <c r="G532" t="s">
        <v>45</v>
      </c>
      <c r="H532" t="s">
        <v>46</v>
      </c>
      <c r="I532" t="s">
        <v>47</v>
      </c>
      <c r="J532" t="s">
        <v>96</v>
      </c>
      <c r="K532" t="s">
        <v>195</v>
      </c>
      <c r="L532" t="s">
        <v>97</v>
      </c>
      <c r="M532" t="s">
        <v>65</v>
      </c>
      <c r="N532" t="s">
        <v>91</v>
      </c>
      <c r="O532">
        <v>5</v>
      </c>
      <c r="P532" t="s">
        <v>53</v>
      </c>
      <c r="Q532" t="s">
        <v>54</v>
      </c>
      <c r="R532" t="s">
        <v>55</v>
      </c>
      <c r="S532" t="s">
        <v>85</v>
      </c>
      <c r="T532" t="s">
        <v>67</v>
      </c>
      <c r="U532">
        <v>2</v>
      </c>
      <c r="V532" t="s">
        <v>58</v>
      </c>
    </row>
    <row r="533" spans="1:38" x14ac:dyDescent="0.3">
      <c r="A533" t="s">
        <v>1240</v>
      </c>
      <c r="B533" t="s">
        <v>173</v>
      </c>
      <c r="C533" t="s">
        <v>513</v>
      </c>
      <c r="D533">
        <v>18408305</v>
      </c>
      <c r="E533" s="1">
        <v>45973</v>
      </c>
      <c r="F533" s="1">
        <v>45975</v>
      </c>
      <c r="G533" t="s">
        <v>45</v>
      </c>
      <c r="H533" t="s">
        <v>46</v>
      </c>
      <c r="I533" t="s">
        <v>47</v>
      </c>
      <c r="J533" t="s">
        <v>1241</v>
      </c>
      <c r="K533" t="s">
        <v>48</v>
      </c>
      <c r="L533" t="s">
        <v>50</v>
      </c>
      <c r="M533" t="s">
        <v>129</v>
      </c>
      <c r="N533" t="s">
        <v>273</v>
      </c>
      <c r="O533">
        <v>6</v>
      </c>
      <c r="P533" t="s">
        <v>53</v>
      </c>
      <c r="Q533" t="s">
        <v>54</v>
      </c>
      <c r="R533" t="s">
        <v>77</v>
      </c>
      <c r="S533" t="s">
        <v>232</v>
      </c>
      <c r="T533" t="s">
        <v>57</v>
      </c>
      <c r="U533">
        <v>2</v>
      </c>
      <c r="V533" t="s">
        <v>58</v>
      </c>
    </row>
    <row r="534" spans="1:38" x14ac:dyDescent="0.3">
      <c r="A534" t="s">
        <v>1242</v>
      </c>
      <c r="B534" t="s">
        <v>414</v>
      </c>
      <c r="C534" t="s">
        <v>546</v>
      </c>
      <c r="D534">
        <v>18375804</v>
      </c>
      <c r="E534" s="1">
        <v>45968</v>
      </c>
      <c r="F534" s="1">
        <v>45968</v>
      </c>
      <c r="G534" t="s">
        <v>45</v>
      </c>
      <c r="H534" t="s">
        <v>46</v>
      </c>
      <c r="I534" t="s">
        <v>47</v>
      </c>
      <c r="J534" t="s">
        <v>195</v>
      </c>
      <c r="K534" t="s">
        <v>82</v>
      </c>
      <c r="L534" t="s">
        <v>50</v>
      </c>
      <c r="M534" t="s">
        <v>51</v>
      </c>
      <c r="N534" t="s">
        <v>75</v>
      </c>
      <c r="O534">
        <v>3</v>
      </c>
      <c r="P534" t="s">
        <v>138</v>
      </c>
      <c r="Q534" t="s">
        <v>54</v>
      </c>
      <c r="R534" t="s">
        <v>55</v>
      </c>
      <c r="S534" t="s">
        <v>56</v>
      </c>
      <c r="T534" t="s">
        <v>57</v>
      </c>
      <c r="U534">
        <v>1</v>
      </c>
      <c r="V534" t="s">
        <v>58</v>
      </c>
    </row>
    <row r="535" spans="1:38" x14ac:dyDescent="0.3">
      <c r="A535" t="s">
        <v>1243</v>
      </c>
      <c r="B535" t="s">
        <v>1244</v>
      </c>
      <c r="C535" t="s">
        <v>791</v>
      </c>
      <c r="D535">
        <v>18385604</v>
      </c>
      <c r="E535" s="1">
        <v>45970</v>
      </c>
      <c r="F535" s="1">
        <v>45970</v>
      </c>
      <c r="G535" t="s">
        <v>45</v>
      </c>
      <c r="H535" t="s">
        <v>46</v>
      </c>
      <c r="I535" t="s">
        <v>47</v>
      </c>
      <c r="J535" t="s">
        <v>105</v>
      </c>
      <c r="K535" t="s">
        <v>95</v>
      </c>
      <c r="L535" t="s">
        <v>97</v>
      </c>
      <c r="M535" t="s">
        <v>129</v>
      </c>
      <c r="N535" t="s">
        <v>52</v>
      </c>
      <c r="O535">
        <v>4</v>
      </c>
      <c r="P535" t="s">
        <v>53</v>
      </c>
      <c r="Q535" t="s">
        <v>54</v>
      </c>
      <c r="R535" t="s">
        <v>55</v>
      </c>
      <c r="S535" t="s">
        <v>56</v>
      </c>
      <c r="T535" t="s">
        <v>57</v>
      </c>
      <c r="U535">
        <v>1</v>
      </c>
      <c r="V535" t="s">
        <v>58</v>
      </c>
      <c r="X535" t="s">
        <v>77</v>
      </c>
      <c r="Y535" t="s">
        <v>120</v>
      </c>
      <c r="Z535" t="s">
        <v>101</v>
      </c>
    </row>
    <row r="536" spans="1:38" x14ac:dyDescent="0.3">
      <c r="A536" t="s">
        <v>1245</v>
      </c>
      <c r="B536" t="s">
        <v>414</v>
      </c>
      <c r="C536" t="s">
        <v>208</v>
      </c>
      <c r="D536">
        <v>18368307</v>
      </c>
      <c r="E536" s="1">
        <v>45967</v>
      </c>
      <c r="F536" s="1">
        <v>45967</v>
      </c>
      <c r="G536" t="s">
        <v>45</v>
      </c>
      <c r="H536" t="s">
        <v>46</v>
      </c>
      <c r="I536" t="s">
        <v>407</v>
      </c>
      <c r="J536" t="s">
        <v>82</v>
      </c>
      <c r="K536" t="s">
        <v>242</v>
      </c>
      <c r="L536" t="s">
        <v>128</v>
      </c>
      <c r="M536" t="s">
        <v>98</v>
      </c>
      <c r="O536">
        <v>3</v>
      </c>
      <c r="P536" t="s">
        <v>100</v>
      </c>
      <c r="Q536" t="s">
        <v>54</v>
      </c>
      <c r="R536" t="s">
        <v>76</v>
      </c>
      <c r="S536" t="s">
        <v>85</v>
      </c>
      <c r="T536" t="s">
        <v>67</v>
      </c>
      <c r="U536">
        <v>2</v>
      </c>
      <c r="V536" t="s">
        <v>58</v>
      </c>
      <c r="X536" t="s">
        <v>77</v>
      </c>
      <c r="Y536" t="s">
        <v>54</v>
      </c>
      <c r="Z536" t="s">
        <v>101</v>
      </c>
    </row>
    <row r="537" spans="1:38" x14ac:dyDescent="0.3">
      <c r="A537" t="s">
        <v>1246</v>
      </c>
      <c r="B537" t="s">
        <v>1247</v>
      </c>
      <c r="C537" t="s">
        <v>513</v>
      </c>
      <c r="D537">
        <v>18407998</v>
      </c>
      <c r="E537" s="1">
        <v>45973</v>
      </c>
      <c r="F537" s="1">
        <v>45974</v>
      </c>
      <c r="G537" t="s">
        <v>45</v>
      </c>
      <c r="H537" t="s">
        <v>46</v>
      </c>
      <c r="I537" t="s">
        <v>47</v>
      </c>
      <c r="J537" t="s">
        <v>127</v>
      </c>
      <c r="K537" t="s">
        <v>419</v>
      </c>
      <c r="L537" t="s">
        <v>50</v>
      </c>
      <c r="M537" t="s">
        <v>98</v>
      </c>
      <c r="N537" t="s">
        <v>403</v>
      </c>
      <c r="O537">
        <v>11</v>
      </c>
      <c r="P537" t="s">
        <v>53</v>
      </c>
      <c r="Q537" t="s">
        <v>131</v>
      </c>
      <c r="R537" t="s">
        <v>55</v>
      </c>
      <c r="S537" t="s">
        <v>85</v>
      </c>
      <c r="T537" t="s">
        <v>57</v>
      </c>
      <c r="U537">
        <v>2</v>
      </c>
      <c r="V537" t="s">
        <v>58</v>
      </c>
      <c r="X537" t="s">
        <v>146</v>
      </c>
      <c r="Y537" t="s">
        <v>120</v>
      </c>
      <c r="Z537" t="s">
        <v>101</v>
      </c>
      <c r="AB537">
        <v>2</v>
      </c>
      <c r="AC537" t="s">
        <v>114</v>
      </c>
      <c r="AD537" t="s">
        <v>115</v>
      </c>
      <c r="AE537" t="s">
        <v>101</v>
      </c>
      <c r="AK537" t="s">
        <v>67</v>
      </c>
    </row>
    <row r="538" spans="1:38" x14ac:dyDescent="0.3">
      <c r="A538" t="s">
        <v>1248</v>
      </c>
      <c r="B538" t="s">
        <v>1249</v>
      </c>
      <c r="C538" t="s">
        <v>265</v>
      </c>
      <c r="D538">
        <v>18416825</v>
      </c>
      <c r="E538" s="1">
        <v>45974</v>
      </c>
      <c r="F538" s="1">
        <v>45974</v>
      </c>
      <c r="G538" t="s">
        <v>45</v>
      </c>
      <c r="H538" t="s">
        <v>46</v>
      </c>
      <c r="I538" t="s">
        <v>47</v>
      </c>
      <c r="J538" t="s">
        <v>209</v>
      </c>
      <c r="K538" t="s">
        <v>543</v>
      </c>
      <c r="L538" t="s">
        <v>64</v>
      </c>
      <c r="M538" t="s">
        <v>160</v>
      </c>
      <c r="N538" t="s">
        <v>421</v>
      </c>
      <c r="O538">
        <v>7</v>
      </c>
      <c r="P538" t="s">
        <v>53</v>
      </c>
      <c r="Q538" t="s">
        <v>131</v>
      </c>
      <c r="R538" t="s">
        <v>55</v>
      </c>
      <c r="S538" t="s">
        <v>85</v>
      </c>
      <c r="T538" t="s">
        <v>57</v>
      </c>
      <c r="U538">
        <v>2</v>
      </c>
      <c r="V538" t="s">
        <v>58</v>
      </c>
      <c r="X538" t="s">
        <v>77</v>
      </c>
      <c r="Y538" t="s">
        <v>54</v>
      </c>
      <c r="Z538" t="s">
        <v>101</v>
      </c>
    </row>
    <row r="539" spans="1:38" x14ac:dyDescent="0.3">
      <c r="A539" t="s">
        <v>1250</v>
      </c>
      <c r="B539" t="s">
        <v>1251</v>
      </c>
      <c r="C539" t="s">
        <v>272</v>
      </c>
      <c r="D539">
        <v>18375673</v>
      </c>
      <c r="E539" s="1">
        <v>45968</v>
      </c>
      <c r="F539" s="1">
        <v>45968</v>
      </c>
      <c r="G539" t="s">
        <v>45</v>
      </c>
      <c r="H539" t="s">
        <v>46</v>
      </c>
      <c r="I539" t="s">
        <v>47</v>
      </c>
      <c r="J539" t="s">
        <v>48</v>
      </c>
      <c r="K539" t="s">
        <v>242</v>
      </c>
      <c r="L539" t="s">
        <v>50</v>
      </c>
      <c r="M539" t="s">
        <v>160</v>
      </c>
      <c r="N539" t="s">
        <v>273</v>
      </c>
      <c r="O539">
        <v>5</v>
      </c>
      <c r="P539" t="s">
        <v>100</v>
      </c>
      <c r="Q539" t="s">
        <v>131</v>
      </c>
      <c r="R539" t="s">
        <v>55</v>
      </c>
      <c r="S539" t="s">
        <v>85</v>
      </c>
      <c r="T539" t="s">
        <v>57</v>
      </c>
      <c r="U539">
        <v>2</v>
      </c>
      <c r="V539" t="s">
        <v>58</v>
      </c>
      <c r="Z539" t="s">
        <v>68</v>
      </c>
    </row>
    <row r="540" spans="1:38" x14ac:dyDescent="0.3">
      <c r="A540" t="s">
        <v>1252</v>
      </c>
      <c r="B540" t="s">
        <v>1143</v>
      </c>
      <c r="C540" t="s">
        <v>218</v>
      </c>
      <c r="D540">
        <v>18376058</v>
      </c>
      <c r="E540" s="1">
        <v>45968</v>
      </c>
      <c r="F540" s="1">
        <v>45968</v>
      </c>
      <c r="G540" t="s">
        <v>45</v>
      </c>
      <c r="H540" t="s">
        <v>46</v>
      </c>
      <c r="I540" t="s">
        <v>47</v>
      </c>
      <c r="J540" t="s">
        <v>82</v>
      </c>
      <c r="K540" t="s">
        <v>214</v>
      </c>
      <c r="L540" t="s">
        <v>128</v>
      </c>
      <c r="M540" t="s">
        <v>65</v>
      </c>
      <c r="N540" t="s">
        <v>91</v>
      </c>
      <c r="O540">
        <v>3</v>
      </c>
      <c r="P540" t="s">
        <v>53</v>
      </c>
      <c r="Q540" t="s">
        <v>54</v>
      </c>
      <c r="R540" t="s">
        <v>55</v>
      </c>
      <c r="S540" t="s">
        <v>85</v>
      </c>
      <c r="T540" t="s">
        <v>67</v>
      </c>
      <c r="U540">
        <v>1</v>
      </c>
      <c r="V540" t="s">
        <v>58</v>
      </c>
    </row>
    <row r="541" spans="1:38" x14ac:dyDescent="0.3">
      <c r="A541" t="s">
        <v>1253</v>
      </c>
      <c r="B541" t="s">
        <v>592</v>
      </c>
      <c r="C541" t="s">
        <v>542</v>
      </c>
      <c r="D541">
        <v>18425349</v>
      </c>
      <c r="E541" s="1">
        <v>45976</v>
      </c>
      <c r="F541" s="1">
        <v>45976</v>
      </c>
      <c r="G541" t="s">
        <v>45</v>
      </c>
      <c r="H541" t="s">
        <v>46</v>
      </c>
      <c r="I541" t="s">
        <v>47</v>
      </c>
      <c r="J541" t="s">
        <v>82</v>
      </c>
      <c r="K541" t="s">
        <v>127</v>
      </c>
      <c r="L541" t="s">
        <v>50</v>
      </c>
      <c r="M541" t="s">
        <v>98</v>
      </c>
      <c r="N541" t="s">
        <v>52</v>
      </c>
      <c r="O541">
        <v>8</v>
      </c>
      <c r="P541" t="s">
        <v>171</v>
      </c>
      <c r="Q541" t="s">
        <v>205</v>
      </c>
      <c r="R541" t="s">
        <v>55</v>
      </c>
      <c r="S541" t="s">
        <v>85</v>
      </c>
      <c r="T541" t="s">
        <v>67</v>
      </c>
      <c r="U541">
        <v>2</v>
      </c>
      <c r="V541" t="s">
        <v>58</v>
      </c>
      <c r="X541" t="s">
        <v>77</v>
      </c>
      <c r="Y541" t="s">
        <v>54</v>
      </c>
      <c r="Z541" t="s">
        <v>101</v>
      </c>
    </row>
    <row r="542" spans="1:38" x14ac:dyDescent="0.3">
      <c r="A542" t="s">
        <v>1254</v>
      </c>
      <c r="B542" t="s">
        <v>307</v>
      </c>
      <c r="C542" t="s">
        <v>188</v>
      </c>
      <c r="D542">
        <v>18386714</v>
      </c>
      <c r="E542" s="1">
        <v>45970</v>
      </c>
      <c r="F542" s="1">
        <v>45970</v>
      </c>
      <c r="G542" t="s">
        <v>45</v>
      </c>
      <c r="H542" t="s">
        <v>46</v>
      </c>
      <c r="I542" t="s">
        <v>47</v>
      </c>
      <c r="J542" t="s">
        <v>223</v>
      </c>
      <c r="K542" t="s">
        <v>1186</v>
      </c>
      <c r="L542" t="s">
        <v>97</v>
      </c>
      <c r="M542" t="s">
        <v>51</v>
      </c>
      <c r="N542" t="s">
        <v>235</v>
      </c>
      <c r="O542">
        <v>2</v>
      </c>
      <c r="P542" t="s">
        <v>100</v>
      </c>
      <c r="Q542" t="s">
        <v>54</v>
      </c>
      <c r="R542" t="s">
        <v>55</v>
      </c>
      <c r="S542" t="s">
        <v>56</v>
      </c>
      <c r="T542" t="s">
        <v>57</v>
      </c>
      <c r="U542">
        <v>1</v>
      </c>
      <c r="V542" t="s">
        <v>58</v>
      </c>
      <c r="X542" t="s">
        <v>77</v>
      </c>
      <c r="Y542" t="s">
        <v>54</v>
      </c>
      <c r="Z542" t="s">
        <v>68</v>
      </c>
    </row>
    <row r="543" spans="1:38" x14ac:dyDescent="0.3">
      <c r="A543" t="s">
        <v>1255</v>
      </c>
      <c r="B543" t="s">
        <v>692</v>
      </c>
      <c r="C543" t="s">
        <v>708</v>
      </c>
      <c r="D543">
        <v>18428823</v>
      </c>
      <c r="E543" s="1">
        <v>45976</v>
      </c>
      <c r="F543" s="1">
        <v>45976</v>
      </c>
      <c r="G543" t="s">
        <v>45</v>
      </c>
      <c r="H543" t="s">
        <v>46</v>
      </c>
      <c r="I543" t="s">
        <v>47</v>
      </c>
      <c r="J543" t="s">
        <v>95</v>
      </c>
      <c r="K543" t="s">
        <v>96</v>
      </c>
      <c r="L543" t="s">
        <v>97</v>
      </c>
      <c r="M543" t="s">
        <v>83</v>
      </c>
      <c r="N543" t="s">
        <v>75</v>
      </c>
      <c r="O543">
        <v>7</v>
      </c>
      <c r="P543" t="s">
        <v>251</v>
      </c>
      <c r="Q543" t="s">
        <v>54</v>
      </c>
      <c r="R543" t="s">
        <v>55</v>
      </c>
      <c r="S543" t="s">
        <v>85</v>
      </c>
      <c r="T543" t="s">
        <v>57</v>
      </c>
      <c r="U543">
        <v>2</v>
      </c>
      <c r="V543" t="s">
        <v>58</v>
      </c>
      <c r="X543" t="s">
        <v>77</v>
      </c>
      <c r="Y543" t="s">
        <v>54</v>
      </c>
      <c r="Z543" t="s">
        <v>101</v>
      </c>
    </row>
    <row r="544" spans="1:38" x14ac:dyDescent="0.3">
      <c r="A544" t="s">
        <v>1256</v>
      </c>
      <c r="B544" t="s">
        <v>157</v>
      </c>
      <c r="C544" t="s">
        <v>1257</v>
      </c>
      <c r="D544">
        <v>18415552</v>
      </c>
      <c r="E544" s="1">
        <v>45974</v>
      </c>
      <c r="F544" s="1">
        <v>45974</v>
      </c>
      <c r="G544" t="s">
        <v>45</v>
      </c>
      <c r="H544" t="s">
        <v>46</v>
      </c>
      <c r="I544" t="s">
        <v>47</v>
      </c>
      <c r="J544" t="s">
        <v>195</v>
      </c>
      <c r="K544" t="s">
        <v>82</v>
      </c>
      <c r="L544" t="s">
        <v>50</v>
      </c>
      <c r="M544" t="s">
        <v>51</v>
      </c>
      <c r="N544" t="s">
        <v>75</v>
      </c>
      <c r="O544">
        <v>6</v>
      </c>
      <c r="P544" t="s">
        <v>100</v>
      </c>
      <c r="Q544" t="s">
        <v>54</v>
      </c>
      <c r="R544" t="s">
        <v>55</v>
      </c>
      <c r="S544" t="s">
        <v>85</v>
      </c>
      <c r="T544" t="s">
        <v>57</v>
      </c>
      <c r="U544">
        <v>2</v>
      </c>
      <c r="V544" t="s">
        <v>58</v>
      </c>
      <c r="X544" t="s">
        <v>77</v>
      </c>
      <c r="Y544" t="s">
        <v>54</v>
      </c>
      <c r="Z544" t="s">
        <v>68</v>
      </c>
    </row>
    <row r="545" spans="1:38" x14ac:dyDescent="0.3">
      <c r="A545" t="s">
        <v>1258</v>
      </c>
      <c r="B545" t="s">
        <v>336</v>
      </c>
      <c r="C545" t="s">
        <v>1259</v>
      </c>
      <c r="D545">
        <v>18388865</v>
      </c>
      <c r="E545" s="1">
        <v>45970</v>
      </c>
      <c r="F545" s="1">
        <v>45970</v>
      </c>
      <c r="G545" t="s">
        <v>45</v>
      </c>
      <c r="H545" t="s">
        <v>46</v>
      </c>
      <c r="I545" t="s">
        <v>47</v>
      </c>
      <c r="J545" t="s">
        <v>198</v>
      </c>
      <c r="K545" t="s">
        <v>165</v>
      </c>
      <c r="L545" t="s">
        <v>97</v>
      </c>
      <c r="M545" t="s">
        <v>51</v>
      </c>
      <c r="N545" t="s">
        <v>185</v>
      </c>
      <c r="O545">
        <v>4</v>
      </c>
      <c r="P545" t="s">
        <v>100</v>
      </c>
      <c r="Q545" t="s">
        <v>54</v>
      </c>
      <c r="R545" t="s">
        <v>55</v>
      </c>
      <c r="S545" t="s">
        <v>85</v>
      </c>
      <c r="T545" t="s">
        <v>57</v>
      </c>
      <c r="U545">
        <v>1</v>
      </c>
      <c r="V545" t="s">
        <v>58</v>
      </c>
      <c r="X545" t="s">
        <v>77</v>
      </c>
      <c r="Y545" t="s">
        <v>54</v>
      </c>
      <c r="Z545" t="s">
        <v>68</v>
      </c>
    </row>
    <row r="546" spans="1:38" x14ac:dyDescent="0.3">
      <c r="A546" t="s">
        <v>1260</v>
      </c>
      <c r="B546" t="s">
        <v>140</v>
      </c>
      <c r="C546" t="s">
        <v>310</v>
      </c>
      <c r="D546">
        <v>18415936</v>
      </c>
      <c r="E546" s="1">
        <v>45974</v>
      </c>
      <c r="F546" s="1">
        <v>45974</v>
      </c>
      <c r="G546" t="s">
        <v>45</v>
      </c>
      <c r="H546" t="s">
        <v>46</v>
      </c>
      <c r="I546" t="s">
        <v>47</v>
      </c>
      <c r="J546" t="s">
        <v>95</v>
      </c>
      <c r="K546" t="s">
        <v>96</v>
      </c>
      <c r="L546" t="s">
        <v>97</v>
      </c>
      <c r="M546" t="s">
        <v>51</v>
      </c>
      <c r="N546" t="s">
        <v>75</v>
      </c>
      <c r="O546">
        <v>4</v>
      </c>
      <c r="P546" t="s">
        <v>53</v>
      </c>
      <c r="Q546" t="s">
        <v>54</v>
      </c>
      <c r="R546" t="s">
        <v>55</v>
      </c>
      <c r="S546" t="s">
        <v>85</v>
      </c>
      <c r="T546" t="s">
        <v>57</v>
      </c>
      <c r="U546">
        <v>2</v>
      </c>
      <c r="V546" t="s">
        <v>58</v>
      </c>
      <c r="Z546" t="s">
        <v>68</v>
      </c>
    </row>
    <row r="547" spans="1:38" x14ac:dyDescent="0.3">
      <c r="A547" t="s">
        <v>1261</v>
      </c>
      <c r="B547" t="s">
        <v>1262</v>
      </c>
      <c r="C547" t="s">
        <v>996</v>
      </c>
      <c r="D547">
        <v>18378262</v>
      </c>
      <c r="E547" s="1">
        <v>45968</v>
      </c>
      <c r="F547" s="1">
        <v>45968</v>
      </c>
      <c r="G547" t="s">
        <v>45</v>
      </c>
      <c r="H547" t="s">
        <v>46</v>
      </c>
      <c r="I547" t="s">
        <v>47</v>
      </c>
      <c r="J547" t="s">
        <v>127</v>
      </c>
      <c r="K547" t="s">
        <v>764</v>
      </c>
      <c r="L547" t="s">
        <v>97</v>
      </c>
      <c r="M547" t="s">
        <v>65</v>
      </c>
      <c r="N547" t="s">
        <v>52</v>
      </c>
      <c r="O547">
        <v>3</v>
      </c>
      <c r="P547" t="s">
        <v>100</v>
      </c>
      <c r="Q547" t="s">
        <v>54</v>
      </c>
      <c r="R547" t="s">
        <v>55</v>
      </c>
      <c r="S547" t="s">
        <v>85</v>
      </c>
      <c r="T547" t="s">
        <v>67</v>
      </c>
      <c r="U547">
        <v>2</v>
      </c>
      <c r="V547" t="s">
        <v>58</v>
      </c>
      <c r="W547" t="s">
        <v>68</v>
      </c>
      <c r="X547" t="s">
        <v>146</v>
      </c>
      <c r="Y547" t="s">
        <v>54</v>
      </c>
      <c r="Z547" t="s">
        <v>101</v>
      </c>
      <c r="AB547">
        <v>2</v>
      </c>
      <c r="AC547" t="s">
        <v>114</v>
      </c>
      <c r="AD547" t="s">
        <v>115</v>
      </c>
      <c r="AE547" t="s">
        <v>101</v>
      </c>
      <c r="AK547" t="s">
        <v>67</v>
      </c>
      <c r="AL547" t="s">
        <v>68</v>
      </c>
    </row>
    <row r="548" spans="1:38" x14ac:dyDescent="0.3">
      <c r="A548" t="s">
        <v>1263</v>
      </c>
      <c r="B548" t="s">
        <v>499</v>
      </c>
      <c r="C548" t="s">
        <v>1264</v>
      </c>
      <c r="D548">
        <v>18388518</v>
      </c>
      <c r="E548" s="1">
        <v>45970</v>
      </c>
      <c r="F548" s="1">
        <v>45970</v>
      </c>
      <c r="G548" t="s">
        <v>45</v>
      </c>
      <c r="H548" t="s">
        <v>46</v>
      </c>
      <c r="I548" t="s">
        <v>47</v>
      </c>
      <c r="J548" t="s">
        <v>214</v>
      </c>
      <c r="K548" t="s">
        <v>62</v>
      </c>
      <c r="L548" t="s">
        <v>128</v>
      </c>
      <c r="M548" t="s">
        <v>51</v>
      </c>
      <c r="N548" t="s">
        <v>84</v>
      </c>
      <c r="O548">
        <v>3</v>
      </c>
      <c r="P548" t="s">
        <v>138</v>
      </c>
      <c r="Q548" t="s">
        <v>54</v>
      </c>
      <c r="R548" t="s">
        <v>55</v>
      </c>
      <c r="S548" t="s">
        <v>85</v>
      </c>
      <c r="T548" t="s">
        <v>57</v>
      </c>
      <c r="U548">
        <v>2</v>
      </c>
      <c r="V548" t="s">
        <v>58</v>
      </c>
      <c r="W548" t="s">
        <v>68</v>
      </c>
      <c r="X548" t="s">
        <v>146</v>
      </c>
      <c r="Y548" t="s">
        <v>54</v>
      </c>
      <c r="Z548" t="s">
        <v>101</v>
      </c>
      <c r="AB548">
        <v>2</v>
      </c>
      <c r="AC548" t="s">
        <v>147</v>
      </c>
      <c r="AD548" t="s">
        <v>115</v>
      </c>
      <c r="AE548" t="s">
        <v>101</v>
      </c>
      <c r="AK548" t="s">
        <v>67</v>
      </c>
      <c r="AL548" t="s">
        <v>68</v>
      </c>
    </row>
    <row r="549" spans="1:38" x14ac:dyDescent="0.3">
      <c r="A549" t="s">
        <v>1265</v>
      </c>
      <c r="B549" t="s">
        <v>431</v>
      </c>
      <c r="C549" t="s">
        <v>432</v>
      </c>
      <c r="D549">
        <v>18372201</v>
      </c>
      <c r="E549" s="1">
        <v>45967</v>
      </c>
      <c r="F549" s="1">
        <v>45968</v>
      </c>
      <c r="G549" t="s">
        <v>45</v>
      </c>
      <c r="H549" t="s">
        <v>46</v>
      </c>
      <c r="I549" t="s">
        <v>47</v>
      </c>
      <c r="J549" t="s">
        <v>195</v>
      </c>
      <c r="K549" t="s">
        <v>145</v>
      </c>
      <c r="L549" t="s">
        <v>97</v>
      </c>
      <c r="M549" t="s">
        <v>299</v>
      </c>
      <c r="N549" t="s">
        <v>75</v>
      </c>
      <c r="O549">
        <v>7</v>
      </c>
      <c r="P549" t="s">
        <v>53</v>
      </c>
      <c r="Q549" t="s">
        <v>205</v>
      </c>
      <c r="R549" t="s">
        <v>55</v>
      </c>
      <c r="S549" t="s">
        <v>56</v>
      </c>
      <c r="T549" t="s">
        <v>67</v>
      </c>
      <c r="U549">
        <v>2</v>
      </c>
      <c r="V549" t="s">
        <v>58</v>
      </c>
      <c r="W549" t="s">
        <v>68</v>
      </c>
      <c r="X549" t="s">
        <v>146</v>
      </c>
      <c r="Y549" t="s">
        <v>54</v>
      </c>
      <c r="Z549" t="s">
        <v>101</v>
      </c>
      <c r="AA549">
        <v>1</v>
      </c>
      <c r="AB549">
        <v>2</v>
      </c>
      <c r="AC549" t="s">
        <v>114</v>
      </c>
      <c r="AG549" t="s">
        <v>895</v>
      </c>
      <c r="AK549" t="s">
        <v>67</v>
      </c>
    </row>
    <row r="550" spans="1:38" x14ac:dyDescent="0.3">
      <c r="A550" t="s">
        <v>1266</v>
      </c>
      <c r="B550" t="s">
        <v>1267</v>
      </c>
      <c r="C550" t="s">
        <v>188</v>
      </c>
      <c r="D550">
        <v>18371048</v>
      </c>
      <c r="E550" s="1">
        <v>45967</v>
      </c>
      <c r="F550" s="1">
        <v>45973</v>
      </c>
      <c r="G550" t="s">
        <v>45</v>
      </c>
      <c r="H550" t="s">
        <v>46</v>
      </c>
      <c r="I550" t="s">
        <v>135</v>
      </c>
      <c r="J550" t="s">
        <v>137</v>
      </c>
      <c r="K550" t="s">
        <v>1268</v>
      </c>
      <c r="L550" t="s">
        <v>128</v>
      </c>
      <c r="M550" t="s">
        <v>51</v>
      </c>
      <c r="O550">
        <v>2</v>
      </c>
      <c r="P550" t="s">
        <v>138</v>
      </c>
      <c r="Q550" t="s">
        <v>54</v>
      </c>
      <c r="R550" t="s">
        <v>55</v>
      </c>
      <c r="S550" t="s">
        <v>85</v>
      </c>
      <c r="T550" t="s">
        <v>57</v>
      </c>
      <c r="U550">
        <v>4</v>
      </c>
      <c r="V550" t="s">
        <v>58</v>
      </c>
      <c r="X550" t="s">
        <v>77</v>
      </c>
      <c r="Y550" t="s">
        <v>54</v>
      </c>
      <c r="Z550" t="s">
        <v>68</v>
      </c>
    </row>
    <row r="551" spans="1:38" x14ac:dyDescent="0.3">
      <c r="A551" t="s">
        <v>1269</v>
      </c>
      <c r="B551" t="s">
        <v>110</v>
      </c>
      <c r="C551" t="s">
        <v>1146</v>
      </c>
      <c r="D551">
        <v>18361555</v>
      </c>
      <c r="E551" s="1">
        <v>45965</v>
      </c>
      <c r="F551" s="1">
        <v>45966</v>
      </c>
      <c r="G551" t="s">
        <v>45</v>
      </c>
      <c r="H551" t="s">
        <v>46</v>
      </c>
      <c r="I551" t="s">
        <v>47</v>
      </c>
      <c r="J551" t="s">
        <v>195</v>
      </c>
      <c r="K551" t="s">
        <v>145</v>
      </c>
      <c r="L551" t="s">
        <v>50</v>
      </c>
      <c r="M551" t="s">
        <v>51</v>
      </c>
      <c r="N551" t="s">
        <v>91</v>
      </c>
      <c r="O551">
        <v>4</v>
      </c>
      <c r="P551" t="s">
        <v>53</v>
      </c>
      <c r="Q551" t="s">
        <v>54</v>
      </c>
      <c r="R551" t="s">
        <v>55</v>
      </c>
      <c r="S551" t="s">
        <v>56</v>
      </c>
      <c r="T551" t="s">
        <v>57</v>
      </c>
      <c r="U551">
        <v>1</v>
      </c>
      <c r="V551" t="s">
        <v>58</v>
      </c>
      <c r="X551" t="s">
        <v>77</v>
      </c>
      <c r="Z551" t="s">
        <v>101</v>
      </c>
    </row>
    <row r="552" spans="1:38" x14ac:dyDescent="0.3">
      <c r="A552" t="s">
        <v>1270</v>
      </c>
      <c r="B552" t="s">
        <v>414</v>
      </c>
      <c r="C552" t="s">
        <v>526</v>
      </c>
      <c r="D552">
        <v>18406341</v>
      </c>
      <c r="E552" s="1">
        <v>45973</v>
      </c>
      <c r="F552" s="1">
        <v>45973</v>
      </c>
      <c r="G552" t="s">
        <v>45</v>
      </c>
      <c r="H552" t="s">
        <v>46</v>
      </c>
      <c r="I552" t="s">
        <v>47</v>
      </c>
      <c r="J552" t="s">
        <v>118</v>
      </c>
      <c r="K552" t="s">
        <v>119</v>
      </c>
      <c r="L552" t="s">
        <v>74</v>
      </c>
      <c r="M552" t="s">
        <v>83</v>
      </c>
      <c r="N552" t="s">
        <v>175</v>
      </c>
      <c r="O552">
        <v>2</v>
      </c>
      <c r="P552" t="s">
        <v>53</v>
      </c>
      <c r="Q552" t="s">
        <v>54</v>
      </c>
      <c r="R552" t="s">
        <v>55</v>
      </c>
      <c r="S552" t="s">
        <v>56</v>
      </c>
      <c r="T552" t="s">
        <v>57</v>
      </c>
      <c r="U552">
        <v>1</v>
      </c>
      <c r="V552" t="s">
        <v>58</v>
      </c>
      <c r="X552" t="s">
        <v>77</v>
      </c>
      <c r="Y552" t="s">
        <v>54</v>
      </c>
      <c r="Z552" t="s">
        <v>68</v>
      </c>
    </row>
    <row r="553" spans="1:38" x14ac:dyDescent="0.3">
      <c r="A553" t="s">
        <v>1271</v>
      </c>
      <c r="B553" t="s">
        <v>1174</v>
      </c>
      <c r="C553" t="s">
        <v>61</v>
      </c>
      <c r="D553">
        <v>18417684</v>
      </c>
      <c r="E553" s="1">
        <v>45974</v>
      </c>
      <c r="F553" s="1">
        <v>45975</v>
      </c>
      <c r="G553" t="s">
        <v>45</v>
      </c>
      <c r="H553" t="s">
        <v>46</v>
      </c>
      <c r="I553" t="s">
        <v>47</v>
      </c>
      <c r="J553" t="s">
        <v>142</v>
      </c>
      <c r="K553" t="s">
        <v>106</v>
      </c>
      <c r="L553" t="s">
        <v>97</v>
      </c>
      <c r="M553" t="s">
        <v>65</v>
      </c>
      <c r="N553" t="s">
        <v>52</v>
      </c>
      <c r="O553">
        <v>3</v>
      </c>
      <c r="P553" t="s">
        <v>53</v>
      </c>
      <c r="Q553" t="s">
        <v>131</v>
      </c>
      <c r="R553" t="s">
        <v>55</v>
      </c>
      <c r="S553" t="s">
        <v>85</v>
      </c>
      <c r="T553" t="s">
        <v>57</v>
      </c>
      <c r="U553">
        <v>1</v>
      </c>
      <c r="V553" t="s">
        <v>58</v>
      </c>
      <c r="X553" t="s">
        <v>77</v>
      </c>
      <c r="Y553" t="s">
        <v>54</v>
      </c>
      <c r="Z553" t="s">
        <v>101</v>
      </c>
    </row>
    <row r="554" spans="1:38" x14ac:dyDescent="0.3">
      <c r="A554" t="s">
        <v>1272</v>
      </c>
      <c r="B554" t="s">
        <v>1273</v>
      </c>
      <c r="C554" t="s">
        <v>354</v>
      </c>
      <c r="D554">
        <v>18390414</v>
      </c>
      <c r="E554" s="1">
        <v>45971</v>
      </c>
      <c r="F554" s="1">
        <v>45971</v>
      </c>
      <c r="G554" t="s">
        <v>45</v>
      </c>
      <c r="H554" t="s">
        <v>46</v>
      </c>
      <c r="I554" t="s">
        <v>47</v>
      </c>
      <c r="J554" t="s">
        <v>62</v>
      </c>
      <c r="K554" t="s">
        <v>1090</v>
      </c>
      <c r="L554" t="s">
        <v>1055</v>
      </c>
      <c r="M554" t="s">
        <v>98</v>
      </c>
      <c r="N554" t="s">
        <v>99</v>
      </c>
      <c r="O554">
        <v>4</v>
      </c>
      <c r="P554" t="s">
        <v>100</v>
      </c>
      <c r="Q554" t="s">
        <v>131</v>
      </c>
      <c r="R554" t="s">
        <v>55</v>
      </c>
      <c r="S554" t="s">
        <v>85</v>
      </c>
      <c r="T554" t="s">
        <v>57</v>
      </c>
      <c r="U554">
        <v>3</v>
      </c>
      <c r="V554" t="s">
        <v>58</v>
      </c>
      <c r="X554" t="s">
        <v>77</v>
      </c>
      <c r="Y554" t="s">
        <v>54</v>
      </c>
      <c r="Z554" t="s">
        <v>68</v>
      </c>
    </row>
    <row r="555" spans="1:38" x14ac:dyDescent="0.3">
      <c r="A555" t="s">
        <v>1274</v>
      </c>
      <c r="B555" t="s">
        <v>140</v>
      </c>
      <c r="C555" t="s">
        <v>182</v>
      </c>
      <c r="D555">
        <v>18407847</v>
      </c>
      <c r="E555" s="1">
        <v>45973</v>
      </c>
      <c r="F555" s="1">
        <v>45973</v>
      </c>
      <c r="G555" t="s">
        <v>45</v>
      </c>
      <c r="H555" t="s">
        <v>46</v>
      </c>
      <c r="I555" t="s">
        <v>47</v>
      </c>
      <c r="J555" t="s">
        <v>89</v>
      </c>
      <c r="K555" t="s">
        <v>73</v>
      </c>
      <c r="L555" t="s">
        <v>97</v>
      </c>
      <c r="M555" t="s">
        <v>51</v>
      </c>
      <c r="N555" t="s">
        <v>185</v>
      </c>
      <c r="O555">
        <v>2</v>
      </c>
      <c r="P555" t="s">
        <v>53</v>
      </c>
      <c r="Q555" t="s">
        <v>54</v>
      </c>
      <c r="R555" t="s">
        <v>77</v>
      </c>
      <c r="S555" t="s">
        <v>85</v>
      </c>
      <c r="T555" t="s">
        <v>57</v>
      </c>
      <c r="U555">
        <v>1</v>
      </c>
      <c r="V555" t="s">
        <v>58</v>
      </c>
      <c r="X555" t="s">
        <v>77</v>
      </c>
      <c r="Z555" t="s">
        <v>68</v>
      </c>
    </row>
    <row r="556" spans="1:38" x14ac:dyDescent="0.3">
      <c r="A556" t="s">
        <v>1275</v>
      </c>
      <c r="B556" t="s">
        <v>685</v>
      </c>
      <c r="C556" t="s">
        <v>833</v>
      </c>
      <c r="D556">
        <v>18365554</v>
      </c>
      <c r="E556" s="1">
        <v>45966</v>
      </c>
      <c r="F556" s="1">
        <v>45966</v>
      </c>
      <c r="G556" t="s">
        <v>45</v>
      </c>
      <c r="H556" t="s">
        <v>46</v>
      </c>
      <c r="I556" t="s">
        <v>47</v>
      </c>
      <c r="J556" t="s">
        <v>731</v>
      </c>
      <c r="K556" t="s">
        <v>1276</v>
      </c>
      <c r="L556" t="s">
        <v>64</v>
      </c>
      <c r="M556" t="s">
        <v>65</v>
      </c>
      <c r="N556" t="s">
        <v>52</v>
      </c>
      <c r="O556">
        <v>3</v>
      </c>
      <c r="P556" t="s">
        <v>53</v>
      </c>
      <c r="Q556" t="s">
        <v>131</v>
      </c>
      <c r="R556" t="s">
        <v>76</v>
      </c>
      <c r="S556" t="s">
        <v>56</v>
      </c>
      <c r="T556" t="s">
        <v>57</v>
      </c>
      <c r="U556">
        <v>1</v>
      </c>
      <c r="V556" t="s">
        <v>58</v>
      </c>
      <c r="X556" t="s">
        <v>77</v>
      </c>
      <c r="Y556" t="s">
        <v>54</v>
      </c>
      <c r="Z556" t="s">
        <v>101</v>
      </c>
    </row>
    <row r="557" spans="1:38" x14ac:dyDescent="0.3">
      <c r="A557" t="s">
        <v>1277</v>
      </c>
      <c r="B557" t="s">
        <v>1089</v>
      </c>
      <c r="C557" t="s">
        <v>213</v>
      </c>
      <c r="D557">
        <v>18372038</v>
      </c>
      <c r="E557" s="1">
        <v>45967</v>
      </c>
      <c r="F557" s="1">
        <v>45967</v>
      </c>
      <c r="G557" t="s">
        <v>45</v>
      </c>
      <c r="H557" t="s">
        <v>46</v>
      </c>
      <c r="I557" t="s">
        <v>47</v>
      </c>
      <c r="J557" t="s">
        <v>165</v>
      </c>
      <c r="K557" t="s">
        <v>106</v>
      </c>
      <c r="L557" t="s">
        <v>97</v>
      </c>
      <c r="M557" t="s">
        <v>51</v>
      </c>
      <c r="N557" t="s">
        <v>91</v>
      </c>
      <c r="O557">
        <v>3</v>
      </c>
      <c r="P557" t="s">
        <v>100</v>
      </c>
      <c r="Q557" t="s">
        <v>54</v>
      </c>
      <c r="R557" t="s">
        <v>55</v>
      </c>
      <c r="S557" t="s">
        <v>56</v>
      </c>
      <c r="T557" t="s">
        <v>57</v>
      </c>
      <c r="U557">
        <v>1</v>
      </c>
      <c r="V557" t="s">
        <v>58</v>
      </c>
      <c r="W557" t="s">
        <v>68</v>
      </c>
      <c r="Y557" t="s">
        <v>54</v>
      </c>
      <c r="Z557" t="s">
        <v>101</v>
      </c>
      <c r="AC557" t="s">
        <v>147</v>
      </c>
      <c r="AD557" t="s">
        <v>115</v>
      </c>
      <c r="AK557" t="s">
        <v>67</v>
      </c>
    </row>
    <row r="558" spans="1:38" x14ac:dyDescent="0.3">
      <c r="A558" t="s">
        <v>1278</v>
      </c>
      <c r="B558" t="s">
        <v>1279</v>
      </c>
      <c r="C558" t="s">
        <v>331</v>
      </c>
      <c r="D558">
        <v>18426775</v>
      </c>
      <c r="E558" s="1">
        <v>45976</v>
      </c>
      <c r="F558" s="1">
        <v>45976</v>
      </c>
      <c r="G558" t="s">
        <v>45</v>
      </c>
      <c r="H558" t="s">
        <v>46</v>
      </c>
      <c r="I558" t="s">
        <v>47</v>
      </c>
      <c r="J558" t="s">
        <v>145</v>
      </c>
      <c r="K558" t="s">
        <v>242</v>
      </c>
      <c r="L558" t="s">
        <v>97</v>
      </c>
      <c r="M558" t="s">
        <v>98</v>
      </c>
      <c r="N558" t="s">
        <v>75</v>
      </c>
      <c r="O558">
        <v>9</v>
      </c>
      <c r="P558" t="s">
        <v>53</v>
      </c>
      <c r="Q558" t="s">
        <v>54</v>
      </c>
      <c r="R558" t="s">
        <v>76</v>
      </c>
      <c r="S558" t="s">
        <v>56</v>
      </c>
      <c r="T558" t="s">
        <v>67</v>
      </c>
      <c r="U558">
        <v>2</v>
      </c>
      <c r="V558" t="s">
        <v>58</v>
      </c>
      <c r="X558" t="s">
        <v>77</v>
      </c>
      <c r="Y558" t="s">
        <v>120</v>
      </c>
      <c r="Z558" t="s">
        <v>101</v>
      </c>
    </row>
    <row r="559" spans="1:38" x14ac:dyDescent="0.3">
      <c r="A559" t="s">
        <v>1280</v>
      </c>
      <c r="B559" t="s">
        <v>456</v>
      </c>
      <c r="C559" t="s">
        <v>213</v>
      </c>
      <c r="D559">
        <v>18377763</v>
      </c>
      <c r="E559" s="1">
        <v>45968</v>
      </c>
      <c r="F559" s="1">
        <v>45968</v>
      </c>
      <c r="G559" t="s">
        <v>45</v>
      </c>
      <c r="H559" t="s">
        <v>46</v>
      </c>
      <c r="I559" t="s">
        <v>47</v>
      </c>
      <c r="J559" t="s">
        <v>73</v>
      </c>
      <c r="K559" t="s">
        <v>165</v>
      </c>
      <c r="L559" t="s">
        <v>97</v>
      </c>
      <c r="M559" t="s">
        <v>51</v>
      </c>
      <c r="N559" t="s">
        <v>185</v>
      </c>
      <c r="O559">
        <v>3</v>
      </c>
      <c r="P559" t="s">
        <v>100</v>
      </c>
      <c r="Q559" t="s">
        <v>54</v>
      </c>
      <c r="R559" t="s">
        <v>55</v>
      </c>
      <c r="S559" t="s">
        <v>56</v>
      </c>
      <c r="T559" t="s">
        <v>57</v>
      </c>
      <c r="U559">
        <v>1</v>
      </c>
      <c r="V559" t="s">
        <v>58</v>
      </c>
      <c r="W559" t="s">
        <v>68</v>
      </c>
      <c r="Y559" t="s">
        <v>54</v>
      </c>
      <c r="Z559" t="s">
        <v>101</v>
      </c>
      <c r="AC559" t="s">
        <v>147</v>
      </c>
      <c r="AD559" t="s">
        <v>115</v>
      </c>
      <c r="AK559" t="s">
        <v>67</v>
      </c>
    </row>
    <row r="560" spans="1:38" x14ac:dyDescent="0.3">
      <c r="A560" t="s">
        <v>1281</v>
      </c>
      <c r="B560" t="s">
        <v>590</v>
      </c>
      <c r="C560" t="s">
        <v>44</v>
      </c>
      <c r="D560">
        <v>18419514</v>
      </c>
      <c r="E560" s="1">
        <v>45975</v>
      </c>
      <c r="F560" s="1">
        <v>45975</v>
      </c>
      <c r="G560" t="s">
        <v>45</v>
      </c>
      <c r="H560" t="s">
        <v>46</v>
      </c>
      <c r="I560" t="s">
        <v>47</v>
      </c>
      <c r="J560" t="s">
        <v>96</v>
      </c>
      <c r="K560" t="s">
        <v>159</v>
      </c>
      <c r="L560" t="s">
        <v>97</v>
      </c>
      <c r="M560" t="s">
        <v>98</v>
      </c>
      <c r="N560" t="s">
        <v>91</v>
      </c>
      <c r="O560">
        <v>4</v>
      </c>
      <c r="P560" t="s">
        <v>53</v>
      </c>
      <c r="Q560" t="s">
        <v>54</v>
      </c>
      <c r="R560" t="s">
        <v>76</v>
      </c>
      <c r="S560" t="s">
        <v>56</v>
      </c>
      <c r="T560" t="s">
        <v>67</v>
      </c>
      <c r="U560">
        <v>2</v>
      </c>
      <c r="V560" t="s">
        <v>58</v>
      </c>
      <c r="X560" t="s">
        <v>77</v>
      </c>
      <c r="Y560" t="s">
        <v>54</v>
      </c>
      <c r="Z560" t="s">
        <v>101</v>
      </c>
    </row>
    <row r="561" spans="1:40" x14ac:dyDescent="0.3">
      <c r="A561" t="s">
        <v>1282</v>
      </c>
      <c r="B561" t="s">
        <v>1283</v>
      </c>
      <c r="C561" t="s">
        <v>513</v>
      </c>
      <c r="D561">
        <v>18375233</v>
      </c>
      <c r="E561" s="1">
        <v>45968</v>
      </c>
      <c r="F561" s="1">
        <v>45968</v>
      </c>
      <c r="G561" t="s">
        <v>45</v>
      </c>
      <c r="H561" t="s">
        <v>46</v>
      </c>
      <c r="I561" t="s">
        <v>47</v>
      </c>
      <c r="J561" t="s">
        <v>195</v>
      </c>
      <c r="K561" t="s">
        <v>179</v>
      </c>
      <c r="L561" t="s">
        <v>97</v>
      </c>
      <c r="M561" t="s">
        <v>98</v>
      </c>
      <c r="N561" t="s">
        <v>75</v>
      </c>
      <c r="O561">
        <v>10</v>
      </c>
      <c r="P561" t="s">
        <v>53</v>
      </c>
      <c r="Q561" t="s">
        <v>54</v>
      </c>
      <c r="R561" t="s">
        <v>76</v>
      </c>
      <c r="S561" t="s">
        <v>56</v>
      </c>
      <c r="T561" t="s">
        <v>57</v>
      </c>
      <c r="U561">
        <v>2</v>
      </c>
      <c r="V561" t="s">
        <v>58</v>
      </c>
      <c r="Y561" t="s">
        <v>54</v>
      </c>
      <c r="Z561" t="s">
        <v>101</v>
      </c>
      <c r="AB561">
        <v>2</v>
      </c>
      <c r="AC561" t="s">
        <v>114</v>
      </c>
    </row>
    <row r="562" spans="1:40" x14ac:dyDescent="0.3">
      <c r="A562" t="s">
        <v>1284</v>
      </c>
      <c r="B562" t="s">
        <v>1285</v>
      </c>
      <c r="C562" t="s">
        <v>1286</v>
      </c>
      <c r="D562">
        <v>18404886</v>
      </c>
      <c r="E562" s="1">
        <v>45973</v>
      </c>
      <c r="F562" s="1">
        <v>45974</v>
      </c>
      <c r="G562" t="s">
        <v>45</v>
      </c>
      <c r="H562" t="s">
        <v>46</v>
      </c>
      <c r="I562" t="s">
        <v>135</v>
      </c>
      <c r="J562" t="s">
        <v>293</v>
      </c>
      <c r="K562" t="s">
        <v>189</v>
      </c>
      <c r="L562" t="s">
        <v>128</v>
      </c>
      <c r="M562" t="s">
        <v>65</v>
      </c>
      <c r="O562">
        <v>2</v>
      </c>
      <c r="P562" t="s">
        <v>138</v>
      </c>
      <c r="Q562" t="s">
        <v>54</v>
      </c>
      <c r="R562" t="s">
        <v>55</v>
      </c>
      <c r="S562" t="s">
        <v>56</v>
      </c>
      <c r="T562" t="s">
        <v>57</v>
      </c>
      <c r="U562">
        <v>3</v>
      </c>
      <c r="V562" t="s">
        <v>58</v>
      </c>
      <c r="X562" t="s">
        <v>77</v>
      </c>
      <c r="Y562" t="s">
        <v>120</v>
      </c>
      <c r="Z562" t="s">
        <v>101</v>
      </c>
    </row>
    <row r="563" spans="1:40" x14ac:dyDescent="0.3">
      <c r="A563" t="s">
        <v>1287</v>
      </c>
      <c r="B563" t="s">
        <v>200</v>
      </c>
      <c r="C563" t="s">
        <v>301</v>
      </c>
      <c r="D563">
        <v>18416531</v>
      </c>
      <c r="E563" s="1">
        <v>45974</v>
      </c>
      <c r="F563" s="1">
        <v>45974</v>
      </c>
      <c r="G563" t="s">
        <v>45</v>
      </c>
      <c r="H563" t="s">
        <v>46</v>
      </c>
      <c r="I563" t="s">
        <v>47</v>
      </c>
      <c r="J563" t="s">
        <v>1288</v>
      </c>
      <c r="K563" t="s">
        <v>105</v>
      </c>
      <c r="L563" t="s">
        <v>97</v>
      </c>
      <c r="M563" t="s">
        <v>51</v>
      </c>
      <c r="N563" t="s">
        <v>421</v>
      </c>
      <c r="O563">
        <v>7</v>
      </c>
      <c r="P563" t="s">
        <v>53</v>
      </c>
      <c r="Q563" t="s">
        <v>54</v>
      </c>
      <c r="R563" t="s">
        <v>55</v>
      </c>
      <c r="S563" t="s">
        <v>85</v>
      </c>
      <c r="T563" t="s">
        <v>57</v>
      </c>
      <c r="U563">
        <v>2</v>
      </c>
      <c r="V563" t="s">
        <v>58</v>
      </c>
    </row>
    <row r="564" spans="1:40" x14ac:dyDescent="0.3">
      <c r="A564" t="s">
        <v>1289</v>
      </c>
      <c r="B564" t="s">
        <v>692</v>
      </c>
      <c r="C564" t="s">
        <v>301</v>
      </c>
      <c r="D564">
        <v>18410135</v>
      </c>
      <c r="E564" s="1">
        <v>45973</v>
      </c>
      <c r="F564" s="1">
        <v>45973</v>
      </c>
      <c r="G564" t="s">
        <v>45</v>
      </c>
      <c r="H564" t="s">
        <v>46</v>
      </c>
      <c r="I564" t="s">
        <v>47</v>
      </c>
      <c r="J564" t="s">
        <v>198</v>
      </c>
      <c r="K564" t="s">
        <v>105</v>
      </c>
      <c r="L564" t="s">
        <v>97</v>
      </c>
      <c r="M564" t="s">
        <v>51</v>
      </c>
      <c r="N564" t="s">
        <v>75</v>
      </c>
      <c r="O564">
        <v>10</v>
      </c>
      <c r="P564" t="s">
        <v>53</v>
      </c>
      <c r="Q564" t="s">
        <v>131</v>
      </c>
      <c r="R564" t="s">
        <v>55</v>
      </c>
      <c r="S564" t="s">
        <v>85</v>
      </c>
      <c r="T564" t="s">
        <v>67</v>
      </c>
      <c r="U564">
        <v>2</v>
      </c>
      <c r="V564" t="s">
        <v>58</v>
      </c>
      <c r="X564" t="s">
        <v>77</v>
      </c>
      <c r="Z564" t="s">
        <v>101</v>
      </c>
    </row>
    <row r="565" spans="1:40" x14ac:dyDescent="0.3">
      <c r="A565" t="s">
        <v>1290</v>
      </c>
      <c r="B565" t="s">
        <v>560</v>
      </c>
      <c r="C565" t="s">
        <v>141</v>
      </c>
      <c r="D565">
        <v>18402307</v>
      </c>
      <c r="E565" s="1">
        <v>45972</v>
      </c>
      <c r="F565" s="1">
        <v>45972</v>
      </c>
      <c r="G565" t="s">
        <v>45</v>
      </c>
      <c r="H565" t="s">
        <v>46</v>
      </c>
      <c r="I565" t="s">
        <v>47</v>
      </c>
      <c r="J565" t="s">
        <v>95</v>
      </c>
      <c r="K565" t="s">
        <v>106</v>
      </c>
      <c r="L565" t="s">
        <v>97</v>
      </c>
      <c r="M565" t="s">
        <v>51</v>
      </c>
      <c r="N565" t="s">
        <v>91</v>
      </c>
      <c r="O565">
        <v>4</v>
      </c>
      <c r="P565" t="s">
        <v>251</v>
      </c>
      <c r="Q565" t="s">
        <v>54</v>
      </c>
      <c r="R565" t="s">
        <v>55</v>
      </c>
      <c r="S565" t="s">
        <v>85</v>
      </c>
      <c r="T565" t="s">
        <v>57</v>
      </c>
      <c r="U565">
        <v>1</v>
      </c>
      <c r="V565" t="s">
        <v>58</v>
      </c>
      <c r="X565" t="s">
        <v>77</v>
      </c>
      <c r="Z565" t="s">
        <v>68</v>
      </c>
      <c r="AC565" t="s">
        <v>147</v>
      </c>
      <c r="AD565" t="s">
        <v>115</v>
      </c>
    </row>
    <row r="566" spans="1:40" x14ac:dyDescent="0.3">
      <c r="A566" t="s">
        <v>1291</v>
      </c>
      <c r="B566" t="s">
        <v>1292</v>
      </c>
      <c r="C566" t="s">
        <v>322</v>
      </c>
      <c r="D566">
        <v>18384169</v>
      </c>
      <c r="E566" s="1">
        <v>45969</v>
      </c>
      <c r="F566" s="1">
        <v>45969</v>
      </c>
      <c r="G566" t="s">
        <v>45</v>
      </c>
      <c r="H566" t="s">
        <v>46</v>
      </c>
      <c r="I566" t="s">
        <v>135</v>
      </c>
      <c r="J566" t="s">
        <v>62</v>
      </c>
      <c r="K566" t="s">
        <v>63</v>
      </c>
      <c r="L566" t="s">
        <v>50</v>
      </c>
      <c r="M566" t="s">
        <v>83</v>
      </c>
      <c r="O566">
        <v>2</v>
      </c>
      <c r="P566" t="s">
        <v>53</v>
      </c>
      <c r="Q566" t="s">
        <v>54</v>
      </c>
      <c r="R566" t="s">
        <v>55</v>
      </c>
      <c r="S566" t="s">
        <v>56</v>
      </c>
      <c r="T566" t="s">
        <v>57</v>
      </c>
      <c r="U566">
        <v>4</v>
      </c>
      <c r="V566" t="s">
        <v>58</v>
      </c>
      <c r="X566" t="s">
        <v>77</v>
      </c>
      <c r="Y566" t="s">
        <v>54</v>
      </c>
      <c r="Z566" t="s">
        <v>101</v>
      </c>
    </row>
    <row r="567" spans="1:40" x14ac:dyDescent="0.3">
      <c r="A567" t="s">
        <v>1293</v>
      </c>
      <c r="B567" t="s">
        <v>164</v>
      </c>
      <c r="C567" t="s">
        <v>213</v>
      </c>
      <c r="D567">
        <v>18378154</v>
      </c>
      <c r="E567" s="1">
        <v>45968</v>
      </c>
      <c r="F567" s="1">
        <v>45968</v>
      </c>
      <c r="G567" t="s">
        <v>45</v>
      </c>
      <c r="H567" t="s">
        <v>46</v>
      </c>
      <c r="I567" t="s">
        <v>47</v>
      </c>
      <c r="J567" t="s">
        <v>142</v>
      </c>
      <c r="K567" t="s">
        <v>96</v>
      </c>
      <c r="L567" t="s">
        <v>97</v>
      </c>
      <c r="M567" t="s">
        <v>51</v>
      </c>
      <c r="N567" t="s">
        <v>75</v>
      </c>
      <c r="O567">
        <v>3</v>
      </c>
      <c r="P567" t="s">
        <v>100</v>
      </c>
      <c r="Q567" t="s">
        <v>54</v>
      </c>
      <c r="R567" t="s">
        <v>55</v>
      </c>
      <c r="S567" t="s">
        <v>56</v>
      </c>
      <c r="T567" t="s">
        <v>57</v>
      </c>
      <c r="U567">
        <v>1</v>
      </c>
      <c r="V567" t="s">
        <v>58</v>
      </c>
      <c r="W567" t="s">
        <v>68</v>
      </c>
      <c r="Y567" t="s">
        <v>54</v>
      </c>
      <c r="Z567" t="s">
        <v>101</v>
      </c>
      <c r="AC567" t="s">
        <v>147</v>
      </c>
      <c r="AD567" t="s">
        <v>115</v>
      </c>
      <c r="AK567" t="s">
        <v>67</v>
      </c>
    </row>
    <row r="568" spans="1:40" x14ac:dyDescent="0.3">
      <c r="A568" t="s">
        <v>1294</v>
      </c>
      <c r="B568" t="s">
        <v>1295</v>
      </c>
      <c r="C568" t="s">
        <v>126</v>
      </c>
      <c r="D568">
        <v>18390418</v>
      </c>
      <c r="E568" s="1">
        <v>45971</v>
      </c>
      <c r="F568" s="1">
        <v>45971</v>
      </c>
      <c r="G568" t="s">
        <v>45</v>
      </c>
      <c r="H568" t="s">
        <v>46</v>
      </c>
      <c r="I568" t="s">
        <v>47</v>
      </c>
      <c r="J568" t="s">
        <v>145</v>
      </c>
      <c r="K568" t="s">
        <v>48</v>
      </c>
      <c r="L568" t="s">
        <v>50</v>
      </c>
      <c r="M568" t="s">
        <v>160</v>
      </c>
      <c r="N568" t="s">
        <v>99</v>
      </c>
      <c r="O568">
        <v>9</v>
      </c>
      <c r="P568" t="s">
        <v>100</v>
      </c>
      <c r="Q568" t="s">
        <v>54</v>
      </c>
      <c r="R568" t="s">
        <v>55</v>
      </c>
      <c r="S568" t="s">
        <v>56</v>
      </c>
      <c r="T568" t="s">
        <v>67</v>
      </c>
      <c r="U568">
        <v>2</v>
      </c>
      <c r="V568" t="s">
        <v>58</v>
      </c>
      <c r="X568" t="s">
        <v>77</v>
      </c>
      <c r="Y568" t="s">
        <v>54</v>
      </c>
      <c r="Z568" t="s">
        <v>101</v>
      </c>
    </row>
    <row r="569" spans="1:40" x14ac:dyDescent="0.3">
      <c r="A569" t="s">
        <v>1296</v>
      </c>
      <c r="B569" t="s">
        <v>296</v>
      </c>
      <c r="C569" t="s">
        <v>213</v>
      </c>
      <c r="D569">
        <v>18378044</v>
      </c>
      <c r="E569" s="1">
        <v>45968</v>
      </c>
      <c r="F569" s="1">
        <v>45968</v>
      </c>
      <c r="G569" t="s">
        <v>45</v>
      </c>
      <c r="H569" t="s">
        <v>46</v>
      </c>
      <c r="I569" t="s">
        <v>47</v>
      </c>
      <c r="J569" t="s">
        <v>142</v>
      </c>
      <c r="K569" t="s">
        <v>96</v>
      </c>
      <c r="L569" t="s">
        <v>97</v>
      </c>
      <c r="M569" t="s">
        <v>51</v>
      </c>
      <c r="N569" t="s">
        <v>185</v>
      </c>
      <c r="O569">
        <v>3</v>
      </c>
      <c r="P569" t="s">
        <v>100</v>
      </c>
      <c r="Q569" t="s">
        <v>54</v>
      </c>
      <c r="R569" t="s">
        <v>55</v>
      </c>
      <c r="S569" t="s">
        <v>56</v>
      </c>
      <c r="T569" t="s">
        <v>57</v>
      </c>
      <c r="U569">
        <v>1</v>
      </c>
      <c r="V569" t="s">
        <v>58</v>
      </c>
      <c r="W569" t="s">
        <v>68</v>
      </c>
      <c r="Y569" t="s">
        <v>54</v>
      </c>
      <c r="Z569" t="s">
        <v>101</v>
      </c>
      <c r="AC569" t="s">
        <v>147</v>
      </c>
      <c r="AD569" t="s">
        <v>115</v>
      </c>
      <c r="AK569" t="s">
        <v>67</v>
      </c>
    </row>
    <row r="570" spans="1:40" x14ac:dyDescent="0.3">
      <c r="A570" t="s">
        <v>1297</v>
      </c>
      <c r="B570" t="s">
        <v>93</v>
      </c>
      <c r="C570" t="s">
        <v>94</v>
      </c>
      <c r="D570">
        <v>18390789</v>
      </c>
      <c r="E570" s="1">
        <v>45971</v>
      </c>
      <c r="F570" s="1">
        <v>45971</v>
      </c>
      <c r="G570" t="s">
        <v>45</v>
      </c>
      <c r="H570" t="s">
        <v>46</v>
      </c>
      <c r="I570" t="s">
        <v>47</v>
      </c>
      <c r="J570" t="s">
        <v>106</v>
      </c>
      <c r="K570" t="s">
        <v>96</v>
      </c>
      <c r="L570" t="s">
        <v>97</v>
      </c>
      <c r="M570" t="s">
        <v>65</v>
      </c>
      <c r="N570" t="s">
        <v>99</v>
      </c>
      <c r="O570">
        <v>4</v>
      </c>
      <c r="P570" t="s">
        <v>53</v>
      </c>
      <c r="Q570" t="s">
        <v>54</v>
      </c>
      <c r="R570" t="s">
        <v>55</v>
      </c>
      <c r="S570" t="s">
        <v>85</v>
      </c>
      <c r="T570" t="s">
        <v>57</v>
      </c>
      <c r="U570">
        <v>1</v>
      </c>
      <c r="V570" t="s">
        <v>58</v>
      </c>
      <c r="X570" t="s">
        <v>77</v>
      </c>
      <c r="Y570" t="s">
        <v>54</v>
      </c>
      <c r="Z570" t="s">
        <v>101</v>
      </c>
    </row>
    <row r="571" spans="1:40" x14ac:dyDescent="0.3">
      <c r="A571" t="s">
        <v>1298</v>
      </c>
      <c r="B571" t="s">
        <v>685</v>
      </c>
      <c r="C571" t="s">
        <v>810</v>
      </c>
      <c r="D571">
        <v>18364293</v>
      </c>
      <c r="E571" s="1">
        <v>45966</v>
      </c>
      <c r="F571" s="1">
        <v>45966</v>
      </c>
      <c r="G571" t="s">
        <v>45</v>
      </c>
      <c r="H571" t="s">
        <v>46</v>
      </c>
      <c r="I571" t="s">
        <v>47</v>
      </c>
      <c r="J571" t="s">
        <v>63</v>
      </c>
      <c r="K571" t="s">
        <v>543</v>
      </c>
      <c r="L571" t="s">
        <v>191</v>
      </c>
      <c r="M571" t="s">
        <v>51</v>
      </c>
      <c r="N571" t="s">
        <v>52</v>
      </c>
      <c r="O571">
        <v>4</v>
      </c>
      <c r="P571" t="s">
        <v>53</v>
      </c>
      <c r="Q571" t="s">
        <v>54</v>
      </c>
      <c r="R571" t="s">
        <v>55</v>
      </c>
      <c r="S571" t="s">
        <v>56</v>
      </c>
      <c r="T571" t="s">
        <v>57</v>
      </c>
      <c r="U571">
        <v>2</v>
      </c>
      <c r="V571" t="s">
        <v>58</v>
      </c>
      <c r="X571" t="s">
        <v>77</v>
      </c>
      <c r="Y571" t="s">
        <v>54</v>
      </c>
      <c r="Z571" t="s">
        <v>101</v>
      </c>
    </row>
    <row r="572" spans="1:40" x14ac:dyDescent="0.3">
      <c r="A572" t="s">
        <v>1299</v>
      </c>
      <c r="B572" t="s">
        <v>296</v>
      </c>
      <c r="C572" t="s">
        <v>213</v>
      </c>
      <c r="D572">
        <v>18378001</v>
      </c>
      <c r="E572" s="1">
        <v>45968</v>
      </c>
      <c r="F572" s="1">
        <v>45968</v>
      </c>
      <c r="G572" t="s">
        <v>45</v>
      </c>
      <c r="H572" t="s">
        <v>46</v>
      </c>
      <c r="I572" t="s">
        <v>47</v>
      </c>
      <c r="J572" t="s">
        <v>142</v>
      </c>
      <c r="K572" t="s">
        <v>96</v>
      </c>
      <c r="L572" t="s">
        <v>97</v>
      </c>
      <c r="M572" t="s">
        <v>51</v>
      </c>
      <c r="N572" t="s">
        <v>185</v>
      </c>
      <c r="O572">
        <v>3</v>
      </c>
      <c r="P572" t="s">
        <v>100</v>
      </c>
      <c r="Q572" t="s">
        <v>54</v>
      </c>
      <c r="R572" t="s">
        <v>55</v>
      </c>
      <c r="S572" t="s">
        <v>56</v>
      </c>
      <c r="T572" t="s">
        <v>57</v>
      </c>
      <c r="U572">
        <v>1</v>
      </c>
      <c r="V572" t="s">
        <v>58</v>
      </c>
      <c r="W572" t="s">
        <v>68</v>
      </c>
      <c r="Y572" t="s">
        <v>54</v>
      </c>
      <c r="Z572" t="s">
        <v>101</v>
      </c>
      <c r="AC572" t="s">
        <v>147</v>
      </c>
      <c r="AD572" t="s">
        <v>115</v>
      </c>
      <c r="AK572" t="s">
        <v>67</v>
      </c>
    </row>
    <row r="573" spans="1:40" x14ac:dyDescent="0.3">
      <c r="A573" t="s">
        <v>1300</v>
      </c>
      <c r="B573" t="s">
        <v>319</v>
      </c>
      <c r="C573" t="s">
        <v>721</v>
      </c>
      <c r="D573">
        <v>18378909</v>
      </c>
      <c r="E573" s="1">
        <v>45968</v>
      </c>
      <c r="F573" s="1">
        <v>45968</v>
      </c>
      <c r="G573" t="s">
        <v>45</v>
      </c>
      <c r="H573" t="s">
        <v>46</v>
      </c>
      <c r="I573" t="s">
        <v>47</v>
      </c>
      <c r="J573" t="s">
        <v>105</v>
      </c>
      <c r="K573" t="s">
        <v>96</v>
      </c>
      <c r="L573" t="s">
        <v>97</v>
      </c>
      <c r="M573" t="s">
        <v>51</v>
      </c>
      <c r="N573" t="s">
        <v>75</v>
      </c>
      <c r="O573">
        <v>3</v>
      </c>
      <c r="P573" t="s">
        <v>251</v>
      </c>
      <c r="Q573" t="s">
        <v>54</v>
      </c>
      <c r="R573" t="s">
        <v>55</v>
      </c>
      <c r="S573" t="s">
        <v>56</v>
      </c>
      <c r="T573" t="s">
        <v>57</v>
      </c>
      <c r="U573">
        <v>1</v>
      </c>
      <c r="V573" t="s">
        <v>58</v>
      </c>
    </row>
    <row r="574" spans="1:40" x14ac:dyDescent="0.3">
      <c r="A574" t="s">
        <v>1301</v>
      </c>
      <c r="B574" t="s">
        <v>414</v>
      </c>
      <c r="C574" t="s">
        <v>104</v>
      </c>
      <c r="D574">
        <v>18401292</v>
      </c>
      <c r="E574" s="1">
        <v>45972</v>
      </c>
      <c r="F574" s="1">
        <v>45973</v>
      </c>
      <c r="G574" t="s">
        <v>45</v>
      </c>
      <c r="H574" t="s">
        <v>46</v>
      </c>
      <c r="I574" t="s">
        <v>47</v>
      </c>
      <c r="J574" t="s">
        <v>95</v>
      </c>
      <c r="K574" t="s">
        <v>106</v>
      </c>
      <c r="L574" t="s">
        <v>97</v>
      </c>
      <c r="M574" t="s">
        <v>51</v>
      </c>
      <c r="N574" t="s">
        <v>403</v>
      </c>
      <c r="O574">
        <v>10</v>
      </c>
      <c r="P574" t="s">
        <v>53</v>
      </c>
      <c r="Q574" t="s">
        <v>54</v>
      </c>
      <c r="R574" t="s">
        <v>77</v>
      </c>
      <c r="S574" t="s">
        <v>85</v>
      </c>
      <c r="T574" t="s">
        <v>57</v>
      </c>
      <c r="U574">
        <v>1</v>
      </c>
      <c r="V574" t="s">
        <v>58</v>
      </c>
      <c r="W574" t="s">
        <v>68</v>
      </c>
      <c r="AA574">
        <v>2</v>
      </c>
      <c r="AM574" t="s">
        <v>161</v>
      </c>
    </row>
    <row r="575" spans="1:40" x14ac:dyDescent="0.3">
      <c r="A575" t="s">
        <v>1302</v>
      </c>
      <c r="B575" t="s">
        <v>1303</v>
      </c>
      <c r="C575" t="s">
        <v>513</v>
      </c>
      <c r="D575">
        <v>18419356</v>
      </c>
      <c r="E575" s="1">
        <v>45975</v>
      </c>
      <c r="F575" s="1">
        <v>45975</v>
      </c>
      <c r="G575" t="s">
        <v>45</v>
      </c>
      <c r="H575" t="s">
        <v>46</v>
      </c>
      <c r="I575" t="s">
        <v>47</v>
      </c>
      <c r="J575" t="s">
        <v>145</v>
      </c>
      <c r="K575" t="s">
        <v>82</v>
      </c>
      <c r="L575" t="s">
        <v>50</v>
      </c>
      <c r="M575" t="s">
        <v>160</v>
      </c>
      <c r="N575" t="s">
        <v>91</v>
      </c>
      <c r="O575">
        <v>4</v>
      </c>
      <c r="P575" t="s">
        <v>53</v>
      </c>
      <c r="Q575" t="s">
        <v>54</v>
      </c>
      <c r="R575" t="s">
        <v>55</v>
      </c>
      <c r="S575" t="s">
        <v>56</v>
      </c>
      <c r="T575" t="s">
        <v>57</v>
      </c>
      <c r="U575">
        <v>1</v>
      </c>
      <c r="V575" t="s">
        <v>58</v>
      </c>
      <c r="Y575" t="s">
        <v>120</v>
      </c>
      <c r="Z575" t="s">
        <v>101</v>
      </c>
      <c r="AB575">
        <v>2</v>
      </c>
      <c r="AC575" t="s">
        <v>114</v>
      </c>
      <c r="AN575" t="s">
        <v>162</v>
      </c>
    </row>
    <row r="576" spans="1:40" x14ac:dyDescent="0.3">
      <c r="A576" t="s">
        <v>1304</v>
      </c>
      <c r="B576" t="s">
        <v>464</v>
      </c>
      <c r="C576" t="s">
        <v>44</v>
      </c>
      <c r="D576">
        <v>18418528</v>
      </c>
      <c r="E576" s="1">
        <v>45975</v>
      </c>
      <c r="F576" s="1">
        <v>45975</v>
      </c>
      <c r="G576" t="s">
        <v>45</v>
      </c>
      <c r="H576" t="s">
        <v>46</v>
      </c>
      <c r="I576" t="s">
        <v>47</v>
      </c>
      <c r="J576" t="s">
        <v>1305</v>
      </c>
      <c r="K576" t="s">
        <v>1306</v>
      </c>
      <c r="L576" t="s">
        <v>50</v>
      </c>
      <c r="M576" t="s">
        <v>83</v>
      </c>
      <c r="N576" t="s">
        <v>52</v>
      </c>
      <c r="O576">
        <v>5</v>
      </c>
      <c r="P576" t="s">
        <v>53</v>
      </c>
      <c r="Q576" t="s">
        <v>54</v>
      </c>
      <c r="R576" t="s">
        <v>55</v>
      </c>
      <c r="S576" t="s">
        <v>56</v>
      </c>
      <c r="T576" t="s">
        <v>57</v>
      </c>
      <c r="U576">
        <v>2</v>
      </c>
      <c r="V576" t="s">
        <v>58</v>
      </c>
      <c r="X576" t="s">
        <v>77</v>
      </c>
      <c r="Y576" t="s">
        <v>54</v>
      </c>
      <c r="Z576" t="s">
        <v>101</v>
      </c>
    </row>
    <row r="577" spans="1:39" x14ac:dyDescent="0.3">
      <c r="A577" t="s">
        <v>1307</v>
      </c>
      <c r="B577" t="s">
        <v>1308</v>
      </c>
      <c r="C577" t="s">
        <v>285</v>
      </c>
      <c r="D577">
        <v>18428744</v>
      </c>
      <c r="E577" s="1">
        <v>45976</v>
      </c>
      <c r="F577" s="1">
        <v>45976</v>
      </c>
      <c r="G577" t="s">
        <v>45</v>
      </c>
      <c r="H577" t="s">
        <v>46</v>
      </c>
      <c r="I577" t="s">
        <v>47</v>
      </c>
      <c r="J577" t="s">
        <v>142</v>
      </c>
      <c r="K577" t="s">
        <v>441</v>
      </c>
      <c r="L577" t="s">
        <v>97</v>
      </c>
      <c r="M577" t="s">
        <v>65</v>
      </c>
      <c r="N577" t="s">
        <v>185</v>
      </c>
      <c r="O577">
        <v>4</v>
      </c>
      <c r="P577" t="s">
        <v>53</v>
      </c>
      <c r="Q577" t="s">
        <v>131</v>
      </c>
      <c r="R577" t="s">
        <v>55</v>
      </c>
      <c r="S577" t="s">
        <v>56</v>
      </c>
      <c r="T577" t="s">
        <v>57</v>
      </c>
      <c r="U577">
        <v>1</v>
      </c>
      <c r="V577" t="s">
        <v>58</v>
      </c>
      <c r="W577" t="s">
        <v>68</v>
      </c>
      <c r="X577" t="s">
        <v>146</v>
      </c>
      <c r="Y577" t="s">
        <v>54</v>
      </c>
      <c r="Z577" t="s">
        <v>101</v>
      </c>
      <c r="AA577">
        <v>2</v>
      </c>
      <c r="AC577" t="s">
        <v>114</v>
      </c>
      <c r="AD577" t="s">
        <v>115</v>
      </c>
      <c r="AK577" t="s">
        <v>67</v>
      </c>
    </row>
    <row r="578" spans="1:39" x14ac:dyDescent="0.3">
      <c r="A578" t="s">
        <v>1309</v>
      </c>
      <c r="B578" t="s">
        <v>1310</v>
      </c>
      <c r="C578" t="s">
        <v>1311</v>
      </c>
      <c r="D578">
        <v>18374256</v>
      </c>
      <c r="E578" s="1">
        <v>45968</v>
      </c>
      <c r="F578" s="1">
        <v>45968</v>
      </c>
      <c r="G578" t="s">
        <v>45</v>
      </c>
      <c r="H578" t="s">
        <v>46</v>
      </c>
      <c r="I578" t="s">
        <v>47</v>
      </c>
      <c r="J578" t="s">
        <v>106</v>
      </c>
      <c r="K578" t="s">
        <v>159</v>
      </c>
      <c r="L578" t="s">
        <v>97</v>
      </c>
      <c r="M578" t="s">
        <v>65</v>
      </c>
      <c r="N578" t="s">
        <v>91</v>
      </c>
      <c r="O578">
        <v>3</v>
      </c>
      <c r="P578" t="s">
        <v>100</v>
      </c>
      <c r="Q578" t="s">
        <v>131</v>
      </c>
      <c r="R578" t="s">
        <v>76</v>
      </c>
      <c r="S578" t="s">
        <v>85</v>
      </c>
      <c r="T578" t="s">
        <v>57</v>
      </c>
      <c r="U578">
        <v>1</v>
      </c>
      <c r="V578" t="s">
        <v>58</v>
      </c>
      <c r="X578" t="s">
        <v>77</v>
      </c>
      <c r="Y578" t="s">
        <v>54</v>
      </c>
      <c r="Z578" t="s">
        <v>101</v>
      </c>
    </row>
    <row r="579" spans="1:39" x14ac:dyDescent="0.3">
      <c r="A579" t="s">
        <v>1312</v>
      </c>
      <c r="B579" t="s">
        <v>1089</v>
      </c>
      <c r="C579" t="s">
        <v>182</v>
      </c>
      <c r="D579">
        <v>18421194</v>
      </c>
      <c r="E579" s="1">
        <v>45975</v>
      </c>
      <c r="F579" s="1">
        <v>45975</v>
      </c>
      <c r="G579" t="s">
        <v>45</v>
      </c>
      <c r="H579" t="s">
        <v>46</v>
      </c>
      <c r="I579" t="s">
        <v>47</v>
      </c>
      <c r="J579" t="s">
        <v>105</v>
      </c>
      <c r="K579" t="s">
        <v>96</v>
      </c>
      <c r="L579" t="s">
        <v>97</v>
      </c>
      <c r="M579" t="s">
        <v>129</v>
      </c>
      <c r="N579" t="s">
        <v>175</v>
      </c>
      <c r="O579">
        <v>2</v>
      </c>
      <c r="P579" t="s">
        <v>53</v>
      </c>
      <c r="Q579" t="s">
        <v>131</v>
      </c>
      <c r="R579" t="s">
        <v>77</v>
      </c>
      <c r="S579" t="s">
        <v>85</v>
      </c>
      <c r="T579" t="s">
        <v>57</v>
      </c>
      <c r="U579">
        <v>2</v>
      </c>
      <c r="V579" t="s">
        <v>58</v>
      </c>
      <c r="Z579" t="s">
        <v>101</v>
      </c>
    </row>
    <row r="580" spans="1:39" x14ac:dyDescent="0.3">
      <c r="A580" t="s">
        <v>1313</v>
      </c>
      <c r="B580" t="s">
        <v>1314</v>
      </c>
      <c r="C580" t="s">
        <v>188</v>
      </c>
      <c r="D580">
        <v>18384010</v>
      </c>
      <c r="E580" s="1">
        <v>45969</v>
      </c>
      <c r="F580" s="1">
        <v>45969</v>
      </c>
      <c r="G580" t="s">
        <v>45</v>
      </c>
      <c r="H580" t="s">
        <v>46</v>
      </c>
      <c r="I580" t="s">
        <v>135</v>
      </c>
      <c r="J580" t="s">
        <v>1315</v>
      </c>
      <c r="K580" t="s">
        <v>190</v>
      </c>
      <c r="L580" t="s">
        <v>191</v>
      </c>
      <c r="M580" t="s">
        <v>51</v>
      </c>
      <c r="O580">
        <v>3</v>
      </c>
      <c r="P580" t="s">
        <v>138</v>
      </c>
      <c r="Q580" t="s">
        <v>54</v>
      </c>
      <c r="R580" t="s">
        <v>55</v>
      </c>
      <c r="S580" t="s">
        <v>85</v>
      </c>
      <c r="T580" t="s">
        <v>57</v>
      </c>
      <c r="U580">
        <v>5</v>
      </c>
      <c r="V580" t="s">
        <v>58</v>
      </c>
      <c r="X580" t="s">
        <v>77</v>
      </c>
      <c r="Y580" t="s">
        <v>54</v>
      </c>
      <c r="Z580" t="s">
        <v>68</v>
      </c>
    </row>
    <row r="581" spans="1:39" x14ac:dyDescent="0.3">
      <c r="A581" t="s">
        <v>1316</v>
      </c>
      <c r="B581" t="s">
        <v>414</v>
      </c>
      <c r="C581" t="s">
        <v>317</v>
      </c>
      <c r="D581">
        <v>18406448</v>
      </c>
      <c r="E581" s="1">
        <v>45973</v>
      </c>
      <c r="F581" s="1">
        <v>45973</v>
      </c>
      <c r="G581" t="s">
        <v>45</v>
      </c>
      <c r="H581" t="s">
        <v>46</v>
      </c>
      <c r="I581" t="s">
        <v>47</v>
      </c>
      <c r="J581" t="s">
        <v>1036</v>
      </c>
      <c r="K581" t="s">
        <v>811</v>
      </c>
      <c r="L581" t="s">
        <v>97</v>
      </c>
      <c r="M581" t="s">
        <v>51</v>
      </c>
      <c r="N581" t="s">
        <v>91</v>
      </c>
      <c r="O581">
        <v>6</v>
      </c>
      <c r="P581" t="s">
        <v>100</v>
      </c>
      <c r="Q581" t="s">
        <v>54</v>
      </c>
      <c r="R581" t="s">
        <v>55</v>
      </c>
      <c r="S581" t="s">
        <v>56</v>
      </c>
      <c r="T581" t="s">
        <v>67</v>
      </c>
      <c r="U581">
        <v>2</v>
      </c>
      <c r="V581" t="s">
        <v>58</v>
      </c>
      <c r="W581" t="s">
        <v>68</v>
      </c>
      <c r="Y581" t="s">
        <v>54</v>
      </c>
      <c r="Z581" t="s">
        <v>101</v>
      </c>
      <c r="AC581" t="s">
        <v>147</v>
      </c>
      <c r="AD581" t="s">
        <v>115</v>
      </c>
      <c r="AK581" t="s">
        <v>67</v>
      </c>
    </row>
    <row r="582" spans="1:39" x14ac:dyDescent="0.3">
      <c r="A582" t="s">
        <v>1317</v>
      </c>
      <c r="B582" t="s">
        <v>436</v>
      </c>
      <c r="C582" t="s">
        <v>670</v>
      </c>
      <c r="D582">
        <v>18371459</v>
      </c>
      <c r="E582" s="1">
        <v>45967</v>
      </c>
      <c r="F582" s="1">
        <v>45967</v>
      </c>
      <c r="G582" t="s">
        <v>45</v>
      </c>
      <c r="H582" t="s">
        <v>46</v>
      </c>
      <c r="I582" t="s">
        <v>47</v>
      </c>
      <c r="J582" t="s">
        <v>89</v>
      </c>
      <c r="K582" t="s">
        <v>118</v>
      </c>
      <c r="L582" t="s">
        <v>74</v>
      </c>
      <c r="M582" t="s">
        <v>51</v>
      </c>
      <c r="N582" t="s">
        <v>52</v>
      </c>
      <c r="O582">
        <v>7</v>
      </c>
      <c r="P582" t="s">
        <v>53</v>
      </c>
      <c r="Q582" t="s">
        <v>54</v>
      </c>
      <c r="R582" t="s">
        <v>55</v>
      </c>
      <c r="S582" t="s">
        <v>85</v>
      </c>
      <c r="T582" t="s">
        <v>67</v>
      </c>
      <c r="U582">
        <v>1</v>
      </c>
      <c r="V582" t="s">
        <v>58</v>
      </c>
    </row>
    <row r="583" spans="1:39" x14ac:dyDescent="0.3">
      <c r="A583" t="s">
        <v>1318</v>
      </c>
      <c r="B583" t="s">
        <v>1319</v>
      </c>
      <c r="C583" t="s">
        <v>1320</v>
      </c>
      <c r="D583">
        <v>18417835</v>
      </c>
      <c r="E583" s="1">
        <v>45975</v>
      </c>
      <c r="F583" s="1">
        <v>45975</v>
      </c>
      <c r="G583" t="s">
        <v>45</v>
      </c>
      <c r="H583" t="s">
        <v>46</v>
      </c>
      <c r="I583" t="s">
        <v>47</v>
      </c>
      <c r="J583" t="s">
        <v>119</v>
      </c>
      <c r="K583" t="s">
        <v>165</v>
      </c>
      <c r="L583" t="s">
        <v>97</v>
      </c>
      <c r="M583" t="s">
        <v>51</v>
      </c>
      <c r="N583" t="s">
        <v>75</v>
      </c>
      <c r="O583">
        <v>3</v>
      </c>
      <c r="P583" t="s">
        <v>251</v>
      </c>
      <c r="Q583" t="s">
        <v>54</v>
      </c>
      <c r="R583" t="s">
        <v>55</v>
      </c>
      <c r="S583" t="s">
        <v>85</v>
      </c>
      <c r="T583" t="s">
        <v>57</v>
      </c>
      <c r="U583">
        <v>1</v>
      </c>
      <c r="V583" t="s">
        <v>58</v>
      </c>
      <c r="X583" t="s">
        <v>77</v>
      </c>
      <c r="Y583" t="s">
        <v>54</v>
      </c>
      <c r="Z583" t="s">
        <v>101</v>
      </c>
    </row>
    <row r="584" spans="1:39" x14ac:dyDescent="0.3">
      <c r="A584" t="s">
        <v>1321</v>
      </c>
      <c r="B584" t="s">
        <v>181</v>
      </c>
      <c r="C584" t="s">
        <v>301</v>
      </c>
      <c r="D584">
        <v>18381162</v>
      </c>
      <c r="E584" s="1">
        <v>45969</v>
      </c>
      <c r="F584" s="1">
        <v>45969</v>
      </c>
      <c r="G584" t="s">
        <v>45</v>
      </c>
      <c r="H584" t="s">
        <v>46</v>
      </c>
      <c r="I584" t="s">
        <v>47</v>
      </c>
      <c r="J584" t="s">
        <v>311</v>
      </c>
      <c r="K584" t="s">
        <v>195</v>
      </c>
      <c r="L584" t="s">
        <v>50</v>
      </c>
      <c r="M584" t="s">
        <v>129</v>
      </c>
      <c r="N584" t="s">
        <v>175</v>
      </c>
      <c r="O584">
        <v>10</v>
      </c>
      <c r="P584" t="s">
        <v>138</v>
      </c>
      <c r="Q584" t="s">
        <v>54</v>
      </c>
      <c r="R584" t="s">
        <v>55</v>
      </c>
      <c r="S584" t="s">
        <v>85</v>
      </c>
      <c r="T584" t="s">
        <v>57</v>
      </c>
      <c r="U584">
        <v>1</v>
      </c>
      <c r="V584" t="s">
        <v>58</v>
      </c>
      <c r="Z584" t="s">
        <v>101</v>
      </c>
    </row>
    <row r="585" spans="1:39" x14ac:dyDescent="0.3">
      <c r="A585" t="s">
        <v>1322</v>
      </c>
      <c r="B585" t="s">
        <v>296</v>
      </c>
      <c r="C585" t="s">
        <v>1035</v>
      </c>
      <c r="D585">
        <v>18405436</v>
      </c>
      <c r="E585" s="1">
        <v>45973</v>
      </c>
      <c r="F585" s="1">
        <v>45973</v>
      </c>
      <c r="G585" t="s">
        <v>45</v>
      </c>
      <c r="H585" t="s">
        <v>46</v>
      </c>
      <c r="I585" t="s">
        <v>47</v>
      </c>
      <c r="J585" t="s">
        <v>127</v>
      </c>
      <c r="K585" t="s">
        <v>419</v>
      </c>
      <c r="L585" t="s">
        <v>50</v>
      </c>
      <c r="M585" t="s">
        <v>160</v>
      </c>
      <c r="N585" t="s">
        <v>91</v>
      </c>
      <c r="O585">
        <v>3</v>
      </c>
      <c r="P585" t="s">
        <v>53</v>
      </c>
      <c r="Q585" t="s">
        <v>54</v>
      </c>
      <c r="R585" t="s">
        <v>55</v>
      </c>
      <c r="S585" t="s">
        <v>56</v>
      </c>
      <c r="T585" t="s">
        <v>57</v>
      </c>
      <c r="U585">
        <v>2</v>
      </c>
      <c r="V585" t="s">
        <v>58</v>
      </c>
      <c r="Z585" t="s">
        <v>101</v>
      </c>
      <c r="AM585" t="s">
        <v>445</v>
      </c>
    </row>
    <row r="586" spans="1:39" x14ac:dyDescent="0.3">
      <c r="A586" t="s">
        <v>1323</v>
      </c>
      <c r="B586" t="s">
        <v>1324</v>
      </c>
      <c r="C586" t="s">
        <v>1127</v>
      </c>
      <c r="D586">
        <v>18390845</v>
      </c>
      <c r="E586" s="1">
        <v>45971</v>
      </c>
      <c r="F586" s="1">
        <v>45971</v>
      </c>
      <c r="G586" t="s">
        <v>45</v>
      </c>
      <c r="H586" t="s">
        <v>46</v>
      </c>
      <c r="I586" t="s">
        <v>47</v>
      </c>
      <c r="J586" t="s">
        <v>48</v>
      </c>
      <c r="K586" t="s">
        <v>242</v>
      </c>
      <c r="L586" t="s">
        <v>50</v>
      </c>
      <c r="M586" t="s">
        <v>98</v>
      </c>
      <c r="N586" t="s">
        <v>91</v>
      </c>
      <c r="O586">
        <v>4</v>
      </c>
      <c r="P586" t="s">
        <v>53</v>
      </c>
      <c r="Q586" t="s">
        <v>131</v>
      </c>
      <c r="R586" t="s">
        <v>55</v>
      </c>
      <c r="S586" t="s">
        <v>113</v>
      </c>
      <c r="T586" t="s">
        <v>57</v>
      </c>
      <c r="U586">
        <v>1</v>
      </c>
      <c r="V586" t="s">
        <v>58</v>
      </c>
      <c r="X586" t="s">
        <v>77</v>
      </c>
      <c r="Y586" t="s">
        <v>54</v>
      </c>
      <c r="Z586" t="s">
        <v>68</v>
      </c>
    </row>
    <row r="587" spans="1:39" x14ac:dyDescent="0.3">
      <c r="A587" t="s">
        <v>1325</v>
      </c>
      <c r="B587" t="s">
        <v>336</v>
      </c>
      <c r="C587" t="s">
        <v>61</v>
      </c>
      <c r="D587">
        <v>18407956</v>
      </c>
      <c r="E587" s="1">
        <v>45973</v>
      </c>
      <c r="F587" s="1">
        <v>45973</v>
      </c>
      <c r="G587" t="s">
        <v>45</v>
      </c>
      <c r="H587" t="s">
        <v>46</v>
      </c>
      <c r="I587" t="s">
        <v>47</v>
      </c>
      <c r="J587" t="s">
        <v>195</v>
      </c>
      <c r="K587" t="s">
        <v>81</v>
      </c>
      <c r="L587" t="s">
        <v>50</v>
      </c>
      <c r="M587" t="s">
        <v>51</v>
      </c>
      <c r="N587" t="s">
        <v>75</v>
      </c>
      <c r="O587">
        <v>3</v>
      </c>
      <c r="P587" t="s">
        <v>138</v>
      </c>
      <c r="Q587" t="s">
        <v>54</v>
      </c>
      <c r="R587" t="s">
        <v>55</v>
      </c>
      <c r="S587" t="s">
        <v>56</v>
      </c>
      <c r="T587" t="s">
        <v>57</v>
      </c>
      <c r="U587">
        <v>2</v>
      </c>
      <c r="V587" t="s">
        <v>58</v>
      </c>
      <c r="X587" t="s">
        <v>77</v>
      </c>
      <c r="Y587" t="s">
        <v>54</v>
      </c>
      <c r="Z587" t="s">
        <v>101</v>
      </c>
    </row>
    <row r="588" spans="1:39" x14ac:dyDescent="0.3">
      <c r="A588" t="s">
        <v>1326</v>
      </c>
      <c r="B588" t="s">
        <v>212</v>
      </c>
      <c r="C588" t="s">
        <v>513</v>
      </c>
      <c r="D588">
        <v>18391486</v>
      </c>
      <c r="E588" s="1">
        <v>45971</v>
      </c>
      <c r="F588" s="1">
        <v>45971</v>
      </c>
      <c r="G588" t="s">
        <v>45</v>
      </c>
      <c r="H588" t="s">
        <v>46</v>
      </c>
      <c r="I588" t="s">
        <v>219</v>
      </c>
      <c r="J588" t="s">
        <v>419</v>
      </c>
      <c r="K588" t="s">
        <v>214</v>
      </c>
      <c r="L588" t="s">
        <v>50</v>
      </c>
      <c r="M588" t="s">
        <v>170</v>
      </c>
      <c r="N588" t="s">
        <v>437</v>
      </c>
      <c r="O588">
        <v>9</v>
      </c>
      <c r="P588" t="s">
        <v>53</v>
      </c>
      <c r="Q588" t="s">
        <v>54</v>
      </c>
      <c r="R588" t="s">
        <v>55</v>
      </c>
      <c r="S588" t="s">
        <v>56</v>
      </c>
      <c r="T588" t="s">
        <v>57</v>
      </c>
      <c r="U588">
        <v>3</v>
      </c>
      <c r="V588" t="s">
        <v>58</v>
      </c>
      <c r="Z588" t="s">
        <v>101</v>
      </c>
      <c r="AM588" t="s">
        <v>360</v>
      </c>
    </row>
    <row r="589" spans="1:39" x14ac:dyDescent="0.3">
      <c r="A589" t="s">
        <v>1327</v>
      </c>
      <c r="B589" t="s">
        <v>1328</v>
      </c>
      <c r="C589" t="s">
        <v>439</v>
      </c>
      <c r="D589">
        <v>18418109</v>
      </c>
      <c r="E589" s="1">
        <v>45975</v>
      </c>
      <c r="F589" s="1">
        <v>45975</v>
      </c>
      <c r="G589" t="s">
        <v>45</v>
      </c>
      <c r="H589" t="s">
        <v>46</v>
      </c>
      <c r="I589" t="s">
        <v>47</v>
      </c>
      <c r="J589" t="s">
        <v>105</v>
      </c>
      <c r="K589" t="s">
        <v>96</v>
      </c>
      <c r="L589" t="s">
        <v>97</v>
      </c>
      <c r="M589" t="s">
        <v>51</v>
      </c>
      <c r="N589" t="s">
        <v>91</v>
      </c>
      <c r="O589">
        <v>4</v>
      </c>
      <c r="P589" t="s">
        <v>251</v>
      </c>
      <c r="Q589" t="s">
        <v>54</v>
      </c>
      <c r="R589" t="s">
        <v>55</v>
      </c>
      <c r="S589" t="s">
        <v>85</v>
      </c>
      <c r="T589" t="s">
        <v>57</v>
      </c>
      <c r="U589">
        <v>1</v>
      </c>
      <c r="V589" t="s">
        <v>58</v>
      </c>
      <c r="X589" t="s">
        <v>77</v>
      </c>
      <c r="Y589" t="s">
        <v>54</v>
      </c>
      <c r="Z589" t="s">
        <v>101</v>
      </c>
    </row>
    <row r="590" spans="1:39" x14ac:dyDescent="0.3">
      <c r="A590" t="s">
        <v>1329</v>
      </c>
      <c r="B590" t="s">
        <v>654</v>
      </c>
      <c r="C590" t="s">
        <v>938</v>
      </c>
      <c r="D590">
        <v>18378693</v>
      </c>
      <c r="E590" s="1">
        <v>45968</v>
      </c>
      <c r="F590" s="1">
        <v>45968</v>
      </c>
      <c r="G590" t="s">
        <v>45</v>
      </c>
      <c r="H590" t="s">
        <v>46</v>
      </c>
      <c r="I590" t="s">
        <v>47</v>
      </c>
      <c r="J590" t="s">
        <v>159</v>
      </c>
      <c r="K590" t="s">
        <v>179</v>
      </c>
      <c r="L590" t="s">
        <v>50</v>
      </c>
      <c r="M590" t="s">
        <v>51</v>
      </c>
      <c r="N590" t="s">
        <v>91</v>
      </c>
      <c r="O590">
        <v>5</v>
      </c>
      <c r="P590" t="s">
        <v>138</v>
      </c>
      <c r="Q590" t="s">
        <v>54</v>
      </c>
      <c r="R590" t="s">
        <v>55</v>
      </c>
      <c r="S590" t="s">
        <v>85</v>
      </c>
      <c r="T590" t="s">
        <v>67</v>
      </c>
      <c r="U590">
        <v>2</v>
      </c>
      <c r="V590" t="s">
        <v>58</v>
      </c>
    </row>
    <row r="591" spans="1:39" x14ac:dyDescent="0.3">
      <c r="A591" t="s">
        <v>1330</v>
      </c>
      <c r="B591" t="s">
        <v>603</v>
      </c>
      <c r="C591" t="s">
        <v>310</v>
      </c>
      <c r="D591">
        <v>18416103</v>
      </c>
      <c r="E591" s="1">
        <v>45974</v>
      </c>
      <c r="F591" s="1">
        <v>45974</v>
      </c>
      <c r="G591" t="s">
        <v>45</v>
      </c>
      <c r="H591" t="s">
        <v>46</v>
      </c>
      <c r="I591" t="s">
        <v>47</v>
      </c>
      <c r="J591" t="s">
        <v>82</v>
      </c>
      <c r="K591" t="s">
        <v>242</v>
      </c>
      <c r="L591" t="s">
        <v>50</v>
      </c>
      <c r="M591" t="s">
        <v>51</v>
      </c>
      <c r="N591" t="s">
        <v>91</v>
      </c>
      <c r="O591">
        <v>4</v>
      </c>
      <c r="P591" t="s">
        <v>53</v>
      </c>
      <c r="Q591" t="s">
        <v>54</v>
      </c>
      <c r="R591" t="s">
        <v>55</v>
      </c>
      <c r="S591" t="s">
        <v>85</v>
      </c>
      <c r="T591" t="s">
        <v>57</v>
      </c>
      <c r="U591">
        <v>2</v>
      </c>
      <c r="V591" t="s">
        <v>58</v>
      </c>
      <c r="Z591" t="s">
        <v>68</v>
      </c>
    </row>
    <row r="592" spans="1:39" x14ac:dyDescent="0.3">
      <c r="A592" t="s">
        <v>1331</v>
      </c>
      <c r="B592" t="s">
        <v>497</v>
      </c>
      <c r="C592" t="s">
        <v>513</v>
      </c>
      <c r="D592">
        <v>18371010</v>
      </c>
      <c r="E592" s="1">
        <v>45967</v>
      </c>
      <c r="F592" s="1">
        <v>45967</v>
      </c>
      <c r="G592" t="s">
        <v>45</v>
      </c>
      <c r="H592" t="s">
        <v>46</v>
      </c>
      <c r="I592" t="s">
        <v>47</v>
      </c>
      <c r="J592" t="s">
        <v>89</v>
      </c>
      <c r="K592" t="s">
        <v>118</v>
      </c>
      <c r="L592" t="s">
        <v>74</v>
      </c>
      <c r="M592" t="s">
        <v>160</v>
      </c>
      <c r="N592" t="s">
        <v>235</v>
      </c>
      <c r="O592">
        <v>5</v>
      </c>
      <c r="P592" t="s">
        <v>53</v>
      </c>
      <c r="Q592" t="s">
        <v>54</v>
      </c>
      <c r="R592" t="s">
        <v>77</v>
      </c>
      <c r="S592" t="s">
        <v>85</v>
      </c>
      <c r="T592" t="s">
        <v>67</v>
      </c>
      <c r="U592">
        <v>1</v>
      </c>
      <c r="V592" t="s">
        <v>58</v>
      </c>
      <c r="W592" t="s">
        <v>68</v>
      </c>
      <c r="Y592" t="s">
        <v>120</v>
      </c>
      <c r="AK592" t="s">
        <v>67</v>
      </c>
    </row>
    <row r="593" spans="1:42" x14ac:dyDescent="0.3">
      <c r="A593" t="s">
        <v>1332</v>
      </c>
      <c r="B593" t="s">
        <v>1333</v>
      </c>
      <c r="C593" t="s">
        <v>260</v>
      </c>
      <c r="D593">
        <v>18406680</v>
      </c>
      <c r="E593" s="1">
        <v>45973</v>
      </c>
      <c r="F593" s="1">
        <v>45973</v>
      </c>
      <c r="G593" t="s">
        <v>45</v>
      </c>
      <c r="H593" t="s">
        <v>46</v>
      </c>
      <c r="I593" t="s">
        <v>47</v>
      </c>
      <c r="J593" t="s">
        <v>118</v>
      </c>
      <c r="K593" t="s">
        <v>165</v>
      </c>
      <c r="L593" t="s">
        <v>74</v>
      </c>
      <c r="M593" t="s">
        <v>51</v>
      </c>
      <c r="N593" t="s">
        <v>91</v>
      </c>
      <c r="O593">
        <v>3</v>
      </c>
      <c r="P593" t="s">
        <v>138</v>
      </c>
      <c r="Q593" t="s">
        <v>54</v>
      </c>
      <c r="R593" t="s">
        <v>55</v>
      </c>
      <c r="S593" t="s">
        <v>56</v>
      </c>
      <c r="T593" t="s">
        <v>57</v>
      </c>
      <c r="U593">
        <v>1</v>
      </c>
      <c r="V593" t="s">
        <v>58</v>
      </c>
    </row>
    <row r="594" spans="1:42" x14ac:dyDescent="0.3">
      <c r="A594" t="s">
        <v>1334</v>
      </c>
      <c r="B594" t="s">
        <v>181</v>
      </c>
      <c r="C594" t="s">
        <v>878</v>
      </c>
      <c r="D594">
        <v>18401909</v>
      </c>
      <c r="E594" s="1">
        <v>45972</v>
      </c>
      <c r="F594" s="1">
        <v>45974</v>
      </c>
      <c r="G594" t="s">
        <v>45</v>
      </c>
      <c r="H594" t="s">
        <v>46</v>
      </c>
      <c r="I594" t="s">
        <v>47</v>
      </c>
      <c r="J594" t="s">
        <v>82</v>
      </c>
      <c r="K594" t="s">
        <v>127</v>
      </c>
      <c r="L594" t="s">
        <v>50</v>
      </c>
      <c r="M594" t="s">
        <v>160</v>
      </c>
      <c r="N594" t="s">
        <v>598</v>
      </c>
      <c r="O594">
        <v>12</v>
      </c>
      <c r="P594" t="s">
        <v>251</v>
      </c>
      <c r="Q594" t="s">
        <v>54</v>
      </c>
      <c r="R594" t="s">
        <v>55</v>
      </c>
      <c r="S594" t="s">
        <v>56</v>
      </c>
      <c r="T594" t="s">
        <v>67</v>
      </c>
      <c r="U594">
        <v>2</v>
      </c>
      <c r="V594" t="s">
        <v>58</v>
      </c>
    </row>
    <row r="595" spans="1:42" x14ac:dyDescent="0.3">
      <c r="A595" t="s">
        <v>1335</v>
      </c>
      <c r="B595" t="s">
        <v>934</v>
      </c>
      <c r="C595" t="s">
        <v>213</v>
      </c>
      <c r="D595">
        <v>18377803</v>
      </c>
      <c r="E595" s="1">
        <v>45968</v>
      </c>
      <c r="F595" s="1">
        <v>45968</v>
      </c>
      <c r="G595" t="s">
        <v>45</v>
      </c>
      <c r="H595" t="s">
        <v>46</v>
      </c>
      <c r="I595" t="s">
        <v>47</v>
      </c>
      <c r="J595" t="s">
        <v>165</v>
      </c>
      <c r="K595" t="s">
        <v>106</v>
      </c>
      <c r="L595" t="s">
        <v>97</v>
      </c>
      <c r="M595" t="s">
        <v>51</v>
      </c>
      <c r="N595" t="s">
        <v>185</v>
      </c>
      <c r="O595">
        <v>3</v>
      </c>
      <c r="P595" t="s">
        <v>100</v>
      </c>
      <c r="Q595" t="s">
        <v>54</v>
      </c>
      <c r="R595" t="s">
        <v>55</v>
      </c>
      <c r="S595" t="s">
        <v>56</v>
      </c>
      <c r="T595" t="s">
        <v>57</v>
      </c>
      <c r="U595">
        <v>1</v>
      </c>
      <c r="V595" t="s">
        <v>58</v>
      </c>
      <c r="W595" t="s">
        <v>68</v>
      </c>
      <c r="Y595" t="s">
        <v>54</v>
      </c>
      <c r="Z595" t="s">
        <v>101</v>
      </c>
      <c r="AC595" t="s">
        <v>147</v>
      </c>
      <c r="AD595" t="s">
        <v>115</v>
      </c>
      <c r="AK595" t="s">
        <v>67</v>
      </c>
    </row>
    <row r="596" spans="1:42" x14ac:dyDescent="0.3">
      <c r="A596" t="s">
        <v>1336</v>
      </c>
      <c r="B596" t="s">
        <v>571</v>
      </c>
      <c r="C596" t="s">
        <v>439</v>
      </c>
      <c r="D596">
        <v>18363341</v>
      </c>
      <c r="E596" s="1">
        <v>45966</v>
      </c>
      <c r="F596" s="1">
        <v>45971</v>
      </c>
      <c r="G596" t="s">
        <v>45</v>
      </c>
      <c r="H596" t="s">
        <v>46</v>
      </c>
      <c r="I596" t="s">
        <v>47</v>
      </c>
      <c r="J596" t="s">
        <v>82</v>
      </c>
      <c r="K596" t="s">
        <v>242</v>
      </c>
      <c r="L596" t="s">
        <v>64</v>
      </c>
      <c r="M596" t="s">
        <v>129</v>
      </c>
      <c r="N596" t="s">
        <v>84</v>
      </c>
      <c r="O596">
        <v>3</v>
      </c>
      <c r="P596" t="s">
        <v>53</v>
      </c>
      <c r="Q596" t="s">
        <v>54</v>
      </c>
      <c r="R596" t="s">
        <v>55</v>
      </c>
      <c r="S596" t="s">
        <v>85</v>
      </c>
      <c r="T596" t="s">
        <v>57</v>
      </c>
      <c r="U596">
        <v>2</v>
      </c>
      <c r="V596" t="s">
        <v>58</v>
      </c>
      <c r="W596" t="s">
        <v>68</v>
      </c>
    </row>
    <row r="597" spans="1:42" x14ac:dyDescent="0.3">
      <c r="A597" t="s">
        <v>1337</v>
      </c>
      <c r="B597" t="s">
        <v>200</v>
      </c>
      <c r="C597" t="s">
        <v>44</v>
      </c>
      <c r="D597">
        <v>18388387</v>
      </c>
      <c r="E597" s="1">
        <v>45970</v>
      </c>
      <c r="F597" s="1">
        <v>45970</v>
      </c>
      <c r="G597" t="s">
        <v>45</v>
      </c>
      <c r="H597" t="s">
        <v>46</v>
      </c>
      <c r="I597" t="s">
        <v>47</v>
      </c>
      <c r="J597" t="s">
        <v>82</v>
      </c>
      <c r="K597" t="s">
        <v>48</v>
      </c>
      <c r="L597" t="s">
        <v>97</v>
      </c>
      <c r="M597" t="s">
        <v>299</v>
      </c>
      <c r="N597" t="s">
        <v>84</v>
      </c>
      <c r="O597">
        <v>4</v>
      </c>
      <c r="P597" t="s">
        <v>53</v>
      </c>
      <c r="Q597" t="s">
        <v>131</v>
      </c>
      <c r="R597" t="s">
        <v>55</v>
      </c>
      <c r="S597" t="s">
        <v>56</v>
      </c>
      <c r="T597" t="s">
        <v>67</v>
      </c>
      <c r="U597">
        <v>2</v>
      </c>
      <c r="V597" t="s">
        <v>58</v>
      </c>
      <c r="W597" t="s">
        <v>68</v>
      </c>
      <c r="Y597" t="s">
        <v>54</v>
      </c>
      <c r="AA597">
        <v>3</v>
      </c>
      <c r="AM597" t="s">
        <v>161</v>
      </c>
    </row>
    <row r="598" spans="1:42" x14ac:dyDescent="0.3">
      <c r="A598" t="s">
        <v>1338</v>
      </c>
      <c r="B598" t="s">
        <v>1339</v>
      </c>
      <c r="C598" t="s">
        <v>285</v>
      </c>
      <c r="D598">
        <v>18418646</v>
      </c>
      <c r="E598" s="1">
        <v>45975</v>
      </c>
      <c r="F598" s="1">
        <v>45975</v>
      </c>
      <c r="G598" t="s">
        <v>45</v>
      </c>
      <c r="H598" t="s">
        <v>46</v>
      </c>
      <c r="I598" t="s">
        <v>47</v>
      </c>
      <c r="J598" t="s">
        <v>242</v>
      </c>
      <c r="K598" t="s">
        <v>127</v>
      </c>
      <c r="L598" t="s">
        <v>50</v>
      </c>
      <c r="M598" t="s">
        <v>65</v>
      </c>
      <c r="N598" t="s">
        <v>185</v>
      </c>
      <c r="O598">
        <v>4</v>
      </c>
      <c r="P598" t="s">
        <v>53</v>
      </c>
      <c r="Q598" t="s">
        <v>54</v>
      </c>
      <c r="R598" t="s">
        <v>55</v>
      </c>
      <c r="S598" t="s">
        <v>85</v>
      </c>
      <c r="T598" t="s">
        <v>57</v>
      </c>
      <c r="U598">
        <v>2</v>
      </c>
      <c r="V598" t="s">
        <v>58</v>
      </c>
      <c r="W598" t="s">
        <v>68</v>
      </c>
      <c r="X598" t="s">
        <v>146</v>
      </c>
      <c r="Y598" t="s">
        <v>54</v>
      </c>
      <c r="Z598" t="s">
        <v>68</v>
      </c>
      <c r="AA598">
        <v>2</v>
      </c>
      <c r="AG598" t="s">
        <v>1340</v>
      </c>
      <c r="AM598" t="s">
        <v>378</v>
      </c>
      <c r="AN598" t="s">
        <v>305</v>
      </c>
      <c r="AO598">
        <v>6497</v>
      </c>
      <c r="AP598">
        <v>15</v>
      </c>
    </row>
    <row r="599" spans="1:42" x14ac:dyDescent="0.3">
      <c r="A599" t="s">
        <v>1341</v>
      </c>
      <c r="B599" t="s">
        <v>234</v>
      </c>
      <c r="C599" t="s">
        <v>123</v>
      </c>
      <c r="D599">
        <v>18367561</v>
      </c>
      <c r="E599" s="1">
        <v>45966</v>
      </c>
      <c r="F599" s="1">
        <v>45966</v>
      </c>
      <c r="G599" t="s">
        <v>45</v>
      </c>
      <c r="H599" t="s">
        <v>46</v>
      </c>
      <c r="I599" t="s">
        <v>47</v>
      </c>
      <c r="J599" t="s">
        <v>195</v>
      </c>
      <c r="K599" t="s">
        <v>81</v>
      </c>
      <c r="L599" t="s">
        <v>97</v>
      </c>
      <c r="M599" t="s">
        <v>65</v>
      </c>
      <c r="N599" t="s">
        <v>421</v>
      </c>
      <c r="O599">
        <v>7</v>
      </c>
      <c r="P599" t="s">
        <v>100</v>
      </c>
      <c r="Q599" t="s">
        <v>54</v>
      </c>
      <c r="R599" t="s">
        <v>55</v>
      </c>
      <c r="S599" t="s">
        <v>56</v>
      </c>
      <c r="T599" t="s">
        <v>67</v>
      </c>
      <c r="U599">
        <v>2</v>
      </c>
      <c r="V599" t="s">
        <v>58</v>
      </c>
      <c r="X599" t="s">
        <v>77</v>
      </c>
      <c r="Y599" t="s">
        <v>54</v>
      </c>
      <c r="Z599" t="s">
        <v>68</v>
      </c>
    </row>
    <row r="600" spans="1:42" x14ac:dyDescent="0.3">
      <c r="A600" t="s">
        <v>1342</v>
      </c>
      <c r="B600" t="s">
        <v>1343</v>
      </c>
      <c r="C600" t="s">
        <v>276</v>
      </c>
      <c r="D600">
        <v>18367760</v>
      </c>
      <c r="E600" s="1">
        <v>45966</v>
      </c>
      <c r="F600" s="1">
        <v>45966</v>
      </c>
      <c r="G600" t="s">
        <v>45</v>
      </c>
      <c r="H600" t="s">
        <v>46</v>
      </c>
      <c r="I600" t="s">
        <v>47</v>
      </c>
      <c r="J600" t="s">
        <v>489</v>
      </c>
      <c r="K600" t="s">
        <v>89</v>
      </c>
      <c r="L600" t="s">
        <v>74</v>
      </c>
      <c r="M600" t="s">
        <v>51</v>
      </c>
      <c r="N600" t="s">
        <v>91</v>
      </c>
      <c r="O600">
        <v>4</v>
      </c>
      <c r="P600" t="s">
        <v>251</v>
      </c>
      <c r="Q600" t="s">
        <v>54</v>
      </c>
      <c r="R600" t="s">
        <v>55</v>
      </c>
      <c r="S600" t="s">
        <v>85</v>
      </c>
      <c r="T600" t="s">
        <v>57</v>
      </c>
      <c r="U600">
        <v>1</v>
      </c>
      <c r="V600" t="s">
        <v>58</v>
      </c>
      <c r="X600" t="s">
        <v>77</v>
      </c>
      <c r="Y600" t="s">
        <v>54</v>
      </c>
      <c r="Z600" t="s">
        <v>101</v>
      </c>
    </row>
    <row r="601" spans="1:42" x14ac:dyDescent="0.3">
      <c r="A601" t="s">
        <v>1344</v>
      </c>
      <c r="B601" t="s">
        <v>1345</v>
      </c>
      <c r="C601" t="s">
        <v>702</v>
      </c>
      <c r="D601">
        <v>18407351</v>
      </c>
      <c r="E601" s="1">
        <v>45973</v>
      </c>
      <c r="F601" s="1">
        <v>45973</v>
      </c>
      <c r="G601" t="s">
        <v>45</v>
      </c>
      <c r="H601" t="s">
        <v>46</v>
      </c>
      <c r="I601" t="s">
        <v>47</v>
      </c>
      <c r="J601" t="s">
        <v>531</v>
      </c>
      <c r="K601" t="s">
        <v>73</v>
      </c>
      <c r="L601" t="s">
        <v>74</v>
      </c>
      <c r="M601" t="s">
        <v>51</v>
      </c>
      <c r="N601" t="s">
        <v>91</v>
      </c>
      <c r="O601">
        <v>8</v>
      </c>
      <c r="P601" t="s">
        <v>53</v>
      </c>
      <c r="Q601" t="s">
        <v>54</v>
      </c>
      <c r="R601" t="s">
        <v>55</v>
      </c>
      <c r="S601" t="s">
        <v>56</v>
      </c>
      <c r="T601" t="s">
        <v>57</v>
      </c>
      <c r="U601">
        <v>1</v>
      </c>
      <c r="V601" t="s">
        <v>58</v>
      </c>
      <c r="Y601" t="s">
        <v>54</v>
      </c>
      <c r="Z601" t="s">
        <v>101</v>
      </c>
      <c r="AB601">
        <v>1</v>
      </c>
      <c r="AC601" t="s">
        <v>147</v>
      </c>
      <c r="AN601" t="s">
        <v>619</v>
      </c>
    </row>
    <row r="602" spans="1:42" x14ac:dyDescent="0.3">
      <c r="A602" t="s">
        <v>1346</v>
      </c>
      <c r="B602" t="s">
        <v>125</v>
      </c>
      <c r="C602" t="s">
        <v>126</v>
      </c>
      <c r="D602">
        <v>18418745</v>
      </c>
      <c r="E602" s="1">
        <v>45975</v>
      </c>
      <c r="F602" s="1">
        <v>45975</v>
      </c>
      <c r="G602" t="s">
        <v>45</v>
      </c>
      <c r="H602" t="s">
        <v>46</v>
      </c>
      <c r="I602" t="s">
        <v>47</v>
      </c>
      <c r="J602" t="s">
        <v>106</v>
      </c>
      <c r="K602" t="s">
        <v>311</v>
      </c>
      <c r="L602" t="s">
        <v>97</v>
      </c>
      <c r="M602" t="s">
        <v>51</v>
      </c>
      <c r="N602" t="s">
        <v>75</v>
      </c>
      <c r="O602">
        <v>4</v>
      </c>
      <c r="P602" t="s">
        <v>100</v>
      </c>
      <c r="Q602" t="s">
        <v>54</v>
      </c>
      <c r="R602" t="s">
        <v>55</v>
      </c>
      <c r="S602" t="s">
        <v>56</v>
      </c>
      <c r="T602" t="s">
        <v>67</v>
      </c>
      <c r="U602">
        <v>2</v>
      </c>
      <c r="V602" t="s">
        <v>58</v>
      </c>
      <c r="W602" t="s">
        <v>68</v>
      </c>
      <c r="Y602" t="s">
        <v>54</v>
      </c>
      <c r="Z602" t="s">
        <v>101</v>
      </c>
      <c r="AC602" t="s">
        <v>147</v>
      </c>
      <c r="AD602" t="s">
        <v>115</v>
      </c>
      <c r="AK602" t="s">
        <v>67</v>
      </c>
    </row>
    <row r="603" spans="1:42" x14ac:dyDescent="0.3">
      <c r="A603" t="s">
        <v>1347</v>
      </c>
      <c r="B603" t="s">
        <v>1348</v>
      </c>
      <c r="C603" t="s">
        <v>291</v>
      </c>
      <c r="D603">
        <v>18411535</v>
      </c>
      <c r="E603" s="1">
        <v>45974</v>
      </c>
      <c r="F603" s="1">
        <v>45974</v>
      </c>
      <c r="G603" t="s">
        <v>45</v>
      </c>
      <c r="H603" t="s">
        <v>46</v>
      </c>
      <c r="I603" t="s">
        <v>135</v>
      </c>
      <c r="J603" t="s">
        <v>1349</v>
      </c>
      <c r="K603" t="s">
        <v>1100</v>
      </c>
      <c r="L603" t="s">
        <v>191</v>
      </c>
      <c r="M603" t="s">
        <v>51</v>
      </c>
      <c r="O603">
        <v>3</v>
      </c>
      <c r="P603" t="s">
        <v>100</v>
      </c>
      <c r="Q603" t="s">
        <v>54</v>
      </c>
      <c r="R603" t="s">
        <v>55</v>
      </c>
      <c r="S603" t="s">
        <v>85</v>
      </c>
      <c r="T603" t="s">
        <v>57</v>
      </c>
      <c r="U603">
        <v>4</v>
      </c>
      <c r="V603" t="s">
        <v>58</v>
      </c>
      <c r="X603" t="s">
        <v>77</v>
      </c>
      <c r="Y603" t="s">
        <v>54</v>
      </c>
      <c r="Z603" t="s">
        <v>101</v>
      </c>
    </row>
    <row r="604" spans="1:42" x14ac:dyDescent="0.3">
      <c r="A604" t="s">
        <v>1350</v>
      </c>
      <c r="B604" t="s">
        <v>687</v>
      </c>
      <c r="C604" t="s">
        <v>213</v>
      </c>
      <c r="D604">
        <v>18378082</v>
      </c>
      <c r="E604" s="1">
        <v>45968</v>
      </c>
      <c r="F604" s="1">
        <v>45968</v>
      </c>
      <c r="G604" t="s">
        <v>45</v>
      </c>
      <c r="H604" t="s">
        <v>46</v>
      </c>
      <c r="I604" t="s">
        <v>47</v>
      </c>
      <c r="J604" t="s">
        <v>142</v>
      </c>
      <c r="K604" t="s">
        <v>96</v>
      </c>
      <c r="L604" t="s">
        <v>97</v>
      </c>
      <c r="M604" t="s">
        <v>51</v>
      </c>
      <c r="N604" t="s">
        <v>91</v>
      </c>
      <c r="O604">
        <v>3</v>
      </c>
      <c r="P604" t="s">
        <v>100</v>
      </c>
      <c r="Q604" t="s">
        <v>54</v>
      </c>
      <c r="R604" t="s">
        <v>55</v>
      </c>
      <c r="S604" t="s">
        <v>56</v>
      </c>
      <c r="T604" t="s">
        <v>57</v>
      </c>
      <c r="U604">
        <v>1</v>
      </c>
      <c r="V604" t="s">
        <v>58</v>
      </c>
      <c r="W604" t="s">
        <v>68</v>
      </c>
      <c r="Y604" t="s">
        <v>54</v>
      </c>
      <c r="Z604" t="s">
        <v>101</v>
      </c>
      <c r="AC604" t="s">
        <v>147</v>
      </c>
      <c r="AD604" t="s">
        <v>115</v>
      </c>
      <c r="AK604" t="s">
        <v>67</v>
      </c>
    </row>
    <row r="605" spans="1:42" x14ac:dyDescent="0.3">
      <c r="A605" t="s">
        <v>1351</v>
      </c>
      <c r="B605" t="s">
        <v>336</v>
      </c>
      <c r="C605" t="s">
        <v>126</v>
      </c>
      <c r="D605">
        <v>18366669</v>
      </c>
      <c r="E605" s="1">
        <v>45966</v>
      </c>
      <c r="F605" s="1">
        <v>45966</v>
      </c>
      <c r="G605" t="s">
        <v>45</v>
      </c>
      <c r="H605" t="s">
        <v>46</v>
      </c>
      <c r="I605" t="s">
        <v>47</v>
      </c>
      <c r="J605" t="s">
        <v>89</v>
      </c>
      <c r="K605" t="s">
        <v>73</v>
      </c>
      <c r="L605" t="s">
        <v>74</v>
      </c>
      <c r="M605" t="s">
        <v>51</v>
      </c>
      <c r="N605" t="s">
        <v>235</v>
      </c>
      <c r="O605">
        <v>2</v>
      </c>
      <c r="P605" t="s">
        <v>100</v>
      </c>
      <c r="Q605" t="s">
        <v>54</v>
      </c>
      <c r="R605" t="s">
        <v>55</v>
      </c>
      <c r="S605" t="s">
        <v>56</v>
      </c>
      <c r="T605" t="s">
        <v>57</v>
      </c>
      <c r="U605">
        <v>1</v>
      </c>
      <c r="V605" t="s">
        <v>58</v>
      </c>
      <c r="W605" t="s">
        <v>101</v>
      </c>
      <c r="Y605" t="s">
        <v>54</v>
      </c>
      <c r="Z605" t="s">
        <v>101</v>
      </c>
      <c r="AC605" t="s">
        <v>147</v>
      </c>
      <c r="AD605" t="s">
        <v>115</v>
      </c>
      <c r="AK605" t="s">
        <v>67</v>
      </c>
    </row>
    <row r="606" spans="1:42" x14ac:dyDescent="0.3">
      <c r="A606" t="s">
        <v>1352</v>
      </c>
      <c r="B606" t="s">
        <v>1353</v>
      </c>
      <c r="C606" t="s">
        <v>721</v>
      </c>
      <c r="D606">
        <v>18384586</v>
      </c>
      <c r="E606" s="1">
        <v>45969</v>
      </c>
      <c r="F606" s="1">
        <v>45969</v>
      </c>
      <c r="G606" t="s">
        <v>45</v>
      </c>
      <c r="H606" t="s">
        <v>46</v>
      </c>
      <c r="I606" t="s">
        <v>47</v>
      </c>
      <c r="J606" t="s">
        <v>242</v>
      </c>
      <c r="K606" t="s">
        <v>214</v>
      </c>
      <c r="L606" t="s">
        <v>50</v>
      </c>
      <c r="M606" t="s">
        <v>51</v>
      </c>
      <c r="N606" t="s">
        <v>75</v>
      </c>
      <c r="O606">
        <v>2</v>
      </c>
      <c r="P606" t="s">
        <v>251</v>
      </c>
      <c r="Q606" t="s">
        <v>54</v>
      </c>
      <c r="R606" t="s">
        <v>55</v>
      </c>
      <c r="S606" t="s">
        <v>85</v>
      </c>
      <c r="T606" t="s">
        <v>57</v>
      </c>
      <c r="U606">
        <v>2</v>
      </c>
      <c r="V606" t="s">
        <v>58</v>
      </c>
      <c r="Z606" t="s">
        <v>101</v>
      </c>
    </row>
    <row r="607" spans="1:42" x14ac:dyDescent="0.3">
      <c r="A607" t="s">
        <v>1354</v>
      </c>
      <c r="B607" t="s">
        <v>687</v>
      </c>
      <c r="C607" t="s">
        <v>213</v>
      </c>
      <c r="D607">
        <v>18378190</v>
      </c>
      <c r="E607" s="1">
        <v>45968</v>
      </c>
      <c r="F607" s="1">
        <v>45968</v>
      </c>
      <c r="G607" t="s">
        <v>45</v>
      </c>
      <c r="H607" t="s">
        <v>46</v>
      </c>
      <c r="I607" t="s">
        <v>47</v>
      </c>
      <c r="J607" t="s">
        <v>311</v>
      </c>
      <c r="K607" t="s">
        <v>179</v>
      </c>
      <c r="L607" t="s">
        <v>97</v>
      </c>
      <c r="M607" t="s">
        <v>51</v>
      </c>
      <c r="N607" t="s">
        <v>84</v>
      </c>
      <c r="O607">
        <v>3</v>
      </c>
      <c r="P607" t="s">
        <v>100</v>
      </c>
      <c r="Q607" t="s">
        <v>54</v>
      </c>
      <c r="R607" t="s">
        <v>55</v>
      </c>
      <c r="S607" t="s">
        <v>56</v>
      </c>
      <c r="T607" t="s">
        <v>57</v>
      </c>
      <c r="U607">
        <v>1</v>
      </c>
      <c r="V607" t="s">
        <v>58</v>
      </c>
      <c r="W607" t="s">
        <v>68</v>
      </c>
      <c r="Y607" t="s">
        <v>54</v>
      </c>
      <c r="Z607" t="s">
        <v>101</v>
      </c>
      <c r="AC607" t="s">
        <v>147</v>
      </c>
      <c r="AD607" t="s">
        <v>115</v>
      </c>
      <c r="AK607" t="s">
        <v>67</v>
      </c>
    </row>
    <row r="608" spans="1:42" x14ac:dyDescent="0.3">
      <c r="A608" t="s">
        <v>1355</v>
      </c>
      <c r="B608" t="s">
        <v>1017</v>
      </c>
      <c r="C608" t="s">
        <v>791</v>
      </c>
      <c r="D608">
        <v>18385601</v>
      </c>
      <c r="E608" s="1">
        <v>45970</v>
      </c>
      <c r="F608" s="1">
        <v>45970</v>
      </c>
      <c r="G608" t="s">
        <v>45</v>
      </c>
      <c r="H608" t="s">
        <v>46</v>
      </c>
      <c r="I608" t="s">
        <v>47</v>
      </c>
      <c r="J608" t="s">
        <v>159</v>
      </c>
      <c r="K608" t="s">
        <v>195</v>
      </c>
      <c r="L608" t="s">
        <v>128</v>
      </c>
      <c r="M608" t="s">
        <v>98</v>
      </c>
      <c r="N608" t="s">
        <v>235</v>
      </c>
      <c r="O608">
        <v>2</v>
      </c>
      <c r="P608" t="s">
        <v>53</v>
      </c>
      <c r="Q608" t="s">
        <v>54</v>
      </c>
      <c r="R608" t="s">
        <v>76</v>
      </c>
      <c r="S608" t="s">
        <v>56</v>
      </c>
      <c r="T608" t="s">
        <v>57</v>
      </c>
      <c r="U608">
        <v>2</v>
      </c>
      <c r="V608" t="s">
        <v>58</v>
      </c>
      <c r="X608" t="s">
        <v>77</v>
      </c>
      <c r="Y608" t="s">
        <v>120</v>
      </c>
      <c r="Z608" t="s">
        <v>101</v>
      </c>
    </row>
    <row r="609" spans="1:42" x14ac:dyDescent="0.3">
      <c r="A609" t="s">
        <v>1356</v>
      </c>
      <c r="B609" t="s">
        <v>1357</v>
      </c>
      <c r="C609" t="s">
        <v>1163</v>
      </c>
      <c r="D609">
        <v>18417838</v>
      </c>
      <c r="E609" s="1">
        <v>45975</v>
      </c>
      <c r="F609" s="1">
        <v>45975</v>
      </c>
      <c r="G609" t="s">
        <v>45</v>
      </c>
      <c r="H609" t="s">
        <v>46</v>
      </c>
      <c r="I609" t="s">
        <v>47</v>
      </c>
      <c r="J609" t="s">
        <v>1358</v>
      </c>
      <c r="K609" t="s">
        <v>159</v>
      </c>
      <c r="L609" t="s">
        <v>97</v>
      </c>
      <c r="M609" t="s">
        <v>51</v>
      </c>
      <c r="N609" t="s">
        <v>99</v>
      </c>
      <c r="O609">
        <v>5</v>
      </c>
      <c r="P609" t="s">
        <v>251</v>
      </c>
      <c r="Q609" t="s">
        <v>54</v>
      </c>
      <c r="R609" t="s">
        <v>55</v>
      </c>
      <c r="S609" t="s">
        <v>85</v>
      </c>
      <c r="T609" t="s">
        <v>57</v>
      </c>
      <c r="U609">
        <v>1</v>
      </c>
      <c r="V609" t="s">
        <v>58</v>
      </c>
      <c r="X609" t="s">
        <v>77</v>
      </c>
      <c r="Y609" t="s">
        <v>54</v>
      </c>
      <c r="Z609" t="s">
        <v>101</v>
      </c>
    </row>
    <row r="610" spans="1:42" x14ac:dyDescent="0.3">
      <c r="A610" t="s">
        <v>1359</v>
      </c>
      <c r="B610" t="s">
        <v>1360</v>
      </c>
      <c r="C610" t="s">
        <v>1361</v>
      </c>
      <c r="D610">
        <v>18368039</v>
      </c>
      <c r="E610" s="1">
        <v>45966</v>
      </c>
      <c r="F610" s="1">
        <v>45966</v>
      </c>
      <c r="G610" t="s">
        <v>45</v>
      </c>
      <c r="H610" t="s">
        <v>46</v>
      </c>
      <c r="I610" t="s">
        <v>47</v>
      </c>
      <c r="J610" t="s">
        <v>81</v>
      </c>
      <c r="K610" t="s">
        <v>48</v>
      </c>
      <c r="L610" t="s">
        <v>97</v>
      </c>
      <c r="M610" t="s">
        <v>83</v>
      </c>
      <c r="N610" t="s">
        <v>75</v>
      </c>
      <c r="O610">
        <v>4</v>
      </c>
      <c r="P610" t="s">
        <v>53</v>
      </c>
      <c r="Q610" t="s">
        <v>131</v>
      </c>
      <c r="R610" t="s">
        <v>55</v>
      </c>
      <c r="S610" t="s">
        <v>85</v>
      </c>
      <c r="T610" t="s">
        <v>57</v>
      </c>
      <c r="U610">
        <v>2</v>
      </c>
      <c r="V610" t="s">
        <v>58</v>
      </c>
      <c r="X610" t="s">
        <v>77</v>
      </c>
      <c r="Y610" t="s">
        <v>54</v>
      </c>
      <c r="Z610" t="s">
        <v>101</v>
      </c>
    </row>
    <row r="611" spans="1:42" x14ac:dyDescent="0.3">
      <c r="A611" t="s">
        <v>1362</v>
      </c>
      <c r="B611" t="s">
        <v>1363</v>
      </c>
      <c r="C611" t="s">
        <v>1127</v>
      </c>
      <c r="D611">
        <v>18409430</v>
      </c>
      <c r="E611" s="1">
        <v>45973</v>
      </c>
      <c r="F611" s="1">
        <v>45973</v>
      </c>
      <c r="G611" t="s">
        <v>45</v>
      </c>
      <c r="H611" t="s">
        <v>46</v>
      </c>
      <c r="I611" t="s">
        <v>47</v>
      </c>
      <c r="J611" t="s">
        <v>419</v>
      </c>
      <c r="K611" t="s">
        <v>214</v>
      </c>
      <c r="L611" t="s">
        <v>50</v>
      </c>
      <c r="M611" t="s">
        <v>129</v>
      </c>
      <c r="N611" t="s">
        <v>75</v>
      </c>
      <c r="O611">
        <v>12</v>
      </c>
      <c r="P611" t="s">
        <v>100</v>
      </c>
      <c r="Q611" t="s">
        <v>131</v>
      </c>
      <c r="R611" t="s">
        <v>55</v>
      </c>
      <c r="S611" t="s">
        <v>56</v>
      </c>
      <c r="T611" t="s">
        <v>57</v>
      </c>
      <c r="U611">
        <v>2</v>
      </c>
      <c r="V611" t="s">
        <v>58</v>
      </c>
      <c r="Z611" t="s">
        <v>101</v>
      </c>
    </row>
    <row r="612" spans="1:42" x14ac:dyDescent="0.3">
      <c r="A612" t="s">
        <v>1364</v>
      </c>
      <c r="B612" t="s">
        <v>464</v>
      </c>
      <c r="C612" t="s">
        <v>562</v>
      </c>
      <c r="D612">
        <v>18409459</v>
      </c>
      <c r="E612" s="1">
        <v>45973</v>
      </c>
      <c r="F612" s="1">
        <v>45973</v>
      </c>
      <c r="G612" t="s">
        <v>45</v>
      </c>
      <c r="H612" t="s">
        <v>46</v>
      </c>
      <c r="I612" t="s">
        <v>47</v>
      </c>
      <c r="J612" t="s">
        <v>81</v>
      </c>
      <c r="K612" t="s">
        <v>82</v>
      </c>
      <c r="L612" t="s">
        <v>97</v>
      </c>
      <c r="M612" t="s">
        <v>65</v>
      </c>
      <c r="N612" t="s">
        <v>91</v>
      </c>
      <c r="O612">
        <v>3</v>
      </c>
      <c r="P612" t="s">
        <v>375</v>
      </c>
      <c r="Q612" t="s">
        <v>131</v>
      </c>
      <c r="R612" t="s">
        <v>55</v>
      </c>
      <c r="S612" t="s">
        <v>56</v>
      </c>
      <c r="T612" t="s">
        <v>57</v>
      </c>
      <c r="U612">
        <v>1</v>
      </c>
      <c r="V612" t="s">
        <v>58</v>
      </c>
      <c r="W612" t="s">
        <v>68</v>
      </c>
    </row>
    <row r="613" spans="1:42" x14ac:dyDescent="0.3">
      <c r="A613" t="s">
        <v>1365</v>
      </c>
      <c r="B613" t="s">
        <v>1366</v>
      </c>
      <c r="C613" t="s">
        <v>494</v>
      </c>
      <c r="D613">
        <v>18389567</v>
      </c>
      <c r="E613" s="1">
        <v>45970</v>
      </c>
      <c r="F613" s="1">
        <v>45970</v>
      </c>
      <c r="G613" t="s">
        <v>45</v>
      </c>
      <c r="H613" t="s">
        <v>46</v>
      </c>
      <c r="I613" t="s">
        <v>47</v>
      </c>
      <c r="J613" t="s">
        <v>198</v>
      </c>
      <c r="K613" t="s">
        <v>142</v>
      </c>
      <c r="L613" t="s">
        <v>97</v>
      </c>
      <c r="M613" t="s">
        <v>65</v>
      </c>
      <c r="N613" t="s">
        <v>185</v>
      </c>
      <c r="O613">
        <v>4</v>
      </c>
      <c r="P613" t="s">
        <v>53</v>
      </c>
      <c r="Q613" t="s">
        <v>54</v>
      </c>
      <c r="R613" t="s">
        <v>55</v>
      </c>
      <c r="S613" t="s">
        <v>85</v>
      </c>
      <c r="T613" t="s">
        <v>67</v>
      </c>
      <c r="U613">
        <v>1</v>
      </c>
      <c r="V613" t="s">
        <v>58</v>
      </c>
      <c r="AM613" t="s">
        <v>371</v>
      </c>
      <c r="AN613" t="s">
        <v>626</v>
      </c>
      <c r="AO613">
        <v>5748</v>
      </c>
      <c r="AP613">
        <v>3</v>
      </c>
    </row>
    <row r="614" spans="1:42" x14ac:dyDescent="0.3">
      <c r="A614" t="s">
        <v>1367</v>
      </c>
      <c r="B614" t="s">
        <v>1368</v>
      </c>
      <c r="C614" t="s">
        <v>354</v>
      </c>
      <c r="D614">
        <v>18415287</v>
      </c>
      <c r="E614" s="1">
        <v>45974</v>
      </c>
      <c r="F614" s="1">
        <v>45974</v>
      </c>
      <c r="G614" t="s">
        <v>45</v>
      </c>
      <c r="H614" t="s">
        <v>46</v>
      </c>
      <c r="I614" t="s">
        <v>47</v>
      </c>
      <c r="J614" t="s">
        <v>81</v>
      </c>
      <c r="K614" t="s">
        <v>49</v>
      </c>
      <c r="L614" t="s">
        <v>50</v>
      </c>
      <c r="M614" t="s">
        <v>129</v>
      </c>
      <c r="N614" t="s">
        <v>52</v>
      </c>
      <c r="O614">
        <v>4</v>
      </c>
      <c r="P614" t="s">
        <v>100</v>
      </c>
      <c r="Q614" t="s">
        <v>131</v>
      </c>
      <c r="R614" t="s">
        <v>55</v>
      </c>
      <c r="S614" t="s">
        <v>56</v>
      </c>
      <c r="T614" t="s">
        <v>57</v>
      </c>
      <c r="U614">
        <v>1</v>
      </c>
      <c r="V614" t="s">
        <v>58</v>
      </c>
      <c r="AO614">
        <v>7264</v>
      </c>
      <c r="AP614">
        <v>13</v>
      </c>
    </row>
    <row r="615" spans="1:42" x14ac:dyDescent="0.3">
      <c r="A615" t="s">
        <v>1369</v>
      </c>
      <c r="B615" t="s">
        <v>394</v>
      </c>
      <c r="C615" t="s">
        <v>317</v>
      </c>
      <c r="D615">
        <v>18380483</v>
      </c>
      <c r="E615" s="1">
        <v>45969</v>
      </c>
      <c r="F615" s="1">
        <v>45969</v>
      </c>
      <c r="G615" t="s">
        <v>45</v>
      </c>
      <c r="H615" t="s">
        <v>46</v>
      </c>
      <c r="I615" t="s">
        <v>47</v>
      </c>
      <c r="J615" t="s">
        <v>441</v>
      </c>
      <c r="K615" t="s">
        <v>95</v>
      </c>
      <c r="L615" t="s">
        <v>97</v>
      </c>
      <c r="M615" t="s">
        <v>51</v>
      </c>
      <c r="N615" t="s">
        <v>75</v>
      </c>
      <c r="O615">
        <v>3</v>
      </c>
      <c r="P615" t="s">
        <v>53</v>
      </c>
      <c r="Q615" t="s">
        <v>54</v>
      </c>
      <c r="R615" t="s">
        <v>55</v>
      </c>
      <c r="S615" t="s">
        <v>85</v>
      </c>
      <c r="T615" t="s">
        <v>57</v>
      </c>
      <c r="U615">
        <v>2</v>
      </c>
      <c r="V615" t="s">
        <v>58</v>
      </c>
      <c r="X615" t="s">
        <v>77</v>
      </c>
      <c r="Y615" t="s">
        <v>54</v>
      </c>
      <c r="Z615" t="s">
        <v>68</v>
      </c>
    </row>
    <row r="616" spans="1:42" x14ac:dyDescent="0.3">
      <c r="A616" t="s">
        <v>1370</v>
      </c>
      <c r="B616" t="s">
        <v>564</v>
      </c>
      <c r="C616" t="s">
        <v>254</v>
      </c>
      <c r="D616">
        <v>18425158</v>
      </c>
      <c r="E616" s="1">
        <v>45976</v>
      </c>
      <c r="F616" s="1">
        <v>45976</v>
      </c>
      <c r="G616" t="s">
        <v>45</v>
      </c>
      <c r="H616" t="s">
        <v>46</v>
      </c>
      <c r="I616" t="s">
        <v>47</v>
      </c>
      <c r="J616" t="s">
        <v>73</v>
      </c>
      <c r="K616" t="s">
        <v>119</v>
      </c>
      <c r="L616" t="s">
        <v>74</v>
      </c>
      <c r="M616" t="s">
        <v>51</v>
      </c>
      <c r="N616" t="s">
        <v>185</v>
      </c>
      <c r="O616">
        <v>3</v>
      </c>
      <c r="P616" t="s">
        <v>138</v>
      </c>
      <c r="Q616" t="s">
        <v>54</v>
      </c>
      <c r="R616" t="s">
        <v>55</v>
      </c>
      <c r="S616" t="s">
        <v>85</v>
      </c>
      <c r="T616" t="s">
        <v>57</v>
      </c>
      <c r="U616">
        <v>1</v>
      </c>
      <c r="V616" t="s">
        <v>58</v>
      </c>
      <c r="X616" t="s">
        <v>77</v>
      </c>
      <c r="Z616" t="s">
        <v>101</v>
      </c>
    </row>
    <row r="617" spans="1:42" x14ac:dyDescent="0.3">
      <c r="A617" t="s">
        <v>1371</v>
      </c>
      <c r="B617" t="s">
        <v>564</v>
      </c>
      <c r="C617" t="s">
        <v>432</v>
      </c>
      <c r="D617">
        <v>18370400</v>
      </c>
      <c r="E617" s="1">
        <v>45967</v>
      </c>
      <c r="F617" s="1">
        <v>45967</v>
      </c>
      <c r="G617" t="s">
        <v>45</v>
      </c>
      <c r="H617" t="s">
        <v>46</v>
      </c>
      <c r="I617" t="s">
        <v>47</v>
      </c>
      <c r="J617" t="s">
        <v>165</v>
      </c>
      <c r="K617" t="s">
        <v>105</v>
      </c>
      <c r="L617" t="s">
        <v>97</v>
      </c>
      <c r="M617" t="s">
        <v>320</v>
      </c>
      <c r="N617" t="s">
        <v>185</v>
      </c>
      <c r="O617">
        <v>3</v>
      </c>
      <c r="P617" t="s">
        <v>53</v>
      </c>
      <c r="Q617" t="s">
        <v>54</v>
      </c>
      <c r="R617" t="s">
        <v>55</v>
      </c>
      <c r="S617" t="s">
        <v>85</v>
      </c>
      <c r="T617" t="s">
        <v>57</v>
      </c>
      <c r="U617">
        <v>1</v>
      </c>
      <c r="V617" t="s">
        <v>58</v>
      </c>
      <c r="Z617" t="s">
        <v>101</v>
      </c>
    </row>
    <row r="618" spans="1:42" x14ac:dyDescent="0.3">
      <c r="A618" t="s">
        <v>1372</v>
      </c>
      <c r="B618" t="s">
        <v>173</v>
      </c>
      <c r="C618" t="s">
        <v>301</v>
      </c>
      <c r="D618">
        <v>18377983</v>
      </c>
      <c r="E618" s="1">
        <v>45968</v>
      </c>
      <c r="F618" s="1">
        <v>45968</v>
      </c>
      <c r="G618" t="s">
        <v>45</v>
      </c>
      <c r="H618" t="s">
        <v>46</v>
      </c>
      <c r="I618" t="s">
        <v>47</v>
      </c>
      <c r="J618" t="s">
        <v>89</v>
      </c>
      <c r="K618" t="s">
        <v>118</v>
      </c>
      <c r="L618" t="s">
        <v>74</v>
      </c>
      <c r="M618" t="s">
        <v>51</v>
      </c>
      <c r="N618" t="s">
        <v>91</v>
      </c>
      <c r="O618">
        <v>5</v>
      </c>
      <c r="P618" t="s">
        <v>53</v>
      </c>
      <c r="Q618" t="s">
        <v>54</v>
      </c>
      <c r="R618" t="s">
        <v>55</v>
      </c>
      <c r="S618" t="s">
        <v>85</v>
      </c>
      <c r="T618" t="s">
        <v>57</v>
      </c>
      <c r="U618">
        <v>1</v>
      </c>
      <c r="V618" t="s">
        <v>58</v>
      </c>
      <c r="Z618" t="s">
        <v>68</v>
      </c>
    </row>
    <row r="619" spans="1:42" x14ac:dyDescent="0.3">
      <c r="A619" t="s">
        <v>1373</v>
      </c>
      <c r="B619" t="s">
        <v>1374</v>
      </c>
      <c r="C619" t="s">
        <v>331</v>
      </c>
      <c r="D619">
        <v>18413886</v>
      </c>
      <c r="E619" s="1">
        <v>45974</v>
      </c>
      <c r="F619" s="1">
        <v>45974</v>
      </c>
      <c r="G619" t="s">
        <v>45</v>
      </c>
      <c r="H619" t="s">
        <v>46</v>
      </c>
      <c r="I619" t="s">
        <v>47</v>
      </c>
      <c r="J619" t="s">
        <v>106</v>
      </c>
      <c r="K619" t="s">
        <v>504</v>
      </c>
      <c r="L619" t="s">
        <v>97</v>
      </c>
      <c r="M619" t="s">
        <v>51</v>
      </c>
      <c r="N619" t="s">
        <v>52</v>
      </c>
      <c r="O619">
        <v>3</v>
      </c>
      <c r="P619" t="s">
        <v>53</v>
      </c>
      <c r="Q619" t="s">
        <v>54</v>
      </c>
      <c r="R619" t="s">
        <v>76</v>
      </c>
      <c r="S619" t="s">
        <v>85</v>
      </c>
      <c r="T619" t="s">
        <v>57</v>
      </c>
      <c r="U619">
        <v>2</v>
      </c>
      <c r="V619" t="s">
        <v>58</v>
      </c>
      <c r="X619" t="s">
        <v>77</v>
      </c>
      <c r="Y619" t="s">
        <v>54</v>
      </c>
      <c r="Z619" t="s">
        <v>101</v>
      </c>
    </row>
    <row r="620" spans="1:42" x14ac:dyDescent="0.3">
      <c r="A620" t="s">
        <v>1375</v>
      </c>
      <c r="B620" t="s">
        <v>1376</v>
      </c>
      <c r="C620" t="s">
        <v>1377</v>
      </c>
      <c r="D620">
        <v>18362256</v>
      </c>
      <c r="E620" s="1">
        <v>45966</v>
      </c>
      <c r="F620" s="1">
        <v>45966</v>
      </c>
      <c r="G620" t="s">
        <v>45</v>
      </c>
      <c r="H620" t="s">
        <v>46</v>
      </c>
      <c r="I620" t="s">
        <v>47</v>
      </c>
      <c r="J620" t="s">
        <v>105</v>
      </c>
      <c r="K620" t="s">
        <v>96</v>
      </c>
      <c r="L620" t="s">
        <v>97</v>
      </c>
      <c r="M620" t="s">
        <v>160</v>
      </c>
      <c r="N620" t="s">
        <v>273</v>
      </c>
      <c r="O620">
        <v>5</v>
      </c>
      <c r="P620" t="s">
        <v>53</v>
      </c>
      <c r="Q620" t="s">
        <v>205</v>
      </c>
      <c r="R620" t="s">
        <v>55</v>
      </c>
      <c r="S620" t="s">
        <v>56</v>
      </c>
      <c r="T620" t="s">
        <v>57</v>
      </c>
      <c r="U620">
        <v>1</v>
      </c>
      <c r="V620" t="s">
        <v>58</v>
      </c>
      <c r="X620" t="s">
        <v>77</v>
      </c>
      <c r="Y620" t="s">
        <v>120</v>
      </c>
      <c r="Z620" t="s">
        <v>101</v>
      </c>
    </row>
    <row r="621" spans="1:42" x14ac:dyDescent="0.3">
      <c r="A621" t="s">
        <v>1378</v>
      </c>
      <c r="B621" t="s">
        <v>157</v>
      </c>
      <c r="C621" t="s">
        <v>301</v>
      </c>
      <c r="D621">
        <v>18417800</v>
      </c>
      <c r="E621" s="1">
        <v>45975</v>
      </c>
      <c r="F621" s="1">
        <v>45975</v>
      </c>
      <c r="G621" t="s">
        <v>45</v>
      </c>
      <c r="H621" t="s">
        <v>46</v>
      </c>
      <c r="I621" t="s">
        <v>47</v>
      </c>
      <c r="J621" t="s">
        <v>118</v>
      </c>
      <c r="K621" t="s">
        <v>165</v>
      </c>
      <c r="L621" t="s">
        <v>97</v>
      </c>
      <c r="M621" t="s">
        <v>51</v>
      </c>
      <c r="N621" t="s">
        <v>75</v>
      </c>
      <c r="O621">
        <v>5</v>
      </c>
      <c r="P621" t="s">
        <v>100</v>
      </c>
      <c r="Q621" t="s">
        <v>54</v>
      </c>
      <c r="R621" t="s">
        <v>76</v>
      </c>
      <c r="S621" t="s">
        <v>56</v>
      </c>
      <c r="T621" t="s">
        <v>67</v>
      </c>
      <c r="U621">
        <v>1</v>
      </c>
      <c r="V621" t="s">
        <v>58</v>
      </c>
      <c r="X621" t="s">
        <v>77</v>
      </c>
      <c r="Y621" t="s">
        <v>54</v>
      </c>
      <c r="Z621" t="s">
        <v>68</v>
      </c>
    </row>
    <row r="622" spans="1:42" x14ac:dyDescent="0.3">
      <c r="A622" t="s">
        <v>1379</v>
      </c>
      <c r="B622" t="s">
        <v>181</v>
      </c>
      <c r="C622" t="s">
        <v>104</v>
      </c>
      <c r="D622">
        <v>18397858</v>
      </c>
      <c r="E622" s="1">
        <v>45972</v>
      </c>
      <c r="F622" s="1">
        <v>45972</v>
      </c>
      <c r="G622" t="s">
        <v>45</v>
      </c>
      <c r="H622" t="s">
        <v>46</v>
      </c>
      <c r="I622" t="s">
        <v>219</v>
      </c>
      <c r="J622" t="s">
        <v>89</v>
      </c>
      <c r="K622" t="s">
        <v>73</v>
      </c>
      <c r="L622" t="s">
        <v>74</v>
      </c>
      <c r="M622" t="s">
        <v>83</v>
      </c>
      <c r="N622" t="s">
        <v>75</v>
      </c>
      <c r="O622">
        <v>9</v>
      </c>
      <c r="P622" t="s">
        <v>53</v>
      </c>
      <c r="Q622" t="s">
        <v>54</v>
      </c>
      <c r="R622" t="s">
        <v>55</v>
      </c>
      <c r="S622" t="s">
        <v>85</v>
      </c>
      <c r="T622" t="s">
        <v>57</v>
      </c>
      <c r="U622">
        <v>1</v>
      </c>
      <c r="V622" t="s">
        <v>58</v>
      </c>
      <c r="X622" t="s">
        <v>77</v>
      </c>
      <c r="Y622" t="s">
        <v>120</v>
      </c>
      <c r="Z622" t="s">
        <v>101</v>
      </c>
      <c r="AC622" t="s">
        <v>147</v>
      </c>
      <c r="AD622" t="s">
        <v>115</v>
      </c>
      <c r="AM622" t="s">
        <v>224</v>
      </c>
    </row>
    <row r="623" spans="1:42" x14ac:dyDescent="0.3">
      <c r="A623" t="s">
        <v>1380</v>
      </c>
      <c r="B623" t="s">
        <v>1381</v>
      </c>
      <c r="C623" t="s">
        <v>44</v>
      </c>
      <c r="D623">
        <v>18379203</v>
      </c>
      <c r="E623" s="1">
        <v>45968</v>
      </c>
      <c r="F623" s="1">
        <v>45968</v>
      </c>
      <c r="G623" t="s">
        <v>45</v>
      </c>
      <c r="H623" t="s">
        <v>46</v>
      </c>
      <c r="I623" t="s">
        <v>47</v>
      </c>
      <c r="J623" t="s">
        <v>82</v>
      </c>
      <c r="K623" t="s">
        <v>48</v>
      </c>
      <c r="L623" t="s">
        <v>50</v>
      </c>
      <c r="M623" t="s">
        <v>65</v>
      </c>
      <c r="N623" t="s">
        <v>91</v>
      </c>
      <c r="O623">
        <v>5</v>
      </c>
      <c r="P623" t="s">
        <v>53</v>
      </c>
      <c r="Q623" t="s">
        <v>54</v>
      </c>
      <c r="R623" t="s">
        <v>77</v>
      </c>
      <c r="S623" t="s">
        <v>85</v>
      </c>
      <c r="T623" t="s">
        <v>67</v>
      </c>
      <c r="U623">
        <v>2</v>
      </c>
      <c r="V623" t="s">
        <v>58</v>
      </c>
    </row>
    <row r="624" spans="1:42" x14ac:dyDescent="0.3">
      <c r="A624" t="s">
        <v>1382</v>
      </c>
      <c r="B624" t="s">
        <v>1383</v>
      </c>
      <c r="C624" t="s">
        <v>341</v>
      </c>
      <c r="D624">
        <v>18361218</v>
      </c>
      <c r="E624" s="1">
        <v>45965</v>
      </c>
      <c r="F624" s="1">
        <v>45965</v>
      </c>
      <c r="G624" t="s">
        <v>45</v>
      </c>
      <c r="H624" t="s">
        <v>46</v>
      </c>
      <c r="I624" t="s">
        <v>47</v>
      </c>
      <c r="J624" t="s">
        <v>311</v>
      </c>
      <c r="K624" t="s">
        <v>159</v>
      </c>
      <c r="L624" t="s">
        <v>97</v>
      </c>
      <c r="M624" t="s">
        <v>65</v>
      </c>
      <c r="N624" t="s">
        <v>99</v>
      </c>
      <c r="O624">
        <v>5</v>
      </c>
      <c r="P624" t="s">
        <v>53</v>
      </c>
      <c r="Q624" t="s">
        <v>54</v>
      </c>
      <c r="R624" t="s">
        <v>55</v>
      </c>
      <c r="S624" t="s">
        <v>56</v>
      </c>
      <c r="T624" t="s">
        <v>57</v>
      </c>
      <c r="U624">
        <v>2</v>
      </c>
      <c r="V624" t="s">
        <v>58</v>
      </c>
      <c r="Y624" t="s">
        <v>120</v>
      </c>
      <c r="Z624" t="s">
        <v>101</v>
      </c>
      <c r="AB624">
        <v>2</v>
      </c>
      <c r="AC624" t="s">
        <v>114</v>
      </c>
    </row>
    <row r="625" spans="1:40" x14ac:dyDescent="0.3">
      <c r="A625" t="s">
        <v>1384</v>
      </c>
      <c r="B625" t="s">
        <v>1385</v>
      </c>
      <c r="C625" t="s">
        <v>1127</v>
      </c>
      <c r="D625">
        <v>18408579</v>
      </c>
      <c r="E625" s="1">
        <v>45973</v>
      </c>
      <c r="F625" s="1">
        <v>45973</v>
      </c>
      <c r="G625" t="s">
        <v>45</v>
      </c>
      <c r="H625" t="s">
        <v>46</v>
      </c>
      <c r="I625" t="s">
        <v>47</v>
      </c>
      <c r="J625" t="s">
        <v>419</v>
      </c>
      <c r="K625" t="s">
        <v>243</v>
      </c>
      <c r="L625" t="s">
        <v>128</v>
      </c>
      <c r="M625" t="s">
        <v>170</v>
      </c>
      <c r="N625" t="s">
        <v>130</v>
      </c>
      <c r="O625">
        <v>10</v>
      </c>
      <c r="P625" t="s">
        <v>660</v>
      </c>
      <c r="Q625" t="s">
        <v>131</v>
      </c>
      <c r="R625" t="s">
        <v>55</v>
      </c>
      <c r="S625" t="s">
        <v>56</v>
      </c>
      <c r="T625" t="s">
        <v>67</v>
      </c>
      <c r="U625">
        <v>2</v>
      </c>
      <c r="V625" t="s">
        <v>58</v>
      </c>
    </row>
    <row r="626" spans="1:40" x14ac:dyDescent="0.3">
      <c r="A626" t="s">
        <v>1386</v>
      </c>
      <c r="B626" t="s">
        <v>1387</v>
      </c>
      <c r="C626" t="s">
        <v>996</v>
      </c>
      <c r="D626">
        <v>18407618</v>
      </c>
      <c r="E626" s="1">
        <v>45973</v>
      </c>
      <c r="F626" s="1">
        <v>45973</v>
      </c>
      <c r="G626" t="s">
        <v>45</v>
      </c>
      <c r="H626" t="s">
        <v>46</v>
      </c>
      <c r="I626" t="s">
        <v>47</v>
      </c>
      <c r="J626" t="s">
        <v>293</v>
      </c>
      <c r="K626" t="s">
        <v>1100</v>
      </c>
      <c r="L626" t="s">
        <v>740</v>
      </c>
      <c r="M626" t="s">
        <v>65</v>
      </c>
      <c r="N626" t="s">
        <v>84</v>
      </c>
      <c r="O626">
        <v>3</v>
      </c>
      <c r="P626" t="s">
        <v>100</v>
      </c>
      <c r="Q626" t="s">
        <v>131</v>
      </c>
      <c r="R626" t="s">
        <v>55</v>
      </c>
      <c r="S626" t="s">
        <v>56</v>
      </c>
      <c r="T626" t="s">
        <v>67</v>
      </c>
      <c r="U626">
        <v>4</v>
      </c>
      <c r="V626" t="s">
        <v>58</v>
      </c>
      <c r="W626" t="s">
        <v>68</v>
      </c>
      <c r="Y626" t="s">
        <v>120</v>
      </c>
      <c r="Z626" t="s">
        <v>101</v>
      </c>
      <c r="AA626">
        <v>2</v>
      </c>
      <c r="AC626" t="s">
        <v>114</v>
      </c>
      <c r="AD626" t="s">
        <v>115</v>
      </c>
      <c r="AK626" t="s">
        <v>67</v>
      </c>
    </row>
    <row r="627" spans="1:40" x14ac:dyDescent="0.3">
      <c r="A627" t="s">
        <v>1388</v>
      </c>
      <c r="B627" t="s">
        <v>340</v>
      </c>
      <c r="C627" t="s">
        <v>104</v>
      </c>
      <c r="D627">
        <v>18361977</v>
      </c>
      <c r="E627" s="1">
        <v>45966</v>
      </c>
      <c r="F627" s="1">
        <v>45966</v>
      </c>
      <c r="G627" t="s">
        <v>45</v>
      </c>
      <c r="H627" t="s">
        <v>46</v>
      </c>
      <c r="I627" t="s">
        <v>47</v>
      </c>
      <c r="J627" t="s">
        <v>1003</v>
      </c>
      <c r="K627" t="s">
        <v>142</v>
      </c>
      <c r="L627" t="s">
        <v>97</v>
      </c>
      <c r="M627" t="s">
        <v>51</v>
      </c>
      <c r="N627" t="s">
        <v>75</v>
      </c>
      <c r="O627">
        <v>4</v>
      </c>
      <c r="P627" t="s">
        <v>53</v>
      </c>
      <c r="Q627" t="s">
        <v>54</v>
      </c>
      <c r="R627" t="s">
        <v>55</v>
      </c>
      <c r="S627" t="s">
        <v>56</v>
      </c>
      <c r="T627" t="s">
        <v>57</v>
      </c>
      <c r="U627">
        <v>1</v>
      </c>
      <c r="V627" t="s">
        <v>58</v>
      </c>
      <c r="X627" t="s">
        <v>77</v>
      </c>
      <c r="Z627" t="s">
        <v>101</v>
      </c>
      <c r="AC627" t="s">
        <v>147</v>
      </c>
      <c r="AD627" t="s">
        <v>115</v>
      </c>
      <c r="AM627" t="s">
        <v>224</v>
      </c>
    </row>
    <row r="628" spans="1:40" x14ac:dyDescent="0.3">
      <c r="A628" t="s">
        <v>1389</v>
      </c>
      <c r="B628" t="s">
        <v>1390</v>
      </c>
      <c r="C628" t="s">
        <v>513</v>
      </c>
      <c r="D628">
        <v>18405780</v>
      </c>
      <c r="E628" s="1">
        <v>45973</v>
      </c>
      <c r="F628" s="1">
        <v>45973</v>
      </c>
      <c r="G628" t="s">
        <v>45</v>
      </c>
      <c r="H628" t="s">
        <v>46</v>
      </c>
      <c r="I628" t="s">
        <v>47</v>
      </c>
      <c r="J628" t="s">
        <v>106</v>
      </c>
      <c r="K628" t="s">
        <v>159</v>
      </c>
      <c r="L628" t="s">
        <v>97</v>
      </c>
      <c r="M628" t="s">
        <v>129</v>
      </c>
      <c r="N628" t="s">
        <v>52</v>
      </c>
      <c r="O628">
        <v>5</v>
      </c>
      <c r="P628" t="s">
        <v>53</v>
      </c>
      <c r="Q628" t="s">
        <v>54</v>
      </c>
      <c r="R628" t="s">
        <v>76</v>
      </c>
      <c r="S628" t="s">
        <v>85</v>
      </c>
      <c r="T628" t="s">
        <v>57</v>
      </c>
      <c r="U628">
        <v>1</v>
      </c>
      <c r="V628" t="s">
        <v>58</v>
      </c>
      <c r="X628" t="s">
        <v>77</v>
      </c>
      <c r="Y628" t="s">
        <v>120</v>
      </c>
      <c r="Z628" t="s">
        <v>101</v>
      </c>
      <c r="AC628" t="s">
        <v>114</v>
      </c>
      <c r="AD628" t="s">
        <v>115</v>
      </c>
      <c r="AM628" t="s">
        <v>224</v>
      </c>
    </row>
    <row r="629" spans="1:40" x14ac:dyDescent="0.3">
      <c r="A629" t="s">
        <v>1391</v>
      </c>
      <c r="B629" t="s">
        <v>713</v>
      </c>
      <c r="C629" t="s">
        <v>513</v>
      </c>
      <c r="D629">
        <v>18367267</v>
      </c>
      <c r="E629" s="1">
        <v>45966</v>
      </c>
      <c r="F629" s="1">
        <v>45966</v>
      </c>
      <c r="G629" t="s">
        <v>45</v>
      </c>
      <c r="H629" t="s">
        <v>46</v>
      </c>
      <c r="I629" t="s">
        <v>47</v>
      </c>
      <c r="J629" t="s">
        <v>95</v>
      </c>
      <c r="K629" t="s">
        <v>1036</v>
      </c>
      <c r="L629" t="s">
        <v>97</v>
      </c>
      <c r="M629" t="s">
        <v>51</v>
      </c>
      <c r="N629" t="s">
        <v>84</v>
      </c>
      <c r="O629">
        <v>5</v>
      </c>
      <c r="P629" t="s">
        <v>53</v>
      </c>
      <c r="Q629" t="s">
        <v>54</v>
      </c>
      <c r="R629" t="s">
        <v>77</v>
      </c>
      <c r="S629" t="s">
        <v>232</v>
      </c>
      <c r="T629" t="s">
        <v>57</v>
      </c>
      <c r="U629">
        <v>2</v>
      </c>
      <c r="V629" t="s">
        <v>58</v>
      </c>
      <c r="W629" t="s">
        <v>68</v>
      </c>
      <c r="X629" t="s">
        <v>146</v>
      </c>
      <c r="Y629" t="s">
        <v>120</v>
      </c>
      <c r="AA629">
        <v>2</v>
      </c>
      <c r="AB629">
        <v>2</v>
      </c>
      <c r="AC629" t="s">
        <v>147</v>
      </c>
      <c r="AD629" t="s">
        <v>115</v>
      </c>
      <c r="AE629" t="s">
        <v>101</v>
      </c>
      <c r="AG629" t="s">
        <v>149</v>
      </c>
      <c r="AM629" t="s">
        <v>210</v>
      </c>
      <c r="AN629" t="s">
        <v>162</v>
      </c>
    </row>
    <row r="630" spans="1:40" x14ac:dyDescent="0.3">
      <c r="A630" t="s">
        <v>1392</v>
      </c>
      <c r="B630" t="s">
        <v>1393</v>
      </c>
      <c r="C630" t="s">
        <v>721</v>
      </c>
      <c r="D630">
        <v>18411234</v>
      </c>
      <c r="E630" s="1">
        <v>45974</v>
      </c>
      <c r="F630" s="1">
        <v>45974</v>
      </c>
      <c r="G630" t="s">
        <v>45</v>
      </c>
      <c r="H630" t="s">
        <v>46</v>
      </c>
      <c r="I630" t="s">
        <v>47</v>
      </c>
      <c r="J630" t="s">
        <v>142</v>
      </c>
      <c r="K630" t="s">
        <v>95</v>
      </c>
      <c r="L630" t="s">
        <v>97</v>
      </c>
      <c r="M630" t="s">
        <v>65</v>
      </c>
      <c r="N630" t="s">
        <v>52</v>
      </c>
      <c r="O630">
        <v>3</v>
      </c>
      <c r="P630" t="s">
        <v>100</v>
      </c>
      <c r="Q630" t="s">
        <v>131</v>
      </c>
      <c r="R630" t="s">
        <v>55</v>
      </c>
      <c r="S630" t="s">
        <v>56</v>
      </c>
      <c r="T630" t="s">
        <v>57</v>
      </c>
      <c r="U630">
        <v>1</v>
      </c>
      <c r="V630" t="s">
        <v>58</v>
      </c>
      <c r="X630" t="s">
        <v>77</v>
      </c>
      <c r="Y630" t="s">
        <v>54</v>
      </c>
      <c r="Z630" t="s">
        <v>101</v>
      </c>
    </row>
    <row r="631" spans="1:40" x14ac:dyDescent="0.3">
      <c r="A631" t="s">
        <v>1394</v>
      </c>
      <c r="B631" t="s">
        <v>193</v>
      </c>
      <c r="C631" t="s">
        <v>104</v>
      </c>
      <c r="D631">
        <v>18368591</v>
      </c>
      <c r="E631" s="1">
        <v>45967</v>
      </c>
      <c r="F631" s="1">
        <v>45975</v>
      </c>
      <c r="G631" t="s">
        <v>45</v>
      </c>
      <c r="H631" t="s">
        <v>46</v>
      </c>
      <c r="I631" t="s">
        <v>47</v>
      </c>
      <c r="J631" t="s">
        <v>105</v>
      </c>
      <c r="K631" t="s">
        <v>95</v>
      </c>
      <c r="L631" t="s">
        <v>97</v>
      </c>
      <c r="M631" t="s">
        <v>51</v>
      </c>
      <c r="N631" t="s">
        <v>75</v>
      </c>
      <c r="O631">
        <v>7</v>
      </c>
      <c r="P631" t="s">
        <v>53</v>
      </c>
      <c r="Q631" t="s">
        <v>54</v>
      </c>
      <c r="R631" t="s">
        <v>55</v>
      </c>
      <c r="S631" t="s">
        <v>85</v>
      </c>
      <c r="T631" t="s">
        <v>57</v>
      </c>
      <c r="U631">
        <v>2</v>
      </c>
      <c r="V631" t="s">
        <v>58</v>
      </c>
      <c r="W631" t="s">
        <v>68</v>
      </c>
    </row>
    <row r="632" spans="1:40" x14ac:dyDescent="0.3">
      <c r="A632" t="s">
        <v>1395</v>
      </c>
      <c r="B632" t="s">
        <v>414</v>
      </c>
      <c r="C632" t="s">
        <v>317</v>
      </c>
      <c r="D632">
        <v>18377250</v>
      </c>
      <c r="E632" s="1">
        <v>45968</v>
      </c>
      <c r="F632" s="1">
        <v>45968</v>
      </c>
      <c r="G632" t="s">
        <v>45</v>
      </c>
      <c r="H632" t="s">
        <v>46</v>
      </c>
      <c r="I632" t="s">
        <v>47</v>
      </c>
      <c r="J632" t="s">
        <v>142</v>
      </c>
      <c r="K632" t="s">
        <v>105</v>
      </c>
      <c r="L632" t="s">
        <v>97</v>
      </c>
      <c r="M632" t="s">
        <v>51</v>
      </c>
      <c r="N632" t="s">
        <v>130</v>
      </c>
      <c r="O632">
        <v>6</v>
      </c>
      <c r="P632" t="s">
        <v>251</v>
      </c>
      <c r="Q632" t="s">
        <v>54</v>
      </c>
      <c r="R632" t="s">
        <v>55</v>
      </c>
      <c r="S632" t="s">
        <v>56</v>
      </c>
      <c r="T632" t="s">
        <v>57</v>
      </c>
      <c r="U632">
        <v>1</v>
      </c>
      <c r="V632" t="s">
        <v>58</v>
      </c>
      <c r="X632" t="s">
        <v>77</v>
      </c>
      <c r="Z632" t="s">
        <v>68</v>
      </c>
      <c r="AC632" t="s">
        <v>147</v>
      </c>
      <c r="AM632" t="s">
        <v>1396</v>
      </c>
    </row>
    <row r="633" spans="1:40" x14ac:dyDescent="0.3">
      <c r="A633" t="s">
        <v>1397</v>
      </c>
      <c r="B633" t="s">
        <v>1398</v>
      </c>
      <c r="C633" t="s">
        <v>1009</v>
      </c>
      <c r="D633">
        <v>18366586</v>
      </c>
      <c r="E633" s="1">
        <v>45966</v>
      </c>
      <c r="F633" s="1">
        <v>45974</v>
      </c>
      <c r="G633" t="s">
        <v>45</v>
      </c>
      <c r="H633" t="s">
        <v>46</v>
      </c>
      <c r="I633" t="s">
        <v>135</v>
      </c>
      <c r="J633" t="s">
        <v>127</v>
      </c>
      <c r="K633" t="s">
        <v>62</v>
      </c>
      <c r="L633" t="s">
        <v>128</v>
      </c>
      <c r="M633" t="s">
        <v>83</v>
      </c>
      <c r="O633">
        <v>2</v>
      </c>
      <c r="P633" t="s">
        <v>100</v>
      </c>
      <c r="Q633" t="s">
        <v>54</v>
      </c>
      <c r="R633" t="s">
        <v>55</v>
      </c>
      <c r="S633" t="s">
        <v>409</v>
      </c>
      <c r="T633" t="s">
        <v>57</v>
      </c>
      <c r="U633">
        <v>2</v>
      </c>
      <c r="V633" t="s">
        <v>58</v>
      </c>
      <c r="Z633" t="s">
        <v>68</v>
      </c>
    </row>
    <row r="634" spans="1:40" x14ac:dyDescent="0.3">
      <c r="A634" t="s">
        <v>1399</v>
      </c>
      <c r="B634" t="s">
        <v>140</v>
      </c>
      <c r="C634" t="s">
        <v>123</v>
      </c>
      <c r="D634">
        <v>18388028</v>
      </c>
      <c r="E634" s="1">
        <v>45970</v>
      </c>
      <c r="F634" s="1">
        <v>45970</v>
      </c>
      <c r="G634" t="s">
        <v>45</v>
      </c>
      <c r="H634" t="s">
        <v>46</v>
      </c>
      <c r="I634" t="s">
        <v>47</v>
      </c>
      <c r="J634" t="s">
        <v>179</v>
      </c>
      <c r="K634" t="s">
        <v>82</v>
      </c>
      <c r="L634" t="s">
        <v>50</v>
      </c>
      <c r="M634" t="s">
        <v>129</v>
      </c>
      <c r="N634" t="s">
        <v>273</v>
      </c>
      <c r="O634">
        <v>7</v>
      </c>
      <c r="P634" t="s">
        <v>100</v>
      </c>
      <c r="Q634" t="s">
        <v>54</v>
      </c>
      <c r="R634" t="s">
        <v>55</v>
      </c>
      <c r="S634" t="s">
        <v>85</v>
      </c>
      <c r="T634" t="s">
        <v>67</v>
      </c>
      <c r="U634">
        <v>1</v>
      </c>
      <c r="V634" t="s">
        <v>58</v>
      </c>
      <c r="X634" t="s">
        <v>77</v>
      </c>
      <c r="Y634" t="s">
        <v>54</v>
      </c>
      <c r="Z634" t="s">
        <v>101</v>
      </c>
    </row>
    <row r="635" spans="1:40" x14ac:dyDescent="0.3">
      <c r="A635" t="s">
        <v>1400</v>
      </c>
      <c r="B635" t="s">
        <v>1385</v>
      </c>
      <c r="C635" t="s">
        <v>1401</v>
      </c>
      <c r="D635">
        <v>18386588</v>
      </c>
      <c r="E635" s="1">
        <v>45970</v>
      </c>
      <c r="F635" s="1">
        <v>45970</v>
      </c>
      <c r="G635" t="s">
        <v>45</v>
      </c>
      <c r="H635" t="s">
        <v>46</v>
      </c>
      <c r="I635" t="s">
        <v>407</v>
      </c>
      <c r="J635" t="s">
        <v>112</v>
      </c>
      <c r="K635" t="s">
        <v>195</v>
      </c>
      <c r="L635" t="s">
        <v>97</v>
      </c>
      <c r="M635" t="s">
        <v>160</v>
      </c>
      <c r="O635">
        <v>1</v>
      </c>
      <c r="P635" t="s">
        <v>375</v>
      </c>
      <c r="Q635" t="s">
        <v>54</v>
      </c>
      <c r="R635" t="s">
        <v>55</v>
      </c>
      <c r="S635" t="s">
        <v>113</v>
      </c>
      <c r="T635" t="s">
        <v>57</v>
      </c>
      <c r="U635">
        <v>1</v>
      </c>
      <c r="V635" t="s">
        <v>58</v>
      </c>
      <c r="X635" t="s">
        <v>77</v>
      </c>
      <c r="Y635" t="s">
        <v>54</v>
      </c>
      <c r="Z635" t="s">
        <v>101</v>
      </c>
    </row>
    <row r="636" spans="1:40" x14ac:dyDescent="0.3">
      <c r="A636" t="s">
        <v>1402</v>
      </c>
      <c r="B636" t="s">
        <v>110</v>
      </c>
      <c r="C636" t="s">
        <v>174</v>
      </c>
      <c r="D636">
        <v>18379576</v>
      </c>
      <c r="E636" s="1">
        <v>45969</v>
      </c>
      <c r="F636" s="1">
        <v>45969</v>
      </c>
      <c r="G636" t="s">
        <v>45</v>
      </c>
      <c r="H636" t="s">
        <v>46</v>
      </c>
      <c r="I636" t="s">
        <v>47</v>
      </c>
      <c r="J636" t="s">
        <v>142</v>
      </c>
      <c r="K636" t="s">
        <v>95</v>
      </c>
      <c r="L636" t="s">
        <v>97</v>
      </c>
      <c r="M636" t="s">
        <v>51</v>
      </c>
      <c r="N636" t="s">
        <v>91</v>
      </c>
      <c r="O636">
        <v>3</v>
      </c>
      <c r="P636" t="s">
        <v>251</v>
      </c>
      <c r="Q636" t="s">
        <v>54</v>
      </c>
      <c r="R636" t="s">
        <v>55</v>
      </c>
      <c r="S636" t="s">
        <v>85</v>
      </c>
      <c r="T636" t="s">
        <v>57</v>
      </c>
      <c r="U636">
        <v>1</v>
      </c>
      <c r="V636" t="s">
        <v>58</v>
      </c>
      <c r="X636" t="s">
        <v>77</v>
      </c>
      <c r="Y636" t="s">
        <v>54</v>
      </c>
      <c r="Z636" t="s">
        <v>68</v>
      </c>
    </row>
    <row r="637" spans="1:40" x14ac:dyDescent="0.3">
      <c r="A637" t="s">
        <v>1403</v>
      </c>
      <c r="B637" t="s">
        <v>506</v>
      </c>
      <c r="C637" t="s">
        <v>1404</v>
      </c>
      <c r="D637">
        <v>18422452</v>
      </c>
      <c r="E637" s="1">
        <v>45975</v>
      </c>
      <c r="F637" s="1">
        <v>45975</v>
      </c>
      <c r="G637" t="s">
        <v>45</v>
      </c>
      <c r="H637" t="s">
        <v>46</v>
      </c>
      <c r="I637" t="s">
        <v>47</v>
      </c>
      <c r="J637" t="s">
        <v>165</v>
      </c>
      <c r="K637" t="s">
        <v>142</v>
      </c>
      <c r="L637" t="s">
        <v>97</v>
      </c>
      <c r="M637" t="s">
        <v>51</v>
      </c>
      <c r="N637" t="s">
        <v>175</v>
      </c>
      <c r="O637">
        <v>4</v>
      </c>
      <c r="P637" t="s">
        <v>53</v>
      </c>
      <c r="Q637" t="s">
        <v>54</v>
      </c>
      <c r="R637" t="s">
        <v>77</v>
      </c>
      <c r="S637" t="s">
        <v>85</v>
      </c>
      <c r="T637" t="s">
        <v>57</v>
      </c>
      <c r="U637">
        <v>1</v>
      </c>
      <c r="V637" t="s">
        <v>58</v>
      </c>
      <c r="Z637" t="s">
        <v>68</v>
      </c>
    </row>
    <row r="638" spans="1:40" x14ac:dyDescent="0.3">
      <c r="A638" t="s">
        <v>1405</v>
      </c>
      <c r="B638" t="s">
        <v>436</v>
      </c>
      <c r="C638" t="s">
        <v>126</v>
      </c>
      <c r="D638">
        <v>18363724</v>
      </c>
      <c r="E638" s="1">
        <v>45966</v>
      </c>
      <c r="F638" s="1">
        <v>45966</v>
      </c>
      <c r="G638" t="s">
        <v>45</v>
      </c>
      <c r="H638" t="s">
        <v>46</v>
      </c>
      <c r="I638" t="s">
        <v>407</v>
      </c>
      <c r="J638" t="s">
        <v>195</v>
      </c>
      <c r="K638" t="s">
        <v>82</v>
      </c>
      <c r="L638" t="s">
        <v>97</v>
      </c>
      <c r="M638" t="s">
        <v>65</v>
      </c>
      <c r="O638">
        <v>1</v>
      </c>
      <c r="P638" t="s">
        <v>53</v>
      </c>
      <c r="Q638" t="s">
        <v>131</v>
      </c>
      <c r="R638" t="s">
        <v>76</v>
      </c>
      <c r="S638" t="s">
        <v>107</v>
      </c>
      <c r="T638" t="s">
        <v>57</v>
      </c>
      <c r="U638">
        <v>1</v>
      </c>
      <c r="V638" t="s">
        <v>58</v>
      </c>
      <c r="X638" t="s">
        <v>77</v>
      </c>
      <c r="Y638" t="s">
        <v>54</v>
      </c>
      <c r="Z638" t="s">
        <v>68</v>
      </c>
    </row>
    <row r="639" spans="1:40" x14ac:dyDescent="0.3">
      <c r="A639" t="s">
        <v>1406</v>
      </c>
      <c r="B639" t="s">
        <v>892</v>
      </c>
      <c r="C639" t="s">
        <v>260</v>
      </c>
      <c r="D639">
        <v>18410729</v>
      </c>
      <c r="E639" s="1">
        <v>45974</v>
      </c>
      <c r="F639" s="1">
        <v>45974</v>
      </c>
      <c r="G639" t="s">
        <v>45</v>
      </c>
      <c r="H639" t="s">
        <v>46</v>
      </c>
      <c r="I639" t="s">
        <v>47</v>
      </c>
      <c r="J639" t="s">
        <v>142</v>
      </c>
      <c r="K639" t="s">
        <v>95</v>
      </c>
      <c r="L639" t="s">
        <v>97</v>
      </c>
      <c r="M639" t="s">
        <v>51</v>
      </c>
      <c r="N639" t="s">
        <v>52</v>
      </c>
      <c r="O639">
        <v>5</v>
      </c>
      <c r="P639" t="s">
        <v>53</v>
      </c>
      <c r="Q639" t="s">
        <v>54</v>
      </c>
      <c r="R639" t="s">
        <v>55</v>
      </c>
      <c r="S639" t="s">
        <v>56</v>
      </c>
      <c r="T639" t="s">
        <v>67</v>
      </c>
      <c r="U639">
        <v>1</v>
      </c>
      <c r="V639" t="s">
        <v>58</v>
      </c>
      <c r="X639" t="s">
        <v>77</v>
      </c>
      <c r="Y639" t="s">
        <v>54</v>
      </c>
      <c r="Z639" t="s">
        <v>68</v>
      </c>
    </row>
    <row r="640" spans="1:40" x14ac:dyDescent="0.3">
      <c r="A640" t="s">
        <v>1407</v>
      </c>
      <c r="B640" t="s">
        <v>303</v>
      </c>
      <c r="C640" t="s">
        <v>938</v>
      </c>
      <c r="D640">
        <v>18427967</v>
      </c>
      <c r="E640" s="1">
        <v>45976</v>
      </c>
      <c r="F640" s="1">
        <v>45976</v>
      </c>
      <c r="G640" t="s">
        <v>45</v>
      </c>
      <c r="H640" t="s">
        <v>46</v>
      </c>
      <c r="I640" t="s">
        <v>47</v>
      </c>
      <c r="J640" t="s">
        <v>118</v>
      </c>
      <c r="K640" t="s">
        <v>119</v>
      </c>
      <c r="L640" t="s">
        <v>74</v>
      </c>
      <c r="M640" t="s">
        <v>51</v>
      </c>
      <c r="N640" t="s">
        <v>185</v>
      </c>
      <c r="O640">
        <v>3</v>
      </c>
      <c r="P640" t="s">
        <v>100</v>
      </c>
      <c r="Q640" t="s">
        <v>54</v>
      </c>
      <c r="R640" t="s">
        <v>55</v>
      </c>
      <c r="S640" t="s">
        <v>56</v>
      </c>
      <c r="T640" t="s">
        <v>57</v>
      </c>
      <c r="U640">
        <v>1</v>
      </c>
      <c r="V640" t="s">
        <v>58</v>
      </c>
      <c r="W640" t="s">
        <v>68</v>
      </c>
      <c r="AA640">
        <v>1</v>
      </c>
      <c r="AG640" t="s">
        <v>149</v>
      </c>
    </row>
    <row r="641" spans="1:42" x14ac:dyDescent="0.3">
      <c r="A641" t="s">
        <v>1408</v>
      </c>
      <c r="B641" t="s">
        <v>613</v>
      </c>
      <c r="C641" t="s">
        <v>276</v>
      </c>
      <c r="D641">
        <v>18378410</v>
      </c>
      <c r="E641" s="1">
        <v>45968</v>
      </c>
      <c r="F641" s="1">
        <v>45968</v>
      </c>
      <c r="G641" t="s">
        <v>45</v>
      </c>
      <c r="H641" t="s">
        <v>46</v>
      </c>
      <c r="I641" t="s">
        <v>47</v>
      </c>
      <c r="J641" t="s">
        <v>198</v>
      </c>
      <c r="K641" t="s">
        <v>165</v>
      </c>
      <c r="L641" t="s">
        <v>97</v>
      </c>
      <c r="M641" t="s">
        <v>51</v>
      </c>
      <c r="N641" t="s">
        <v>75</v>
      </c>
      <c r="O641">
        <v>4</v>
      </c>
      <c r="P641" t="s">
        <v>53</v>
      </c>
      <c r="Q641" t="s">
        <v>54</v>
      </c>
      <c r="R641" t="s">
        <v>55</v>
      </c>
      <c r="S641" t="s">
        <v>56</v>
      </c>
      <c r="T641" t="s">
        <v>57</v>
      </c>
      <c r="U641">
        <v>2</v>
      </c>
      <c r="V641" t="s">
        <v>58</v>
      </c>
      <c r="Z641" t="s">
        <v>68</v>
      </c>
    </row>
    <row r="642" spans="1:42" x14ac:dyDescent="0.3">
      <c r="A642" t="s">
        <v>1409</v>
      </c>
      <c r="B642" t="s">
        <v>932</v>
      </c>
      <c r="C642" t="s">
        <v>276</v>
      </c>
      <c r="D642">
        <v>18367758</v>
      </c>
      <c r="E642" s="1">
        <v>45966</v>
      </c>
      <c r="F642" s="1">
        <v>45966</v>
      </c>
      <c r="G642" t="s">
        <v>45</v>
      </c>
      <c r="H642" t="s">
        <v>46</v>
      </c>
      <c r="I642" t="s">
        <v>47</v>
      </c>
      <c r="J642" t="s">
        <v>889</v>
      </c>
      <c r="K642" t="s">
        <v>73</v>
      </c>
      <c r="L642" t="s">
        <v>74</v>
      </c>
      <c r="M642" t="s">
        <v>51</v>
      </c>
      <c r="N642" t="s">
        <v>91</v>
      </c>
      <c r="O642">
        <v>5</v>
      </c>
      <c r="P642" t="s">
        <v>251</v>
      </c>
      <c r="Q642" t="s">
        <v>54</v>
      </c>
      <c r="R642" t="s">
        <v>55</v>
      </c>
      <c r="S642" t="s">
        <v>56</v>
      </c>
      <c r="T642" t="s">
        <v>57</v>
      </c>
      <c r="U642">
        <v>1</v>
      </c>
      <c r="V642" t="s">
        <v>58</v>
      </c>
      <c r="X642" t="s">
        <v>77</v>
      </c>
      <c r="Y642" t="s">
        <v>54</v>
      </c>
      <c r="Z642" t="s">
        <v>101</v>
      </c>
    </row>
    <row r="643" spans="1:42" x14ac:dyDescent="0.3">
      <c r="A643" t="s">
        <v>1410</v>
      </c>
      <c r="B643" t="s">
        <v>832</v>
      </c>
      <c r="C643" t="s">
        <v>513</v>
      </c>
      <c r="D643">
        <v>18381221</v>
      </c>
      <c r="E643" s="1">
        <v>45969</v>
      </c>
      <c r="F643" s="1">
        <v>45969</v>
      </c>
      <c r="G643" t="s">
        <v>45</v>
      </c>
      <c r="H643" t="s">
        <v>46</v>
      </c>
      <c r="I643" t="s">
        <v>47</v>
      </c>
      <c r="J643" t="s">
        <v>119</v>
      </c>
      <c r="K643" t="s">
        <v>165</v>
      </c>
      <c r="L643" t="s">
        <v>74</v>
      </c>
      <c r="M643" t="s">
        <v>65</v>
      </c>
      <c r="N643" t="s">
        <v>52</v>
      </c>
      <c r="O643">
        <v>12</v>
      </c>
      <c r="P643" t="s">
        <v>53</v>
      </c>
      <c r="Q643" t="s">
        <v>54</v>
      </c>
      <c r="R643" t="s">
        <v>55</v>
      </c>
      <c r="S643" t="s">
        <v>85</v>
      </c>
      <c r="T643" t="s">
        <v>57</v>
      </c>
      <c r="U643">
        <v>1</v>
      </c>
      <c r="V643" t="s">
        <v>58</v>
      </c>
      <c r="W643" t="s">
        <v>68</v>
      </c>
      <c r="X643" t="s">
        <v>146</v>
      </c>
      <c r="Y643" t="s">
        <v>120</v>
      </c>
      <c r="Z643" t="s">
        <v>101</v>
      </c>
      <c r="AA643">
        <v>1</v>
      </c>
      <c r="AB643">
        <v>1</v>
      </c>
      <c r="AC643" t="s">
        <v>114</v>
      </c>
      <c r="AD643" t="s">
        <v>115</v>
      </c>
      <c r="AE643" t="s">
        <v>101</v>
      </c>
      <c r="AF643" t="s">
        <v>148</v>
      </c>
      <c r="AG643" t="s">
        <v>149</v>
      </c>
      <c r="AH643" t="s">
        <v>661</v>
      </c>
      <c r="AI643" t="s">
        <v>1411</v>
      </c>
      <c r="AJ643" t="s">
        <v>148</v>
      </c>
      <c r="AK643" t="s">
        <v>67</v>
      </c>
      <c r="AM643" t="s">
        <v>360</v>
      </c>
      <c r="AN643" t="s">
        <v>162</v>
      </c>
      <c r="AO643">
        <v>408</v>
      </c>
      <c r="AP643">
        <v>6</v>
      </c>
    </row>
    <row r="644" spans="1:42" x14ac:dyDescent="0.3">
      <c r="A644" t="s">
        <v>1412</v>
      </c>
      <c r="B644" t="s">
        <v>1413</v>
      </c>
      <c r="C644" t="s">
        <v>439</v>
      </c>
      <c r="D644">
        <v>18380765</v>
      </c>
      <c r="E644" s="1">
        <v>45969</v>
      </c>
      <c r="F644" s="1">
        <v>45974</v>
      </c>
      <c r="G644" t="s">
        <v>45</v>
      </c>
      <c r="H644" t="s">
        <v>46</v>
      </c>
      <c r="I644" t="s">
        <v>47</v>
      </c>
      <c r="J644" t="s">
        <v>145</v>
      </c>
      <c r="K644" t="s">
        <v>48</v>
      </c>
      <c r="L644" t="s">
        <v>50</v>
      </c>
      <c r="M644" t="s">
        <v>65</v>
      </c>
      <c r="N644" t="s">
        <v>91</v>
      </c>
      <c r="O644">
        <v>3</v>
      </c>
      <c r="P644" t="s">
        <v>53</v>
      </c>
      <c r="Q644" t="s">
        <v>131</v>
      </c>
      <c r="R644" t="s">
        <v>55</v>
      </c>
      <c r="S644" t="s">
        <v>56</v>
      </c>
      <c r="T644" t="s">
        <v>57</v>
      </c>
      <c r="U644">
        <v>1</v>
      </c>
      <c r="V644" t="s">
        <v>58</v>
      </c>
    </row>
    <row r="645" spans="1:42" x14ac:dyDescent="0.3">
      <c r="A645" t="s">
        <v>1414</v>
      </c>
      <c r="B645" t="s">
        <v>832</v>
      </c>
      <c r="C645" t="s">
        <v>298</v>
      </c>
      <c r="D645">
        <v>18418565</v>
      </c>
      <c r="E645" s="1">
        <v>45975</v>
      </c>
      <c r="F645" s="1">
        <v>45975</v>
      </c>
      <c r="G645" t="s">
        <v>45</v>
      </c>
      <c r="H645" t="s">
        <v>46</v>
      </c>
      <c r="I645" t="s">
        <v>47</v>
      </c>
      <c r="J645" t="s">
        <v>119</v>
      </c>
      <c r="K645" t="s">
        <v>165</v>
      </c>
      <c r="L645" t="s">
        <v>97</v>
      </c>
      <c r="M645" t="s">
        <v>51</v>
      </c>
      <c r="N645" t="s">
        <v>75</v>
      </c>
      <c r="O645">
        <v>4</v>
      </c>
      <c r="P645" t="s">
        <v>100</v>
      </c>
      <c r="Q645" t="s">
        <v>54</v>
      </c>
      <c r="R645" t="s">
        <v>55</v>
      </c>
      <c r="S645" t="s">
        <v>56</v>
      </c>
      <c r="T645" t="s">
        <v>57</v>
      </c>
      <c r="U645">
        <v>1</v>
      </c>
      <c r="V645" t="s">
        <v>58</v>
      </c>
      <c r="X645" t="s">
        <v>77</v>
      </c>
      <c r="Y645" t="s">
        <v>54</v>
      </c>
      <c r="Z645" t="s">
        <v>68</v>
      </c>
    </row>
    <row r="646" spans="1:42" x14ac:dyDescent="0.3">
      <c r="A646" t="s">
        <v>1415</v>
      </c>
      <c r="B646" t="s">
        <v>362</v>
      </c>
      <c r="C646" t="s">
        <v>526</v>
      </c>
      <c r="D646">
        <v>18403111</v>
      </c>
      <c r="E646" s="1">
        <v>45972</v>
      </c>
      <c r="F646" s="1">
        <v>45972</v>
      </c>
      <c r="G646" t="s">
        <v>45</v>
      </c>
      <c r="H646" t="s">
        <v>46</v>
      </c>
      <c r="I646" t="s">
        <v>47</v>
      </c>
      <c r="J646" t="s">
        <v>311</v>
      </c>
      <c r="K646" t="s">
        <v>145</v>
      </c>
      <c r="L646" t="s">
        <v>50</v>
      </c>
      <c r="M646" t="s">
        <v>51</v>
      </c>
      <c r="N646" t="s">
        <v>75</v>
      </c>
      <c r="O646">
        <v>2</v>
      </c>
      <c r="P646" t="s">
        <v>53</v>
      </c>
      <c r="Q646" t="s">
        <v>54</v>
      </c>
      <c r="R646" t="s">
        <v>55</v>
      </c>
      <c r="S646" t="s">
        <v>85</v>
      </c>
      <c r="T646" t="s">
        <v>57</v>
      </c>
      <c r="U646">
        <v>2</v>
      </c>
      <c r="V646" t="s">
        <v>58</v>
      </c>
      <c r="W646" t="s">
        <v>68</v>
      </c>
      <c r="X646" t="s">
        <v>146</v>
      </c>
      <c r="Y646" t="s">
        <v>54</v>
      </c>
      <c r="Z646" t="s">
        <v>68</v>
      </c>
      <c r="AB646">
        <v>2</v>
      </c>
      <c r="AC646" t="s">
        <v>147</v>
      </c>
      <c r="AD646" t="s">
        <v>115</v>
      </c>
      <c r="AE646" t="s">
        <v>101</v>
      </c>
      <c r="AN646" t="s">
        <v>305</v>
      </c>
    </row>
    <row r="647" spans="1:42" x14ac:dyDescent="0.3">
      <c r="A647" t="s">
        <v>1416</v>
      </c>
      <c r="B647" t="s">
        <v>1417</v>
      </c>
      <c r="C647" t="s">
        <v>94</v>
      </c>
      <c r="D647">
        <v>18390770</v>
      </c>
      <c r="E647" s="1">
        <v>45971</v>
      </c>
      <c r="F647" s="1">
        <v>45971</v>
      </c>
      <c r="G647" t="s">
        <v>45</v>
      </c>
      <c r="H647" t="s">
        <v>46</v>
      </c>
      <c r="I647" t="s">
        <v>47</v>
      </c>
      <c r="J647" t="s">
        <v>81</v>
      </c>
      <c r="K647" t="s">
        <v>82</v>
      </c>
      <c r="L647" t="s">
        <v>50</v>
      </c>
      <c r="M647" t="s">
        <v>98</v>
      </c>
      <c r="N647" t="s">
        <v>75</v>
      </c>
      <c r="O647">
        <v>4</v>
      </c>
      <c r="P647" t="s">
        <v>53</v>
      </c>
      <c r="Q647" t="s">
        <v>54</v>
      </c>
      <c r="R647" t="s">
        <v>55</v>
      </c>
      <c r="S647" t="s">
        <v>85</v>
      </c>
      <c r="T647" t="s">
        <v>57</v>
      </c>
      <c r="U647">
        <v>1</v>
      </c>
      <c r="V647" t="s">
        <v>58</v>
      </c>
      <c r="X647" t="s">
        <v>77</v>
      </c>
      <c r="Y647" t="s">
        <v>54</v>
      </c>
      <c r="Z647" t="s">
        <v>68</v>
      </c>
    </row>
    <row r="648" spans="1:42" x14ac:dyDescent="0.3">
      <c r="A648" t="s">
        <v>1418</v>
      </c>
      <c r="B648" t="s">
        <v>253</v>
      </c>
      <c r="C648" t="s">
        <v>285</v>
      </c>
      <c r="D648">
        <v>18404326</v>
      </c>
      <c r="E648" s="1">
        <v>45973</v>
      </c>
      <c r="F648" s="1">
        <v>45973</v>
      </c>
      <c r="G648" t="s">
        <v>45</v>
      </c>
      <c r="H648" t="s">
        <v>46</v>
      </c>
      <c r="I648" t="s">
        <v>47</v>
      </c>
      <c r="J648" t="s">
        <v>159</v>
      </c>
      <c r="K648" t="s">
        <v>145</v>
      </c>
      <c r="L648" t="s">
        <v>97</v>
      </c>
      <c r="M648" t="s">
        <v>160</v>
      </c>
      <c r="N648" t="s">
        <v>91</v>
      </c>
      <c r="O648">
        <v>14</v>
      </c>
      <c r="P648" t="s">
        <v>53</v>
      </c>
      <c r="Q648" t="s">
        <v>54</v>
      </c>
      <c r="R648" t="s">
        <v>55</v>
      </c>
      <c r="S648" t="s">
        <v>56</v>
      </c>
      <c r="T648" t="s">
        <v>67</v>
      </c>
      <c r="U648">
        <v>1</v>
      </c>
      <c r="V648" t="s">
        <v>58</v>
      </c>
      <c r="X648" t="s">
        <v>77</v>
      </c>
      <c r="Y648" t="s">
        <v>54</v>
      </c>
      <c r="Z648" t="s">
        <v>68</v>
      </c>
    </row>
    <row r="649" spans="1:42" x14ac:dyDescent="0.3">
      <c r="A649" t="s">
        <v>1419</v>
      </c>
      <c r="B649" t="s">
        <v>70</v>
      </c>
      <c r="C649" t="s">
        <v>1420</v>
      </c>
      <c r="D649">
        <v>18414534</v>
      </c>
      <c r="E649" s="1">
        <v>45974</v>
      </c>
      <c r="F649" s="1">
        <v>45974</v>
      </c>
      <c r="G649" t="s">
        <v>45</v>
      </c>
      <c r="H649" t="s">
        <v>46</v>
      </c>
      <c r="I649" t="s">
        <v>47</v>
      </c>
      <c r="J649" t="s">
        <v>118</v>
      </c>
      <c r="K649" t="s">
        <v>198</v>
      </c>
      <c r="L649" t="s">
        <v>74</v>
      </c>
      <c r="M649" t="s">
        <v>51</v>
      </c>
      <c r="N649" t="s">
        <v>175</v>
      </c>
      <c r="O649">
        <v>3</v>
      </c>
      <c r="P649" t="s">
        <v>53</v>
      </c>
      <c r="Q649" t="s">
        <v>54</v>
      </c>
      <c r="R649" t="s">
        <v>55</v>
      </c>
      <c r="S649" t="s">
        <v>56</v>
      </c>
      <c r="T649" t="s">
        <v>57</v>
      </c>
      <c r="U649">
        <v>1</v>
      </c>
      <c r="V649" t="s">
        <v>58</v>
      </c>
      <c r="X649" t="s">
        <v>77</v>
      </c>
      <c r="Y649" t="s">
        <v>54</v>
      </c>
      <c r="Z649" t="s">
        <v>68</v>
      </c>
    </row>
    <row r="650" spans="1:42" x14ac:dyDescent="0.3">
      <c r="A650" t="s">
        <v>1421</v>
      </c>
      <c r="B650" t="s">
        <v>414</v>
      </c>
      <c r="C650" t="s">
        <v>126</v>
      </c>
      <c r="D650">
        <v>18415796</v>
      </c>
      <c r="E650" s="1">
        <v>45974</v>
      </c>
      <c r="F650" s="1">
        <v>45974</v>
      </c>
      <c r="G650" t="s">
        <v>45</v>
      </c>
      <c r="H650" t="s">
        <v>46</v>
      </c>
      <c r="I650" t="s">
        <v>47</v>
      </c>
      <c r="J650" t="s">
        <v>96</v>
      </c>
      <c r="K650" t="s">
        <v>159</v>
      </c>
      <c r="L650" t="s">
        <v>97</v>
      </c>
      <c r="M650" t="s">
        <v>160</v>
      </c>
      <c r="N650" t="s">
        <v>75</v>
      </c>
      <c r="O650">
        <v>8</v>
      </c>
      <c r="P650" t="s">
        <v>53</v>
      </c>
      <c r="Q650" t="s">
        <v>131</v>
      </c>
      <c r="R650" t="s">
        <v>55</v>
      </c>
      <c r="S650" t="s">
        <v>85</v>
      </c>
      <c r="T650" t="s">
        <v>67</v>
      </c>
      <c r="U650">
        <v>1</v>
      </c>
      <c r="V650" t="s">
        <v>58</v>
      </c>
      <c r="X650" t="s">
        <v>77</v>
      </c>
      <c r="Y650" t="s">
        <v>54</v>
      </c>
      <c r="Z650" t="s">
        <v>68</v>
      </c>
    </row>
    <row r="651" spans="1:42" x14ac:dyDescent="0.3">
      <c r="A651" t="s">
        <v>1422</v>
      </c>
      <c r="B651" t="s">
        <v>1360</v>
      </c>
      <c r="C651" t="s">
        <v>699</v>
      </c>
      <c r="D651">
        <v>18413106</v>
      </c>
      <c r="E651" s="1">
        <v>45974</v>
      </c>
      <c r="F651" s="1">
        <v>45974</v>
      </c>
      <c r="G651" t="s">
        <v>45</v>
      </c>
      <c r="H651" t="s">
        <v>46</v>
      </c>
      <c r="I651" t="s">
        <v>47</v>
      </c>
      <c r="J651" t="s">
        <v>81</v>
      </c>
      <c r="K651" t="s">
        <v>242</v>
      </c>
      <c r="L651" t="s">
        <v>97</v>
      </c>
      <c r="M651" t="s">
        <v>320</v>
      </c>
      <c r="N651" t="s">
        <v>84</v>
      </c>
      <c r="O651">
        <v>5</v>
      </c>
      <c r="P651" t="s">
        <v>53</v>
      </c>
      <c r="Q651" t="s">
        <v>54</v>
      </c>
      <c r="R651" t="s">
        <v>55</v>
      </c>
      <c r="S651" t="s">
        <v>232</v>
      </c>
      <c r="T651" t="s">
        <v>57</v>
      </c>
      <c r="U651">
        <v>2</v>
      </c>
      <c r="V651" t="s">
        <v>58</v>
      </c>
      <c r="W651" t="s">
        <v>68</v>
      </c>
      <c r="X651" t="s">
        <v>146</v>
      </c>
      <c r="Y651" t="s">
        <v>120</v>
      </c>
      <c r="Z651" t="s">
        <v>101</v>
      </c>
      <c r="AA651">
        <v>2</v>
      </c>
      <c r="AB651">
        <v>2</v>
      </c>
      <c r="AC651" t="s">
        <v>114</v>
      </c>
      <c r="AD651" t="s">
        <v>115</v>
      </c>
      <c r="AG651" t="s">
        <v>324</v>
      </c>
      <c r="AK651" t="s">
        <v>67</v>
      </c>
      <c r="AM651" t="s">
        <v>360</v>
      </c>
      <c r="AN651" t="s">
        <v>606</v>
      </c>
    </row>
    <row r="652" spans="1:42" x14ac:dyDescent="0.3">
      <c r="A652" t="s">
        <v>1423</v>
      </c>
      <c r="B652" t="s">
        <v>436</v>
      </c>
      <c r="C652" t="s">
        <v>562</v>
      </c>
      <c r="D652">
        <v>18413529</v>
      </c>
      <c r="E652" s="1">
        <v>45974</v>
      </c>
      <c r="F652" s="1">
        <v>45974</v>
      </c>
      <c r="G652" t="s">
        <v>45</v>
      </c>
      <c r="H652" t="s">
        <v>46</v>
      </c>
      <c r="I652" t="s">
        <v>47</v>
      </c>
      <c r="J652" t="s">
        <v>1424</v>
      </c>
      <c r="K652" t="s">
        <v>601</v>
      </c>
      <c r="L652" t="s">
        <v>50</v>
      </c>
      <c r="M652" t="s">
        <v>129</v>
      </c>
      <c r="N652" t="s">
        <v>91</v>
      </c>
      <c r="O652">
        <v>3</v>
      </c>
      <c r="P652" t="s">
        <v>53</v>
      </c>
      <c r="Q652" t="s">
        <v>205</v>
      </c>
      <c r="R652" t="s">
        <v>76</v>
      </c>
      <c r="S652" t="s">
        <v>56</v>
      </c>
      <c r="T652" t="s">
        <v>57</v>
      </c>
      <c r="U652">
        <v>1</v>
      </c>
      <c r="V652" t="s">
        <v>58</v>
      </c>
      <c r="X652" t="s">
        <v>77</v>
      </c>
      <c r="Y652" t="s">
        <v>54</v>
      </c>
      <c r="Z652" t="s">
        <v>101</v>
      </c>
    </row>
    <row r="653" spans="1:42" x14ac:dyDescent="0.3">
      <c r="A653" t="s">
        <v>1425</v>
      </c>
      <c r="B653" t="s">
        <v>1174</v>
      </c>
      <c r="C653" t="s">
        <v>260</v>
      </c>
      <c r="D653">
        <v>18386683</v>
      </c>
      <c r="E653" s="1">
        <v>45970</v>
      </c>
      <c r="F653" s="1">
        <v>45970</v>
      </c>
      <c r="G653" t="s">
        <v>45</v>
      </c>
      <c r="H653" t="s">
        <v>46</v>
      </c>
      <c r="I653" t="s">
        <v>47</v>
      </c>
      <c r="J653" t="s">
        <v>159</v>
      </c>
      <c r="K653" t="s">
        <v>145</v>
      </c>
      <c r="L653" t="s">
        <v>50</v>
      </c>
      <c r="M653" t="s">
        <v>98</v>
      </c>
      <c r="N653" t="s">
        <v>91</v>
      </c>
      <c r="O653">
        <v>3</v>
      </c>
      <c r="P653" t="s">
        <v>53</v>
      </c>
      <c r="Q653" t="s">
        <v>54</v>
      </c>
      <c r="R653" t="s">
        <v>55</v>
      </c>
      <c r="S653" t="s">
        <v>85</v>
      </c>
      <c r="T653" t="s">
        <v>57</v>
      </c>
      <c r="U653">
        <v>1</v>
      </c>
      <c r="V653" t="s">
        <v>58</v>
      </c>
      <c r="X653" t="s">
        <v>77</v>
      </c>
      <c r="Y653" t="s">
        <v>54</v>
      </c>
      <c r="Z653" t="s">
        <v>101</v>
      </c>
    </row>
    <row r="654" spans="1:42" x14ac:dyDescent="0.3">
      <c r="A654" t="s">
        <v>1426</v>
      </c>
      <c r="B654" t="s">
        <v>503</v>
      </c>
      <c r="C654" t="s">
        <v>1152</v>
      </c>
      <c r="D654">
        <v>18366584</v>
      </c>
      <c r="E654" s="1">
        <v>45966</v>
      </c>
      <c r="F654" s="1">
        <v>45974</v>
      </c>
      <c r="G654" t="s">
        <v>45</v>
      </c>
      <c r="H654" t="s">
        <v>46</v>
      </c>
      <c r="I654" t="s">
        <v>47</v>
      </c>
      <c r="J654" t="s">
        <v>106</v>
      </c>
      <c r="K654" t="s">
        <v>311</v>
      </c>
      <c r="L654" t="s">
        <v>97</v>
      </c>
      <c r="M654" t="s">
        <v>51</v>
      </c>
      <c r="N654" t="s">
        <v>91</v>
      </c>
      <c r="O654">
        <v>6</v>
      </c>
      <c r="P654" t="s">
        <v>100</v>
      </c>
      <c r="Q654" t="s">
        <v>54</v>
      </c>
      <c r="R654" t="s">
        <v>55</v>
      </c>
      <c r="S654" t="s">
        <v>56</v>
      </c>
      <c r="T654" t="s">
        <v>57</v>
      </c>
      <c r="U654">
        <v>1</v>
      </c>
      <c r="V654" t="s">
        <v>58</v>
      </c>
      <c r="Z654" t="s">
        <v>68</v>
      </c>
      <c r="AM654" t="s">
        <v>371</v>
      </c>
    </row>
    <row r="655" spans="1:42" x14ac:dyDescent="0.3">
      <c r="A655" t="s">
        <v>1427</v>
      </c>
      <c r="B655" t="s">
        <v>181</v>
      </c>
      <c r="C655" t="s">
        <v>588</v>
      </c>
      <c r="D655">
        <v>18426553</v>
      </c>
      <c r="E655" s="1">
        <v>45976</v>
      </c>
      <c r="F655" s="1">
        <v>45976</v>
      </c>
      <c r="G655" t="s">
        <v>45</v>
      </c>
      <c r="H655" t="s">
        <v>46</v>
      </c>
      <c r="I655" t="s">
        <v>47</v>
      </c>
      <c r="J655" t="s">
        <v>89</v>
      </c>
      <c r="K655" t="s">
        <v>73</v>
      </c>
      <c r="L655" t="s">
        <v>74</v>
      </c>
      <c r="M655" t="s">
        <v>299</v>
      </c>
      <c r="N655" t="s">
        <v>415</v>
      </c>
      <c r="O655">
        <v>3</v>
      </c>
      <c r="P655" t="s">
        <v>53</v>
      </c>
      <c r="Q655" t="s">
        <v>54</v>
      </c>
      <c r="R655" t="s">
        <v>55</v>
      </c>
      <c r="S655" t="s">
        <v>85</v>
      </c>
      <c r="T655" t="s">
        <v>57</v>
      </c>
      <c r="U655">
        <v>1</v>
      </c>
      <c r="V655" t="s">
        <v>58</v>
      </c>
      <c r="W655" t="s">
        <v>68</v>
      </c>
      <c r="X655" t="s">
        <v>146</v>
      </c>
      <c r="Y655" t="s">
        <v>120</v>
      </c>
      <c r="AA655">
        <v>1</v>
      </c>
      <c r="AG655" t="s">
        <v>149</v>
      </c>
    </row>
    <row r="656" spans="1:42" x14ac:dyDescent="0.3">
      <c r="A656" t="s">
        <v>1428</v>
      </c>
      <c r="B656" t="s">
        <v>503</v>
      </c>
      <c r="C656" t="s">
        <v>714</v>
      </c>
      <c r="D656">
        <v>18403548</v>
      </c>
      <c r="E656" s="1">
        <v>45972</v>
      </c>
      <c r="F656" s="1">
        <v>45972</v>
      </c>
      <c r="G656" t="s">
        <v>45</v>
      </c>
      <c r="H656" t="s">
        <v>46</v>
      </c>
      <c r="I656" t="s">
        <v>47</v>
      </c>
      <c r="J656" t="s">
        <v>81</v>
      </c>
      <c r="K656" t="s">
        <v>82</v>
      </c>
      <c r="L656" t="s">
        <v>97</v>
      </c>
      <c r="M656" t="s">
        <v>160</v>
      </c>
      <c r="N656" t="s">
        <v>91</v>
      </c>
      <c r="O656">
        <v>4</v>
      </c>
      <c r="P656" t="s">
        <v>53</v>
      </c>
      <c r="Q656" t="s">
        <v>54</v>
      </c>
      <c r="R656" t="s">
        <v>55</v>
      </c>
      <c r="S656" t="s">
        <v>56</v>
      </c>
      <c r="T656" t="s">
        <v>57</v>
      </c>
      <c r="U656">
        <v>1</v>
      </c>
      <c r="V656" t="s">
        <v>58</v>
      </c>
      <c r="X656" t="s">
        <v>77</v>
      </c>
      <c r="Y656" t="s">
        <v>54</v>
      </c>
      <c r="Z656" t="s">
        <v>101</v>
      </c>
    </row>
    <row r="657" spans="1:42" x14ac:dyDescent="0.3">
      <c r="A657" t="s">
        <v>1429</v>
      </c>
      <c r="B657" t="s">
        <v>157</v>
      </c>
      <c r="C657" t="s">
        <v>708</v>
      </c>
      <c r="D657">
        <v>18381732</v>
      </c>
      <c r="E657" s="1">
        <v>45969</v>
      </c>
      <c r="F657" s="1">
        <v>45969</v>
      </c>
      <c r="G657" t="s">
        <v>45</v>
      </c>
      <c r="H657" t="s">
        <v>46</v>
      </c>
      <c r="I657" t="s">
        <v>47</v>
      </c>
      <c r="J657" t="s">
        <v>105</v>
      </c>
      <c r="K657" t="s">
        <v>1430</v>
      </c>
      <c r="L657" t="s">
        <v>97</v>
      </c>
      <c r="M657" t="s">
        <v>299</v>
      </c>
      <c r="N657" t="s">
        <v>75</v>
      </c>
      <c r="O657">
        <v>9</v>
      </c>
      <c r="P657" t="s">
        <v>53</v>
      </c>
      <c r="Q657" t="s">
        <v>54</v>
      </c>
      <c r="R657" t="s">
        <v>77</v>
      </c>
      <c r="S657" t="s">
        <v>56</v>
      </c>
      <c r="T657" t="s">
        <v>57</v>
      </c>
      <c r="U657">
        <v>2</v>
      </c>
      <c r="V657" t="s">
        <v>58</v>
      </c>
      <c r="Z657" t="s">
        <v>101</v>
      </c>
    </row>
    <row r="658" spans="1:42" x14ac:dyDescent="0.3">
      <c r="A658" t="s">
        <v>1431</v>
      </c>
      <c r="B658" t="s">
        <v>1244</v>
      </c>
      <c r="C658" t="s">
        <v>188</v>
      </c>
      <c r="D658">
        <v>18365634</v>
      </c>
      <c r="E658" s="1">
        <v>45966</v>
      </c>
      <c r="F658" s="1">
        <v>45966</v>
      </c>
      <c r="G658" t="s">
        <v>45</v>
      </c>
      <c r="H658" t="s">
        <v>46</v>
      </c>
      <c r="I658" t="s">
        <v>135</v>
      </c>
      <c r="J658" t="s">
        <v>63</v>
      </c>
      <c r="K658" t="s">
        <v>136</v>
      </c>
      <c r="L658" t="s">
        <v>128</v>
      </c>
      <c r="M658" t="s">
        <v>320</v>
      </c>
      <c r="O658">
        <v>2</v>
      </c>
      <c r="P658" t="s">
        <v>138</v>
      </c>
      <c r="Q658" t="s">
        <v>131</v>
      </c>
      <c r="R658" t="s">
        <v>55</v>
      </c>
      <c r="S658" t="s">
        <v>56</v>
      </c>
      <c r="T658" t="s">
        <v>57</v>
      </c>
      <c r="U658">
        <v>2</v>
      </c>
      <c r="V658" t="s">
        <v>58</v>
      </c>
      <c r="X658" t="s">
        <v>77</v>
      </c>
      <c r="Y658" t="s">
        <v>54</v>
      </c>
      <c r="Z658" t="s">
        <v>68</v>
      </c>
    </row>
    <row r="659" spans="1:42" x14ac:dyDescent="0.3">
      <c r="A659" t="s">
        <v>1432</v>
      </c>
      <c r="B659" t="s">
        <v>1433</v>
      </c>
      <c r="C659" t="s">
        <v>1434</v>
      </c>
      <c r="D659">
        <v>18423909</v>
      </c>
      <c r="E659" s="1">
        <v>45975</v>
      </c>
      <c r="F659" s="1">
        <v>45976</v>
      </c>
      <c r="G659" t="s">
        <v>45</v>
      </c>
      <c r="H659" t="s">
        <v>46</v>
      </c>
      <c r="I659" t="s">
        <v>47</v>
      </c>
      <c r="J659" t="s">
        <v>62</v>
      </c>
      <c r="K659" t="s">
        <v>63</v>
      </c>
      <c r="L659" t="s">
        <v>191</v>
      </c>
      <c r="M659" t="s">
        <v>129</v>
      </c>
      <c r="N659" t="s">
        <v>75</v>
      </c>
      <c r="O659">
        <v>2</v>
      </c>
      <c r="P659" t="s">
        <v>100</v>
      </c>
      <c r="Q659" t="s">
        <v>54</v>
      </c>
      <c r="R659" t="s">
        <v>55</v>
      </c>
      <c r="S659" t="s">
        <v>85</v>
      </c>
      <c r="T659" t="s">
        <v>57</v>
      </c>
      <c r="U659">
        <v>2</v>
      </c>
      <c r="V659" t="s">
        <v>58</v>
      </c>
      <c r="X659" t="s">
        <v>77</v>
      </c>
      <c r="Y659" t="s">
        <v>120</v>
      </c>
      <c r="Z659" t="s">
        <v>101</v>
      </c>
    </row>
    <row r="660" spans="1:42" x14ac:dyDescent="0.3">
      <c r="A660" t="s">
        <v>1435</v>
      </c>
      <c r="B660" t="s">
        <v>256</v>
      </c>
      <c r="C660" t="s">
        <v>134</v>
      </c>
      <c r="D660">
        <v>18411921</v>
      </c>
      <c r="E660" s="1">
        <v>45974</v>
      </c>
      <c r="F660" s="1">
        <v>45974</v>
      </c>
      <c r="G660" t="s">
        <v>45</v>
      </c>
      <c r="H660" t="s">
        <v>46</v>
      </c>
      <c r="I660" t="s">
        <v>47</v>
      </c>
      <c r="J660" t="s">
        <v>112</v>
      </c>
      <c r="K660" t="s">
        <v>145</v>
      </c>
      <c r="L660" t="s">
        <v>50</v>
      </c>
      <c r="M660" t="s">
        <v>51</v>
      </c>
      <c r="N660" t="s">
        <v>185</v>
      </c>
      <c r="O660">
        <v>2</v>
      </c>
      <c r="P660" t="s">
        <v>53</v>
      </c>
      <c r="Q660" t="s">
        <v>54</v>
      </c>
      <c r="R660" t="s">
        <v>55</v>
      </c>
      <c r="S660" t="s">
        <v>56</v>
      </c>
      <c r="T660" t="s">
        <v>57</v>
      </c>
      <c r="U660">
        <v>2</v>
      </c>
      <c r="V660" t="s">
        <v>58</v>
      </c>
      <c r="X660" t="s">
        <v>77</v>
      </c>
      <c r="Y660" t="s">
        <v>54</v>
      </c>
      <c r="Z660" t="s">
        <v>68</v>
      </c>
    </row>
    <row r="661" spans="1:42" x14ac:dyDescent="0.3">
      <c r="A661" t="s">
        <v>1436</v>
      </c>
      <c r="B661" t="s">
        <v>1437</v>
      </c>
      <c r="C661" t="s">
        <v>123</v>
      </c>
      <c r="D661">
        <v>18404813</v>
      </c>
      <c r="E661" s="1">
        <v>45973</v>
      </c>
      <c r="F661" s="1">
        <v>45973</v>
      </c>
      <c r="G661" t="s">
        <v>45</v>
      </c>
      <c r="H661" t="s">
        <v>46</v>
      </c>
      <c r="I661" t="s">
        <v>47</v>
      </c>
      <c r="J661" t="s">
        <v>105</v>
      </c>
      <c r="K661" t="s">
        <v>106</v>
      </c>
      <c r="L661" t="s">
        <v>97</v>
      </c>
      <c r="M661" t="s">
        <v>51</v>
      </c>
      <c r="N661" t="s">
        <v>99</v>
      </c>
      <c r="O661">
        <v>5</v>
      </c>
      <c r="P661" t="s">
        <v>53</v>
      </c>
      <c r="Q661" t="s">
        <v>54</v>
      </c>
      <c r="R661" t="s">
        <v>55</v>
      </c>
      <c r="S661" t="s">
        <v>85</v>
      </c>
      <c r="T661" t="s">
        <v>57</v>
      </c>
      <c r="U661">
        <v>2</v>
      </c>
      <c r="V661" t="s">
        <v>58</v>
      </c>
      <c r="X661" t="s">
        <v>77</v>
      </c>
      <c r="Y661" t="s">
        <v>54</v>
      </c>
      <c r="Z661" t="s">
        <v>68</v>
      </c>
    </row>
    <row r="662" spans="1:42" x14ac:dyDescent="0.3">
      <c r="A662" t="s">
        <v>1438</v>
      </c>
      <c r="B662" t="s">
        <v>1439</v>
      </c>
      <c r="C662" t="s">
        <v>1311</v>
      </c>
      <c r="D662">
        <v>18403358</v>
      </c>
      <c r="E662" s="1">
        <v>45972</v>
      </c>
      <c r="F662" s="1">
        <v>45972</v>
      </c>
      <c r="G662" t="s">
        <v>45</v>
      </c>
      <c r="H662" t="s">
        <v>46</v>
      </c>
      <c r="I662" t="s">
        <v>47</v>
      </c>
      <c r="J662" t="s">
        <v>165</v>
      </c>
      <c r="K662" t="s">
        <v>142</v>
      </c>
      <c r="L662" t="s">
        <v>97</v>
      </c>
      <c r="M662" t="s">
        <v>98</v>
      </c>
      <c r="N662" t="s">
        <v>185</v>
      </c>
      <c r="O662">
        <v>2</v>
      </c>
      <c r="P662" t="s">
        <v>53</v>
      </c>
      <c r="Q662" t="s">
        <v>54</v>
      </c>
      <c r="R662" t="s">
        <v>55</v>
      </c>
      <c r="S662" t="s">
        <v>85</v>
      </c>
      <c r="T662" t="s">
        <v>57</v>
      </c>
      <c r="U662">
        <v>1</v>
      </c>
      <c r="V662" t="s">
        <v>58</v>
      </c>
      <c r="X662" t="s">
        <v>77</v>
      </c>
      <c r="Y662" t="s">
        <v>54</v>
      </c>
      <c r="Z662" t="s">
        <v>101</v>
      </c>
    </row>
    <row r="663" spans="1:42" x14ac:dyDescent="0.3">
      <c r="A663" t="s">
        <v>1440</v>
      </c>
      <c r="B663" t="s">
        <v>414</v>
      </c>
      <c r="C663" t="s">
        <v>699</v>
      </c>
      <c r="D663">
        <v>18392946</v>
      </c>
      <c r="E663" s="1">
        <v>45971</v>
      </c>
      <c r="F663" s="1">
        <v>45975</v>
      </c>
      <c r="G663" t="s">
        <v>45</v>
      </c>
      <c r="H663" t="s">
        <v>46</v>
      </c>
      <c r="I663" t="s">
        <v>47</v>
      </c>
      <c r="J663" t="s">
        <v>112</v>
      </c>
      <c r="K663" t="s">
        <v>179</v>
      </c>
      <c r="L663" t="s">
        <v>50</v>
      </c>
      <c r="M663" t="s">
        <v>160</v>
      </c>
      <c r="N663" t="s">
        <v>52</v>
      </c>
      <c r="O663">
        <v>4</v>
      </c>
      <c r="P663" t="s">
        <v>53</v>
      </c>
      <c r="Q663" t="s">
        <v>54</v>
      </c>
      <c r="R663" t="s">
        <v>77</v>
      </c>
      <c r="S663" t="s">
        <v>107</v>
      </c>
      <c r="T663" t="s">
        <v>57</v>
      </c>
      <c r="U663">
        <v>1</v>
      </c>
      <c r="V663" t="s">
        <v>108</v>
      </c>
    </row>
    <row r="664" spans="1:42" x14ac:dyDescent="0.3">
      <c r="A664" t="s">
        <v>1441</v>
      </c>
      <c r="B664" t="s">
        <v>558</v>
      </c>
      <c r="C664" t="s">
        <v>526</v>
      </c>
      <c r="D664">
        <v>18376861</v>
      </c>
      <c r="E664" s="1">
        <v>45968</v>
      </c>
      <c r="F664" s="1">
        <v>45976</v>
      </c>
      <c r="G664" t="s">
        <v>45</v>
      </c>
      <c r="H664" t="s">
        <v>46</v>
      </c>
      <c r="I664" t="s">
        <v>47</v>
      </c>
      <c r="J664" t="s">
        <v>419</v>
      </c>
      <c r="K664" t="s">
        <v>369</v>
      </c>
      <c r="L664" t="s">
        <v>50</v>
      </c>
      <c r="M664" t="s">
        <v>83</v>
      </c>
      <c r="N664" t="s">
        <v>75</v>
      </c>
      <c r="O664">
        <v>2</v>
      </c>
      <c r="P664" t="s">
        <v>53</v>
      </c>
      <c r="Q664" t="s">
        <v>54</v>
      </c>
      <c r="R664" t="s">
        <v>55</v>
      </c>
      <c r="S664" t="s">
        <v>56</v>
      </c>
      <c r="T664" t="s">
        <v>57</v>
      </c>
      <c r="U664">
        <v>2</v>
      </c>
      <c r="V664" t="s">
        <v>58</v>
      </c>
      <c r="Z664" t="s">
        <v>68</v>
      </c>
    </row>
    <row r="665" spans="1:42" x14ac:dyDescent="0.3">
      <c r="A665" t="s">
        <v>1442</v>
      </c>
      <c r="B665" t="s">
        <v>278</v>
      </c>
      <c r="C665" t="s">
        <v>1035</v>
      </c>
      <c r="D665">
        <v>18420468</v>
      </c>
      <c r="E665" s="1">
        <v>45975</v>
      </c>
      <c r="F665" s="1">
        <v>45975</v>
      </c>
      <c r="G665" t="s">
        <v>45</v>
      </c>
      <c r="H665" t="s">
        <v>46</v>
      </c>
      <c r="I665" t="s">
        <v>47</v>
      </c>
      <c r="J665" t="s">
        <v>703</v>
      </c>
      <c r="K665" t="s">
        <v>227</v>
      </c>
      <c r="L665" t="s">
        <v>74</v>
      </c>
      <c r="M665" t="s">
        <v>160</v>
      </c>
      <c r="N665" t="s">
        <v>175</v>
      </c>
      <c r="O665">
        <v>4</v>
      </c>
      <c r="P665" t="s">
        <v>53</v>
      </c>
      <c r="Q665" t="s">
        <v>205</v>
      </c>
      <c r="R665" t="s">
        <v>55</v>
      </c>
      <c r="S665" t="s">
        <v>56</v>
      </c>
      <c r="T665" t="s">
        <v>57</v>
      </c>
      <c r="U665">
        <v>1</v>
      </c>
      <c r="V665" t="s">
        <v>58</v>
      </c>
    </row>
    <row r="666" spans="1:42" x14ac:dyDescent="0.3">
      <c r="A666" t="s">
        <v>1443</v>
      </c>
      <c r="B666" t="s">
        <v>692</v>
      </c>
      <c r="C666" t="s">
        <v>412</v>
      </c>
      <c r="D666">
        <v>18418316</v>
      </c>
      <c r="E666" s="1">
        <v>45975</v>
      </c>
      <c r="F666" s="1">
        <v>45975</v>
      </c>
      <c r="G666" t="s">
        <v>45</v>
      </c>
      <c r="H666" t="s">
        <v>46</v>
      </c>
      <c r="I666" t="s">
        <v>47</v>
      </c>
      <c r="J666" t="s">
        <v>145</v>
      </c>
      <c r="K666" t="s">
        <v>82</v>
      </c>
      <c r="L666" t="s">
        <v>50</v>
      </c>
      <c r="M666" t="s">
        <v>65</v>
      </c>
      <c r="N666" t="s">
        <v>91</v>
      </c>
      <c r="O666">
        <v>3</v>
      </c>
      <c r="P666" t="s">
        <v>100</v>
      </c>
      <c r="Q666" t="s">
        <v>54</v>
      </c>
      <c r="R666" t="s">
        <v>55</v>
      </c>
      <c r="S666" t="s">
        <v>56</v>
      </c>
      <c r="T666" t="s">
        <v>57</v>
      </c>
      <c r="U666">
        <v>1</v>
      </c>
      <c r="V666" t="s">
        <v>58</v>
      </c>
      <c r="X666" t="s">
        <v>77</v>
      </c>
      <c r="Z666" t="s">
        <v>101</v>
      </c>
    </row>
    <row r="667" spans="1:42" x14ac:dyDescent="0.3">
      <c r="A667" t="s">
        <v>1444</v>
      </c>
      <c r="B667" t="s">
        <v>330</v>
      </c>
      <c r="C667" t="s">
        <v>44</v>
      </c>
      <c r="D667">
        <v>18363247</v>
      </c>
      <c r="E667" s="1">
        <v>45966</v>
      </c>
      <c r="F667" s="1">
        <v>45974</v>
      </c>
      <c r="G667" t="s">
        <v>45</v>
      </c>
      <c r="H667" t="s">
        <v>46</v>
      </c>
      <c r="I667" t="s">
        <v>47</v>
      </c>
      <c r="J667" t="s">
        <v>62</v>
      </c>
      <c r="K667" t="s">
        <v>63</v>
      </c>
      <c r="L667" t="s">
        <v>64</v>
      </c>
      <c r="M667" t="s">
        <v>65</v>
      </c>
      <c r="N667" t="s">
        <v>84</v>
      </c>
      <c r="O667">
        <v>5</v>
      </c>
      <c r="P667" t="s">
        <v>100</v>
      </c>
      <c r="Q667" t="s">
        <v>131</v>
      </c>
      <c r="R667" t="s">
        <v>55</v>
      </c>
      <c r="S667" t="s">
        <v>85</v>
      </c>
      <c r="T667" t="s">
        <v>67</v>
      </c>
      <c r="U667">
        <v>3</v>
      </c>
      <c r="V667" t="s">
        <v>58</v>
      </c>
    </row>
    <row r="668" spans="1:42" x14ac:dyDescent="0.3">
      <c r="A668" t="s">
        <v>1445</v>
      </c>
      <c r="B668" t="s">
        <v>1446</v>
      </c>
      <c r="C668" t="s">
        <v>658</v>
      </c>
      <c r="D668">
        <v>18398104</v>
      </c>
      <c r="E668" s="1">
        <v>45972</v>
      </c>
      <c r="F668" s="1">
        <v>45972</v>
      </c>
      <c r="G668" t="s">
        <v>45</v>
      </c>
      <c r="H668" t="s">
        <v>46</v>
      </c>
      <c r="I668" t="s">
        <v>47</v>
      </c>
      <c r="J668" t="s">
        <v>82</v>
      </c>
      <c r="K668" t="s">
        <v>419</v>
      </c>
      <c r="L668" t="s">
        <v>50</v>
      </c>
      <c r="M668" t="s">
        <v>98</v>
      </c>
      <c r="N668" t="s">
        <v>52</v>
      </c>
      <c r="O668">
        <v>4</v>
      </c>
      <c r="P668" t="s">
        <v>53</v>
      </c>
      <c r="Q668" t="s">
        <v>54</v>
      </c>
      <c r="R668" t="s">
        <v>55</v>
      </c>
      <c r="S668" t="s">
        <v>56</v>
      </c>
      <c r="T668" t="s">
        <v>57</v>
      </c>
      <c r="U668">
        <v>2</v>
      </c>
      <c r="V668" t="s">
        <v>58</v>
      </c>
      <c r="W668" t="s">
        <v>68</v>
      </c>
      <c r="X668" t="s">
        <v>146</v>
      </c>
      <c r="Y668" t="s">
        <v>120</v>
      </c>
      <c r="Z668" t="s">
        <v>101</v>
      </c>
      <c r="AA668">
        <v>2</v>
      </c>
      <c r="AB668">
        <v>2</v>
      </c>
      <c r="AC668" t="s">
        <v>147</v>
      </c>
      <c r="AD668" t="s">
        <v>115</v>
      </c>
      <c r="AE668" t="s">
        <v>101</v>
      </c>
      <c r="AG668" t="s">
        <v>149</v>
      </c>
      <c r="AJ668" t="s">
        <v>1112</v>
      </c>
      <c r="AK668" t="s">
        <v>67</v>
      </c>
      <c r="AL668" t="s">
        <v>68</v>
      </c>
      <c r="AN668" t="s">
        <v>664</v>
      </c>
      <c r="AO668">
        <v>12</v>
      </c>
      <c r="AP668">
        <v>122</v>
      </c>
    </row>
    <row r="669" spans="1:42" x14ac:dyDescent="0.3">
      <c r="A669" t="s">
        <v>1447</v>
      </c>
      <c r="B669" t="s">
        <v>313</v>
      </c>
      <c r="C669" t="s">
        <v>1448</v>
      </c>
      <c r="D669">
        <v>18390426</v>
      </c>
      <c r="E669" s="1">
        <v>45971</v>
      </c>
      <c r="F669" s="1">
        <v>45971</v>
      </c>
      <c r="G669" t="s">
        <v>45</v>
      </c>
      <c r="H669" t="s">
        <v>46</v>
      </c>
      <c r="I669" t="s">
        <v>47</v>
      </c>
      <c r="J669" t="s">
        <v>105</v>
      </c>
      <c r="K669" t="s">
        <v>106</v>
      </c>
      <c r="L669" t="s">
        <v>97</v>
      </c>
      <c r="M669" t="s">
        <v>83</v>
      </c>
      <c r="N669" t="s">
        <v>75</v>
      </c>
      <c r="O669">
        <v>4</v>
      </c>
      <c r="P669" t="s">
        <v>53</v>
      </c>
      <c r="Q669" t="s">
        <v>54</v>
      </c>
      <c r="R669" t="s">
        <v>55</v>
      </c>
      <c r="S669" t="s">
        <v>85</v>
      </c>
      <c r="T669" t="s">
        <v>57</v>
      </c>
      <c r="U669">
        <v>1</v>
      </c>
      <c r="V669" t="s">
        <v>58</v>
      </c>
      <c r="X669" t="s">
        <v>77</v>
      </c>
      <c r="Y669" t="s">
        <v>54</v>
      </c>
      <c r="Z669" t="s">
        <v>101</v>
      </c>
    </row>
    <row r="670" spans="1:42" x14ac:dyDescent="0.3">
      <c r="A670" t="s">
        <v>1449</v>
      </c>
      <c r="B670" t="s">
        <v>303</v>
      </c>
      <c r="C670" t="s">
        <v>1450</v>
      </c>
      <c r="D670">
        <v>18409680</v>
      </c>
      <c r="E670" s="1">
        <v>45973</v>
      </c>
      <c r="F670" s="1">
        <v>45973</v>
      </c>
      <c r="G670" t="s">
        <v>45</v>
      </c>
      <c r="H670" t="s">
        <v>46</v>
      </c>
      <c r="I670" t="s">
        <v>47</v>
      </c>
      <c r="J670" t="s">
        <v>96</v>
      </c>
      <c r="K670" t="s">
        <v>195</v>
      </c>
      <c r="L670" t="s">
        <v>50</v>
      </c>
      <c r="M670" t="s">
        <v>160</v>
      </c>
      <c r="N670" t="s">
        <v>52</v>
      </c>
      <c r="O670">
        <v>3</v>
      </c>
      <c r="P670" t="s">
        <v>53</v>
      </c>
      <c r="Q670" t="s">
        <v>205</v>
      </c>
      <c r="R670" t="s">
        <v>55</v>
      </c>
      <c r="S670" t="s">
        <v>56</v>
      </c>
      <c r="T670" t="s">
        <v>57</v>
      </c>
      <c r="U670">
        <v>1</v>
      </c>
      <c r="V670" t="s">
        <v>58</v>
      </c>
      <c r="X670" t="s">
        <v>77</v>
      </c>
      <c r="Y670" t="s">
        <v>54</v>
      </c>
      <c r="Z670" t="s">
        <v>101</v>
      </c>
    </row>
    <row r="671" spans="1:42" x14ac:dyDescent="0.3">
      <c r="A671" t="s">
        <v>1451</v>
      </c>
      <c r="B671" t="s">
        <v>485</v>
      </c>
      <c r="C671" t="s">
        <v>1237</v>
      </c>
      <c r="D671">
        <v>18411813</v>
      </c>
      <c r="E671" s="1">
        <v>45974</v>
      </c>
      <c r="F671" s="1">
        <v>45974</v>
      </c>
      <c r="G671" t="s">
        <v>45</v>
      </c>
      <c r="H671" t="s">
        <v>46</v>
      </c>
      <c r="I671" t="s">
        <v>47</v>
      </c>
      <c r="J671" t="s">
        <v>82</v>
      </c>
      <c r="K671" t="s">
        <v>127</v>
      </c>
      <c r="L671" t="s">
        <v>50</v>
      </c>
      <c r="M671" t="s">
        <v>98</v>
      </c>
      <c r="N671" t="s">
        <v>598</v>
      </c>
      <c r="O671">
        <v>10</v>
      </c>
      <c r="P671" t="s">
        <v>251</v>
      </c>
      <c r="Q671" t="s">
        <v>131</v>
      </c>
      <c r="R671" t="s">
        <v>55</v>
      </c>
      <c r="S671" t="s">
        <v>85</v>
      </c>
      <c r="T671" t="s">
        <v>67</v>
      </c>
      <c r="U671">
        <v>1</v>
      </c>
      <c r="V671" t="s">
        <v>58</v>
      </c>
      <c r="W671" t="s">
        <v>68</v>
      </c>
      <c r="X671" t="s">
        <v>146</v>
      </c>
      <c r="Y671" t="s">
        <v>54</v>
      </c>
      <c r="Z671" t="s">
        <v>101</v>
      </c>
      <c r="AA671">
        <v>2</v>
      </c>
      <c r="AB671">
        <v>2</v>
      </c>
      <c r="AC671" t="s">
        <v>114</v>
      </c>
      <c r="AD671" t="s">
        <v>115</v>
      </c>
      <c r="AE671" t="s">
        <v>101</v>
      </c>
      <c r="AG671" t="s">
        <v>149</v>
      </c>
      <c r="AK671" t="s">
        <v>57</v>
      </c>
      <c r="AM671" t="s">
        <v>161</v>
      </c>
      <c r="AO671">
        <v>25014</v>
      </c>
      <c r="AP671">
        <v>2</v>
      </c>
    </row>
    <row r="672" spans="1:42" x14ac:dyDescent="0.3">
      <c r="A672" t="s">
        <v>1452</v>
      </c>
      <c r="B672" t="s">
        <v>456</v>
      </c>
      <c r="C672" t="s">
        <v>141</v>
      </c>
      <c r="D672">
        <v>18411555</v>
      </c>
      <c r="E672" s="1">
        <v>45974</v>
      </c>
      <c r="F672" s="1">
        <v>45975</v>
      </c>
      <c r="G672" t="s">
        <v>45</v>
      </c>
      <c r="H672" t="s">
        <v>46</v>
      </c>
      <c r="I672" t="s">
        <v>47</v>
      </c>
      <c r="J672" t="s">
        <v>95</v>
      </c>
      <c r="K672" t="s">
        <v>96</v>
      </c>
      <c r="L672" t="s">
        <v>97</v>
      </c>
      <c r="M672" t="s">
        <v>83</v>
      </c>
      <c r="N672" t="s">
        <v>75</v>
      </c>
      <c r="O672">
        <v>5</v>
      </c>
      <c r="P672" t="s">
        <v>53</v>
      </c>
      <c r="Q672" t="s">
        <v>54</v>
      </c>
      <c r="R672" t="s">
        <v>55</v>
      </c>
      <c r="S672" t="s">
        <v>85</v>
      </c>
      <c r="T672" t="s">
        <v>57</v>
      </c>
      <c r="U672">
        <v>2</v>
      </c>
      <c r="V672" t="s">
        <v>58</v>
      </c>
      <c r="X672" t="s">
        <v>77</v>
      </c>
      <c r="Y672" t="s">
        <v>54</v>
      </c>
      <c r="Z672" t="s">
        <v>101</v>
      </c>
    </row>
    <row r="673" spans="1:40" x14ac:dyDescent="0.3">
      <c r="A673" t="s">
        <v>1453</v>
      </c>
      <c r="B673" t="s">
        <v>1454</v>
      </c>
      <c r="C673" t="s">
        <v>1455</v>
      </c>
      <c r="D673">
        <v>18392418</v>
      </c>
      <c r="E673" s="1">
        <v>45971</v>
      </c>
      <c r="F673" s="1">
        <v>45971</v>
      </c>
      <c r="G673" t="s">
        <v>45</v>
      </c>
      <c r="H673" t="s">
        <v>46</v>
      </c>
      <c r="I673" t="s">
        <v>47</v>
      </c>
      <c r="J673" t="s">
        <v>82</v>
      </c>
      <c r="K673" t="s">
        <v>242</v>
      </c>
      <c r="L673" t="s">
        <v>50</v>
      </c>
      <c r="M673" t="s">
        <v>98</v>
      </c>
      <c r="N673" t="s">
        <v>75</v>
      </c>
      <c r="O673">
        <v>5</v>
      </c>
      <c r="P673" t="s">
        <v>251</v>
      </c>
      <c r="Q673" t="s">
        <v>205</v>
      </c>
      <c r="R673" t="s">
        <v>55</v>
      </c>
      <c r="S673" t="s">
        <v>85</v>
      </c>
      <c r="T673" t="s">
        <v>57</v>
      </c>
      <c r="U673">
        <v>1</v>
      </c>
      <c r="V673" t="s">
        <v>58</v>
      </c>
      <c r="W673" t="s">
        <v>68</v>
      </c>
      <c r="X673" t="s">
        <v>146</v>
      </c>
      <c r="Z673" t="s">
        <v>101</v>
      </c>
      <c r="AA673">
        <v>1</v>
      </c>
      <c r="AB673">
        <v>2</v>
      </c>
      <c r="AC673" t="s">
        <v>114</v>
      </c>
      <c r="AD673" t="s">
        <v>115</v>
      </c>
      <c r="AG673" t="s">
        <v>149</v>
      </c>
      <c r="AK673" t="s">
        <v>67</v>
      </c>
      <c r="AN673" t="s">
        <v>1456</v>
      </c>
    </row>
    <row r="674" spans="1:40" x14ac:dyDescent="0.3">
      <c r="A674" t="s">
        <v>1457</v>
      </c>
      <c r="B674" t="s">
        <v>1458</v>
      </c>
      <c r="C674" t="s">
        <v>178</v>
      </c>
      <c r="D674">
        <v>18398920</v>
      </c>
      <c r="E674" s="1">
        <v>45972</v>
      </c>
      <c r="F674" s="1">
        <v>45972</v>
      </c>
      <c r="G674" t="s">
        <v>45</v>
      </c>
      <c r="H674" t="s">
        <v>46</v>
      </c>
      <c r="I674" t="s">
        <v>47</v>
      </c>
      <c r="J674" t="s">
        <v>119</v>
      </c>
      <c r="K674" t="s">
        <v>165</v>
      </c>
      <c r="L674" t="s">
        <v>74</v>
      </c>
      <c r="M674" t="s">
        <v>160</v>
      </c>
      <c r="N674" t="s">
        <v>235</v>
      </c>
      <c r="O674">
        <v>5</v>
      </c>
      <c r="P674" t="s">
        <v>53</v>
      </c>
      <c r="Q674" t="s">
        <v>54</v>
      </c>
      <c r="R674" t="s">
        <v>55</v>
      </c>
      <c r="S674" t="s">
        <v>85</v>
      </c>
      <c r="T674" t="s">
        <v>57</v>
      </c>
      <c r="U674">
        <v>1</v>
      </c>
      <c r="V674" t="s">
        <v>58</v>
      </c>
      <c r="X674" t="s">
        <v>77</v>
      </c>
      <c r="Y674" t="s">
        <v>120</v>
      </c>
      <c r="Z674" t="s">
        <v>101</v>
      </c>
    </row>
    <row r="675" spans="1:40" x14ac:dyDescent="0.3">
      <c r="A675" t="s">
        <v>1459</v>
      </c>
      <c r="B675" t="s">
        <v>1460</v>
      </c>
      <c r="C675" t="s">
        <v>272</v>
      </c>
      <c r="D675">
        <v>18373836</v>
      </c>
      <c r="E675" s="1">
        <v>45968</v>
      </c>
      <c r="F675" s="1">
        <v>45968</v>
      </c>
      <c r="G675" t="s">
        <v>45</v>
      </c>
      <c r="H675" t="s">
        <v>46</v>
      </c>
      <c r="I675" t="s">
        <v>47</v>
      </c>
      <c r="J675" t="s">
        <v>1461</v>
      </c>
      <c r="K675" t="s">
        <v>105</v>
      </c>
      <c r="L675" t="s">
        <v>97</v>
      </c>
      <c r="M675" t="s">
        <v>98</v>
      </c>
      <c r="N675" t="s">
        <v>75</v>
      </c>
      <c r="O675">
        <v>4</v>
      </c>
      <c r="P675" t="s">
        <v>53</v>
      </c>
      <c r="Q675" t="s">
        <v>131</v>
      </c>
      <c r="R675" t="s">
        <v>76</v>
      </c>
      <c r="S675" t="s">
        <v>85</v>
      </c>
      <c r="T675" t="s">
        <v>57</v>
      </c>
      <c r="U675">
        <v>2</v>
      </c>
      <c r="V675" t="s">
        <v>58</v>
      </c>
      <c r="X675" t="s">
        <v>77</v>
      </c>
      <c r="Y675" t="s">
        <v>54</v>
      </c>
      <c r="Z675" t="s">
        <v>101</v>
      </c>
    </row>
    <row r="676" spans="1:40" x14ac:dyDescent="0.3">
      <c r="A676" t="s">
        <v>1462</v>
      </c>
      <c r="B676" t="s">
        <v>1143</v>
      </c>
      <c r="C676" t="s">
        <v>134</v>
      </c>
      <c r="D676">
        <v>18408118</v>
      </c>
      <c r="E676" s="1">
        <v>45973</v>
      </c>
      <c r="F676" s="1">
        <v>45973</v>
      </c>
      <c r="G676" t="s">
        <v>45</v>
      </c>
      <c r="H676" t="s">
        <v>46</v>
      </c>
      <c r="I676" t="s">
        <v>47</v>
      </c>
      <c r="J676" t="s">
        <v>95</v>
      </c>
      <c r="K676" t="s">
        <v>311</v>
      </c>
      <c r="L676" t="s">
        <v>97</v>
      </c>
      <c r="M676" t="s">
        <v>51</v>
      </c>
      <c r="N676" t="s">
        <v>91</v>
      </c>
      <c r="O676">
        <v>4</v>
      </c>
      <c r="P676" t="s">
        <v>138</v>
      </c>
      <c r="Q676" t="s">
        <v>54</v>
      </c>
      <c r="R676" t="s">
        <v>55</v>
      </c>
      <c r="S676" t="s">
        <v>56</v>
      </c>
      <c r="T676" t="s">
        <v>57</v>
      </c>
      <c r="U676">
        <v>2</v>
      </c>
      <c r="V676" t="s">
        <v>58</v>
      </c>
      <c r="X676" t="s">
        <v>77</v>
      </c>
      <c r="Y676" t="s">
        <v>54</v>
      </c>
      <c r="Z676" t="s">
        <v>101</v>
      </c>
    </row>
    <row r="677" spans="1:40" x14ac:dyDescent="0.3">
      <c r="A677" t="s">
        <v>1463</v>
      </c>
      <c r="B677" t="s">
        <v>1464</v>
      </c>
      <c r="C677" t="s">
        <v>1465</v>
      </c>
      <c r="D677">
        <v>18404758</v>
      </c>
      <c r="E677" s="1">
        <v>45973</v>
      </c>
      <c r="F677" s="1">
        <v>45973</v>
      </c>
      <c r="G677" t="s">
        <v>45</v>
      </c>
      <c r="H677" t="s">
        <v>46</v>
      </c>
      <c r="I677" t="s">
        <v>135</v>
      </c>
      <c r="J677" t="s">
        <v>1067</v>
      </c>
      <c r="K677" t="s">
        <v>1466</v>
      </c>
      <c r="L677" t="s">
        <v>452</v>
      </c>
      <c r="M677" t="s">
        <v>51</v>
      </c>
      <c r="O677">
        <v>2</v>
      </c>
      <c r="P677" t="s">
        <v>138</v>
      </c>
      <c r="Q677" t="s">
        <v>54</v>
      </c>
      <c r="R677" t="s">
        <v>55</v>
      </c>
      <c r="S677" t="s">
        <v>56</v>
      </c>
      <c r="T677" t="s">
        <v>57</v>
      </c>
      <c r="U677">
        <v>5</v>
      </c>
      <c r="V677" t="s">
        <v>58</v>
      </c>
      <c r="Z677" t="s">
        <v>68</v>
      </c>
      <c r="AM677" t="s">
        <v>224</v>
      </c>
      <c r="AN677" t="s">
        <v>1467</v>
      </c>
    </row>
    <row r="678" spans="1:40" x14ac:dyDescent="0.3">
      <c r="A678" t="s">
        <v>1468</v>
      </c>
      <c r="B678" t="s">
        <v>319</v>
      </c>
      <c r="C678" t="s">
        <v>260</v>
      </c>
      <c r="D678">
        <v>18410733</v>
      </c>
      <c r="E678" s="1">
        <v>45974</v>
      </c>
      <c r="F678" s="1">
        <v>45974</v>
      </c>
      <c r="G678" t="s">
        <v>45</v>
      </c>
      <c r="H678" t="s">
        <v>46</v>
      </c>
      <c r="I678" t="s">
        <v>47</v>
      </c>
      <c r="J678" t="s">
        <v>96</v>
      </c>
      <c r="K678" t="s">
        <v>159</v>
      </c>
      <c r="L678" t="s">
        <v>97</v>
      </c>
      <c r="M678" t="s">
        <v>51</v>
      </c>
      <c r="N678" t="s">
        <v>99</v>
      </c>
      <c r="O678">
        <v>4</v>
      </c>
      <c r="P678" t="s">
        <v>53</v>
      </c>
      <c r="Q678" t="s">
        <v>54</v>
      </c>
      <c r="R678" t="s">
        <v>55</v>
      </c>
      <c r="S678" t="s">
        <v>56</v>
      </c>
      <c r="T678" t="s">
        <v>57</v>
      </c>
      <c r="U678">
        <v>2</v>
      </c>
      <c r="V678" t="s">
        <v>58</v>
      </c>
      <c r="X678" t="s">
        <v>77</v>
      </c>
      <c r="Y678" t="s">
        <v>54</v>
      </c>
      <c r="Z678" t="s">
        <v>68</v>
      </c>
    </row>
    <row r="679" spans="1:40" x14ac:dyDescent="0.3">
      <c r="A679" t="s">
        <v>1469</v>
      </c>
      <c r="B679" t="s">
        <v>1470</v>
      </c>
      <c r="C679" t="s">
        <v>310</v>
      </c>
      <c r="D679">
        <v>18388949</v>
      </c>
      <c r="E679" s="1">
        <v>45970</v>
      </c>
      <c r="F679" s="1">
        <v>45970</v>
      </c>
      <c r="G679" t="s">
        <v>45</v>
      </c>
      <c r="H679" t="s">
        <v>46</v>
      </c>
      <c r="I679" t="s">
        <v>47</v>
      </c>
      <c r="J679" t="s">
        <v>73</v>
      </c>
      <c r="K679" t="s">
        <v>119</v>
      </c>
      <c r="L679" t="s">
        <v>74</v>
      </c>
      <c r="M679" t="s">
        <v>51</v>
      </c>
      <c r="N679" t="s">
        <v>185</v>
      </c>
      <c r="O679">
        <v>3</v>
      </c>
      <c r="P679" t="s">
        <v>53</v>
      </c>
      <c r="Q679" t="s">
        <v>54</v>
      </c>
      <c r="R679" t="s">
        <v>76</v>
      </c>
      <c r="S679" t="s">
        <v>85</v>
      </c>
      <c r="T679" t="s">
        <v>57</v>
      </c>
      <c r="U679">
        <v>1</v>
      </c>
      <c r="V679" t="s">
        <v>58</v>
      </c>
      <c r="X679" t="s">
        <v>77</v>
      </c>
      <c r="Y679" t="s">
        <v>54</v>
      </c>
      <c r="Z679" t="s">
        <v>101</v>
      </c>
    </row>
    <row r="680" spans="1:40" x14ac:dyDescent="0.3">
      <c r="A680" t="s">
        <v>1471</v>
      </c>
      <c r="B680" t="s">
        <v>916</v>
      </c>
      <c r="C680" t="s">
        <v>272</v>
      </c>
      <c r="D680">
        <v>18390812</v>
      </c>
      <c r="E680" s="1">
        <v>45971</v>
      </c>
      <c r="F680" s="1">
        <v>45971</v>
      </c>
      <c r="G680" t="s">
        <v>45</v>
      </c>
      <c r="H680" t="s">
        <v>46</v>
      </c>
      <c r="I680" t="s">
        <v>47</v>
      </c>
      <c r="J680" t="s">
        <v>145</v>
      </c>
      <c r="K680" t="s">
        <v>82</v>
      </c>
      <c r="L680" t="s">
        <v>50</v>
      </c>
      <c r="M680" t="s">
        <v>299</v>
      </c>
      <c r="N680" t="s">
        <v>273</v>
      </c>
      <c r="O680">
        <v>5</v>
      </c>
      <c r="P680" t="s">
        <v>53</v>
      </c>
      <c r="Q680" t="s">
        <v>205</v>
      </c>
      <c r="R680" t="s">
        <v>76</v>
      </c>
      <c r="S680" t="s">
        <v>85</v>
      </c>
      <c r="T680" t="s">
        <v>57</v>
      </c>
      <c r="U680">
        <v>2</v>
      </c>
      <c r="V680" t="s">
        <v>58</v>
      </c>
      <c r="X680" t="s">
        <v>77</v>
      </c>
      <c r="Y680" t="s">
        <v>54</v>
      </c>
      <c r="Z680" t="s">
        <v>101</v>
      </c>
    </row>
    <row r="681" spans="1:40" x14ac:dyDescent="0.3">
      <c r="A681" t="s">
        <v>1472</v>
      </c>
      <c r="B681" t="s">
        <v>1473</v>
      </c>
      <c r="C681" t="s">
        <v>658</v>
      </c>
      <c r="D681">
        <v>18369385</v>
      </c>
      <c r="E681" s="1">
        <v>45967</v>
      </c>
      <c r="F681" s="1">
        <v>45967</v>
      </c>
      <c r="G681" t="s">
        <v>45</v>
      </c>
      <c r="H681" t="s">
        <v>46</v>
      </c>
      <c r="I681" t="s">
        <v>47</v>
      </c>
      <c r="J681" t="s">
        <v>323</v>
      </c>
      <c r="K681" t="s">
        <v>136</v>
      </c>
      <c r="L681" t="s">
        <v>128</v>
      </c>
      <c r="M681" t="s">
        <v>98</v>
      </c>
      <c r="N681" t="s">
        <v>84</v>
      </c>
      <c r="O681">
        <v>2</v>
      </c>
      <c r="P681" t="s">
        <v>100</v>
      </c>
      <c r="Q681" t="s">
        <v>131</v>
      </c>
      <c r="R681" t="s">
        <v>55</v>
      </c>
      <c r="S681" t="s">
        <v>56</v>
      </c>
      <c r="T681" t="s">
        <v>67</v>
      </c>
      <c r="U681">
        <v>4</v>
      </c>
      <c r="V681" t="s">
        <v>58</v>
      </c>
      <c r="W681" t="s">
        <v>68</v>
      </c>
      <c r="Y681" t="s">
        <v>54</v>
      </c>
      <c r="Z681" t="s">
        <v>101</v>
      </c>
      <c r="AA681">
        <v>4</v>
      </c>
      <c r="AC681" t="s">
        <v>114</v>
      </c>
      <c r="AD681" t="s">
        <v>115</v>
      </c>
      <c r="AK681" t="s">
        <v>67</v>
      </c>
    </row>
    <row r="682" spans="1:40" x14ac:dyDescent="0.3">
      <c r="A682" t="s">
        <v>1474</v>
      </c>
      <c r="B682" t="s">
        <v>1475</v>
      </c>
      <c r="C682" t="s">
        <v>914</v>
      </c>
      <c r="D682">
        <v>18387438</v>
      </c>
      <c r="E682" s="1">
        <v>45970</v>
      </c>
      <c r="F682" s="1">
        <v>45971</v>
      </c>
      <c r="G682" t="s">
        <v>45</v>
      </c>
      <c r="H682" t="s">
        <v>46</v>
      </c>
      <c r="I682" t="s">
        <v>47</v>
      </c>
      <c r="J682" t="s">
        <v>227</v>
      </c>
      <c r="K682" t="s">
        <v>89</v>
      </c>
      <c r="L682" t="s">
        <v>74</v>
      </c>
      <c r="M682" t="s">
        <v>51</v>
      </c>
      <c r="N682" t="s">
        <v>75</v>
      </c>
      <c r="O682">
        <v>4</v>
      </c>
      <c r="P682" t="s">
        <v>53</v>
      </c>
      <c r="Q682" t="s">
        <v>54</v>
      </c>
      <c r="R682" t="s">
        <v>55</v>
      </c>
      <c r="S682" t="s">
        <v>85</v>
      </c>
      <c r="T682" t="s">
        <v>57</v>
      </c>
      <c r="U682">
        <v>1</v>
      </c>
      <c r="V682" t="s">
        <v>58</v>
      </c>
      <c r="W682" t="s">
        <v>68</v>
      </c>
      <c r="AA682">
        <v>1</v>
      </c>
    </row>
    <row r="683" spans="1:40" x14ac:dyDescent="0.3">
      <c r="A683" t="s">
        <v>1476</v>
      </c>
      <c r="B683" t="s">
        <v>333</v>
      </c>
      <c r="C683" t="s">
        <v>334</v>
      </c>
      <c r="D683">
        <v>18426276</v>
      </c>
      <c r="E683" s="1">
        <v>45976</v>
      </c>
      <c r="F683" s="1">
        <v>45976</v>
      </c>
      <c r="G683" t="s">
        <v>45</v>
      </c>
      <c r="H683" t="s">
        <v>46</v>
      </c>
      <c r="I683" t="s">
        <v>47</v>
      </c>
      <c r="J683" t="s">
        <v>142</v>
      </c>
      <c r="K683" t="s">
        <v>95</v>
      </c>
      <c r="L683" t="s">
        <v>97</v>
      </c>
      <c r="M683" t="s">
        <v>98</v>
      </c>
      <c r="N683" t="s">
        <v>91</v>
      </c>
      <c r="O683">
        <v>3</v>
      </c>
      <c r="P683" t="s">
        <v>251</v>
      </c>
      <c r="Q683" t="s">
        <v>205</v>
      </c>
      <c r="R683" t="s">
        <v>55</v>
      </c>
      <c r="S683" t="s">
        <v>85</v>
      </c>
      <c r="T683" t="s">
        <v>57</v>
      </c>
      <c r="U683">
        <v>1</v>
      </c>
      <c r="V683" t="s">
        <v>58</v>
      </c>
    </row>
    <row r="684" spans="1:40" x14ac:dyDescent="0.3">
      <c r="A684" t="s">
        <v>1477</v>
      </c>
      <c r="B684" t="s">
        <v>675</v>
      </c>
      <c r="C684" t="s">
        <v>1478</v>
      </c>
      <c r="D684">
        <v>18389410</v>
      </c>
      <c r="E684" s="1">
        <v>45970</v>
      </c>
      <c r="F684" s="1">
        <v>45970</v>
      </c>
      <c r="G684" t="s">
        <v>45</v>
      </c>
      <c r="H684" t="s">
        <v>46</v>
      </c>
      <c r="I684" t="s">
        <v>407</v>
      </c>
      <c r="J684" t="s">
        <v>96</v>
      </c>
      <c r="K684" t="s">
        <v>579</v>
      </c>
      <c r="L684" t="s">
        <v>97</v>
      </c>
      <c r="M684" t="s">
        <v>65</v>
      </c>
      <c r="O684">
        <v>1</v>
      </c>
      <c r="P684" t="s">
        <v>375</v>
      </c>
      <c r="Q684" t="s">
        <v>131</v>
      </c>
      <c r="R684" t="s">
        <v>55</v>
      </c>
      <c r="S684" t="s">
        <v>113</v>
      </c>
      <c r="T684" t="s">
        <v>57</v>
      </c>
      <c r="U684">
        <v>1</v>
      </c>
      <c r="V684" t="s">
        <v>58</v>
      </c>
      <c r="X684" t="s">
        <v>77</v>
      </c>
      <c r="Y684" t="s">
        <v>54</v>
      </c>
      <c r="Z684" t="s">
        <v>101</v>
      </c>
    </row>
    <row r="685" spans="1:40" hidden="1" x14ac:dyDescent="0.3">
      <c r="A685" t="s">
        <v>1479</v>
      </c>
      <c r="B685" t="s">
        <v>154</v>
      </c>
      <c r="C685" t="s">
        <v>922</v>
      </c>
      <c r="D685">
        <v>16409710</v>
      </c>
      <c r="E685" s="1">
        <v>45629</v>
      </c>
      <c r="F685" s="1">
        <v>45975</v>
      </c>
      <c r="G685" t="s">
        <v>45</v>
      </c>
      <c r="H685" t="s">
        <v>46</v>
      </c>
      <c r="I685" t="s">
        <v>47</v>
      </c>
      <c r="J685" t="s">
        <v>1036</v>
      </c>
      <c r="K685" t="s">
        <v>159</v>
      </c>
      <c r="L685" t="s">
        <v>97</v>
      </c>
      <c r="M685" t="s">
        <v>160</v>
      </c>
      <c r="N685" t="s">
        <v>91</v>
      </c>
      <c r="O685">
        <v>7</v>
      </c>
      <c r="P685" t="s">
        <v>53</v>
      </c>
      <c r="Q685" t="s">
        <v>54</v>
      </c>
      <c r="R685" t="s">
        <v>77</v>
      </c>
      <c r="S685" t="s">
        <v>56</v>
      </c>
      <c r="T685" t="s">
        <v>57</v>
      </c>
      <c r="U685">
        <v>1</v>
      </c>
      <c r="V685" t="s">
        <v>58</v>
      </c>
      <c r="W685" t="s">
        <v>68</v>
      </c>
      <c r="X685" t="s">
        <v>146</v>
      </c>
      <c r="Z685" t="s">
        <v>101</v>
      </c>
      <c r="AA685">
        <v>2</v>
      </c>
      <c r="AB685">
        <v>1</v>
      </c>
      <c r="AC685" t="s">
        <v>114</v>
      </c>
      <c r="AD685" t="s">
        <v>115</v>
      </c>
      <c r="AE685" t="s">
        <v>101</v>
      </c>
      <c r="AG685" t="s">
        <v>149</v>
      </c>
      <c r="AK685" t="s">
        <v>57</v>
      </c>
    </row>
    <row r="686" spans="1:40" x14ac:dyDescent="0.3">
      <c r="A686" t="s">
        <v>1480</v>
      </c>
      <c r="B686" t="s">
        <v>333</v>
      </c>
      <c r="C686" t="s">
        <v>1481</v>
      </c>
      <c r="D686">
        <v>18383598</v>
      </c>
      <c r="E686" s="1">
        <v>45969</v>
      </c>
      <c r="F686" s="1">
        <v>45969</v>
      </c>
      <c r="G686" t="s">
        <v>45</v>
      </c>
      <c r="H686" t="s">
        <v>46</v>
      </c>
      <c r="I686" t="s">
        <v>47</v>
      </c>
      <c r="J686" t="s">
        <v>165</v>
      </c>
      <c r="K686" t="s">
        <v>95</v>
      </c>
      <c r="L686" t="s">
        <v>97</v>
      </c>
      <c r="M686" t="s">
        <v>98</v>
      </c>
      <c r="N686" t="s">
        <v>52</v>
      </c>
      <c r="O686">
        <v>3</v>
      </c>
      <c r="P686" t="s">
        <v>53</v>
      </c>
      <c r="Q686" t="s">
        <v>205</v>
      </c>
      <c r="R686" t="s">
        <v>76</v>
      </c>
      <c r="S686" t="s">
        <v>85</v>
      </c>
      <c r="T686" t="s">
        <v>57</v>
      </c>
      <c r="U686">
        <v>1</v>
      </c>
      <c r="V686" t="s">
        <v>58</v>
      </c>
      <c r="X686" t="s">
        <v>77</v>
      </c>
      <c r="Y686" t="s">
        <v>54</v>
      </c>
      <c r="Z686" t="s">
        <v>101</v>
      </c>
    </row>
    <row r="687" spans="1:40" x14ac:dyDescent="0.3">
      <c r="A687" t="s">
        <v>1482</v>
      </c>
      <c r="B687" t="s">
        <v>630</v>
      </c>
      <c r="C687" t="s">
        <v>44</v>
      </c>
      <c r="D687">
        <v>18398130</v>
      </c>
      <c r="E687" s="1">
        <v>45972</v>
      </c>
      <c r="F687" s="1">
        <v>45976</v>
      </c>
      <c r="G687" t="s">
        <v>45</v>
      </c>
      <c r="H687" t="s">
        <v>46</v>
      </c>
      <c r="I687" t="s">
        <v>47</v>
      </c>
      <c r="J687" t="s">
        <v>227</v>
      </c>
      <c r="K687" t="s">
        <v>89</v>
      </c>
      <c r="L687" t="s">
        <v>74</v>
      </c>
      <c r="M687" t="s">
        <v>83</v>
      </c>
      <c r="N687" t="s">
        <v>91</v>
      </c>
      <c r="O687">
        <v>5</v>
      </c>
      <c r="P687" t="s">
        <v>53</v>
      </c>
      <c r="Q687" t="s">
        <v>54</v>
      </c>
      <c r="R687" t="s">
        <v>55</v>
      </c>
      <c r="S687" t="s">
        <v>85</v>
      </c>
      <c r="T687" t="s">
        <v>67</v>
      </c>
      <c r="U687">
        <v>1</v>
      </c>
      <c r="V687" t="s">
        <v>58</v>
      </c>
      <c r="W687" t="s">
        <v>68</v>
      </c>
      <c r="X687" t="s">
        <v>146</v>
      </c>
      <c r="Y687" t="s">
        <v>54</v>
      </c>
      <c r="AA687">
        <v>1</v>
      </c>
      <c r="AB687">
        <v>1</v>
      </c>
      <c r="AC687" t="s">
        <v>147</v>
      </c>
      <c r="AD687" t="s">
        <v>115</v>
      </c>
      <c r="AE687" t="s">
        <v>101</v>
      </c>
      <c r="AG687" t="s">
        <v>149</v>
      </c>
      <c r="AK687" t="s">
        <v>67</v>
      </c>
      <c r="AM687" t="s">
        <v>1148</v>
      </c>
      <c r="AN687" t="s">
        <v>1483</v>
      </c>
    </row>
    <row r="688" spans="1:40" x14ac:dyDescent="0.3">
      <c r="A688" t="s">
        <v>1484</v>
      </c>
      <c r="B688" t="s">
        <v>319</v>
      </c>
      <c r="C688" t="s">
        <v>483</v>
      </c>
      <c r="D688">
        <v>18380597</v>
      </c>
      <c r="E688" s="1">
        <v>45969</v>
      </c>
      <c r="F688" s="1">
        <v>45969</v>
      </c>
      <c r="G688" t="s">
        <v>45</v>
      </c>
      <c r="H688" t="s">
        <v>46</v>
      </c>
      <c r="I688" t="s">
        <v>47</v>
      </c>
      <c r="J688" t="s">
        <v>242</v>
      </c>
      <c r="K688" t="s">
        <v>127</v>
      </c>
      <c r="L688" t="s">
        <v>50</v>
      </c>
      <c r="M688" t="s">
        <v>51</v>
      </c>
      <c r="N688" t="s">
        <v>52</v>
      </c>
      <c r="O688">
        <v>3</v>
      </c>
      <c r="P688" t="s">
        <v>53</v>
      </c>
      <c r="Q688" t="s">
        <v>54</v>
      </c>
      <c r="R688" t="s">
        <v>55</v>
      </c>
      <c r="S688" t="s">
        <v>85</v>
      </c>
      <c r="T688" t="s">
        <v>57</v>
      </c>
      <c r="U688">
        <v>2</v>
      </c>
      <c r="V688" t="s">
        <v>58</v>
      </c>
      <c r="X688" t="s">
        <v>77</v>
      </c>
      <c r="Y688" t="s">
        <v>54</v>
      </c>
      <c r="Z688" t="s">
        <v>101</v>
      </c>
    </row>
    <row r="689" spans="1:42" x14ac:dyDescent="0.3">
      <c r="A689" t="s">
        <v>1485</v>
      </c>
      <c r="B689" t="s">
        <v>414</v>
      </c>
      <c r="C689" t="s">
        <v>201</v>
      </c>
      <c r="D689">
        <v>18429574</v>
      </c>
      <c r="E689" s="1">
        <v>45976</v>
      </c>
      <c r="F689" s="1">
        <v>45976</v>
      </c>
      <c r="G689" t="s">
        <v>45</v>
      </c>
      <c r="H689" t="s">
        <v>46</v>
      </c>
      <c r="I689" t="s">
        <v>47</v>
      </c>
      <c r="J689" t="s">
        <v>118</v>
      </c>
      <c r="K689" t="s">
        <v>119</v>
      </c>
      <c r="L689" t="s">
        <v>74</v>
      </c>
      <c r="M689" t="s">
        <v>98</v>
      </c>
      <c r="N689" t="s">
        <v>75</v>
      </c>
      <c r="O689">
        <v>4</v>
      </c>
      <c r="P689" t="s">
        <v>53</v>
      </c>
      <c r="Q689" t="s">
        <v>54</v>
      </c>
      <c r="R689" t="s">
        <v>55</v>
      </c>
      <c r="S689" t="s">
        <v>85</v>
      </c>
      <c r="T689" t="s">
        <v>57</v>
      </c>
      <c r="U689">
        <v>1</v>
      </c>
      <c r="V689" t="s">
        <v>58</v>
      </c>
      <c r="X689" t="s">
        <v>77</v>
      </c>
      <c r="Y689" t="s">
        <v>120</v>
      </c>
      <c r="Z689" t="s">
        <v>101</v>
      </c>
      <c r="AC689" t="s">
        <v>114</v>
      </c>
      <c r="AD689" t="s">
        <v>115</v>
      </c>
    </row>
    <row r="690" spans="1:42" x14ac:dyDescent="0.3">
      <c r="A690" t="s">
        <v>1486</v>
      </c>
      <c r="B690" t="s">
        <v>253</v>
      </c>
      <c r="C690" t="s">
        <v>123</v>
      </c>
      <c r="D690">
        <v>18411925</v>
      </c>
      <c r="E690" s="1">
        <v>45974</v>
      </c>
      <c r="F690" s="1">
        <v>45974</v>
      </c>
      <c r="G690" t="s">
        <v>45</v>
      </c>
      <c r="H690" t="s">
        <v>46</v>
      </c>
      <c r="I690" t="s">
        <v>47</v>
      </c>
      <c r="J690" t="s">
        <v>142</v>
      </c>
      <c r="K690" t="s">
        <v>95</v>
      </c>
      <c r="L690" t="s">
        <v>97</v>
      </c>
      <c r="M690" t="s">
        <v>51</v>
      </c>
      <c r="N690" t="s">
        <v>75</v>
      </c>
      <c r="O690">
        <v>5</v>
      </c>
      <c r="P690" t="s">
        <v>53</v>
      </c>
      <c r="Q690" t="s">
        <v>54</v>
      </c>
      <c r="R690" t="s">
        <v>55</v>
      </c>
      <c r="S690" t="s">
        <v>56</v>
      </c>
      <c r="T690" t="s">
        <v>57</v>
      </c>
      <c r="U690">
        <v>1</v>
      </c>
      <c r="V690" t="s">
        <v>58</v>
      </c>
      <c r="X690" t="s">
        <v>77</v>
      </c>
      <c r="Y690" t="s">
        <v>54</v>
      </c>
      <c r="Z690" t="s">
        <v>68</v>
      </c>
    </row>
    <row r="691" spans="1:42" x14ac:dyDescent="0.3">
      <c r="A691" t="s">
        <v>1487</v>
      </c>
      <c r="B691" t="s">
        <v>1488</v>
      </c>
      <c r="C691" t="s">
        <v>44</v>
      </c>
      <c r="D691">
        <v>18379170</v>
      </c>
      <c r="E691" s="1">
        <v>45968</v>
      </c>
      <c r="F691" s="1">
        <v>45968</v>
      </c>
      <c r="G691" t="s">
        <v>45</v>
      </c>
      <c r="H691" t="s">
        <v>46</v>
      </c>
      <c r="I691" t="s">
        <v>47</v>
      </c>
      <c r="J691" t="s">
        <v>106</v>
      </c>
      <c r="K691" t="s">
        <v>96</v>
      </c>
      <c r="L691" t="s">
        <v>97</v>
      </c>
      <c r="M691" t="s">
        <v>98</v>
      </c>
      <c r="N691" t="s">
        <v>91</v>
      </c>
      <c r="O691">
        <v>5</v>
      </c>
      <c r="P691" t="s">
        <v>53</v>
      </c>
      <c r="Q691" t="s">
        <v>54</v>
      </c>
      <c r="R691" t="s">
        <v>77</v>
      </c>
      <c r="S691" t="s">
        <v>85</v>
      </c>
      <c r="T691" t="s">
        <v>67</v>
      </c>
      <c r="U691">
        <v>1</v>
      </c>
      <c r="V691" t="s">
        <v>58</v>
      </c>
    </row>
    <row r="692" spans="1:42" x14ac:dyDescent="0.3">
      <c r="A692" t="s">
        <v>1489</v>
      </c>
      <c r="B692" t="s">
        <v>592</v>
      </c>
      <c r="C692" t="s">
        <v>699</v>
      </c>
      <c r="D692">
        <v>18426777</v>
      </c>
      <c r="E692" s="1">
        <v>45976</v>
      </c>
      <c r="F692" s="1">
        <v>45976</v>
      </c>
      <c r="G692" t="s">
        <v>45</v>
      </c>
      <c r="H692" t="s">
        <v>46</v>
      </c>
      <c r="I692" t="s">
        <v>47</v>
      </c>
      <c r="J692" t="s">
        <v>543</v>
      </c>
      <c r="K692" t="s">
        <v>293</v>
      </c>
      <c r="L692" t="s">
        <v>64</v>
      </c>
      <c r="M692" t="s">
        <v>98</v>
      </c>
      <c r="N692" t="s">
        <v>130</v>
      </c>
      <c r="O692">
        <v>6</v>
      </c>
      <c r="P692" t="s">
        <v>954</v>
      </c>
      <c r="Q692" t="s">
        <v>54</v>
      </c>
      <c r="R692" t="s">
        <v>76</v>
      </c>
      <c r="S692" t="s">
        <v>85</v>
      </c>
      <c r="T692" t="s">
        <v>57</v>
      </c>
      <c r="U692">
        <v>3</v>
      </c>
      <c r="V692" t="s">
        <v>58</v>
      </c>
      <c r="X692" t="s">
        <v>77</v>
      </c>
      <c r="Y692" t="s">
        <v>54</v>
      </c>
      <c r="Z692" t="s">
        <v>68</v>
      </c>
    </row>
    <row r="693" spans="1:42" x14ac:dyDescent="0.3">
      <c r="A693" t="s">
        <v>1490</v>
      </c>
      <c r="B693" t="s">
        <v>253</v>
      </c>
      <c r="C693" t="s">
        <v>596</v>
      </c>
      <c r="D693">
        <v>18397182</v>
      </c>
      <c r="E693" s="1">
        <v>45972</v>
      </c>
      <c r="F693" s="1">
        <v>45972</v>
      </c>
      <c r="G693" t="s">
        <v>45</v>
      </c>
      <c r="H693" t="s">
        <v>46</v>
      </c>
      <c r="I693" t="s">
        <v>47</v>
      </c>
      <c r="J693" t="s">
        <v>105</v>
      </c>
      <c r="K693" t="s">
        <v>1491</v>
      </c>
      <c r="L693" t="s">
        <v>97</v>
      </c>
      <c r="M693" t="s">
        <v>83</v>
      </c>
      <c r="N693" t="s">
        <v>91</v>
      </c>
      <c r="O693">
        <v>11</v>
      </c>
      <c r="P693" t="s">
        <v>171</v>
      </c>
      <c r="Q693" t="s">
        <v>54</v>
      </c>
      <c r="R693" t="s">
        <v>55</v>
      </c>
      <c r="S693" t="s">
        <v>85</v>
      </c>
      <c r="T693" t="s">
        <v>67</v>
      </c>
      <c r="U693">
        <v>1</v>
      </c>
      <c r="V693" t="s">
        <v>58</v>
      </c>
      <c r="X693" t="s">
        <v>77</v>
      </c>
      <c r="Y693" t="s">
        <v>54</v>
      </c>
      <c r="Z693" t="s">
        <v>101</v>
      </c>
    </row>
    <row r="694" spans="1:42" x14ac:dyDescent="0.3">
      <c r="A694" t="s">
        <v>1492</v>
      </c>
      <c r="B694" t="s">
        <v>456</v>
      </c>
      <c r="C694" t="s">
        <v>533</v>
      </c>
      <c r="D694">
        <v>18385271</v>
      </c>
      <c r="E694" s="1">
        <v>45969</v>
      </c>
      <c r="F694" s="1">
        <v>45969</v>
      </c>
      <c r="G694" t="s">
        <v>45</v>
      </c>
      <c r="H694" t="s">
        <v>46</v>
      </c>
      <c r="I694" t="s">
        <v>47</v>
      </c>
      <c r="J694" t="s">
        <v>118</v>
      </c>
      <c r="K694" t="s">
        <v>198</v>
      </c>
      <c r="L694" t="s">
        <v>97</v>
      </c>
      <c r="M694" t="s">
        <v>51</v>
      </c>
      <c r="N694" t="s">
        <v>75</v>
      </c>
      <c r="O694">
        <v>3</v>
      </c>
      <c r="P694" t="s">
        <v>375</v>
      </c>
      <c r="Q694" t="s">
        <v>54</v>
      </c>
      <c r="R694" t="s">
        <v>55</v>
      </c>
      <c r="S694" t="s">
        <v>85</v>
      </c>
      <c r="T694" t="s">
        <v>57</v>
      </c>
      <c r="U694">
        <v>1</v>
      </c>
      <c r="V694" t="s">
        <v>108</v>
      </c>
      <c r="W694" t="s">
        <v>68</v>
      </c>
      <c r="AA694">
        <v>2</v>
      </c>
      <c r="AB694">
        <v>1</v>
      </c>
      <c r="AF694" t="s">
        <v>228</v>
      </c>
      <c r="AG694" t="s">
        <v>149</v>
      </c>
      <c r="AH694" t="s">
        <v>1493</v>
      </c>
      <c r="AM694" t="s">
        <v>371</v>
      </c>
      <c r="AN694" t="s">
        <v>162</v>
      </c>
      <c r="AO694">
        <v>234</v>
      </c>
      <c r="AP694">
        <v>6</v>
      </c>
    </row>
    <row r="695" spans="1:42" x14ac:dyDescent="0.3">
      <c r="A695" t="s">
        <v>1494</v>
      </c>
      <c r="B695" t="s">
        <v>362</v>
      </c>
      <c r="C695" t="s">
        <v>44</v>
      </c>
      <c r="D695">
        <v>18372459</v>
      </c>
      <c r="E695" s="1">
        <v>45967</v>
      </c>
      <c r="F695" s="1">
        <v>45967</v>
      </c>
      <c r="G695" t="s">
        <v>45</v>
      </c>
      <c r="H695" t="s">
        <v>46</v>
      </c>
      <c r="I695" t="s">
        <v>47</v>
      </c>
      <c r="J695" t="s">
        <v>227</v>
      </c>
      <c r="K695" t="s">
        <v>89</v>
      </c>
      <c r="L695" t="s">
        <v>74</v>
      </c>
      <c r="M695" t="s">
        <v>320</v>
      </c>
      <c r="N695" t="s">
        <v>75</v>
      </c>
      <c r="O695">
        <v>4</v>
      </c>
      <c r="P695" t="s">
        <v>53</v>
      </c>
      <c r="Q695" t="s">
        <v>54</v>
      </c>
      <c r="R695" t="s">
        <v>55</v>
      </c>
      <c r="S695" t="s">
        <v>56</v>
      </c>
      <c r="T695" t="s">
        <v>67</v>
      </c>
      <c r="U695">
        <v>1</v>
      </c>
      <c r="V695" t="s">
        <v>58</v>
      </c>
      <c r="AM695" t="s">
        <v>1495</v>
      </c>
      <c r="AN695" t="s">
        <v>305</v>
      </c>
    </row>
    <row r="696" spans="1:42" x14ac:dyDescent="0.3">
      <c r="A696" t="s">
        <v>1496</v>
      </c>
      <c r="B696" t="s">
        <v>1497</v>
      </c>
      <c r="C696" t="s">
        <v>254</v>
      </c>
      <c r="D696">
        <v>18391682</v>
      </c>
      <c r="E696" s="1">
        <v>45971</v>
      </c>
      <c r="F696" s="1">
        <v>45971</v>
      </c>
      <c r="G696" t="s">
        <v>45</v>
      </c>
      <c r="H696" t="s">
        <v>46</v>
      </c>
      <c r="I696" t="s">
        <v>47</v>
      </c>
      <c r="J696" t="s">
        <v>165</v>
      </c>
      <c r="K696" t="s">
        <v>105</v>
      </c>
      <c r="L696" t="s">
        <v>97</v>
      </c>
      <c r="M696" t="s">
        <v>98</v>
      </c>
      <c r="N696" t="s">
        <v>52</v>
      </c>
      <c r="O696">
        <v>3</v>
      </c>
      <c r="P696" t="s">
        <v>53</v>
      </c>
      <c r="Q696" t="s">
        <v>54</v>
      </c>
      <c r="R696" t="s">
        <v>55</v>
      </c>
      <c r="S696" t="s">
        <v>85</v>
      </c>
      <c r="T696" t="s">
        <v>57</v>
      </c>
      <c r="U696">
        <v>1</v>
      </c>
      <c r="V696" t="s">
        <v>58</v>
      </c>
      <c r="W696" t="s">
        <v>68</v>
      </c>
      <c r="AM696" t="s">
        <v>371</v>
      </c>
      <c r="AN696" t="s">
        <v>1498</v>
      </c>
      <c r="AO696">
        <v>4696</v>
      </c>
      <c r="AP696">
        <v>2</v>
      </c>
    </row>
    <row r="697" spans="1:42" x14ac:dyDescent="0.3">
      <c r="A697" t="s">
        <v>1499</v>
      </c>
      <c r="B697" t="s">
        <v>1500</v>
      </c>
      <c r="C697" t="s">
        <v>766</v>
      </c>
      <c r="D697">
        <v>18423200</v>
      </c>
      <c r="E697" s="1">
        <v>45975</v>
      </c>
      <c r="F697" s="1">
        <v>45975</v>
      </c>
      <c r="G697" t="s">
        <v>45</v>
      </c>
      <c r="H697" t="s">
        <v>46</v>
      </c>
      <c r="I697" t="s">
        <v>135</v>
      </c>
      <c r="J697" t="s">
        <v>370</v>
      </c>
      <c r="K697" t="s">
        <v>1501</v>
      </c>
      <c r="L697" t="s">
        <v>128</v>
      </c>
      <c r="M697" t="s">
        <v>51</v>
      </c>
      <c r="O697">
        <v>2</v>
      </c>
      <c r="P697" t="s">
        <v>138</v>
      </c>
      <c r="Q697" t="s">
        <v>54</v>
      </c>
      <c r="R697" t="s">
        <v>55</v>
      </c>
      <c r="S697" t="s">
        <v>56</v>
      </c>
      <c r="T697" t="s">
        <v>67</v>
      </c>
      <c r="U697">
        <v>4</v>
      </c>
      <c r="V697" t="s">
        <v>58</v>
      </c>
      <c r="X697" t="s">
        <v>77</v>
      </c>
      <c r="Y697" t="s">
        <v>54</v>
      </c>
      <c r="Z697" t="s">
        <v>68</v>
      </c>
    </row>
    <row r="698" spans="1:42" x14ac:dyDescent="0.3">
      <c r="A698" t="s">
        <v>1502</v>
      </c>
      <c r="B698" t="s">
        <v>1503</v>
      </c>
      <c r="C698" t="s">
        <v>578</v>
      </c>
      <c r="D698">
        <v>18403427</v>
      </c>
      <c r="E698" s="1">
        <v>45972</v>
      </c>
      <c r="F698" s="1">
        <v>45974</v>
      </c>
      <c r="G698" t="s">
        <v>45</v>
      </c>
      <c r="H698" t="s">
        <v>46</v>
      </c>
      <c r="I698" t="s">
        <v>47</v>
      </c>
      <c r="J698" t="s">
        <v>89</v>
      </c>
      <c r="K698" t="s">
        <v>73</v>
      </c>
      <c r="L698" t="s">
        <v>74</v>
      </c>
      <c r="M698" t="s">
        <v>129</v>
      </c>
      <c r="N698" t="s">
        <v>75</v>
      </c>
      <c r="O698">
        <v>3</v>
      </c>
      <c r="P698" t="s">
        <v>53</v>
      </c>
      <c r="Q698" t="s">
        <v>54</v>
      </c>
      <c r="R698" t="s">
        <v>77</v>
      </c>
      <c r="S698" t="s">
        <v>85</v>
      </c>
      <c r="T698" t="s">
        <v>57</v>
      </c>
      <c r="U698">
        <v>1</v>
      </c>
      <c r="V698" t="s">
        <v>58</v>
      </c>
      <c r="Z698" t="s">
        <v>101</v>
      </c>
    </row>
    <row r="699" spans="1:42" x14ac:dyDescent="0.3">
      <c r="A699" t="s">
        <v>1504</v>
      </c>
      <c r="B699" t="s">
        <v>1505</v>
      </c>
      <c r="C699" t="s">
        <v>61</v>
      </c>
      <c r="D699">
        <v>18367998</v>
      </c>
      <c r="E699" s="1">
        <v>45966</v>
      </c>
      <c r="F699" s="1">
        <v>45966</v>
      </c>
      <c r="G699" t="s">
        <v>45</v>
      </c>
      <c r="H699" t="s">
        <v>46</v>
      </c>
      <c r="I699" t="s">
        <v>47</v>
      </c>
      <c r="J699" t="s">
        <v>145</v>
      </c>
      <c r="K699" t="s">
        <v>49</v>
      </c>
      <c r="L699" t="s">
        <v>50</v>
      </c>
      <c r="M699" t="s">
        <v>51</v>
      </c>
      <c r="N699" t="s">
        <v>52</v>
      </c>
      <c r="O699">
        <v>3</v>
      </c>
      <c r="P699" t="s">
        <v>53</v>
      </c>
      <c r="Q699" t="s">
        <v>54</v>
      </c>
      <c r="R699" t="s">
        <v>55</v>
      </c>
      <c r="S699" t="s">
        <v>56</v>
      </c>
      <c r="T699" t="s">
        <v>67</v>
      </c>
      <c r="U699">
        <v>2</v>
      </c>
      <c r="V699" t="s">
        <v>58</v>
      </c>
      <c r="W699" t="s">
        <v>68</v>
      </c>
      <c r="AA699">
        <v>2</v>
      </c>
    </row>
    <row r="700" spans="1:42" x14ac:dyDescent="0.3">
      <c r="A700" t="s">
        <v>1506</v>
      </c>
      <c r="B700" t="s">
        <v>253</v>
      </c>
      <c r="C700" t="s">
        <v>1127</v>
      </c>
      <c r="D700">
        <v>18404513</v>
      </c>
      <c r="E700" s="1">
        <v>45973</v>
      </c>
      <c r="F700" s="1">
        <v>45973</v>
      </c>
      <c r="G700" t="s">
        <v>45</v>
      </c>
      <c r="H700" t="s">
        <v>46</v>
      </c>
      <c r="I700" t="s">
        <v>47</v>
      </c>
      <c r="J700" t="s">
        <v>112</v>
      </c>
      <c r="K700" t="s">
        <v>195</v>
      </c>
      <c r="L700" t="s">
        <v>50</v>
      </c>
      <c r="M700" t="s">
        <v>65</v>
      </c>
      <c r="N700" t="s">
        <v>175</v>
      </c>
      <c r="O700">
        <v>4</v>
      </c>
      <c r="P700" t="s">
        <v>53</v>
      </c>
      <c r="Q700" t="s">
        <v>54</v>
      </c>
      <c r="R700" t="s">
        <v>55</v>
      </c>
      <c r="S700" t="s">
        <v>85</v>
      </c>
      <c r="T700" t="s">
        <v>57</v>
      </c>
      <c r="U700">
        <v>2</v>
      </c>
      <c r="V700" t="s">
        <v>58</v>
      </c>
      <c r="X700" t="s">
        <v>77</v>
      </c>
      <c r="Y700" t="s">
        <v>54</v>
      </c>
      <c r="Z700" t="s">
        <v>101</v>
      </c>
    </row>
    <row r="701" spans="1:42" x14ac:dyDescent="0.3">
      <c r="A701" t="s">
        <v>1507</v>
      </c>
      <c r="B701" t="s">
        <v>728</v>
      </c>
      <c r="C701" t="s">
        <v>141</v>
      </c>
      <c r="D701">
        <v>18367987</v>
      </c>
      <c r="E701" s="1">
        <v>45966</v>
      </c>
      <c r="F701" s="1">
        <v>45966</v>
      </c>
      <c r="G701" t="s">
        <v>45</v>
      </c>
      <c r="H701" t="s">
        <v>46</v>
      </c>
      <c r="I701" t="s">
        <v>47</v>
      </c>
      <c r="J701" t="s">
        <v>73</v>
      </c>
      <c r="K701" t="s">
        <v>119</v>
      </c>
      <c r="L701" t="s">
        <v>74</v>
      </c>
      <c r="M701" t="s">
        <v>51</v>
      </c>
      <c r="N701" t="s">
        <v>235</v>
      </c>
      <c r="O701">
        <v>6</v>
      </c>
      <c r="P701" t="s">
        <v>53</v>
      </c>
      <c r="Q701" t="s">
        <v>54</v>
      </c>
      <c r="R701" t="s">
        <v>55</v>
      </c>
      <c r="S701" t="s">
        <v>56</v>
      </c>
      <c r="T701" t="s">
        <v>67</v>
      </c>
      <c r="U701">
        <v>1</v>
      </c>
      <c r="V701" t="s">
        <v>58</v>
      </c>
    </row>
    <row r="702" spans="1:42" x14ac:dyDescent="0.3">
      <c r="A702" t="s">
        <v>1508</v>
      </c>
      <c r="B702" t="s">
        <v>340</v>
      </c>
      <c r="C702" t="s">
        <v>439</v>
      </c>
      <c r="D702">
        <v>18374438</v>
      </c>
      <c r="E702" s="1">
        <v>45968</v>
      </c>
      <c r="F702" s="1">
        <v>45968</v>
      </c>
      <c r="G702" t="s">
        <v>45</v>
      </c>
      <c r="H702" t="s">
        <v>46</v>
      </c>
      <c r="I702" t="s">
        <v>47</v>
      </c>
      <c r="J702" t="s">
        <v>198</v>
      </c>
      <c r="K702" t="s">
        <v>105</v>
      </c>
      <c r="L702" t="s">
        <v>97</v>
      </c>
      <c r="M702" t="s">
        <v>51</v>
      </c>
      <c r="N702" t="s">
        <v>75</v>
      </c>
      <c r="O702">
        <v>3</v>
      </c>
      <c r="P702" t="s">
        <v>53</v>
      </c>
      <c r="Q702" t="s">
        <v>54</v>
      </c>
      <c r="R702" t="s">
        <v>55</v>
      </c>
      <c r="S702" t="s">
        <v>85</v>
      </c>
      <c r="T702" t="s">
        <v>57</v>
      </c>
      <c r="U702">
        <v>1</v>
      </c>
      <c r="V702" t="s">
        <v>58</v>
      </c>
      <c r="X702" t="s">
        <v>77</v>
      </c>
      <c r="Y702" t="s">
        <v>54</v>
      </c>
      <c r="Z702" t="s">
        <v>101</v>
      </c>
    </row>
    <row r="703" spans="1:42" x14ac:dyDescent="0.3">
      <c r="A703" t="s">
        <v>1509</v>
      </c>
      <c r="B703" t="s">
        <v>154</v>
      </c>
      <c r="C703" t="s">
        <v>80</v>
      </c>
      <c r="D703">
        <v>18373095</v>
      </c>
      <c r="E703" s="1">
        <v>45967</v>
      </c>
      <c r="F703" s="1">
        <v>45967</v>
      </c>
      <c r="G703" t="s">
        <v>45</v>
      </c>
      <c r="H703" t="s">
        <v>46</v>
      </c>
      <c r="I703" t="s">
        <v>47</v>
      </c>
      <c r="J703" t="s">
        <v>165</v>
      </c>
      <c r="K703" t="s">
        <v>142</v>
      </c>
      <c r="L703" t="s">
        <v>97</v>
      </c>
      <c r="M703" t="s">
        <v>51</v>
      </c>
      <c r="N703" t="s">
        <v>91</v>
      </c>
      <c r="O703">
        <v>5</v>
      </c>
      <c r="P703" t="s">
        <v>53</v>
      </c>
      <c r="Q703" t="s">
        <v>54</v>
      </c>
      <c r="R703" t="s">
        <v>77</v>
      </c>
      <c r="S703" t="s">
        <v>85</v>
      </c>
      <c r="T703" t="s">
        <v>67</v>
      </c>
      <c r="U703">
        <v>1</v>
      </c>
      <c r="V703" t="s">
        <v>58</v>
      </c>
      <c r="W703" t="s">
        <v>68</v>
      </c>
      <c r="AM703" t="s">
        <v>371</v>
      </c>
      <c r="AN703" t="s">
        <v>619</v>
      </c>
    </row>
    <row r="704" spans="1:42" x14ac:dyDescent="0.3">
      <c r="A704" t="s">
        <v>1510</v>
      </c>
      <c r="B704" t="s">
        <v>330</v>
      </c>
      <c r="C704" t="s">
        <v>474</v>
      </c>
      <c r="D704">
        <v>18424878</v>
      </c>
      <c r="E704" s="1">
        <v>45976</v>
      </c>
      <c r="F704" s="1">
        <v>45976</v>
      </c>
      <c r="G704" t="s">
        <v>45</v>
      </c>
      <c r="H704" t="s">
        <v>46</v>
      </c>
      <c r="I704" t="s">
        <v>47</v>
      </c>
      <c r="J704" t="s">
        <v>242</v>
      </c>
      <c r="K704" t="s">
        <v>127</v>
      </c>
      <c r="L704" t="s">
        <v>50</v>
      </c>
      <c r="M704" t="s">
        <v>129</v>
      </c>
      <c r="N704" t="s">
        <v>75</v>
      </c>
      <c r="O704">
        <v>2</v>
      </c>
      <c r="P704" t="s">
        <v>53</v>
      </c>
      <c r="Q704" t="s">
        <v>205</v>
      </c>
      <c r="R704" t="s">
        <v>55</v>
      </c>
      <c r="S704" t="s">
        <v>85</v>
      </c>
      <c r="T704" t="s">
        <v>57</v>
      </c>
      <c r="U704">
        <v>2</v>
      </c>
      <c r="V704" t="s">
        <v>58</v>
      </c>
      <c r="X704" t="s">
        <v>77</v>
      </c>
      <c r="Y704" t="s">
        <v>54</v>
      </c>
      <c r="Z704" t="s">
        <v>101</v>
      </c>
    </row>
    <row r="705" spans="1:37" x14ac:dyDescent="0.3">
      <c r="A705" t="s">
        <v>1511</v>
      </c>
      <c r="B705" t="s">
        <v>1512</v>
      </c>
      <c r="C705" t="s">
        <v>1513</v>
      </c>
      <c r="D705">
        <v>18406829</v>
      </c>
      <c r="E705" s="1">
        <v>45973</v>
      </c>
      <c r="F705" s="1">
        <v>45974</v>
      </c>
      <c r="G705" t="s">
        <v>45</v>
      </c>
      <c r="H705" t="s">
        <v>46</v>
      </c>
      <c r="I705" t="s">
        <v>47</v>
      </c>
      <c r="J705" t="s">
        <v>48</v>
      </c>
      <c r="K705" t="s">
        <v>242</v>
      </c>
      <c r="L705" t="s">
        <v>50</v>
      </c>
      <c r="M705" t="s">
        <v>160</v>
      </c>
      <c r="N705" t="s">
        <v>273</v>
      </c>
      <c r="O705">
        <v>5</v>
      </c>
      <c r="P705" t="s">
        <v>53</v>
      </c>
      <c r="Q705" t="s">
        <v>131</v>
      </c>
      <c r="R705" t="s">
        <v>55</v>
      </c>
      <c r="S705" t="s">
        <v>56</v>
      </c>
      <c r="T705" t="s">
        <v>67</v>
      </c>
      <c r="U705">
        <v>1</v>
      </c>
      <c r="V705" t="s">
        <v>58</v>
      </c>
      <c r="W705" t="s">
        <v>68</v>
      </c>
      <c r="AA705">
        <v>1</v>
      </c>
      <c r="AF705" t="s">
        <v>148</v>
      </c>
      <c r="AG705" t="s">
        <v>149</v>
      </c>
      <c r="AH705" t="s">
        <v>150</v>
      </c>
    </row>
    <row r="706" spans="1:37" x14ac:dyDescent="0.3">
      <c r="A706" t="s">
        <v>1514</v>
      </c>
      <c r="B706" t="s">
        <v>781</v>
      </c>
      <c r="C706" t="s">
        <v>782</v>
      </c>
      <c r="D706">
        <v>18404224</v>
      </c>
      <c r="E706" s="1">
        <v>45973</v>
      </c>
      <c r="F706" s="1">
        <v>45973</v>
      </c>
      <c r="G706" t="s">
        <v>45</v>
      </c>
      <c r="H706" t="s">
        <v>46</v>
      </c>
      <c r="I706" t="s">
        <v>47</v>
      </c>
      <c r="J706" t="s">
        <v>48</v>
      </c>
      <c r="K706" t="s">
        <v>243</v>
      </c>
      <c r="L706" t="s">
        <v>50</v>
      </c>
      <c r="M706" t="s">
        <v>98</v>
      </c>
      <c r="N706" t="s">
        <v>99</v>
      </c>
      <c r="O706">
        <v>4</v>
      </c>
      <c r="P706" t="s">
        <v>100</v>
      </c>
      <c r="Q706" t="s">
        <v>54</v>
      </c>
      <c r="R706" t="s">
        <v>55</v>
      </c>
      <c r="S706" t="s">
        <v>85</v>
      </c>
      <c r="T706" t="s">
        <v>67</v>
      </c>
      <c r="U706">
        <v>2</v>
      </c>
      <c r="V706" t="s">
        <v>58</v>
      </c>
      <c r="X706" t="s">
        <v>77</v>
      </c>
      <c r="Y706" t="s">
        <v>120</v>
      </c>
      <c r="Z706" t="s">
        <v>101</v>
      </c>
    </row>
    <row r="707" spans="1:37" x14ac:dyDescent="0.3">
      <c r="A707" t="s">
        <v>1515</v>
      </c>
      <c r="B707" t="s">
        <v>456</v>
      </c>
      <c r="C707" t="s">
        <v>213</v>
      </c>
      <c r="D707">
        <v>18377898</v>
      </c>
      <c r="E707" s="1">
        <v>45968</v>
      </c>
      <c r="F707" s="1">
        <v>45968</v>
      </c>
      <c r="G707" t="s">
        <v>45</v>
      </c>
      <c r="H707" t="s">
        <v>46</v>
      </c>
      <c r="I707" t="s">
        <v>47</v>
      </c>
      <c r="J707" t="s">
        <v>73</v>
      </c>
      <c r="K707" t="s">
        <v>165</v>
      </c>
      <c r="L707" t="s">
        <v>97</v>
      </c>
      <c r="M707" t="s">
        <v>51</v>
      </c>
      <c r="N707" t="s">
        <v>185</v>
      </c>
      <c r="O707">
        <v>3</v>
      </c>
      <c r="P707" t="s">
        <v>100</v>
      </c>
      <c r="Q707" t="s">
        <v>54</v>
      </c>
      <c r="R707" t="s">
        <v>55</v>
      </c>
      <c r="S707" t="s">
        <v>56</v>
      </c>
      <c r="T707" t="s">
        <v>57</v>
      </c>
      <c r="U707">
        <v>1</v>
      </c>
      <c r="V707" t="s">
        <v>58</v>
      </c>
      <c r="W707" t="s">
        <v>68</v>
      </c>
      <c r="Y707" t="s">
        <v>54</v>
      </c>
      <c r="Z707" t="s">
        <v>101</v>
      </c>
      <c r="AC707" t="s">
        <v>147</v>
      </c>
      <c r="AD707" t="s">
        <v>115</v>
      </c>
      <c r="AK707" t="s">
        <v>67</v>
      </c>
    </row>
    <row r="708" spans="1:37" x14ac:dyDescent="0.3">
      <c r="A708" t="s">
        <v>1516</v>
      </c>
      <c r="B708" t="s">
        <v>592</v>
      </c>
      <c r="C708" t="s">
        <v>562</v>
      </c>
      <c r="D708">
        <v>18413525</v>
      </c>
      <c r="E708" s="1">
        <v>45974</v>
      </c>
      <c r="F708" s="1">
        <v>45974</v>
      </c>
      <c r="G708" t="s">
        <v>45</v>
      </c>
      <c r="H708" t="s">
        <v>46</v>
      </c>
      <c r="I708" t="s">
        <v>47</v>
      </c>
      <c r="J708" t="s">
        <v>1517</v>
      </c>
      <c r="K708" t="s">
        <v>1518</v>
      </c>
      <c r="L708" t="s">
        <v>1055</v>
      </c>
      <c r="M708" t="s">
        <v>129</v>
      </c>
      <c r="N708" t="s">
        <v>75</v>
      </c>
      <c r="O708">
        <v>3</v>
      </c>
      <c r="P708" t="s">
        <v>53</v>
      </c>
      <c r="Q708" t="s">
        <v>131</v>
      </c>
      <c r="R708" t="s">
        <v>76</v>
      </c>
      <c r="S708" t="s">
        <v>56</v>
      </c>
      <c r="T708" t="s">
        <v>57</v>
      </c>
      <c r="U708">
        <v>2</v>
      </c>
      <c r="V708" t="s">
        <v>58</v>
      </c>
      <c r="X708" t="s">
        <v>77</v>
      </c>
      <c r="Y708" t="s">
        <v>54</v>
      </c>
      <c r="Z708" t="s">
        <v>101</v>
      </c>
    </row>
    <row r="709" spans="1:37" x14ac:dyDescent="0.3">
      <c r="A709" t="s">
        <v>1519</v>
      </c>
      <c r="B709" t="s">
        <v>1520</v>
      </c>
      <c r="C709" t="s">
        <v>721</v>
      </c>
      <c r="D709">
        <v>18384598</v>
      </c>
      <c r="E709" s="1">
        <v>45969</v>
      </c>
      <c r="F709" s="1">
        <v>45969</v>
      </c>
      <c r="G709" t="s">
        <v>45</v>
      </c>
      <c r="H709" t="s">
        <v>46</v>
      </c>
      <c r="I709" t="s">
        <v>47</v>
      </c>
      <c r="J709" t="s">
        <v>105</v>
      </c>
      <c r="K709" t="s">
        <v>96</v>
      </c>
      <c r="L709" t="s">
        <v>97</v>
      </c>
      <c r="M709" t="s">
        <v>51</v>
      </c>
      <c r="N709" t="s">
        <v>52</v>
      </c>
      <c r="O709">
        <v>3</v>
      </c>
      <c r="P709" t="s">
        <v>53</v>
      </c>
      <c r="Q709" t="s">
        <v>54</v>
      </c>
      <c r="R709" t="s">
        <v>55</v>
      </c>
      <c r="S709" t="s">
        <v>85</v>
      </c>
      <c r="T709" t="s">
        <v>57</v>
      </c>
      <c r="U709">
        <v>1</v>
      </c>
      <c r="V709" t="s">
        <v>58</v>
      </c>
      <c r="Z709" t="s">
        <v>68</v>
      </c>
    </row>
    <row r="710" spans="1:37" x14ac:dyDescent="0.3">
      <c r="A710" t="s">
        <v>1521</v>
      </c>
      <c r="B710" t="s">
        <v>1522</v>
      </c>
      <c r="C710" t="s">
        <v>1523</v>
      </c>
      <c r="D710">
        <v>18413846</v>
      </c>
      <c r="E710" s="1">
        <v>45974</v>
      </c>
      <c r="F710" s="1">
        <v>45974</v>
      </c>
      <c r="G710" t="s">
        <v>45</v>
      </c>
      <c r="H710" t="s">
        <v>46</v>
      </c>
      <c r="I710" t="s">
        <v>47</v>
      </c>
      <c r="J710" t="s">
        <v>195</v>
      </c>
      <c r="K710" t="s">
        <v>81</v>
      </c>
      <c r="L710" t="s">
        <v>97</v>
      </c>
      <c r="M710" t="s">
        <v>98</v>
      </c>
      <c r="N710" t="s">
        <v>91</v>
      </c>
      <c r="O710">
        <v>4</v>
      </c>
      <c r="P710" t="s">
        <v>100</v>
      </c>
      <c r="Q710" t="s">
        <v>54</v>
      </c>
      <c r="R710" t="s">
        <v>55</v>
      </c>
      <c r="S710" t="s">
        <v>85</v>
      </c>
      <c r="T710" t="s">
        <v>57</v>
      </c>
      <c r="U710">
        <v>2</v>
      </c>
      <c r="V710" t="s">
        <v>58</v>
      </c>
      <c r="X710" t="s">
        <v>77</v>
      </c>
      <c r="Y710" t="s">
        <v>54</v>
      </c>
      <c r="Z710" t="s">
        <v>68</v>
      </c>
    </row>
    <row r="711" spans="1:37" x14ac:dyDescent="0.3">
      <c r="A711" t="s">
        <v>1524</v>
      </c>
      <c r="B711" t="s">
        <v>503</v>
      </c>
      <c r="C711" t="s">
        <v>721</v>
      </c>
      <c r="D711">
        <v>18389564</v>
      </c>
      <c r="E711" s="1">
        <v>45970</v>
      </c>
      <c r="F711" s="1">
        <v>45972</v>
      </c>
      <c r="G711" t="s">
        <v>45</v>
      </c>
      <c r="H711" t="s">
        <v>46</v>
      </c>
      <c r="I711" t="s">
        <v>47</v>
      </c>
      <c r="J711" t="s">
        <v>106</v>
      </c>
      <c r="K711" t="s">
        <v>159</v>
      </c>
      <c r="L711" t="s">
        <v>97</v>
      </c>
      <c r="M711" t="s">
        <v>65</v>
      </c>
      <c r="N711" t="s">
        <v>52</v>
      </c>
      <c r="O711">
        <v>4</v>
      </c>
      <c r="P711" t="s">
        <v>100</v>
      </c>
      <c r="Q711" t="s">
        <v>131</v>
      </c>
      <c r="R711" t="s">
        <v>55</v>
      </c>
      <c r="S711" t="s">
        <v>85</v>
      </c>
      <c r="T711" t="s">
        <v>57</v>
      </c>
      <c r="U711">
        <v>1</v>
      </c>
      <c r="V711" t="s">
        <v>58</v>
      </c>
      <c r="W711" t="s">
        <v>68</v>
      </c>
    </row>
    <row r="712" spans="1:37" x14ac:dyDescent="0.3">
      <c r="A712" t="s">
        <v>1525</v>
      </c>
      <c r="B712" t="s">
        <v>436</v>
      </c>
      <c r="C712" t="s">
        <v>793</v>
      </c>
      <c r="D712">
        <v>18389540</v>
      </c>
      <c r="E712" s="1">
        <v>45970</v>
      </c>
      <c r="F712" s="1">
        <v>45970</v>
      </c>
      <c r="G712" t="s">
        <v>45</v>
      </c>
      <c r="H712" t="s">
        <v>46</v>
      </c>
      <c r="I712" t="s">
        <v>47</v>
      </c>
      <c r="J712" t="s">
        <v>159</v>
      </c>
      <c r="K712" t="s">
        <v>195</v>
      </c>
      <c r="L712" t="s">
        <v>97</v>
      </c>
      <c r="M712" t="s">
        <v>65</v>
      </c>
      <c r="N712" t="s">
        <v>52</v>
      </c>
      <c r="O712">
        <v>5</v>
      </c>
      <c r="P712" t="s">
        <v>100</v>
      </c>
      <c r="Q712" t="s">
        <v>205</v>
      </c>
      <c r="R712" t="s">
        <v>55</v>
      </c>
      <c r="S712" t="s">
        <v>56</v>
      </c>
      <c r="T712" t="s">
        <v>57</v>
      </c>
      <c r="U712">
        <v>2</v>
      </c>
      <c r="V712" t="s">
        <v>58</v>
      </c>
      <c r="X712" t="s">
        <v>77</v>
      </c>
      <c r="Y712" t="s">
        <v>54</v>
      </c>
      <c r="Z712" t="s">
        <v>101</v>
      </c>
    </row>
    <row r="713" spans="1:37" x14ac:dyDescent="0.3">
      <c r="A713" t="s">
        <v>1526</v>
      </c>
      <c r="B713" t="s">
        <v>144</v>
      </c>
      <c r="C713" t="s">
        <v>272</v>
      </c>
      <c r="D713">
        <v>18381954</v>
      </c>
      <c r="E713" s="1">
        <v>45969</v>
      </c>
      <c r="F713" s="1">
        <v>45969</v>
      </c>
      <c r="G713" t="s">
        <v>45</v>
      </c>
      <c r="H713" t="s">
        <v>46</v>
      </c>
      <c r="I713" t="s">
        <v>47</v>
      </c>
      <c r="J713" t="s">
        <v>119</v>
      </c>
      <c r="K713" t="s">
        <v>165</v>
      </c>
      <c r="L713" t="s">
        <v>97</v>
      </c>
      <c r="M713" t="s">
        <v>65</v>
      </c>
      <c r="N713" t="s">
        <v>75</v>
      </c>
      <c r="O713">
        <v>4</v>
      </c>
      <c r="P713" t="s">
        <v>171</v>
      </c>
      <c r="Q713" t="s">
        <v>205</v>
      </c>
      <c r="R713" t="s">
        <v>55</v>
      </c>
      <c r="S713" t="s">
        <v>56</v>
      </c>
      <c r="T713" t="s">
        <v>67</v>
      </c>
      <c r="U713">
        <v>1</v>
      </c>
      <c r="V713" t="s">
        <v>58</v>
      </c>
      <c r="X713" t="s">
        <v>77</v>
      </c>
      <c r="Y713" t="s">
        <v>54</v>
      </c>
      <c r="Z713" t="s">
        <v>68</v>
      </c>
    </row>
    <row r="714" spans="1:37" x14ac:dyDescent="0.3">
      <c r="A714" t="s">
        <v>1527</v>
      </c>
      <c r="B714" t="s">
        <v>613</v>
      </c>
      <c r="C714" t="s">
        <v>486</v>
      </c>
      <c r="D714">
        <v>18361524</v>
      </c>
      <c r="E714" s="1">
        <v>45965</v>
      </c>
      <c r="F714" s="1">
        <v>45965</v>
      </c>
      <c r="G714" t="s">
        <v>45</v>
      </c>
      <c r="H714" t="s">
        <v>46</v>
      </c>
      <c r="I714" t="s">
        <v>47</v>
      </c>
      <c r="J714" t="s">
        <v>89</v>
      </c>
      <c r="K714" t="s">
        <v>73</v>
      </c>
      <c r="L714" t="s">
        <v>434</v>
      </c>
      <c r="M714" t="s">
        <v>65</v>
      </c>
      <c r="N714" t="s">
        <v>91</v>
      </c>
      <c r="O714">
        <v>3</v>
      </c>
      <c r="P714" t="s">
        <v>53</v>
      </c>
      <c r="Q714" t="s">
        <v>54</v>
      </c>
      <c r="R714" t="s">
        <v>55</v>
      </c>
      <c r="S714" t="s">
        <v>56</v>
      </c>
      <c r="T714" t="s">
        <v>57</v>
      </c>
      <c r="U714">
        <v>1</v>
      </c>
      <c r="V714" t="s">
        <v>58</v>
      </c>
      <c r="X714" t="s">
        <v>77</v>
      </c>
      <c r="Y714" t="s">
        <v>120</v>
      </c>
      <c r="Z714" t="s">
        <v>68</v>
      </c>
    </row>
    <row r="715" spans="1:37" x14ac:dyDescent="0.3">
      <c r="A715" t="s">
        <v>1528</v>
      </c>
      <c r="B715" t="s">
        <v>411</v>
      </c>
      <c r="C715" t="s">
        <v>301</v>
      </c>
      <c r="D715">
        <v>18402276</v>
      </c>
      <c r="E715" s="1">
        <v>45972</v>
      </c>
      <c r="F715" s="1">
        <v>45974</v>
      </c>
      <c r="G715" t="s">
        <v>45</v>
      </c>
      <c r="H715" t="s">
        <v>46</v>
      </c>
      <c r="I715" t="s">
        <v>47</v>
      </c>
      <c r="J715" t="s">
        <v>223</v>
      </c>
      <c r="K715" t="s">
        <v>642</v>
      </c>
      <c r="L715" t="s">
        <v>74</v>
      </c>
      <c r="M715" t="s">
        <v>51</v>
      </c>
      <c r="N715" t="s">
        <v>273</v>
      </c>
      <c r="O715">
        <v>5</v>
      </c>
      <c r="P715" t="s">
        <v>53</v>
      </c>
      <c r="Q715" t="s">
        <v>54</v>
      </c>
      <c r="R715" t="s">
        <v>77</v>
      </c>
      <c r="S715" t="s">
        <v>56</v>
      </c>
      <c r="T715" t="s">
        <v>57</v>
      </c>
      <c r="U715">
        <v>1</v>
      </c>
      <c r="V715" t="s">
        <v>58</v>
      </c>
      <c r="Z715" t="s">
        <v>101</v>
      </c>
    </row>
    <row r="716" spans="1:37" x14ac:dyDescent="0.3">
      <c r="A716" t="s">
        <v>1529</v>
      </c>
      <c r="B716" t="s">
        <v>1512</v>
      </c>
      <c r="C716" t="s">
        <v>310</v>
      </c>
      <c r="D716">
        <v>18413755</v>
      </c>
      <c r="E716" s="1">
        <v>45974</v>
      </c>
      <c r="F716" s="1">
        <v>45974</v>
      </c>
      <c r="G716" t="s">
        <v>45</v>
      </c>
      <c r="H716" t="s">
        <v>46</v>
      </c>
      <c r="I716" t="s">
        <v>47</v>
      </c>
      <c r="J716" t="s">
        <v>81</v>
      </c>
      <c r="K716" t="s">
        <v>48</v>
      </c>
      <c r="L716" t="s">
        <v>50</v>
      </c>
      <c r="M716" t="s">
        <v>129</v>
      </c>
      <c r="N716" t="s">
        <v>91</v>
      </c>
      <c r="O716">
        <v>4</v>
      </c>
      <c r="P716" t="s">
        <v>53</v>
      </c>
      <c r="Q716" t="s">
        <v>54</v>
      </c>
      <c r="R716" t="s">
        <v>55</v>
      </c>
      <c r="S716" t="s">
        <v>85</v>
      </c>
      <c r="T716" t="s">
        <v>67</v>
      </c>
      <c r="U716">
        <v>1</v>
      </c>
      <c r="V716" t="s">
        <v>58</v>
      </c>
      <c r="X716" t="s">
        <v>77</v>
      </c>
      <c r="Y716" t="s">
        <v>54</v>
      </c>
      <c r="Z716" t="s">
        <v>101</v>
      </c>
    </row>
    <row r="717" spans="1:37" x14ac:dyDescent="0.3">
      <c r="A717" t="s">
        <v>1530</v>
      </c>
      <c r="B717" t="s">
        <v>1531</v>
      </c>
      <c r="C717" t="s">
        <v>596</v>
      </c>
      <c r="D717">
        <v>18411076</v>
      </c>
      <c r="E717" s="1">
        <v>45974</v>
      </c>
      <c r="F717" s="1">
        <v>45974</v>
      </c>
      <c r="G717" t="s">
        <v>45</v>
      </c>
      <c r="H717" t="s">
        <v>46</v>
      </c>
      <c r="I717" t="s">
        <v>47</v>
      </c>
      <c r="J717" t="s">
        <v>106</v>
      </c>
      <c r="K717" t="s">
        <v>845</v>
      </c>
      <c r="L717" t="s">
        <v>97</v>
      </c>
      <c r="M717" t="s">
        <v>299</v>
      </c>
      <c r="N717" t="s">
        <v>175</v>
      </c>
      <c r="O717">
        <v>11</v>
      </c>
      <c r="P717" t="s">
        <v>171</v>
      </c>
      <c r="Q717" t="s">
        <v>54</v>
      </c>
      <c r="R717" t="s">
        <v>55</v>
      </c>
      <c r="S717" t="s">
        <v>85</v>
      </c>
      <c r="T717" t="s">
        <v>67</v>
      </c>
      <c r="U717">
        <v>2</v>
      </c>
      <c r="V717" t="s">
        <v>58</v>
      </c>
      <c r="X717" t="s">
        <v>77</v>
      </c>
      <c r="Y717" t="s">
        <v>54</v>
      </c>
      <c r="Z717" t="s">
        <v>101</v>
      </c>
    </row>
    <row r="718" spans="1:37" x14ac:dyDescent="0.3">
      <c r="A718" t="s">
        <v>1532</v>
      </c>
      <c r="B718" t="s">
        <v>772</v>
      </c>
      <c r="C718" t="s">
        <v>155</v>
      </c>
      <c r="D718">
        <v>18397151</v>
      </c>
      <c r="E718" s="1">
        <v>45972</v>
      </c>
      <c r="F718" s="1">
        <v>45972</v>
      </c>
      <c r="G718" t="s">
        <v>45</v>
      </c>
      <c r="H718" t="s">
        <v>46</v>
      </c>
      <c r="I718" t="s">
        <v>47</v>
      </c>
      <c r="J718" t="s">
        <v>96</v>
      </c>
      <c r="K718" t="s">
        <v>311</v>
      </c>
      <c r="L718" t="s">
        <v>97</v>
      </c>
      <c r="M718" t="s">
        <v>98</v>
      </c>
      <c r="N718" t="s">
        <v>75</v>
      </c>
      <c r="O718">
        <v>3</v>
      </c>
      <c r="P718" t="s">
        <v>53</v>
      </c>
      <c r="Q718" t="s">
        <v>131</v>
      </c>
      <c r="R718" t="s">
        <v>55</v>
      </c>
      <c r="S718" t="s">
        <v>85</v>
      </c>
      <c r="T718" t="s">
        <v>57</v>
      </c>
      <c r="U718">
        <v>1</v>
      </c>
      <c r="V718" t="s">
        <v>58</v>
      </c>
      <c r="X718" t="s">
        <v>77</v>
      </c>
      <c r="Y718" t="s">
        <v>54</v>
      </c>
      <c r="Z718" t="s">
        <v>101</v>
      </c>
    </row>
    <row r="719" spans="1:37" x14ac:dyDescent="0.3">
      <c r="A719" t="s">
        <v>1533</v>
      </c>
      <c r="B719" t="s">
        <v>1534</v>
      </c>
      <c r="C719" t="s">
        <v>1535</v>
      </c>
      <c r="D719">
        <v>18379686</v>
      </c>
      <c r="E719" s="1">
        <v>45969</v>
      </c>
      <c r="F719" s="1">
        <v>45969</v>
      </c>
      <c r="G719" t="s">
        <v>45</v>
      </c>
      <c r="H719" t="s">
        <v>46</v>
      </c>
      <c r="I719" t="s">
        <v>47</v>
      </c>
      <c r="J719" t="s">
        <v>195</v>
      </c>
      <c r="K719" t="s">
        <v>145</v>
      </c>
      <c r="L719" t="s">
        <v>50</v>
      </c>
      <c r="M719" t="s">
        <v>160</v>
      </c>
      <c r="N719" t="s">
        <v>185</v>
      </c>
      <c r="O719">
        <v>3</v>
      </c>
      <c r="P719" t="s">
        <v>375</v>
      </c>
      <c r="Q719" t="s">
        <v>205</v>
      </c>
      <c r="R719" t="s">
        <v>55</v>
      </c>
      <c r="S719" t="s">
        <v>85</v>
      </c>
      <c r="T719" t="s">
        <v>57</v>
      </c>
      <c r="U719">
        <v>1</v>
      </c>
      <c r="V719" t="s">
        <v>58</v>
      </c>
      <c r="X719" t="s">
        <v>77</v>
      </c>
      <c r="Y719" t="s">
        <v>54</v>
      </c>
      <c r="Z719" t="s">
        <v>101</v>
      </c>
    </row>
    <row r="720" spans="1:37" x14ac:dyDescent="0.3">
      <c r="A720" t="s">
        <v>1536</v>
      </c>
      <c r="B720" t="s">
        <v>595</v>
      </c>
      <c r="C720" t="s">
        <v>276</v>
      </c>
      <c r="D720">
        <v>18398402</v>
      </c>
      <c r="E720" s="1">
        <v>45972</v>
      </c>
      <c r="F720" s="1">
        <v>45972</v>
      </c>
      <c r="G720" t="s">
        <v>45</v>
      </c>
      <c r="H720" t="s">
        <v>46</v>
      </c>
      <c r="I720" t="s">
        <v>47</v>
      </c>
      <c r="J720" t="s">
        <v>142</v>
      </c>
      <c r="K720" t="s">
        <v>106</v>
      </c>
      <c r="L720" t="s">
        <v>97</v>
      </c>
      <c r="M720" t="s">
        <v>51</v>
      </c>
      <c r="N720" t="s">
        <v>91</v>
      </c>
      <c r="O720">
        <v>6</v>
      </c>
      <c r="P720" t="s">
        <v>53</v>
      </c>
      <c r="Q720" t="s">
        <v>205</v>
      </c>
      <c r="R720" t="s">
        <v>55</v>
      </c>
      <c r="S720" t="s">
        <v>56</v>
      </c>
      <c r="T720" t="s">
        <v>57</v>
      </c>
      <c r="U720">
        <v>1</v>
      </c>
      <c r="V720" t="s">
        <v>58</v>
      </c>
      <c r="Z720" t="s">
        <v>68</v>
      </c>
    </row>
    <row r="721" spans="1:40" x14ac:dyDescent="0.3">
      <c r="A721" t="s">
        <v>1537</v>
      </c>
      <c r="B721" t="s">
        <v>934</v>
      </c>
      <c r="C721" t="s">
        <v>213</v>
      </c>
      <c r="D721">
        <v>18377826</v>
      </c>
      <c r="E721" s="1">
        <v>45968</v>
      </c>
      <c r="F721" s="1">
        <v>45968</v>
      </c>
      <c r="G721" t="s">
        <v>45</v>
      </c>
      <c r="H721" t="s">
        <v>46</v>
      </c>
      <c r="I721" t="s">
        <v>47</v>
      </c>
      <c r="J721" t="s">
        <v>165</v>
      </c>
      <c r="K721" t="s">
        <v>106</v>
      </c>
      <c r="L721" t="s">
        <v>97</v>
      </c>
      <c r="M721" t="s">
        <v>51</v>
      </c>
      <c r="N721" t="s">
        <v>185</v>
      </c>
      <c r="O721">
        <v>3</v>
      </c>
      <c r="P721" t="s">
        <v>100</v>
      </c>
      <c r="Q721" t="s">
        <v>54</v>
      </c>
      <c r="R721" t="s">
        <v>55</v>
      </c>
      <c r="S721" t="s">
        <v>56</v>
      </c>
      <c r="T721" t="s">
        <v>57</v>
      </c>
      <c r="U721">
        <v>1</v>
      </c>
      <c r="V721" t="s">
        <v>58</v>
      </c>
      <c r="W721" t="s">
        <v>68</v>
      </c>
      <c r="Y721" t="s">
        <v>54</v>
      </c>
      <c r="Z721" t="s">
        <v>101</v>
      </c>
      <c r="AC721" t="s">
        <v>147</v>
      </c>
      <c r="AD721" t="s">
        <v>115</v>
      </c>
      <c r="AK721" t="s">
        <v>67</v>
      </c>
    </row>
    <row r="722" spans="1:40" x14ac:dyDescent="0.3">
      <c r="A722" t="s">
        <v>1538</v>
      </c>
      <c r="B722" t="s">
        <v>226</v>
      </c>
      <c r="C722" t="s">
        <v>276</v>
      </c>
      <c r="D722">
        <v>18366496</v>
      </c>
      <c r="E722" s="1">
        <v>45966</v>
      </c>
      <c r="F722" s="1">
        <v>45966</v>
      </c>
      <c r="G722" t="s">
        <v>45</v>
      </c>
      <c r="H722" t="s">
        <v>46</v>
      </c>
      <c r="I722" t="s">
        <v>47</v>
      </c>
      <c r="J722" t="s">
        <v>227</v>
      </c>
      <c r="K722" t="s">
        <v>89</v>
      </c>
      <c r="L722" t="s">
        <v>74</v>
      </c>
      <c r="M722" t="s">
        <v>51</v>
      </c>
      <c r="N722" t="s">
        <v>75</v>
      </c>
      <c r="O722">
        <v>4</v>
      </c>
      <c r="P722" t="s">
        <v>53</v>
      </c>
      <c r="Q722" t="s">
        <v>54</v>
      </c>
      <c r="R722" t="s">
        <v>55</v>
      </c>
      <c r="S722" t="s">
        <v>56</v>
      </c>
      <c r="T722" t="s">
        <v>57</v>
      </c>
      <c r="U722">
        <v>1</v>
      </c>
      <c r="V722" t="s">
        <v>58</v>
      </c>
      <c r="Z722" t="s">
        <v>101</v>
      </c>
    </row>
    <row r="723" spans="1:40" x14ac:dyDescent="0.3">
      <c r="A723" t="s">
        <v>1539</v>
      </c>
      <c r="B723" t="s">
        <v>701</v>
      </c>
      <c r="C723" t="s">
        <v>254</v>
      </c>
      <c r="D723">
        <v>18410725</v>
      </c>
      <c r="E723" s="1">
        <v>45974</v>
      </c>
      <c r="F723" s="1">
        <v>45974</v>
      </c>
      <c r="G723" t="s">
        <v>45</v>
      </c>
      <c r="H723" t="s">
        <v>46</v>
      </c>
      <c r="I723" t="s">
        <v>47</v>
      </c>
      <c r="J723" t="s">
        <v>105</v>
      </c>
      <c r="K723" t="s">
        <v>95</v>
      </c>
      <c r="L723" t="s">
        <v>97</v>
      </c>
      <c r="M723" t="s">
        <v>160</v>
      </c>
      <c r="N723" t="s">
        <v>52</v>
      </c>
      <c r="O723">
        <v>4</v>
      </c>
      <c r="P723" t="s">
        <v>53</v>
      </c>
      <c r="Q723" t="s">
        <v>54</v>
      </c>
      <c r="R723" t="s">
        <v>55</v>
      </c>
      <c r="S723" t="s">
        <v>56</v>
      </c>
      <c r="T723" t="s">
        <v>57</v>
      </c>
      <c r="U723">
        <v>1</v>
      </c>
      <c r="V723" t="s">
        <v>58</v>
      </c>
      <c r="X723" t="s">
        <v>77</v>
      </c>
      <c r="Y723" t="s">
        <v>54</v>
      </c>
      <c r="Z723" t="s">
        <v>68</v>
      </c>
    </row>
    <row r="724" spans="1:40" x14ac:dyDescent="0.3">
      <c r="A724" t="s">
        <v>1540</v>
      </c>
      <c r="B724" t="s">
        <v>1541</v>
      </c>
      <c r="C724" t="s">
        <v>201</v>
      </c>
      <c r="D724">
        <v>18370104</v>
      </c>
      <c r="E724" s="1">
        <v>45967</v>
      </c>
      <c r="F724" s="1">
        <v>45967</v>
      </c>
      <c r="G724" t="s">
        <v>45</v>
      </c>
      <c r="H724" t="s">
        <v>46</v>
      </c>
      <c r="I724" t="s">
        <v>47</v>
      </c>
      <c r="J724" t="s">
        <v>105</v>
      </c>
      <c r="K724" t="s">
        <v>96</v>
      </c>
      <c r="L724" t="s">
        <v>97</v>
      </c>
      <c r="M724" t="s">
        <v>98</v>
      </c>
      <c r="N724" t="s">
        <v>185</v>
      </c>
      <c r="O724">
        <v>4</v>
      </c>
      <c r="P724" t="s">
        <v>53</v>
      </c>
      <c r="Q724" t="s">
        <v>54</v>
      </c>
      <c r="R724" t="s">
        <v>55</v>
      </c>
      <c r="S724" t="s">
        <v>56</v>
      </c>
      <c r="T724" t="s">
        <v>67</v>
      </c>
      <c r="U724">
        <v>1</v>
      </c>
      <c r="V724" t="s">
        <v>58</v>
      </c>
      <c r="X724" t="s">
        <v>77</v>
      </c>
      <c r="Y724" t="s">
        <v>120</v>
      </c>
      <c r="Z724" t="s">
        <v>101</v>
      </c>
    </row>
    <row r="725" spans="1:40" x14ac:dyDescent="0.3">
      <c r="A725" t="s">
        <v>1542</v>
      </c>
      <c r="B725" t="s">
        <v>364</v>
      </c>
      <c r="C725" t="s">
        <v>254</v>
      </c>
      <c r="D725">
        <v>18429081</v>
      </c>
      <c r="E725" s="1">
        <v>45976</v>
      </c>
      <c r="F725" s="1">
        <v>45976</v>
      </c>
      <c r="G725" t="s">
        <v>45</v>
      </c>
      <c r="H725" t="s">
        <v>46</v>
      </c>
      <c r="I725" t="s">
        <v>47</v>
      </c>
      <c r="J725" t="s">
        <v>106</v>
      </c>
      <c r="K725" t="s">
        <v>159</v>
      </c>
      <c r="L725" t="s">
        <v>97</v>
      </c>
      <c r="M725" t="s">
        <v>129</v>
      </c>
      <c r="N725" t="s">
        <v>91</v>
      </c>
      <c r="O725">
        <v>3</v>
      </c>
      <c r="P725" t="s">
        <v>53</v>
      </c>
      <c r="Q725" t="s">
        <v>131</v>
      </c>
      <c r="R725" t="s">
        <v>77</v>
      </c>
      <c r="S725" t="s">
        <v>85</v>
      </c>
      <c r="T725" t="s">
        <v>57</v>
      </c>
      <c r="U725">
        <v>1</v>
      </c>
      <c r="V725" t="s">
        <v>58</v>
      </c>
      <c r="W725" t="s">
        <v>68</v>
      </c>
      <c r="Y725" t="s">
        <v>54</v>
      </c>
      <c r="Z725" t="s">
        <v>101</v>
      </c>
      <c r="AA725">
        <v>2</v>
      </c>
      <c r="AB725">
        <v>2</v>
      </c>
      <c r="AC725" t="s">
        <v>114</v>
      </c>
      <c r="AG725" t="s">
        <v>1340</v>
      </c>
      <c r="AK725" t="s">
        <v>57</v>
      </c>
      <c r="AM725" t="s">
        <v>1498</v>
      </c>
    </row>
    <row r="726" spans="1:40" x14ac:dyDescent="0.3">
      <c r="A726" t="s">
        <v>1543</v>
      </c>
      <c r="B726" t="s">
        <v>313</v>
      </c>
      <c r="C726" t="s">
        <v>788</v>
      </c>
      <c r="D726">
        <v>18390768</v>
      </c>
      <c r="E726" s="1">
        <v>45971</v>
      </c>
      <c r="F726" s="1">
        <v>45971</v>
      </c>
      <c r="G726" t="s">
        <v>45</v>
      </c>
      <c r="H726" t="s">
        <v>46</v>
      </c>
      <c r="I726" t="s">
        <v>47</v>
      </c>
      <c r="J726" t="s">
        <v>145</v>
      </c>
      <c r="K726" t="s">
        <v>81</v>
      </c>
      <c r="L726" t="s">
        <v>50</v>
      </c>
      <c r="M726" t="s">
        <v>129</v>
      </c>
      <c r="N726" t="s">
        <v>91</v>
      </c>
      <c r="O726">
        <v>4</v>
      </c>
      <c r="P726" t="s">
        <v>53</v>
      </c>
      <c r="Q726" t="s">
        <v>54</v>
      </c>
      <c r="R726" t="s">
        <v>55</v>
      </c>
      <c r="S726" t="s">
        <v>85</v>
      </c>
      <c r="T726" t="s">
        <v>57</v>
      </c>
      <c r="U726">
        <v>1</v>
      </c>
      <c r="V726" t="s">
        <v>58</v>
      </c>
      <c r="X726" t="s">
        <v>77</v>
      </c>
      <c r="Y726" t="s">
        <v>54</v>
      </c>
      <c r="Z726" t="s">
        <v>101</v>
      </c>
    </row>
    <row r="727" spans="1:40" x14ac:dyDescent="0.3">
      <c r="A727" t="s">
        <v>1544</v>
      </c>
      <c r="B727" t="s">
        <v>1545</v>
      </c>
      <c r="C727" t="s">
        <v>178</v>
      </c>
      <c r="D727">
        <v>18361231</v>
      </c>
      <c r="E727" s="1">
        <v>45965</v>
      </c>
      <c r="F727" s="1">
        <v>45965</v>
      </c>
      <c r="G727" t="s">
        <v>45</v>
      </c>
      <c r="H727" t="s">
        <v>46</v>
      </c>
      <c r="I727" t="s">
        <v>47</v>
      </c>
      <c r="J727" t="s">
        <v>82</v>
      </c>
      <c r="K727" t="s">
        <v>127</v>
      </c>
      <c r="L727" t="s">
        <v>50</v>
      </c>
      <c r="M727" t="s">
        <v>170</v>
      </c>
      <c r="N727" t="s">
        <v>273</v>
      </c>
      <c r="O727">
        <v>9</v>
      </c>
      <c r="P727" t="s">
        <v>53</v>
      </c>
      <c r="Q727" t="s">
        <v>54</v>
      </c>
      <c r="R727" t="s">
        <v>55</v>
      </c>
      <c r="S727" t="s">
        <v>56</v>
      </c>
      <c r="T727" t="s">
        <v>57</v>
      </c>
      <c r="U727">
        <v>2</v>
      </c>
      <c r="V727" t="s">
        <v>58</v>
      </c>
      <c r="Y727" t="s">
        <v>120</v>
      </c>
      <c r="Z727" t="s">
        <v>101</v>
      </c>
      <c r="AB727">
        <v>2</v>
      </c>
      <c r="AC727" t="s">
        <v>114</v>
      </c>
    </row>
    <row r="728" spans="1:40" x14ac:dyDescent="0.3">
      <c r="A728" t="s">
        <v>1546</v>
      </c>
      <c r="B728" t="s">
        <v>411</v>
      </c>
      <c r="C728" t="s">
        <v>216</v>
      </c>
      <c r="D728">
        <v>18401347</v>
      </c>
      <c r="E728" s="1">
        <v>45972</v>
      </c>
      <c r="F728" s="1">
        <v>45972</v>
      </c>
      <c r="G728" t="s">
        <v>45</v>
      </c>
      <c r="H728" t="s">
        <v>46</v>
      </c>
      <c r="I728" t="s">
        <v>47</v>
      </c>
      <c r="J728" t="s">
        <v>95</v>
      </c>
      <c r="K728" t="s">
        <v>1036</v>
      </c>
      <c r="L728" t="s">
        <v>97</v>
      </c>
      <c r="M728" t="s">
        <v>51</v>
      </c>
      <c r="N728" t="s">
        <v>91</v>
      </c>
      <c r="O728">
        <v>4</v>
      </c>
      <c r="P728" t="s">
        <v>53</v>
      </c>
      <c r="Q728" t="s">
        <v>54</v>
      </c>
      <c r="R728" t="s">
        <v>55</v>
      </c>
      <c r="S728" t="s">
        <v>56</v>
      </c>
      <c r="T728" t="s">
        <v>57</v>
      </c>
      <c r="U728">
        <v>1</v>
      </c>
      <c r="V728" t="s">
        <v>58</v>
      </c>
    </row>
    <row r="729" spans="1:40" x14ac:dyDescent="0.3">
      <c r="A729" t="s">
        <v>1547</v>
      </c>
      <c r="B729" t="s">
        <v>303</v>
      </c>
      <c r="C729" t="s">
        <v>94</v>
      </c>
      <c r="D729">
        <v>18405785</v>
      </c>
      <c r="E729" s="1">
        <v>45973</v>
      </c>
      <c r="F729" s="1">
        <v>45973</v>
      </c>
      <c r="G729" t="s">
        <v>45</v>
      </c>
      <c r="H729" t="s">
        <v>46</v>
      </c>
      <c r="I729" t="s">
        <v>47</v>
      </c>
      <c r="J729" t="s">
        <v>96</v>
      </c>
      <c r="K729" t="s">
        <v>159</v>
      </c>
      <c r="L729" t="s">
        <v>97</v>
      </c>
      <c r="M729" t="s">
        <v>65</v>
      </c>
      <c r="N729" t="s">
        <v>91</v>
      </c>
      <c r="O729">
        <v>5</v>
      </c>
      <c r="P729" t="s">
        <v>100</v>
      </c>
      <c r="Q729" t="s">
        <v>54</v>
      </c>
      <c r="R729" t="s">
        <v>55</v>
      </c>
      <c r="S729" t="s">
        <v>85</v>
      </c>
      <c r="T729" t="s">
        <v>57</v>
      </c>
      <c r="U729">
        <v>1</v>
      </c>
      <c r="V729" t="s">
        <v>58</v>
      </c>
      <c r="W729" t="s">
        <v>68</v>
      </c>
      <c r="X729" t="s">
        <v>146</v>
      </c>
      <c r="AA729">
        <v>1</v>
      </c>
      <c r="AB729">
        <v>1</v>
      </c>
      <c r="AC729" t="s">
        <v>114</v>
      </c>
      <c r="AD729" t="s">
        <v>115</v>
      </c>
      <c r="AF729" t="s">
        <v>1548</v>
      </c>
      <c r="AG729" t="s">
        <v>149</v>
      </c>
      <c r="AH729" t="s">
        <v>1112</v>
      </c>
      <c r="AM729" t="s">
        <v>548</v>
      </c>
      <c r="AN729" t="s">
        <v>343</v>
      </c>
    </row>
    <row r="730" spans="1:40" x14ac:dyDescent="0.3">
      <c r="A730" t="s">
        <v>1549</v>
      </c>
      <c r="B730" t="s">
        <v>1550</v>
      </c>
      <c r="C730" t="s">
        <v>513</v>
      </c>
      <c r="D730">
        <v>18413445</v>
      </c>
      <c r="E730" s="1">
        <v>45974</v>
      </c>
      <c r="F730" s="1">
        <v>45974</v>
      </c>
      <c r="G730" t="s">
        <v>45</v>
      </c>
      <c r="H730" t="s">
        <v>46</v>
      </c>
      <c r="I730" t="s">
        <v>47</v>
      </c>
      <c r="J730" t="s">
        <v>159</v>
      </c>
      <c r="K730" t="s">
        <v>195</v>
      </c>
      <c r="L730" t="s">
        <v>97</v>
      </c>
      <c r="M730" t="s">
        <v>51</v>
      </c>
      <c r="N730" t="s">
        <v>403</v>
      </c>
      <c r="O730">
        <v>10</v>
      </c>
      <c r="P730" t="s">
        <v>53</v>
      </c>
      <c r="Q730" t="s">
        <v>54</v>
      </c>
      <c r="R730" t="s">
        <v>55</v>
      </c>
      <c r="S730" t="s">
        <v>56</v>
      </c>
      <c r="T730" t="s">
        <v>57</v>
      </c>
      <c r="U730">
        <v>2</v>
      </c>
      <c r="V730" t="s">
        <v>58</v>
      </c>
      <c r="Y730" t="s">
        <v>120</v>
      </c>
      <c r="Z730" t="s">
        <v>101</v>
      </c>
      <c r="AB730">
        <v>2</v>
      </c>
      <c r="AC730" t="s">
        <v>147</v>
      </c>
      <c r="AN730" t="s">
        <v>162</v>
      </c>
    </row>
    <row r="731" spans="1:40" x14ac:dyDescent="0.3">
      <c r="A731" t="s">
        <v>1551</v>
      </c>
      <c r="B731" t="s">
        <v>122</v>
      </c>
      <c r="C731" t="s">
        <v>788</v>
      </c>
      <c r="D731">
        <v>18414205</v>
      </c>
      <c r="E731" s="1">
        <v>45974</v>
      </c>
      <c r="F731" s="1">
        <v>45974</v>
      </c>
      <c r="G731" t="s">
        <v>45</v>
      </c>
      <c r="H731" t="s">
        <v>46</v>
      </c>
      <c r="I731" t="s">
        <v>47</v>
      </c>
      <c r="J731" t="s">
        <v>1552</v>
      </c>
      <c r="K731" t="s">
        <v>1553</v>
      </c>
      <c r="L731" t="s">
        <v>64</v>
      </c>
      <c r="M731" t="s">
        <v>65</v>
      </c>
      <c r="N731" t="s">
        <v>84</v>
      </c>
      <c r="O731">
        <v>4</v>
      </c>
      <c r="P731" t="s">
        <v>100</v>
      </c>
      <c r="Q731" t="s">
        <v>54</v>
      </c>
      <c r="R731" t="s">
        <v>55</v>
      </c>
      <c r="S731" t="s">
        <v>56</v>
      </c>
      <c r="T731" t="s">
        <v>57</v>
      </c>
      <c r="U731">
        <v>2</v>
      </c>
      <c r="V731" t="s">
        <v>58</v>
      </c>
      <c r="W731" t="s">
        <v>68</v>
      </c>
      <c r="Y731" t="s">
        <v>54</v>
      </c>
      <c r="Z731" t="s">
        <v>101</v>
      </c>
      <c r="AA731">
        <v>2</v>
      </c>
      <c r="AC731" t="s">
        <v>114</v>
      </c>
      <c r="AD731" t="s">
        <v>115</v>
      </c>
      <c r="AK731" t="s">
        <v>67</v>
      </c>
    </row>
    <row r="732" spans="1:40" x14ac:dyDescent="0.3">
      <c r="A732" t="s">
        <v>1554</v>
      </c>
      <c r="B732" t="s">
        <v>881</v>
      </c>
      <c r="C732" t="s">
        <v>1146</v>
      </c>
      <c r="D732">
        <v>18390297</v>
      </c>
      <c r="E732" s="1">
        <v>45971</v>
      </c>
      <c r="F732" s="1">
        <v>45975</v>
      </c>
      <c r="G732" t="s">
        <v>45</v>
      </c>
      <c r="H732" t="s">
        <v>46</v>
      </c>
      <c r="I732" t="s">
        <v>47</v>
      </c>
      <c r="J732" t="s">
        <v>89</v>
      </c>
      <c r="K732" t="s">
        <v>118</v>
      </c>
      <c r="L732" t="s">
        <v>74</v>
      </c>
      <c r="M732" t="s">
        <v>51</v>
      </c>
      <c r="N732" t="s">
        <v>52</v>
      </c>
      <c r="O732">
        <v>3</v>
      </c>
      <c r="P732" t="s">
        <v>53</v>
      </c>
      <c r="Q732" t="s">
        <v>54</v>
      </c>
      <c r="R732" t="s">
        <v>55</v>
      </c>
      <c r="S732" t="s">
        <v>85</v>
      </c>
      <c r="T732" t="s">
        <v>57</v>
      </c>
      <c r="U732">
        <v>1</v>
      </c>
      <c r="V732" t="s">
        <v>58</v>
      </c>
      <c r="X732" t="s">
        <v>77</v>
      </c>
      <c r="Y732" t="s">
        <v>54</v>
      </c>
      <c r="Z732" t="s">
        <v>68</v>
      </c>
    </row>
    <row r="733" spans="1:40" x14ac:dyDescent="0.3">
      <c r="A733" t="s">
        <v>1555</v>
      </c>
      <c r="B733" t="s">
        <v>1221</v>
      </c>
      <c r="C733" t="s">
        <v>126</v>
      </c>
      <c r="D733">
        <v>18390416</v>
      </c>
      <c r="E733" s="1">
        <v>45971</v>
      </c>
      <c r="F733" s="1">
        <v>45971</v>
      </c>
      <c r="G733" t="s">
        <v>45</v>
      </c>
      <c r="H733" t="s">
        <v>46</v>
      </c>
      <c r="I733" t="s">
        <v>47</v>
      </c>
      <c r="J733" t="s">
        <v>165</v>
      </c>
      <c r="K733" t="s">
        <v>142</v>
      </c>
      <c r="L733" t="s">
        <v>97</v>
      </c>
      <c r="M733" t="s">
        <v>160</v>
      </c>
      <c r="N733" t="s">
        <v>235</v>
      </c>
      <c r="O733">
        <v>3</v>
      </c>
      <c r="P733" t="s">
        <v>53</v>
      </c>
      <c r="Q733" t="s">
        <v>205</v>
      </c>
      <c r="R733" t="s">
        <v>55</v>
      </c>
      <c r="S733" t="s">
        <v>85</v>
      </c>
      <c r="T733" t="s">
        <v>57</v>
      </c>
      <c r="U733">
        <v>1</v>
      </c>
      <c r="V733" t="s">
        <v>58</v>
      </c>
      <c r="X733" t="s">
        <v>77</v>
      </c>
      <c r="Y733" t="s">
        <v>54</v>
      </c>
      <c r="Z733" t="s">
        <v>101</v>
      </c>
    </row>
    <row r="734" spans="1:40" x14ac:dyDescent="0.3">
      <c r="A734" t="s">
        <v>1556</v>
      </c>
      <c r="B734" t="s">
        <v>303</v>
      </c>
      <c r="C734" t="s">
        <v>288</v>
      </c>
      <c r="D734">
        <v>18402657</v>
      </c>
      <c r="E734" s="1">
        <v>45972</v>
      </c>
      <c r="F734" s="1">
        <v>45972</v>
      </c>
      <c r="G734" t="s">
        <v>45</v>
      </c>
      <c r="H734" t="s">
        <v>46</v>
      </c>
      <c r="I734" t="s">
        <v>47</v>
      </c>
      <c r="J734" t="s">
        <v>106</v>
      </c>
      <c r="K734" t="s">
        <v>96</v>
      </c>
      <c r="L734" t="s">
        <v>97</v>
      </c>
      <c r="M734" t="s">
        <v>51</v>
      </c>
      <c r="N734" t="s">
        <v>75</v>
      </c>
      <c r="O734">
        <v>2</v>
      </c>
      <c r="P734" t="s">
        <v>53</v>
      </c>
      <c r="Q734" t="s">
        <v>54</v>
      </c>
      <c r="R734" t="s">
        <v>55</v>
      </c>
      <c r="S734" t="s">
        <v>85</v>
      </c>
      <c r="T734" t="s">
        <v>57</v>
      </c>
      <c r="U734">
        <v>1</v>
      </c>
      <c r="V734" t="s">
        <v>58</v>
      </c>
      <c r="X734" t="s">
        <v>77</v>
      </c>
      <c r="Y734" t="s">
        <v>54</v>
      </c>
      <c r="Z734" t="s">
        <v>101</v>
      </c>
    </row>
    <row r="735" spans="1:40" x14ac:dyDescent="0.3">
      <c r="A735" t="s">
        <v>1557</v>
      </c>
      <c r="B735" t="s">
        <v>144</v>
      </c>
      <c r="C735" t="s">
        <v>1021</v>
      </c>
      <c r="D735">
        <v>18405044</v>
      </c>
      <c r="E735" s="1">
        <v>45973</v>
      </c>
      <c r="F735" s="1">
        <v>45973</v>
      </c>
      <c r="G735" t="s">
        <v>45</v>
      </c>
      <c r="H735" t="s">
        <v>46</v>
      </c>
      <c r="I735" t="s">
        <v>47</v>
      </c>
      <c r="J735" t="s">
        <v>95</v>
      </c>
      <c r="K735" t="s">
        <v>96</v>
      </c>
      <c r="L735" t="s">
        <v>97</v>
      </c>
      <c r="M735" t="s">
        <v>51</v>
      </c>
      <c r="N735" t="s">
        <v>806</v>
      </c>
      <c r="O735">
        <v>5</v>
      </c>
      <c r="P735" t="s">
        <v>53</v>
      </c>
      <c r="Q735" t="s">
        <v>54</v>
      </c>
      <c r="R735" t="s">
        <v>77</v>
      </c>
      <c r="S735" t="s">
        <v>85</v>
      </c>
      <c r="T735" t="s">
        <v>57</v>
      </c>
      <c r="U735">
        <v>3</v>
      </c>
      <c r="V735" t="s">
        <v>58</v>
      </c>
    </row>
    <row r="736" spans="1:40" x14ac:dyDescent="0.3">
      <c r="A736" t="s">
        <v>1558</v>
      </c>
      <c r="B736" t="s">
        <v>144</v>
      </c>
      <c r="C736" t="s">
        <v>1377</v>
      </c>
      <c r="D736">
        <v>18426155</v>
      </c>
      <c r="E736" s="1">
        <v>45976</v>
      </c>
      <c r="F736" s="1">
        <v>45976</v>
      </c>
      <c r="G736" t="s">
        <v>45</v>
      </c>
      <c r="H736" t="s">
        <v>46</v>
      </c>
      <c r="I736" t="s">
        <v>47</v>
      </c>
      <c r="J736" t="s">
        <v>311</v>
      </c>
      <c r="K736" t="s">
        <v>179</v>
      </c>
      <c r="L736" t="s">
        <v>50</v>
      </c>
      <c r="M736" t="s">
        <v>170</v>
      </c>
      <c r="N736" t="s">
        <v>75</v>
      </c>
      <c r="O736">
        <v>3</v>
      </c>
      <c r="P736" t="s">
        <v>100</v>
      </c>
      <c r="Q736" t="s">
        <v>54</v>
      </c>
      <c r="R736" t="s">
        <v>55</v>
      </c>
      <c r="S736" t="s">
        <v>56</v>
      </c>
      <c r="T736" t="s">
        <v>57</v>
      </c>
      <c r="U736">
        <v>1</v>
      </c>
      <c r="V736" t="s">
        <v>58</v>
      </c>
      <c r="W736" t="s">
        <v>68</v>
      </c>
      <c r="X736" t="s">
        <v>146</v>
      </c>
      <c r="Y736" t="s">
        <v>54</v>
      </c>
      <c r="Z736" t="s">
        <v>101</v>
      </c>
      <c r="AC736" t="s">
        <v>114</v>
      </c>
      <c r="AD736" t="s">
        <v>115</v>
      </c>
    </row>
    <row r="737" spans="1:42" x14ac:dyDescent="0.3">
      <c r="A737" t="s">
        <v>1559</v>
      </c>
      <c r="B737" t="s">
        <v>256</v>
      </c>
      <c r="C737" t="s">
        <v>257</v>
      </c>
      <c r="D737">
        <v>18390793</v>
      </c>
      <c r="E737" s="1">
        <v>45971</v>
      </c>
      <c r="F737" s="1">
        <v>45971</v>
      </c>
      <c r="G737" t="s">
        <v>45</v>
      </c>
      <c r="H737" t="s">
        <v>46</v>
      </c>
      <c r="I737" t="s">
        <v>47</v>
      </c>
      <c r="J737" t="s">
        <v>242</v>
      </c>
      <c r="K737" t="s">
        <v>127</v>
      </c>
      <c r="L737" t="s">
        <v>50</v>
      </c>
      <c r="M737" t="s">
        <v>160</v>
      </c>
      <c r="N737" t="s">
        <v>52</v>
      </c>
      <c r="O737">
        <v>4</v>
      </c>
      <c r="P737" t="s">
        <v>53</v>
      </c>
      <c r="Q737" t="s">
        <v>131</v>
      </c>
      <c r="R737" t="s">
        <v>55</v>
      </c>
      <c r="S737" t="s">
        <v>85</v>
      </c>
      <c r="T737" t="s">
        <v>57</v>
      </c>
      <c r="U737">
        <v>2</v>
      </c>
      <c r="V737" t="s">
        <v>58</v>
      </c>
      <c r="X737" t="s">
        <v>77</v>
      </c>
      <c r="Y737" t="s">
        <v>54</v>
      </c>
      <c r="Z737" t="s">
        <v>101</v>
      </c>
    </row>
    <row r="738" spans="1:42" x14ac:dyDescent="0.3">
      <c r="A738" t="s">
        <v>1560</v>
      </c>
      <c r="B738" t="s">
        <v>394</v>
      </c>
      <c r="C738" t="s">
        <v>782</v>
      </c>
      <c r="D738">
        <v>18404489</v>
      </c>
      <c r="E738" s="1">
        <v>45973</v>
      </c>
      <c r="F738" s="1">
        <v>45975</v>
      </c>
      <c r="G738" t="s">
        <v>45</v>
      </c>
      <c r="H738" t="s">
        <v>46</v>
      </c>
      <c r="I738" t="s">
        <v>47</v>
      </c>
      <c r="J738" t="s">
        <v>82</v>
      </c>
      <c r="K738" t="s">
        <v>242</v>
      </c>
      <c r="L738" t="s">
        <v>50</v>
      </c>
      <c r="M738" t="s">
        <v>129</v>
      </c>
      <c r="N738" t="s">
        <v>273</v>
      </c>
      <c r="O738">
        <v>10</v>
      </c>
      <c r="P738" t="s">
        <v>53</v>
      </c>
      <c r="Q738" t="s">
        <v>54</v>
      </c>
      <c r="R738" t="s">
        <v>77</v>
      </c>
      <c r="S738" t="s">
        <v>85</v>
      </c>
      <c r="T738" t="s">
        <v>67</v>
      </c>
      <c r="U738">
        <v>1</v>
      </c>
      <c r="V738" t="s">
        <v>58</v>
      </c>
      <c r="W738" t="s">
        <v>68</v>
      </c>
      <c r="AA738">
        <v>2</v>
      </c>
      <c r="AB738">
        <v>2</v>
      </c>
      <c r="AC738" t="s">
        <v>114</v>
      </c>
      <c r="AG738" t="s">
        <v>149</v>
      </c>
      <c r="AM738" t="s">
        <v>210</v>
      </c>
      <c r="AN738" t="s">
        <v>305</v>
      </c>
      <c r="AO738">
        <v>20090</v>
      </c>
      <c r="AP738">
        <v>2</v>
      </c>
    </row>
    <row r="739" spans="1:42" x14ac:dyDescent="0.3">
      <c r="A739" t="s">
        <v>1561</v>
      </c>
      <c r="B739" t="s">
        <v>827</v>
      </c>
      <c r="C739" t="s">
        <v>1311</v>
      </c>
      <c r="D739">
        <v>18397592</v>
      </c>
      <c r="E739" s="1">
        <v>45972</v>
      </c>
      <c r="F739" s="1">
        <v>45972</v>
      </c>
      <c r="G739" t="s">
        <v>45</v>
      </c>
      <c r="H739" t="s">
        <v>46</v>
      </c>
      <c r="I739" t="s">
        <v>47</v>
      </c>
      <c r="J739" t="s">
        <v>198</v>
      </c>
      <c r="K739" t="s">
        <v>142</v>
      </c>
      <c r="L739" t="s">
        <v>97</v>
      </c>
      <c r="M739" t="s">
        <v>65</v>
      </c>
      <c r="N739" t="s">
        <v>185</v>
      </c>
      <c r="O739">
        <v>3</v>
      </c>
      <c r="P739" t="s">
        <v>53</v>
      </c>
      <c r="Q739" t="s">
        <v>54</v>
      </c>
      <c r="R739" t="s">
        <v>55</v>
      </c>
      <c r="S739" t="s">
        <v>85</v>
      </c>
      <c r="T739" t="s">
        <v>57</v>
      </c>
      <c r="U739">
        <v>1</v>
      </c>
      <c r="V739" t="s">
        <v>58</v>
      </c>
      <c r="X739" t="s">
        <v>77</v>
      </c>
      <c r="Y739" t="s">
        <v>120</v>
      </c>
      <c r="Z739" t="s">
        <v>101</v>
      </c>
    </row>
    <row r="740" spans="1:42" x14ac:dyDescent="0.3">
      <c r="A740" t="s">
        <v>1562</v>
      </c>
      <c r="B740" t="s">
        <v>1563</v>
      </c>
      <c r="C740" t="s">
        <v>829</v>
      </c>
      <c r="D740">
        <v>18391864</v>
      </c>
      <c r="E740" s="1">
        <v>45971</v>
      </c>
      <c r="F740" s="1">
        <v>45971</v>
      </c>
      <c r="G740" t="s">
        <v>45</v>
      </c>
      <c r="H740" t="s">
        <v>46</v>
      </c>
      <c r="I740" t="s">
        <v>47</v>
      </c>
      <c r="J740" t="s">
        <v>142</v>
      </c>
      <c r="K740" t="s">
        <v>95</v>
      </c>
      <c r="L740" t="s">
        <v>97</v>
      </c>
      <c r="M740" t="s">
        <v>65</v>
      </c>
      <c r="N740" t="s">
        <v>185</v>
      </c>
      <c r="O740">
        <v>3</v>
      </c>
      <c r="P740" t="s">
        <v>53</v>
      </c>
      <c r="Q740" t="s">
        <v>54</v>
      </c>
      <c r="R740" t="s">
        <v>55</v>
      </c>
      <c r="S740" t="s">
        <v>85</v>
      </c>
      <c r="T740" t="s">
        <v>57</v>
      </c>
      <c r="U740">
        <v>1</v>
      </c>
      <c r="V740" t="s">
        <v>58</v>
      </c>
      <c r="W740" t="s">
        <v>68</v>
      </c>
      <c r="AM740" t="s">
        <v>371</v>
      </c>
      <c r="AN740" t="s">
        <v>626</v>
      </c>
      <c r="AO740">
        <v>8539</v>
      </c>
      <c r="AP740">
        <v>1</v>
      </c>
    </row>
    <row r="741" spans="1:42" x14ac:dyDescent="0.3">
      <c r="A741" t="s">
        <v>1564</v>
      </c>
      <c r="B741" t="s">
        <v>1319</v>
      </c>
      <c r="C741" t="s">
        <v>222</v>
      </c>
      <c r="D741">
        <v>18428479</v>
      </c>
      <c r="E741" s="1">
        <v>45976</v>
      </c>
      <c r="F741" s="1">
        <v>45976</v>
      </c>
      <c r="G741" t="s">
        <v>45</v>
      </c>
      <c r="H741" t="s">
        <v>46</v>
      </c>
      <c r="I741" t="s">
        <v>47</v>
      </c>
      <c r="J741" t="s">
        <v>106</v>
      </c>
      <c r="K741" t="s">
        <v>552</v>
      </c>
      <c r="L741" t="s">
        <v>97</v>
      </c>
      <c r="M741" t="s">
        <v>51</v>
      </c>
      <c r="N741" t="s">
        <v>99</v>
      </c>
      <c r="O741">
        <v>4</v>
      </c>
      <c r="P741" t="s">
        <v>53</v>
      </c>
      <c r="Q741" t="s">
        <v>54</v>
      </c>
      <c r="R741" t="s">
        <v>55</v>
      </c>
      <c r="S741" t="s">
        <v>56</v>
      </c>
      <c r="T741" t="s">
        <v>67</v>
      </c>
      <c r="U741">
        <v>2</v>
      </c>
      <c r="V741" t="s">
        <v>58</v>
      </c>
      <c r="W741" t="s">
        <v>68</v>
      </c>
      <c r="Y741" t="s">
        <v>54</v>
      </c>
      <c r="AA741">
        <v>3</v>
      </c>
      <c r="AG741" t="s">
        <v>149</v>
      </c>
      <c r="AM741" t="s">
        <v>1148</v>
      </c>
      <c r="AN741" t="s">
        <v>162</v>
      </c>
    </row>
    <row r="742" spans="1:42" x14ac:dyDescent="0.3">
      <c r="A742" t="s">
        <v>1565</v>
      </c>
      <c r="B742" t="s">
        <v>330</v>
      </c>
      <c r="C742" t="s">
        <v>1448</v>
      </c>
      <c r="D742">
        <v>18380495</v>
      </c>
      <c r="E742" s="1">
        <v>45969</v>
      </c>
      <c r="F742" s="1">
        <v>45969</v>
      </c>
      <c r="G742" t="s">
        <v>45</v>
      </c>
      <c r="H742" t="s">
        <v>46</v>
      </c>
      <c r="I742" t="s">
        <v>47</v>
      </c>
      <c r="J742" t="s">
        <v>214</v>
      </c>
      <c r="K742" t="s">
        <v>63</v>
      </c>
      <c r="L742" t="s">
        <v>191</v>
      </c>
      <c r="M742" t="s">
        <v>51</v>
      </c>
      <c r="N742" t="s">
        <v>99</v>
      </c>
      <c r="O742">
        <v>4</v>
      </c>
      <c r="P742" t="s">
        <v>100</v>
      </c>
      <c r="Q742" t="s">
        <v>54</v>
      </c>
      <c r="R742" t="s">
        <v>55</v>
      </c>
      <c r="S742" t="s">
        <v>85</v>
      </c>
      <c r="T742" t="s">
        <v>57</v>
      </c>
      <c r="U742">
        <v>2</v>
      </c>
      <c r="V742" t="s">
        <v>58</v>
      </c>
      <c r="X742" t="s">
        <v>77</v>
      </c>
      <c r="Y742" t="s">
        <v>54</v>
      </c>
      <c r="Z742" t="s">
        <v>101</v>
      </c>
    </row>
    <row r="743" spans="1:42" x14ac:dyDescent="0.3">
      <c r="A743" t="s">
        <v>1566</v>
      </c>
      <c r="B743" t="s">
        <v>1136</v>
      </c>
      <c r="C743" t="s">
        <v>1567</v>
      </c>
      <c r="D743">
        <v>18381829</v>
      </c>
      <c r="E743" s="1">
        <v>45969</v>
      </c>
      <c r="F743" s="1">
        <v>45969</v>
      </c>
      <c r="G743" t="s">
        <v>45</v>
      </c>
      <c r="H743" t="s">
        <v>46</v>
      </c>
      <c r="I743" t="s">
        <v>47</v>
      </c>
      <c r="J743" t="s">
        <v>82</v>
      </c>
      <c r="K743" t="s">
        <v>1568</v>
      </c>
      <c r="L743" t="s">
        <v>50</v>
      </c>
      <c r="M743" t="s">
        <v>160</v>
      </c>
      <c r="N743" t="s">
        <v>598</v>
      </c>
      <c r="O743">
        <v>17</v>
      </c>
      <c r="P743" t="s">
        <v>100</v>
      </c>
      <c r="Q743" t="s">
        <v>54</v>
      </c>
      <c r="R743" t="s">
        <v>55</v>
      </c>
      <c r="S743" t="s">
        <v>56</v>
      </c>
      <c r="T743" t="s">
        <v>67</v>
      </c>
      <c r="U743">
        <v>1</v>
      </c>
      <c r="V743" t="s">
        <v>58</v>
      </c>
      <c r="W743" t="s">
        <v>68</v>
      </c>
      <c r="Y743" t="s">
        <v>54</v>
      </c>
      <c r="Z743" t="s">
        <v>101</v>
      </c>
      <c r="AC743" t="s">
        <v>114</v>
      </c>
      <c r="AD743" t="s">
        <v>115</v>
      </c>
      <c r="AK743" t="s">
        <v>67</v>
      </c>
    </row>
    <row r="744" spans="1:42" x14ac:dyDescent="0.3">
      <c r="A744" t="s">
        <v>1569</v>
      </c>
      <c r="B744" t="s">
        <v>1570</v>
      </c>
      <c r="C744" t="s">
        <v>1571</v>
      </c>
      <c r="D744">
        <v>18386279</v>
      </c>
      <c r="E744" s="1">
        <v>45970</v>
      </c>
      <c r="F744" s="1">
        <v>45970</v>
      </c>
      <c r="G744" t="s">
        <v>45</v>
      </c>
      <c r="H744" t="s">
        <v>46</v>
      </c>
      <c r="I744" t="s">
        <v>47</v>
      </c>
      <c r="J744" t="s">
        <v>145</v>
      </c>
      <c r="K744" t="s">
        <v>242</v>
      </c>
      <c r="L744" t="s">
        <v>50</v>
      </c>
      <c r="M744" t="s">
        <v>65</v>
      </c>
      <c r="N744" t="s">
        <v>91</v>
      </c>
      <c r="O744">
        <v>5</v>
      </c>
      <c r="P744" t="s">
        <v>100</v>
      </c>
      <c r="Q744" t="s">
        <v>205</v>
      </c>
      <c r="R744" t="s">
        <v>55</v>
      </c>
      <c r="S744" t="s">
        <v>56</v>
      </c>
      <c r="T744" t="s">
        <v>57</v>
      </c>
      <c r="U744">
        <v>2</v>
      </c>
      <c r="V744" t="s">
        <v>58</v>
      </c>
      <c r="X744" t="s">
        <v>77</v>
      </c>
      <c r="Y744" t="s">
        <v>54</v>
      </c>
      <c r="Z744" t="s">
        <v>101</v>
      </c>
    </row>
    <row r="745" spans="1:42" x14ac:dyDescent="0.3">
      <c r="A745" t="s">
        <v>1572</v>
      </c>
      <c r="B745" t="s">
        <v>689</v>
      </c>
      <c r="C745" t="s">
        <v>542</v>
      </c>
      <c r="D745">
        <v>18362349</v>
      </c>
      <c r="E745" s="1">
        <v>45966</v>
      </c>
      <c r="F745" s="1">
        <v>45966</v>
      </c>
      <c r="G745" t="s">
        <v>45</v>
      </c>
      <c r="H745" t="s">
        <v>46</v>
      </c>
      <c r="I745" t="s">
        <v>47</v>
      </c>
      <c r="J745" t="s">
        <v>159</v>
      </c>
      <c r="K745" t="s">
        <v>195</v>
      </c>
      <c r="L745" t="s">
        <v>50</v>
      </c>
      <c r="M745" t="s">
        <v>65</v>
      </c>
      <c r="N745" t="s">
        <v>421</v>
      </c>
      <c r="O745">
        <v>10</v>
      </c>
      <c r="P745" t="s">
        <v>100</v>
      </c>
      <c r="Q745" t="s">
        <v>205</v>
      </c>
      <c r="R745" t="s">
        <v>55</v>
      </c>
      <c r="S745" t="s">
        <v>56</v>
      </c>
      <c r="T745" t="s">
        <v>57</v>
      </c>
      <c r="U745">
        <v>2</v>
      </c>
      <c r="V745" t="s">
        <v>58</v>
      </c>
      <c r="X745" t="s">
        <v>77</v>
      </c>
      <c r="Y745" t="s">
        <v>54</v>
      </c>
      <c r="Z745" t="s">
        <v>101</v>
      </c>
    </row>
    <row r="746" spans="1:42" x14ac:dyDescent="0.3">
      <c r="A746" t="s">
        <v>1573</v>
      </c>
      <c r="B746" t="s">
        <v>1360</v>
      </c>
      <c r="C746" t="s">
        <v>285</v>
      </c>
      <c r="D746">
        <v>18390304</v>
      </c>
      <c r="E746" s="1">
        <v>45971</v>
      </c>
      <c r="F746" s="1">
        <v>45975</v>
      </c>
      <c r="G746" t="s">
        <v>45</v>
      </c>
      <c r="H746" t="s">
        <v>46</v>
      </c>
      <c r="I746" t="s">
        <v>47</v>
      </c>
      <c r="J746" t="s">
        <v>106</v>
      </c>
      <c r="K746" t="s">
        <v>311</v>
      </c>
      <c r="L746" t="s">
        <v>97</v>
      </c>
      <c r="M746" t="s">
        <v>170</v>
      </c>
      <c r="N746" t="s">
        <v>52</v>
      </c>
      <c r="O746">
        <v>4</v>
      </c>
      <c r="P746" t="s">
        <v>100</v>
      </c>
      <c r="Q746" t="s">
        <v>54</v>
      </c>
      <c r="R746" t="s">
        <v>55</v>
      </c>
      <c r="S746" t="s">
        <v>85</v>
      </c>
      <c r="T746" t="s">
        <v>67</v>
      </c>
      <c r="U746">
        <v>1</v>
      </c>
      <c r="V746" t="s">
        <v>58</v>
      </c>
      <c r="X746" t="s">
        <v>77</v>
      </c>
      <c r="Y746" t="s">
        <v>54</v>
      </c>
      <c r="Z746" t="s">
        <v>68</v>
      </c>
    </row>
    <row r="747" spans="1:42" x14ac:dyDescent="0.3">
      <c r="A747" t="s">
        <v>1574</v>
      </c>
      <c r="B747" t="s">
        <v>1575</v>
      </c>
      <c r="C747" t="s">
        <v>513</v>
      </c>
      <c r="D747">
        <v>18410146</v>
      </c>
      <c r="E747" s="1">
        <v>45973</v>
      </c>
      <c r="F747" s="1">
        <v>45973</v>
      </c>
      <c r="G747" t="s">
        <v>45</v>
      </c>
      <c r="H747" t="s">
        <v>46</v>
      </c>
      <c r="I747" t="s">
        <v>47</v>
      </c>
      <c r="J747" t="s">
        <v>73</v>
      </c>
      <c r="K747" t="s">
        <v>118</v>
      </c>
      <c r="L747" t="s">
        <v>74</v>
      </c>
      <c r="M747" t="s">
        <v>83</v>
      </c>
      <c r="N747" t="s">
        <v>130</v>
      </c>
      <c r="O747">
        <v>9</v>
      </c>
      <c r="P747" t="s">
        <v>53</v>
      </c>
      <c r="Q747" t="s">
        <v>54</v>
      </c>
      <c r="R747" t="s">
        <v>55</v>
      </c>
      <c r="S747" t="s">
        <v>56</v>
      </c>
      <c r="T747" t="s">
        <v>57</v>
      </c>
      <c r="U747">
        <v>1</v>
      </c>
      <c r="V747" t="s">
        <v>58</v>
      </c>
      <c r="Y747" t="s">
        <v>120</v>
      </c>
      <c r="Z747" t="s">
        <v>101</v>
      </c>
      <c r="AB747">
        <v>1</v>
      </c>
      <c r="AC747" t="s">
        <v>147</v>
      </c>
    </row>
    <row r="748" spans="1:42" x14ac:dyDescent="0.3">
      <c r="A748" t="s">
        <v>1576</v>
      </c>
      <c r="B748" t="s">
        <v>307</v>
      </c>
      <c r="C748" t="s">
        <v>862</v>
      </c>
      <c r="D748">
        <v>18386130</v>
      </c>
      <c r="E748" s="1">
        <v>45970</v>
      </c>
      <c r="F748" s="1">
        <v>45970</v>
      </c>
      <c r="G748" t="s">
        <v>45</v>
      </c>
      <c r="H748" t="s">
        <v>46</v>
      </c>
      <c r="I748" t="s">
        <v>47</v>
      </c>
      <c r="J748" t="s">
        <v>89</v>
      </c>
      <c r="K748" t="s">
        <v>119</v>
      </c>
      <c r="L748" t="s">
        <v>74</v>
      </c>
      <c r="M748" t="s">
        <v>51</v>
      </c>
      <c r="N748" t="s">
        <v>75</v>
      </c>
      <c r="O748">
        <v>3</v>
      </c>
      <c r="P748" t="s">
        <v>53</v>
      </c>
      <c r="Q748" t="s">
        <v>54</v>
      </c>
      <c r="R748" t="s">
        <v>77</v>
      </c>
      <c r="S748" t="s">
        <v>56</v>
      </c>
      <c r="T748" t="s">
        <v>57</v>
      </c>
      <c r="U748">
        <v>1</v>
      </c>
      <c r="V748" t="s">
        <v>58</v>
      </c>
    </row>
    <row r="749" spans="1:42" x14ac:dyDescent="0.3">
      <c r="A749" t="s">
        <v>1577</v>
      </c>
      <c r="B749" t="s">
        <v>347</v>
      </c>
      <c r="C749" t="s">
        <v>334</v>
      </c>
      <c r="D749">
        <v>18373848</v>
      </c>
      <c r="E749" s="1">
        <v>45968</v>
      </c>
      <c r="F749" s="1">
        <v>45968</v>
      </c>
      <c r="G749" t="s">
        <v>45</v>
      </c>
      <c r="H749" t="s">
        <v>46</v>
      </c>
      <c r="I749" t="s">
        <v>47</v>
      </c>
      <c r="J749" t="s">
        <v>242</v>
      </c>
      <c r="K749" t="s">
        <v>62</v>
      </c>
      <c r="L749" t="s">
        <v>1055</v>
      </c>
      <c r="M749" t="s">
        <v>98</v>
      </c>
      <c r="N749" t="s">
        <v>52</v>
      </c>
      <c r="O749">
        <v>3</v>
      </c>
      <c r="P749" t="s">
        <v>53</v>
      </c>
      <c r="Q749" t="s">
        <v>54</v>
      </c>
      <c r="R749" t="s">
        <v>55</v>
      </c>
      <c r="S749" t="s">
        <v>85</v>
      </c>
      <c r="T749" t="s">
        <v>57</v>
      </c>
      <c r="U749">
        <v>2</v>
      </c>
      <c r="V749" t="s">
        <v>58</v>
      </c>
      <c r="X749" t="s">
        <v>77</v>
      </c>
      <c r="Y749" t="s">
        <v>54</v>
      </c>
      <c r="Z749" t="s">
        <v>101</v>
      </c>
    </row>
    <row r="750" spans="1:42" x14ac:dyDescent="0.3">
      <c r="A750" t="s">
        <v>1578</v>
      </c>
      <c r="B750" t="s">
        <v>431</v>
      </c>
      <c r="C750" t="s">
        <v>432</v>
      </c>
      <c r="D750">
        <v>18388059</v>
      </c>
      <c r="E750" s="1">
        <v>45970</v>
      </c>
      <c r="F750" s="1">
        <v>45970</v>
      </c>
      <c r="G750" t="s">
        <v>45</v>
      </c>
      <c r="H750" t="s">
        <v>46</v>
      </c>
      <c r="I750" t="s">
        <v>47</v>
      </c>
      <c r="J750" t="s">
        <v>159</v>
      </c>
      <c r="K750" t="s">
        <v>195</v>
      </c>
      <c r="L750" t="s">
        <v>97</v>
      </c>
      <c r="M750" t="s">
        <v>65</v>
      </c>
      <c r="N750" t="s">
        <v>75</v>
      </c>
      <c r="O750">
        <v>5</v>
      </c>
      <c r="P750" t="s">
        <v>53</v>
      </c>
      <c r="Q750" t="s">
        <v>131</v>
      </c>
      <c r="R750" t="s">
        <v>55</v>
      </c>
      <c r="S750" t="s">
        <v>56</v>
      </c>
      <c r="T750" t="s">
        <v>67</v>
      </c>
      <c r="U750">
        <v>2</v>
      </c>
      <c r="V750" t="s">
        <v>58</v>
      </c>
    </row>
    <row r="751" spans="1:42" x14ac:dyDescent="0.3">
      <c r="A751" t="s">
        <v>1579</v>
      </c>
      <c r="B751" t="s">
        <v>1580</v>
      </c>
      <c r="C751" t="s">
        <v>231</v>
      </c>
      <c r="D751">
        <v>18417648</v>
      </c>
      <c r="E751" s="1">
        <v>45974</v>
      </c>
      <c r="F751" s="1">
        <v>45975</v>
      </c>
      <c r="G751" t="s">
        <v>45</v>
      </c>
      <c r="H751" t="s">
        <v>46</v>
      </c>
      <c r="I751" t="s">
        <v>47</v>
      </c>
      <c r="J751" t="s">
        <v>96</v>
      </c>
      <c r="K751" t="s">
        <v>159</v>
      </c>
      <c r="L751" t="s">
        <v>97</v>
      </c>
      <c r="M751" t="s">
        <v>65</v>
      </c>
      <c r="N751" t="s">
        <v>75</v>
      </c>
      <c r="O751">
        <v>5</v>
      </c>
      <c r="P751" t="s">
        <v>53</v>
      </c>
      <c r="Q751" t="s">
        <v>54</v>
      </c>
      <c r="R751" t="s">
        <v>77</v>
      </c>
      <c r="S751" t="s">
        <v>232</v>
      </c>
      <c r="T751" t="s">
        <v>57</v>
      </c>
      <c r="U751">
        <v>2</v>
      </c>
      <c r="V751" t="s">
        <v>58</v>
      </c>
      <c r="W751" t="s">
        <v>68</v>
      </c>
      <c r="AA751">
        <v>1</v>
      </c>
      <c r="AG751" t="s">
        <v>895</v>
      </c>
    </row>
    <row r="752" spans="1:42" x14ac:dyDescent="0.3">
      <c r="A752" t="s">
        <v>1581</v>
      </c>
      <c r="B752" t="s">
        <v>1582</v>
      </c>
      <c r="C752" t="s">
        <v>609</v>
      </c>
      <c r="D752">
        <v>18389331</v>
      </c>
      <c r="E752" s="1">
        <v>45970</v>
      </c>
      <c r="F752" s="1">
        <v>45970</v>
      </c>
      <c r="G752" t="s">
        <v>45</v>
      </c>
      <c r="H752" t="s">
        <v>46</v>
      </c>
      <c r="I752" t="s">
        <v>47</v>
      </c>
      <c r="J752" t="s">
        <v>1082</v>
      </c>
      <c r="K752" t="s">
        <v>756</v>
      </c>
      <c r="L752" t="s">
        <v>97</v>
      </c>
      <c r="M752" t="s">
        <v>83</v>
      </c>
      <c r="N752" t="s">
        <v>91</v>
      </c>
      <c r="O752">
        <v>5</v>
      </c>
      <c r="P752" t="s">
        <v>53</v>
      </c>
      <c r="Q752" t="s">
        <v>54</v>
      </c>
      <c r="R752" t="s">
        <v>55</v>
      </c>
      <c r="S752" t="s">
        <v>113</v>
      </c>
      <c r="T752" t="s">
        <v>57</v>
      </c>
      <c r="U752">
        <v>1</v>
      </c>
      <c r="V752" t="s">
        <v>58</v>
      </c>
      <c r="X752" t="s">
        <v>77</v>
      </c>
      <c r="Y752" t="s">
        <v>54</v>
      </c>
      <c r="Z752" t="s">
        <v>101</v>
      </c>
    </row>
    <row r="753" spans="1:42" x14ac:dyDescent="0.3">
      <c r="A753" t="s">
        <v>1583</v>
      </c>
      <c r="B753" t="s">
        <v>70</v>
      </c>
      <c r="C753" t="s">
        <v>1146</v>
      </c>
      <c r="D753">
        <v>18396689</v>
      </c>
      <c r="E753" s="1">
        <v>45971</v>
      </c>
      <c r="F753" s="1">
        <v>45971</v>
      </c>
      <c r="G753" t="s">
        <v>45</v>
      </c>
      <c r="H753" t="s">
        <v>46</v>
      </c>
      <c r="I753" t="s">
        <v>47</v>
      </c>
      <c r="J753" t="s">
        <v>198</v>
      </c>
      <c r="K753" t="s">
        <v>105</v>
      </c>
      <c r="L753" t="s">
        <v>97</v>
      </c>
      <c r="M753" t="s">
        <v>51</v>
      </c>
      <c r="N753" t="s">
        <v>185</v>
      </c>
      <c r="O753">
        <v>3</v>
      </c>
      <c r="P753" t="s">
        <v>53</v>
      </c>
      <c r="Q753" t="s">
        <v>54</v>
      </c>
      <c r="R753" t="s">
        <v>55</v>
      </c>
      <c r="S753" t="s">
        <v>85</v>
      </c>
      <c r="T753" t="s">
        <v>57</v>
      </c>
      <c r="U753">
        <v>1</v>
      </c>
      <c r="V753" t="s">
        <v>58</v>
      </c>
      <c r="W753" t="s">
        <v>68</v>
      </c>
      <c r="AA753">
        <v>1</v>
      </c>
      <c r="AG753" t="s">
        <v>149</v>
      </c>
    </row>
    <row r="754" spans="1:42" x14ac:dyDescent="0.3">
      <c r="A754" t="s">
        <v>1584</v>
      </c>
      <c r="B754" t="s">
        <v>333</v>
      </c>
      <c r="C754" t="s">
        <v>596</v>
      </c>
      <c r="D754">
        <v>18390781</v>
      </c>
      <c r="E754" s="1">
        <v>45971</v>
      </c>
      <c r="F754" s="1">
        <v>45971</v>
      </c>
      <c r="G754" t="s">
        <v>45</v>
      </c>
      <c r="H754" t="s">
        <v>46</v>
      </c>
      <c r="I754" t="s">
        <v>47</v>
      </c>
      <c r="J754" t="s">
        <v>314</v>
      </c>
      <c r="K754" t="s">
        <v>845</v>
      </c>
      <c r="L754" t="s">
        <v>97</v>
      </c>
      <c r="M754" t="s">
        <v>83</v>
      </c>
      <c r="N754" t="s">
        <v>130</v>
      </c>
      <c r="O754">
        <v>11</v>
      </c>
      <c r="P754" t="s">
        <v>171</v>
      </c>
      <c r="Q754" t="s">
        <v>54</v>
      </c>
      <c r="R754" t="s">
        <v>55</v>
      </c>
      <c r="S754" t="s">
        <v>56</v>
      </c>
      <c r="T754" t="s">
        <v>67</v>
      </c>
      <c r="U754">
        <v>2</v>
      </c>
      <c r="V754" t="s">
        <v>58</v>
      </c>
      <c r="X754" t="s">
        <v>77</v>
      </c>
      <c r="Y754" t="s">
        <v>54</v>
      </c>
      <c r="Z754" t="s">
        <v>101</v>
      </c>
    </row>
    <row r="755" spans="1:42" x14ac:dyDescent="0.3">
      <c r="A755" t="s">
        <v>1585</v>
      </c>
      <c r="B755" t="s">
        <v>333</v>
      </c>
      <c r="C755" t="s">
        <v>808</v>
      </c>
      <c r="D755">
        <v>18363970</v>
      </c>
      <c r="E755" s="1">
        <v>45966</v>
      </c>
      <c r="F755" s="1">
        <v>45966</v>
      </c>
      <c r="G755" t="s">
        <v>45</v>
      </c>
      <c r="H755" t="s">
        <v>46</v>
      </c>
      <c r="I755" t="s">
        <v>47</v>
      </c>
      <c r="J755" t="s">
        <v>96</v>
      </c>
      <c r="K755" t="s">
        <v>159</v>
      </c>
      <c r="L755" t="s">
        <v>97</v>
      </c>
      <c r="M755" t="s">
        <v>129</v>
      </c>
      <c r="N755" t="s">
        <v>235</v>
      </c>
      <c r="O755">
        <v>2</v>
      </c>
      <c r="P755" t="s">
        <v>53</v>
      </c>
      <c r="Q755" t="s">
        <v>54</v>
      </c>
      <c r="R755" t="s">
        <v>55</v>
      </c>
      <c r="S755" t="s">
        <v>56</v>
      </c>
      <c r="T755" t="s">
        <v>67</v>
      </c>
      <c r="U755">
        <v>2</v>
      </c>
      <c r="V755" t="s">
        <v>58</v>
      </c>
      <c r="X755" t="s">
        <v>77</v>
      </c>
      <c r="Y755" t="s">
        <v>120</v>
      </c>
      <c r="Z755" t="s">
        <v>101</v>
      </c>
    </row>
    <row r="756" spans="1:42" x14ac:dyDescent="0.3">
      <c r="A756" t="s">
        <v>1586</v>
      </c>
      <c r="B756" t="s">
        <v>1587</v>
      </c>
      <c r="C756" t="s">
        <v>260</v>
      </c>
      <c r="D756">
        <v>18411063</v>
      </c>
      <c r="E756" s="1">
        <v>45974</v>
      </c>
      <c r="F756" s="1">
        <v>45974</v>
      </c>
      <c r="G756" t="s">
        <v>45</v>
      </c>
      <c r="H756" t="s">
        <v>46</v>
      </c>
      <c r="I756" t="s">
        <v>47</v>
      </c>
      <c r="J756" t="s">
        <v>112</v>
      </c>
      <c r="K756" t="s">
        <v>179</v>
      </c>
      <c r="L756" t="s">
        <v>97</v>
      </c>
      <c r="M756" t="s">
        <v>98</v>
      </c>
      <c r="N756" t="s">
        <v>185</v>
      </c>
      <c r="O756">
        <v>3</v>
      </c>
      <c r="P756" t="s">
        <v>53</v>
      </c>
      <c r="Q756" t="s">
        <v>131</v>
      </c>
      <c r="R756" t="s">
        <v>76</v>
      </c>
      <c r="S756" t="s">
        <v>85</v>
      </c>
      <c r="T756" t="s">
        <v>57</v>
      </c>
      <c r="U756">
        <v>1</v>
      </c>
      <c r="V756" t="s">
        <v>58</v>
      </c>
      <c r="X756" t="s">
        <v>77</v>
      </c>
      <c r="Y756" t="s">
        <v>54</v>
      </c>
      <c r="Z756" t="s">
        <v>101</v>
      </c>
    </row>
    <row r="757" spans="1:42" x14ac:dyDescent="0.3">
      <c r="A757" t="s">
        <v>1588</v>
      </c>
      <c r="B757" t="s">
        <v>336</v>
      </c>
      <c r="C757" t="s">
        <v>276</v>
      </c>
      <c r="D757">
        <v>18417273</v>
      </c>
      <c r="E757" s="1">
        <v>45974</v>
      </c>
      <c r="F757" s="1">
        <v>45974</v>
      </c>
      <c r="G757" t="s">
        <v>45</v>
      </c>
      <c r="H757" t="s">
        <v>46</v>
      </c>
      <c r="I757" t="s">
        <v>47</v>
      </c>
      <c r="J757" t="s">
        <v>1186</v>
      </c>
      <c r="K757" t="s">
        <v>198</v>
      </c>
      <c r="L757" t="s">
        <v>97</v>
      </c>
      <c r="M757" t="s">
        <v>51</v>
      </c>
      <c r="N757" t="s">
        <v>52</v>
      </c>
      <c r="O757">
        <v>4</v>
      </c>
      <c r="P757" t="s">
        <v>53</v>
      </c>
      <c r="Q757" t="s">
        <v>54</v>
      </c>
      <c r="R757" t="s">
        <v>76</v>
      </c>
      <c r="S757" t="s">
        <v>85</v>
      </c>
      <c r="T757" t="s">
        <v>57</v>
      </c>
      <c r="U757">
        <v>1</v>
      </c>
      <c r="V757" t="s">
        <v>58</v>
      </c>
      <c r="X757" t="s">
        <v>77</v>
      </c>
      <c r="Y757" t="s">
        <v>54</v>
      </c>
      <c r="Z757" t="s">
        <v>101</v>
      </c>
    </row>
    <row r="758" spans="1:42" x14ac:dyDescent="0.3">
      <c r="A758" t="s">
        <v>1589</v>
      </c>
      <c r="B758" t="s">
        <v>524</v>
      </c>
      <c r="C758" t="s">
        <v>588</v>
      </c>
      <c r="D758">
        <v>18400699</v>
      </c>
      <c r="E758" s="1">
        <v>45972</v>
      </c>
      <c r="F758" s="1">
        <v>45976</v>
      </c>
      <c r="G758" t="s">
        <v>45</v>
      </c>
      <c r="H758" t="s">
        <v>46</v>
      </c>
      <c r="I758" t="s">
        <v>47</v>
      </c>
      <c r="J758" t="s">
        <v>89</v>
      </c>
      <c r="K758" t="s">
        <v>531</v>
      </c>
      <c r="L758" t="s">
        <v>74</v>
      </c>
      <c r="M758" t="s">
        <v>51</v>
      </c>
      <c r="N758" t="s">
        <v>91</v>
      </c>
      <c r="O758">
        <v>7</v>
      </c>
      <c r="P758" t="s">
        <v>53</v>
      </c>
      <c r="Q758" t="s">
        <v>54</v>
      </c>
      <c r="R758" t="s">
        <v>55</v>
      </c>
      <c r="S758" t="s">
        <v>85</v>
      </c>
      <c r="T758" t="s">
        <v>57</v>
      </c>
      <c r="U758">
        <v>1</v>
      </c>
      <c r="V758" t="s">
        <v>58</v>
      </c>
      <c r="X758" t="s">
        <v>77</v>
      </c>
      <c r="Y758" t="s">
        <v>54</v>
      </c>
      <c r="Z758" t="s">
        <v>101</v>
      </c>
    </row>
    <row r="759" spans="1:42" x14ac:dyDescent="0.3">
      <c r="A759" t="s">
        <v>1590</v>
      </c>
      <c r="B759" t="s">
        <v>336</v>
      </c>
      <c r="C759" t="s">
        <v>123</v>
      </c>
      <c r="D759">
        <v>18370377</v>
      </c>
      <c r="E759" s="1">
        <v>45967</v>
      </c>
      <c r="F759" s="1">
        <v>45971</v>
      </c>
      <c r="G759" t="s">
        <v>45</v>
      </c>
      <c r="H759" t="s">
        <v>46</v>
      </c>
      <c r="I759" t="s">
        <v>47</v>
      </c>
      <c r="J759" t="s">
        <v>105</v>
      </c>
      <c r="K759" t="s">
        <v>106</v>
      </c>
      <c r="L759" t="s">
        <v>97</v>
      </c>
      <c r="M759" t="s">
        <v>51</v>
      </c>
      <c r="N759" t="s">
        <v>91</v>
      </c>
      <c r="O759">
        <v>5</v>
      </c>
      <c r="P759" t="s">
        <v>53</v>
      </c>
      <c r="Q759" t="s">
        <v>54</v>
      </c>
      <c r="R759" t="s">
        <v>55</v>
      </c>
      <c r="S759" t="s">
        <v>85</v>
      </c>
      <c r="T759" t="s">
        <v>57</v>
      </c>
      <c r="U759">
        <v>1</v>
      </c>
      <c r="V759" t="s">
        <v>58</v>
      </c>
      <c r="Z759" t="s">
        <v>68</v>
      </c>
    </row>
    <row r="760" spans="1:42" x14ac:dyDescent="0.3">
      <c r="A760" t="s">
        <v>1591</v>
      </c>
      <c r="B760" t="s">
        <v>1072</v>
      </c>
      <c r="C760" t="s">
        <v>542</v>
      </c>
      <c r="D760">
        <v>18411300</v>
      </c>
      <c r="E760" s="1">
        <v>45974</v>
      </c>
      <c r="F760" s="1">
        <v>45974</v>
      </c>
      <c r="G760" t="s">
        <v>45</v>
      </c>
      <c r="H760" t="s">
        <v>46</v>
      </c>
      <c r="I760" t="s">
        <v>47</v>
      </c>
      <c r="J760" t="s">
        <v>95</v>
      </c>
      <c r="K760" t="s">
        <v>96</v>
      </c>
      <c r="L760" t="s">
        <v>97</v>
      </c>
      <c r="M760" t="s">
        <v>65</v>
      </c>
      <c r="N760" t="s">
        <v>235</v>
      </c>
      <c r="O760">
        <v>4</v>
      </c>
      <c r="P760" t="s">
        <v>100</v>
      </c>
      <c r="Q760" t="s">
        <v>54</v>
      </c>
      <c r="R760" t="s">
        <v>55</v>
      </c>
      <c r="S760" t="s">
        <v>85</v>
      </c>
      <c r="T760" t="s">
        <v>67</v>
      </c>
      <c r="U760">
        <v>1</v>
      </c>
      <c r="V760" t="s">
        <v>58</v>
      </c>
      <c r="X760" t="s">
        <v>77</v>
      </c>
      <c r="Y760" t="s">
        <v>54</v>
      </c>
      <c r="Z760" t="s">
        <v>68</v>
      </c>
    </row>
    <row r="761" spans="1:42" x14ac:dyDescent="0.3">
      <c r="A761" t="s">
        <v>1592</v>
      </c>
      <c r="B761" t="s">
        <v>436</v>
      </c>
      <c r="C761" t="s">
        <v>833</v>
      </c>
      <c r="D761">
        <v>18383287</v>
      </c>
      <c r="E761" s="1">
        <v>45969</v>
      </c>
      <c r="F761" s="1">
        <v>45969</v>
      </c>
      <c r="G761" t="s">
        <v>45</v>
      </c>
      <c r="H761" t="s">
        <v>46</v>
      </c>
      <c r="I761" t="s">
        <v>47</v>
      </c>
      <c r="J761" t="s">
        <v>209</v>
      </c>
      <c r="K761" t="s">
        <v>543</v>
      </c>
      <c r="L761" t="s">
        <v>128</v>
      </c>
      <c r="M761" t="s">
        <v>98</v>
      </c>
      <c r="N761" t="s">
        <v>84</v>
      </c>
      <c r="O761">
        <v>3</v>
      </c>
      <c r="P761" t="s">
        <v>53</v>
      </c>
      <c r="Q761" t="s">
        <v>54</v>
      </c>
      <c r="R761" t="s">
        <v>55</v>
      </c>
      <c r="S761" t="s">
        <v>85</v>
      </c>
      <c r="T761" t="s">
        <v>67</v>
      </c>
      <c r="U761">
        <v>1</v>
      </c>
      <c r="V761" t="s">
        <v>58</v>
      </c>
    </row>
    <row r="762" spans="1:42" x14ac:dyDescent="0.3">
      <c r="A762" t="s">
        <v>1593</v>
      </c>
      <c r="B762" t="s">
        <v>187</v>
      </c>
      <c r="C762" t="s">
        <v>1000</v>
      </c>
      <c r="D762">
        <v>18383667</v>
      </c>
      <c r="E762" s="1">
        <v>45969</v>
      </c>
      <c r="F762" s="1">
        <v>45969</v>
      </c>
      <c r="G762" t="s">
        <v>45</v>
      </c>
      <c r="H762" t="s">
        <v>46</v>
      </c>
      <c r="I762" t="s">
        <v>1594</v>
      </c>
      <c r="J762" t="s">
        <v>1595</v>
      </c>
      <c r="K762" t="s">
        <v>1596</v>
      </c>
      <c r="L762" t="s">
        <v>351</v>
      </c>
      <c r="M762" t="s">
        <v>160</v>
      </c>
      <c r="O762">
        <v>3</v>
      </c>
      <c r="P762" t="s">
        <v>251</v>
      </c>
      <c r="Q762" t="s">
        <v>54</v>
      </c>
      <c r="R762" t="s">
        <v>55</v>
      </c>
      <c r="S762" t="s">
        <v>56</v>
      </c>
      <c r="T762" t="s">
        <v>57</v>
      </c>
      <c r="U762">
        <v>6</v>
      </c>
      <c r="V762" t="s">
        <v>58</v>
      </c>
    </row>
    <row r="763" spans="1:42" x14ac:dyDescent="0.3">
      <c r="A763" t="s">
        <v>1597</v>
      </c>
      <c r="B763" t="s">
        <v>1598</v>
      </c>
      <c r="C763" t="s">
        <v>670</v>
      </c>
      <c r="D763">
        <v>18405308</v>
      </c>
      <c r="E763" s="1">
        <v>45973</v>
      </c>
      <c r="F763" s="1">
        <v>45973</v>
      </c>
      <c r="G763" t="s">
        <v>45</v>
      </c>
      <c r="H763" t="s">
        <v>46</v>
      </c>
      <c r="I763" t="s">
        <v>47</v>
      </c>
      <c r="J763" t="s">
        <v>145</v>
      </c>
      <c r="K763" t="s">
        <v>242</v>
      </c>
      <c r="L763" t="s">
        <v>128</v>
      </c>
      <c r="M763" t="s">
        <v>51</v>
      </c>
      <c r="N763" t="s">
        <v>99</v>
      </c>
      <c r="O763">
        <v>4</v>
      </c>
      <c r="P763" t="s">
        <v>138</v>
      </c>
      <c r="Q763" t="s">
        <v>54</v>
      </c>
      <c r="R763" t="s">
        <v>55</v>
      </c>
      <c r="S763" t="s">
        <v>85</v>
      </c>
      <c r="T763" t="s">
        <v>57</v>
      </c>
      <c r="U763">
        <v>2</v>
      </c>
      <c r="V763" t="s">
        <v>58</v>
      </c>
      <c r="X763" t="s">
        <v>77</v>
      </c>
      <c r="Y763" t="s">
        <v>54</v>
      </c>
      <c r="Z763" t="s">
        <v>68</v>
      </c>
    </row>
    <row r="764" spans="1:42" x14ac:dyDescent="0.3">
      <c r="A764" t="s">
        <v>1599</v>
      </c>
      <c r="B764" t="s">
        <v>203</v>
      </c>
      <c r="C764" t="s">
        <v>265</v>
      </c>
      <c r="D764">
        <v>18394899</v>
      </c>
      <c r="E764" s="1">
        <v>45971</v>
      </c>
      <c r="F764" s="1">
        <v>45971</v>
      </c>
      <c r="G764" t="s">
        <v>45</v>
      </c>
      <c r="H764" t="s">
        <v>46</v>
      </c>
      <c r="I764" t="s">
        <v>47</v>
      </c>
      <c r="J764" t="s">
        <v>198</v>
      </c>
      <c r="K764" t="s">
        <v>165</v>
      </c>
      <c r="L764" t="s">
        <v>97</v>
      </c>
      <c r="M764" t="s">
        <v>98</v>
      </c>
      <c r="N764" t="s">
        <v>75</v>
      </c>
      <c r="O764">
        <v>3</v>
      </c>
      <c r="P764" t="s">
        <v>100</v>
      </c>
      <c r="Q764" t="s">
        <v>54</v>
      </c>
      <c r="R764" t="s">
        <v>77</v>
      </c>
      <c r="S764" t="s">
        <v>56</v>
      </c>
      <c r="T764" t="s">
        <v>57</v>
      </c>
      <c r="U764">
        <v>1</v>
      </c>
      <c r="V764" t="s">
        <v>58</v>
      </c>
      <c r="Z764" t="s">
        <v>68</v>
      </c>
    </row>
    <row r="765" spans="1:42" x14ac:dyDescent="0.3">
      <c r="A765" t="s">
        <v>1600</v>
      </c>
      <c r="B765" t="s">
        <v>110</v>
      </c>
      <c r="C765" t="s">
        <v>439</v>
      </c>
      <c r="D765">
        <v>18412359</v>
      </c>
      <c r="E765" s="1">
        <v>45974</v>
      </c>
      <c r="F765" s="1">
        <v>45975</v>
      </c>
      <c r="G765" t="s">
        <v>45</v>
      </c>
      <c r="H765" t="s">
        <v>46</v>
      </c>
      <c r="I765" t="s">
        <v>47</v>
      </c>
      <c r="J765" t="s">
        <v>198</v>
      </c>
      <c r="K765" t="s">
        <v>142</v>
      </c>
      <c r="L765" t="s">
        <v>97</v>
      </c>
      <c r="M765" t="s">
        <v>83</v>
      </c>
      <c r="N765" t="s">
        <v>91</v>
      </c>
      <c r="O765">
        <v>5</v>
      </c>
      <c r="P765" t="s">
        <v>100</v>
      </c>
      <c r="Q765" t="s">
        <v>205</v>
      </c>
      <c r="R765" t="s">
        <v>55</v>
      </c>
      <c r="S765" t="s">
        <v>56</v>
      </c>
      <c r="T765" t="s">
        <v>57</v>
      </c>
      <c r="U765">
        <v>1</v>
      </c>
      <c r="V765" t="s">
        <v>108</v>
      </c>
      <c r="W765" t="s">
        <v>68</v>
      </c>
      <c r="X765" t="s">
        <v>146</v>
      </c>
      <c r="Y765" t="s">
        <v>54</v>
      </c>
      <c r="Z765" t="s">
        <v>68</v>
      </c>
      <c r="AA765">
        <v>1</v>
      </c>
      <c r="AB765">
        <v>2</v>
      </c>
      <c r="AC765" t="s">
        <v>114</v>
      </c>
      <c r="AE765" t="s">
        <v>101</v>
      </c>
      <c r="AF765" t="s">
        <v>1548</v>
      </c>
      <c r="AG765" t="s">
        <v>149</v>
      </c>
      <c r="AH765" t="s">
        <v>148</v>
      </c>
      <c r="AI765" t="s">
        <v>663</v>
      </c>
      <c r="AJ765" t="s">
        <v>1112</v>
      </c>
      <c r="AK765" t="s">
        <v>67</v>
      </c>
      <c r="AM765" t="s">
        <v>161</v>
      </c>
      <c r="AN765" t="s">
        <v>343</v>
      </c>
      <c r="AO765">
        <v>1804</v>
      </c>
      <c r="AP765">
        <v>12</v>
      </c>
    </row>
    <row r="766" spans="1:42" x14ac:dyDescent="0.3">
      <c r="A766" t="s">
        <v>1601</v>
      </c>
      <c r="B766" t="s">
        <v>1602</v>
      </c>
      <c r="C766" t="s">
        <v>104</v>
      </c>
      <c r="D766">
        <v>18368154</v>
      </c>
      <c r="E766" s="1">
        <v>45966</v>
      </c>
      <c r="F766" s="1">
        <v>45971</v>
      </c>
      <c r="G766" t="s">
        <v>45</v>
      </c>
      <c r="H766" t="s">
        <v>46</v>
      </c>
      <c r="I766" t="s">
        <v>47</v>
      </c>
      <c r="J766" t="s">
        <v>227</v>
      </c>
      <c r="K766" t="s">
        <v>531</v>
      </c>
      <c r="L766" t="s">
        <v>74</v>
      </c>
      <c r="M766" t="s">
        <v>51</v>
      </c>
      <c r="N766" t="s">
        <v>273</v>
      </c>
      <c r="O766">
        <v>10</v>
      </c>
      <c r="P766" t="s">
        <v>53</v>
      </c>
      <c r="Q766" t="s">
        <v>54</v>
      </c>
      <c r="R766" t="s">
        <v>55</v>
      </c>
      <c r="S766" t="s">
        <v>85</v>
      </c>
      <c r="T766" t="s">
        <v>67</v>
      </c>
      <c r="U766">
        <v>1</v>
      </c>
      <c r="V766" t="s">
        <v>58</v>
      </c>
      <c r="W766" t="s">
        <v>68</v>
      </c>
      <c r="X766" t="s">
        <v>146</v>
      </c>
      <c r="Y766" t="s">
        <v>54</v>
      </c>
      <c r="Z766" t="s">
        <v>101</v>
      </c>
      <c r="AA766">
        <v>1</v>
      </c>
      <c r="AB766">
        <v>1</v>
      </c>
      <c r="AC766" t="s">
        <v>147</v>
      </c>
      <c r="AD766" t="s">
        <v>115</v>
      </c>
      <c r="AE766" t="s">
        <v>101</v>
      </c>
      <c r="AG766" t="s">
        <v>149</v>
      </c>
      <c r="AK766" t="s">
        <v>67</v>
      </c>
      <c r="AM766" t="s">
        <v>1603</v>
      </c>
    </row>
    <row r="767" spans="1:42" x14ac:dyDescent="0.3">
      <c r="A767" t="s">
        <v>1604</v>
      </c>
      <c r="B767" t="s">
        <v>203</v>
      </c>
      <c r="C767" t="s">
        <v>260</v>
      </c>
      <c r="D767">
        <v>18388367</v>
      </c>
      <c r="E767" s="1">
        <v>45970</v>
      </c>
      <c r="F767" s="1">
        <v>45970</v>
      </c>
      <c r="G767" t="s">
        <v>45</v>
      </c>
      <c r="H767" t="s">
        <v>46</v>
      </c>
      <c r="I767" t="s">
        <v>47</v>
      </c>
      <c r="J767" t="s">
        <v>81</v>
      </c>
      <c r="K767" t="s">
        <v>242</v>
      </c>
      <c r="L767" t="s">
        <v>50</v>
      </c>
      <c r="M767" t="s">
        <v>299</v>
      </c>
      <c r="N767" t="s">
        <v>75</v>
      </c>
      <c r="O767">
        <v>6</v>
      </c>
      <c r="P767" t="s">
        <v>53</v>
      </c>
      <c r="Q767" t="s">
        <v>131</v>
      </c>
      <c r="R767" t="s">
        <v>55</v>
      </c>
      <c r="S767" t="s">
        <v>56</v>
      </c>
      <c r="T767" t="s">
        <v>57</v>
      </c>
      <c r="U767">
        <v>2</v>
      </c>
      <c r="V767" t="s">
        <v>58</v>
      </c>
      <c r="X767" t="s">
        <v>77</v>
      </c>
      <c r="Y767" t="s">
        <v>54</v>
      </c>
      <c r="Z767" t="s">
        <v>68</v>
      </c>
    </row>
    <row r="768" spans="1:42" x14ac:dyDescent="0.3">
      <c r="A768" t="s">
        <v>1605</v>
      </c>
      <c r="B768" t="s">
        <v>414</v>
      </c>
      <c r="C768" t="s">
        <v>126</v>
      </c>
      <c r="D768">
        <v>18396239</v>
      </c>
      <c r="E768" s="1">
        <v>45971</v>
      </c>
      <c r="F768" s="1">
        <v>45971</v>
      </c>
      <c r="G768" t="s">
        <v>45</v>
      </c>
      <c r="H768" t="s">
        <v>46</v>
      </c>
      <c r="I768" t="s">
        <v>47</v>
      </c>
      <c r="J768" t="s">
        <v>142</v>
      </c>
      <c r="K768" t="s">
        <v>105</v>
      </c>
      <c r="L768" t="s">
        <v>97</v>
      </c>
      <c r="M768" t="s">
        <v>170</v>
      </c>
      <c r="N768" t="s">
        <v>235</v>
      </c>
      <c r="O768">
        <v>3</v>
      </c>
      <c r="P768" t="s">
        <v>138</v>
      </c>
      <c r="Q768" t="s">
        <v>54</v>
      </c>
      <c r="R768" t="s">
        <v>55</v>
      </c>
      <c r="S768" t="s">
        <v>85</v>
      </c>
      <c r="T768" t="s">
        <v>67</v>
      </c>
      <c r="U768">
        <v>2</v>
      </c>
      <c r="V768" t="s">
        <v>58</v>
      </c>
      <c r="X768" t="s">
        <v>77</v>
      </c>
      <c r="Y768" t="s">
        <v>54</v>
      </c>
      <c r="Z768" t="s">
        <v>68</v>
      </c>
    </row>
    <row r="769" spans="1:39" x14ac:dyDescent="0.3">
      <c r="A769" t="s">
        <v>1606</v>
      </c>
      <c r="B769" t="s">
        <v>43</v>
      </c>
      <c r="C769" t="s">
        <v>1127</v>
      </c>
      <c r="D769">
        <v>18396261</v>
      </c>
      <c r="E769" s="1">
        <v>45971</v>
      </c>
      <c r="F769" s="1">
        <v>45971</v>
      </c>
      <c r="G769" t="s">
        <v>45</v>
      </c>
      <c r="H769" t="s">
        <v>46</v>
      </c>
      <c r="I769" t="s">
        <v>47</v>
      </c>
      <c r="J769" t="s">
        <v>95</v>
      </c>
      <c r="K769" t="s">
        <v>96</v>
      </c>
      <c r="L769" t="s">
        <v>97</v>
      </c>
      <c r="M769" t="s">
        <v>129</v>
      </c>
      <c r="N769" t="s">
        <v>52</v>
      </c>
      <c r="O769">
        <v>3</v>
      </c>
      <c r="P769" t="s">
        <v>53</v>
      </c>
      <c r="Q769" t="s">
        <v>131</v>
      </c>
      <c r="R769" t="s">
        <v>77</v>
      </c>
      <c r="S769" t="s">
        <v>85</v>
      </c>
      <c r="T769" t="s">
        <v>57</v>
      </c>
      <c r="U769">
        <v>1</v>
      </c>
      <c r="V769" t="s">
        <v>58</v>
      </c>
      <c r="X769" t="s">
        <v>77</v>
      </c>
      <c r="Y769" t="s">
        <v>54</v>
      </c>
      <c r="Z769" t="s">
        <v>68</v>
      </c>
    </row>
    <row r="770" spans="1:39" x14ac:dyDescent="0.3">
      <c r="A770" t="s">
        <v>1607</v>
      </c>
      <c r="B770" t="s">
        <v>1143</v>
      </c>
      <c r="C770" t="s">
        <v>483</v>
      </c>
      <c r="D770">
        <v>18386300</v>
      </c>
      <c r="E770" s="1">
        <v>45970</v>
      </c>
      <c r="F770" s="1">
        <v>45970</v>
      </c>
      <c r="G770" t="s">
        <v>45</v>
      </c>
      <c r="H770" t="s">
        <v>46</v>
      </c>
      <c r="I770" t="s">
        <v>47</v>
      </c>
      <c r="J770" t="s">
        <v>96</v>
      </c>
      <c r="K770" t="s">
        <v>179</v>
      </c>
      <c r="L770" t="s">
        <v>50</v>
      </c>
      <c r="M770" t="s">
        <v>51</v>
      </c>
      <c r="N770" t="s">
        <v>75</v>
      </c>
      <c r="O770">
        <v>5</v>
      </c>
      <c r="P770" t="s">
        <v>53</v>
      </c>
      <c r="Q770" t="s">
        <v>54</v>
      </c>
      <c r="R770" t="s">
        <v>55</v>
      </c>
      <c r="S770" t="s">
        <v>56</v>
      </c>
      <c r="T770" t="s">
        <v>57</v>
      </c>
      <c r="U770">
        <v>1</v>
      </c>
      <c r="V770" t="s">
        <v>58</v>
      </c>
      <c r="X770" t="s">
        <v>77</v>
      </c>
      <c r="Y770" t="s">
        <v>54</v>
      </c>
      <c r="Z770" t="s">
        <v>101</v>
      </c>
    </row>
    <row r="771" spans="1:39" x14ac:dyDescent="0.3">
      <c r="A771" t="s">
        <v>1608</v>
      </c>
      <c r="B771" t="s">
        <v>1609</v>
      </c>
      <c r="C771" t="s">
        <v>513</v>
      </c>
      <c r="D771">
        <v>18407499</v>
      </c>
      <c r="E771" s="1">
        <v>45973</v>
      </c>
      <c r="F771" s="1">
        <v>45973</v>
      </c>
      <c r="G771" t="s">
        <v>45</v>
      </c>
      <c r="H771" t="s">
        <v>46</v>
      </c>
      <c r="I771" t="s">
        <v>47</v>
      </c>
      <c r="J771" t="s">
        <v>112</v>
      </c>
      <c r="K771" t="s">
        <v>179</v>
      </c>
      <c r="L771" t="s">
        <v>97</v>
      </c>
      <c r="M771" t="s">
        <v>170</v>
      </c>
      <c r="N771" t="s">
        <v>91</v>
      </c>
      <c r="O771">
        <v>4</v>
      </c>
      <c r="P771" t="s">
        <v>53</v>
      </c>
      <c r="Q771" t="s">
        <v>54</v>
      </c>
      <c r="R771" t="s">
        <v>55</v>
      </c>
      <c r="S771" t="s">
        <v>56</v>
      </c>
      <c r="T771" t="s">
        <v>57</v>
      </c>
      <c r="U771">
        <v>2</v>
      </c>
      <c r="V771" t="s">
        <v>58</v>
      </c>
      <c r="Y771" t="s">
        <v>120</v>
      </c>
      <c r="Z771" t="s">
        <v>101</v>
      </c>
      <c r="AB771">
        <v>2</v>
      </c>
      <c r="AC771" t="s">
        <v>114</v>
      </c>
    </row>
    <row r="772" spans="1:39" x14ac:dyDescent="0.3">
      <c r="A772" t="s">
        <v>1610</v>
      </c>
      <c r="B772" t="s">
        <v>253</v>
      </c>
      <c r="C772" t="s">
        <v>348</v>
      </c>
      <c r="D772">
        <v>18377878</v>
      </c>
      <c r="E772" s="1">
        <v>45968</v>
      </c>
      <c r="F772" s="1">
        <v>45968</v>
      </c>
      <c r="G772" t="s">
        <v>45</v>
      </c>
      <c r="H772" t="s">
        <v>46</v>
      </c>
      <c r="I772" t="s">
        <v>47</v>
      </c>
      <c r="J772" t="s">
        <v>81</v>
      </c>
      <c r="K772" t="s">
        <v>48</v>
      </c>
      <c r="L772" t="s">
        <v>50</v>
      </c>
      <c r="M772" t="s">
        <v>98</v>
      </c>
      <c r="N772" t="s">
        <v>75</v>
      </c>
      <c r="O772">
        <v>3</v>
      </c>
      <c r="P772" t="s">
        <v>53</v>
      </c>
      <c r="Q772" t="s">
        <v>54</v>
      </c>
      <c r="R772" t="s">
        <v>55</v>
      </c>
      <c r="S772" t="s">
        <v>85</v>
      </c>
      <c r="T772" t="s">
        <v>57</v>
      </c>
      <c r="U772">
        <v>1</v>
      </c>
      <c r="V772" t="s">
        <v>58</v>
      </c>
      <c r="Z772" t="s">
        <v>68</v>
      </c>
      <c r="AM772" t="s">
        <v>445</v>
      </c>
    </row>
    <row r="773" spans="1:39" x14ac:dyDescent="0.3">
      <c r="A773" t="s">
        <v>1611</v>
      </c>
      <c r="B773" t="s">
        <v>1612</v>
      </c>
      <c r="C773" t="s">
        <v>766</v>
      </c>
      <c r="D773">
        <v>18417907</v>
      </c>
      <c r="E773" s="1">
        <v>45975</v>
      </c>
      <c r="F773" s="1">
        <v>45975</v>
      </c>
      <c r="G773" t="s">
        <v>45</v>
      </c>
      <c r="H773" t="s">
        <v>46</v>
      </c>
      <c r="I773" t="s">
        <v>135</v>
      </c>
      <c r="J773" t="s">
        <v>731</v>
      </c>
      <c r="K773" t="s">
        <v>293</v>
      </c>
      <c r="L773" t="s">
        <v>128</v>
      </c>
      <c r="M773" t="s">
        <v>65</v>
      </c>
      <c r="O773">
        <v>2</v>
      </c>
      <c r="P773" t="s">
        <v>100</v>
      </c>
      <c r="Q773" t="s">
        <v>54</v>
      </c>
      <c r="R773" t="s">
        <v>55</v>
      </c>
      <c r="S773" t="s">
        <v>56</v>
      </c>
      <c r="T773" t="s">
        <v>67</v>
      </c>
      <c r="U773">
        <v>2</v>
      </c>
      <c r="V773" t="s">
        <v>58</v>
      </c>
      <c r="X773" t="s">
        <v>77</v>
      </c>
      <c r="Y773" t="s">
        <v>54</v>
      </c>
      <c r="Z773" t="s">
        <v>68</v>
      </c>
    </row>
    <row r="774" spans="1:39" x14ac:dyDescent="0.3">
      <c r="A774" t="s">
        <v>1613</v>
      </c>
      <c r="B774" t="s">
        <v>692</v>
      </c>
      <c r="C774" t="s">
        <v>1144</v>
      </c>
      <c r="D774">
        <v>18378027</v>
      </c>
      <c r="E774" s="1">
        <v>45968</v>
      </c>
      <c r="F774" s="1">
        <v>45969</v>
      </c>
      <c r="G774" t="s">
        <v>45</v>
      </c>
      <c r="H774" t="s">
        <v>46</v>
      </c>
      <c r="I774" t="s">
        <v>47</v>
      </c>
      <c r="J774" t="s">
        <v>112</v>
      </c>
      <c r="K774" t="s">
        <v>145</v>
      </c>
      <c r="L774" t="s">
        <v>50</v>
      </c>
      <c r="M774" t="s">
        <v>160</v>
      </c>
      <c r="N774" t="s">
        <v>762</v>
      </c>
      <c r="O774">
        <v>15</v>
      </c>
      <c r="P774" t="s">
        <v>100</v>
      </c>
      <c r="Q774" t="s">
        <v>131</v>
      </c>
      <c r="R774" t="s">
        <v>55</v>
      </c>
      <c r="S774" t="s">
        <v>85</v>
      </c>
      <c r="T774" t="s">
        <v>57</v>
      </c>
      <c r="U774">
        <v>1</v>
      </c>
      <c r="V774" t="s">
        <v>58</v>
      </c>
      <c r="Z774" t="s">
        <v>68</v>
      </c>
      <c r="AM774" t="s">
        <v>1614</v>
      </c>
    </row>
    <row r="775" spans="1:39" x14ac:dyDescent="0.3">
      <c r="A775" t="s">
        <v>1615</v>
      </c>
      <c r="B775" t="s">
        <v>689</v>
      </c>
      <c r="C775" t="s">
        <v>44</v>
      </c>
      <c r="D775">
        <v>18368048</v>
      </c>
      <c r="E775" s="1">
        <v>45966</v>
      </c>
      <c r="F775" s="1">
        <v>45966</v>
      </c>
      <c r="G775" t="s">
        <v>45</v>
      </c>
      <c r="H775" t="s">
        <v>46</v>
      </c>
      <c r="I775" t="s">
        <v>47</v>
      </c>
      <c r="J775" t="s">
        <v>145</v>
      </c>
      <c r="K775" t="s">
        <v>82</v>
      </c>
      <c r="L775" t="s">
        <v>50</v>
      </c>
      <c r="M775" t="s">
        <v>129</v>
      </c>
      <c r="N775" t="s">
        <v>99</v>
      </c>
      <c r="O775">
        <v>4</v>
      </c>
      <c r="P775" t="s">
        <v>53</v>
      </c>
      <c r="Q775" t="s">
        <v>54</v>
      </c>
      <c r="R775" t="s">
        <v>55</v>
      </c>
      <c r="S775" t="s">
        <v>85</v>
      </c>
      <c r="T775" t="s">
        <v>57</v>
      </c>
      <c r="U775">
        <v>2</v>
      </c>
      <c r="V775" t="s">
        <v>58</v>
      </c>
      <c r="X775" t="s">
        <v>77</v>
      </c>
      <c r="Y775" t="s">
        <v>120</v>
      </c>
      <c r="Z775" t="s">
        <v>101</v>
      </c>
    </row>
    <row r="776" spans="1:39" x14ac:dyDescent="0.3">
      <c r="A776" t="s">
        <v>1616</v>
      </c>
      <c r="B776" t="s">
        <v>1617</v>
      </c>
      <c r="C776" t="s">
        <v>841</v>
      </c>
      <c r="D776">
        <v>18410126</v>
      </c>
      <c r="E776" s="1">
        <v>45973</v>
      </c>
      <c r="F776" s="1">
        <v>45973</v>
      </c>
      <c r="G776" t="s">
        <v>45</v>
      </c>
      <c r="H776" t="s">
        <v>46</v>
      </c>
      <c r="I776" t="s">
        <v>135</v>
      </c>
      <c r="J776" t="s">
        <v>1618</v>
      </c>
      <c r="K776" t="s">
        <v>1619</v>
      </c>
      <c r="L776" t="s">
        <v>128</v>
      </c>
      <c r="M776" t="s">
        <v>65</v>
      </c>
      <c r="O776">
        <v>2</v>
      </c>
      <c r="P776" t="s">
        <v>53</v>
      </c>
      <c r="Q776" t="s">
        <v>54</v>
      </c>
      <c r="R776" t="s">
        <v>55</v>
      </c>
      <c r="S776" t="s">
        <v>56</v>
      </c>
      <c r="T776" t="s">
        <v>57</v>
      </c>
      <c r="U776">
        <v>3</v>
      </c>
      <c r="V776" t="s">
        <v>58</v>
      </c>
      <c r="Y776" t="s">
        <v>120</v>
      </c>
      <c r="Z776" t="s">
        <v>101</v>
      </c>
      <c r="AB776">
        <v>3</v>
      </c>
      <c r="AC776" t="s">
        <v>114</v>
      </c>
    </row>
    <row r="777" spans="1:39" x14ac:dyDescent="0.3">
      <c r="A777" t="s">
        <v>1620</v>
      </c>
      <c r="B777" t="s">
        <v>608</v>
      </c>
      <c r="C777" t="s">
        <v>998</v>
      </c>
      <c r="D777">
        <v>18416342</v>
      </c>
      <c r="E777" s="1">
        <v>45974</v>
      </c>
      <c r="F777" s="1">
        <v>45974</v>
      </c>
      <c r="G777" t="s">
        <v>45</v>
      </c>
      <c r="H777" t="s">
        <v>46</v>
      </c>
      <c r="I777" t="s">
        <v>47</v>
      </c>
      <c r="J777" t="s">
        <v>118</v>
      </c>
      <c r="K777" t="s">
        <v>119</v>
      </c>
      <c r="L777" t="s">
        <v>74</v>
      </c>
      <c r="M777" t="s">
        <v>51</v>
      </c>
      <c r="N777" t="s">
        <v>175</v>
      </c>
      <c r="O777">
        <v>2</v>
      </c>
      <c r="P777" t="s">
        <v>251</v>
      </c>
      <c r="Q777" t="s">
        <v>54</v>
      </c>
      <c r="R777" t="s">
        <v>55</v>
      </c>
      <c r="S777" t="s">
        <v>56</v>
      </c>
      <c r="T777" t="s">
        <v>57</v>
      </c>
      <c r="U777">
        <v>1</v>
      </c>
      <c r="V777" t="s">
        <v>58</v>
      </c>
      <c r="X777" t="s">
        <v>77</v>
      </c>
      <c r="Y777" t="s">
        <v>54</v>
      </c>
      <c r="Z777" t="s">
        <v>101</v>
      </c>
    </row>
    <row r="778" spans="1:39" x14ac:dyDescent="0.3">
      <c r="A778" t="s">
        <v>1621</v>
      </c>
      <c r="B778" t="s">
        <v>316</v>
      </c>
      <c r="C778" t="s">
        <v>439</v>
      </c>
      <c r="D778">
        <v>18406243</v>
      </c>
      <c r="E778" s="1">
        <v>45973</v>
      </c>
      <c r="F778" s="1">
        <v>45973</v>
      </c>
      <c r="G778" t="s">
        <v>45</v>
      </c>
      <c r="H778" t="s">
        <v>46</v>
      </c>
      <c r="I778" t="s">
        <v>47</v>
      </c>
      <c r="J778" t="s">
        <v>96</v>
      </c>
      <c r="K778" t="s">
        <v>159</v>
      </c>
      <c r="L778" t="s">
        <v>97</v>
      </c>
      <c r="M778" t="s">
        <v>51</v>
      </c>
      <c r="N778" t="s">
        <v>52</v>
      </c>
      <c r="O778">
        <v>3</v>
      </c>
      <c r="P778" t="s">
        <v>251</v>
      </c>
      <c r="Q778" t="s">
        <v>54</v>
      </c>
      <c r="R778" t="s">
        <v>55</v>
      </c>
      <c r="S778" t="s">
        <v>56</v>
      </c>
      <c r="T778" t="s">
        <v>57</v>
      </c>
      <c r="U778">
        <v>1</v>
      </c>
      <c r="V778" t="s">
        <v>58</v>
      </c>
      <c r="W778" t="s">
        <v>68</v>
      </c>
      <c r="AA778">
        <v>1</v>
      </c>
      <c r="AG778" t="s">
        <v>149</v>
      </c>
    </row>
    <row r="779" spans="1:39" x14ac:dyDescent="0.3">
      <c r="A779" t="s">
        <v>1622</v>
      </c>
      <c r="B779" t="s">
        <v>804</v>
      </c>
      <c r="C779" t="s">
        <v>1623</v>
      </c>
      <c r="D779">
        <v>18364666</v>
      </c>
      <c r="E779" s="1">
        <v>45966</v>
      </c>
      <c r="F779" s="1">
        <v>45967</v>
      </c>
      <c r="G779" t="s">
        <v>45</v>
      </c>
      <c r="H779" t="s">
        <v>46</v>
      </c>
      <c r="I779" t="s">
        <v>135</v>
      </c>
      <c r="J779" t="s">
        <v>127</v>
      </c>
      <c r="K779" t="s">
        <v>62</v>
      </c>
      <c r="L779" t="s">
        <v>128</v>
      </c>
      <c r="M779" t="s">
        <v>320</v>
      </c>
      <c r="O779">
        <v>2</v>
      </c>
      <c r="P779" t="s">
        <v>138</v>
      </c>
      <c r="Q779" t="s">
        <v>131</v>
      </c>
      <c r="R779" t="s">
        <v>77</v>
      </c>
      <c r="S779" t="s">
        <v>85</v>
      </c>
      <c r="T779" t="s">
        <v>57</v>
      </c>
      <c r="U779">
        <v>3</v>
      </c>
      <c r="V779" t="s">
        <v>58</v>
      </c>
      <c r="Z779" t="s">
        <v>101</v>
      </c>
    </row>
    <row r="780" spans="1:39" x14ac:dyDescent="0.3">
      <c r="A780" t="s">
        <v>1624</v>
      </c>
      <c r="B780" t="s">
        <v>524</v>
      </c>
      <c r="C780" t="s">
        <v>276</v>
      </c>
      <c r="D780">
        <v>18378419</v>
      </c>
      <c r="E780" s="1">
        <v>45968</v>
      </c>
      <c r="F780" s="1">
        <v>45968</v>
      </c>
      <c r="G780" t="s">
        <v>45</v>
      </c>
      <c r="H780" t="s">
        <v>46</v>
      </c>
      <c r="I780" t="s">
        <v>47</v>
      </c>
      <c r="J780" t="s">
        <v>480</v>
      </c>
      <c r="K780" t="s">
        <v>1625</v>
      </c>
      <c r="L780" t="s">
        <v>74</v>
      </c>
      <c r="M780" t="s">
        <v>51</v>
      </c>
      <c r="N780" t="s">
        <v>75</v>
      </c>
      <c r="O780">
        <v>4</v>
      </c>
      <c r="P780" t="s">
        <v>53</v>
      </c>
      <c r="Q780" t="s">
        <v>54</v>
      </c>
      <c r="R780" t="s">
        <v>55</v>
      </c>
      <c r="S780" t="s">
        <v>56</v>
      </c>
      <c r="T780" t="s">
        <v>57</v>
      </c>
      <c r="U780">
        <v>1</v>
      </c>
      <c r="V780" t="s">
        <v>58</v>
      </c>
      <c r="Z780" t="s">
        <v>68</v>
      </c>
    </row>
    <row r="781" spans="1:39" x14ac:dyDescent="0.3">
      <c r="A781" t="s">
        <v>1626</v>
      </c>
      <c r="B781" t="s">
        <v>110</v>
      </c>
      <c r="C781" t="s">
        <v>1627</v>
      </c>
      <c r="D781">
        <v>18418426</v>
      </c>
      <c r="E781" s="1">
        <v>45975</v>
      </c>
      <c r="F781" s="1">
        <v>45975</v>
      </c>
      <c r="G781" t="s">
        <v>45</v>
      </c>
      <c r="H781" t="s">
        <v>46</v>
      </c>
      <c r="I781" t="s">
        <v>47</v>
      </c>
      <c r="J781" t="s">
        <v>96</v>
      </c>
      <c r="K781" t="s">
        <v>159</v>
      </c>
      <c r="L781" t="s">
        <v>50</v>
      </c>
      <c r="M781" t="s">
        <v>65</v>
      </c>
      <c r="N781" t="s">
        <v>185</v>
      </c>
      <c r="O781">
        <v>4</v>
      </c>
      <c r="P781" t="s">
        <v>100</v>
      </c>
      <c r="Q781" t="s">
        <v>131</v>
      </c>
      <c r="R781" t="s">
        <v>76</v>
      </c>
      <c r="S781" t="s">
        <v>85</v>
      </c>
      <c r="T781" t="s">
        <v>57</v>
      </c>
      <c r="U781">
        <v>1</v>
      </c>
      <c r="V781" t="s">
        <v>58</v>
      </c>
      <c r="X781" t="s">
        <v>77</v>
      </c>
      <c r="Y781" t="s">
        <v>54</v>
      </c>
      <c r="Z781" t="s">
        <v>68</v>
      </c>
    </row>
    <row r="782" spans="1:39" x14ac:dyDescent="0.3">
      <c r="A782" t="s">
        <v>1628</v>
      </c>
      <c r="B782" t="s">
        <v>110</v>
      </c>
      <c r="C782" t="s">
        <v>276</v>
      </c>
      <c r="D782">
        <v>18368213</v>
      </c>
      <c r="E782" s="1">
        <v>45966</v>
      </c>
      <c r="F782" s="1">
        <v>45976</v>
      </c>
      <c r="G782" t="s">
        <v>45</v>
      </c>
      <c r="H782" t="s">
        <v>46</v>
      </c>
      <c r="I782" t="s">
        <v>47</v>
      </c>
      <c r="J782" t="s">
        <v>118</v>
      </c>
      <c r="K782" t="s">
        <v>198</v>
      </c>
      <c r="L782" t="s">
        <v>97</v>
      </c>
      <c r="M782" t="s">
        <v>51</v>
      </c>
      <c r="N782" t="s">
        <v>75</v>
      </c>
      <c r="O782">
        <v>5</v>
      </c>
      <c r="P782" t="s">
        <v>53</v>
      </c>
      <c r="Q782" t="s">
        <v>54</v>
      </c>
      <c r="R782" t="s">
        <v>77</v>
      </c>
      <c r="S782" t="s">
        <v>85</v>
      </c>
      <c r="T782" t="s">
        <v>67</v>
      </c>
      <c r="U782">
        <v>1</v>
      </c>
      <c r="V782" t="s">
        <v>58</v>
      </c>
      <c r="W782" t="s">
        <v>68</v>
      </c>
      <c r="Y782" t="s">
        <v>54</v>
      </c>
      <c r="AA782">
        <v>1</v>
      </c>
      <c r="AB782">
        <v>1</v>
      </c>
      <c r="AC782" t="s">
        <v>753</v>
      </c>
    </row>
    <row r="783" spans="1:39" x14ac:dyDescent="0.3">
      <c r="A783" t="s">
        <v>1629</v>
      </c>
      <c r="B783" t="s">
        <v>414</v>
      </c>
      <c r="C783" t="s">
        <v>1127</v>
      </c>
      <c r="D783">
        <v>18393208</v>
      </c>
      <c r="E783" s="1">
        <v>45971</v>
      </c>
      <c r="F783" s="1">
        <v>45971</v>
      </c>
      <c r="G783" t="s">
        <v>45</v>
      </c>
      <c r="H783" t="s">
        <v>46</v>
      </c>
      <c r="I783" t="s">
        <v>47</v>
      </c>
      <c r="J783" t="s">
        <v>1238</v>
      </c>
      <c r="K783" t="s">
        <v>1630</v>
      </c>
      <c r="L783" t="s">
        <v>50</v>
      </c>
      <c r="M783" t="s">
        <v>98</v>
      </c>
      <c r="N783" t="s">
        <v>185</v>
      </c>
      <c r="O783">
        <v>4</v>
      </c>
      <c r="P783" t="s">
        <v>100</v>
      </c>
      <c r="Q783" t="s">
        <v>131</v>
      </c>
      <c r="R783" t="s">
        <v>55</v>
      </c>
      <c r="S783" t="s">
        <v>56</v>
      </c>
      <c r="T783" t="s">
        <v>57</v>
      </c>
      <c r="U783">
        <v>1</v>
      </c>
      <c r="V783" t="s">
        <v>58</v>
      </c>
      <c r="W783" t="s">
        <v>68</v>
      </c>
      <c r="Y783" t="s">
        <v>54</v>
      </c>
      <c r="Z783" t="s">
        <v>101</v>
      </c>
      <c r="AC783" t="s">
        <v>114</v>
      </c>
      <c r="AD783" t="s">
        <v>115</v>
      </c>
      <c r="AK783" t="s">
        <v>67</v>
      </c>
    </row>
    <row r="784" spans="1:39" x14ac:dyDescent="0.3">
      <c r="A784" t="s">
        <v>1631</v>
      </c>
      <c r="B784" t="s">
        <v>200</v>
      </c>
      <c r="C784" t="s">
        <v>1137</v>
      </c>
      <c r="D784">
        <v>18379241</v>
      </c>
      <c r="E784" s="1">
        <v>45968</v>
      </c>
      <c r="F784" s="1">
        <v>45968</v>
      </c>
      <c r="G784" t="s">
        <v>45</v>
      </c>
      <c r="H784" t="s">
        <v>46</v>
      </c>
      <c r="I784" t="s">
        <v>47</v>
      </c>
      <c r="J784" t="s">
        <v>96</v>
      </c>
      <c r="K784" t="s">
        <v>159</v>
      </c>
      <c r="L784" t="s">
        <v>50</v>
      </c>
      <c r="M784" t="s">
        <v>51</v>
      </c>
      <c r="N784" t="s">
        <v>91</v>
      </c>
      <c r="O784">
        <v>3</v>
      </c>
      <c r="P784" t="s">
        <v>53</v>
      </c>
      <c r="Q784" t="s">
        <v>54</v>
      </c>
      <c r="R784" t="s">
        <v>77</v>
      </c>
      <c r="S784" t="s">
        <v>56</v>
      </c>
      <c r="T784" t="s">
        <v>57</v>
      </c>
      <c r="U784">
        <v>1</v>
      </c>
      <c r="V784" t="s">
        <v>58</v>
      </c>
      <c r="X784" t="s">
        <v>77</v>
      </c>
      <c r="Y784" t="s">
        <v>54</v>
      </c>
      <c r="Z784" t="s">
        <v>101</v>
      </c>
    </row>
    <row r="785" spans="1:42" x14ac:dyDescent="0.3">
      <c r="A785" t="s">
        <v>1632</v>
      </c>
      <c r="B785" t="s">
        <v>1633</v>
      </c>
      <c r="C785" t="s">
        <v>766</v>
      </c>
      <c r="D785">
        <v>18363904</v>
      </c>
      <c r="E785" s="1">
        <v>45966</v>
      </c>
      <c r="F785" s="1">
        <v>45969</v>
      </c>
      <c r="G785" t="s">
        <v>45</v>
      </c>
      <c r="H785" t="s">
        <v>46</v>
      </c>
      <c r="I785" t="s">
        <v>135</v>
      </c>
      <c r="J785" t="s">
        <v>323</v>
      </c>
      <c r="K785" t="s">
        <v>731</v>
      </c>
      <c r="L785" t="s">
        <v>128</v>
      </c>
      <c r="M785" t="s">
        <v>51</v>
      </c>
      <c r="O785">
        <v>2</v>
      </c>
      <c r="P785" t="s">
        <v>138</v>
      </c>
      <c r="Q785" t="s">
        <v>54</v>
      </c>
      <c r="R785" t="s">
        <v>55</v>
      </c>
      <c r="S785" t="s">
        <v>113</v>
      </c>
      <c r="T785" t="s">
        <v>57</v>
      </c>
      <c r="U785">
        <v>3</v>
      </c>
      <c r="V785" t="s">
        <v>58</v>
      </c>
      <c r="AO785">
        <v>0</v>
      </c>
      <c r="AP785">
        <v>0</v>
      </c>
    </row>
    <row r="786" spans="1:42" x14ac:dyDescent="0.3">
      <c r="A786" t="s">
        <v>1634</v>
      </c>
      <c r="B786" t="s">
        <v>303</v>
      </c>
      <c r="C786" t="s">
        <v>1257</v>
      </c>
      <c r="D786">
        <v>18404370</v>
      </c>
      <c r="E786" s="1">
        <v>45973</v>
      </c>
      <c r="F786" s="1">
        <v>45973</v>
      </c>
      <c r="G786" t="s">
        <v>45</v>
      </c>
      <c r="H786" t="s">
        <v>46</v>
      </c>
      <c r="I786" t="s">
        <v>47</v>
      </c>
      <c r="J786" t="s">
        <v>242</v>
      </c>
      <c r="K786" t="s">
        <v>419</v>
      </c>
      <c r="L786" t="s">
        <v>50</v>
      </c>
      <c r="M786" t="s">
        <v>65</v>
      </c>
      <c r="N786" t="s">
        <v>52</v>
      </c>
      <c r="O786">
        <v>3</v>
      </c>
      <c r="P786" t="s">
        <v>53</v>
      </c>
      <c r="Q786" t="s">
        <v>54</v>
      </c>
      <c r="R786" t="s">
        <v>76</v>
      </c>
      <c r="S786" t="s">
        <v>85</v>
      </c>
      <c r="T786" t="s">
        <v>57</v>
      </c>
      <c r="U786">
        <v>1</v>
      </c>
      <c r="V786" t="s">
        <v>58</v>
      </c>
      <c r="X786" t="s">
        <v>77</v>
      </c>
      <c r="Y786" t="s">
        <v>54</v>
      </c>
      <c r="Z786" t="s">
        <v>68</v>
      </c>
    </row>
    <row r="787" spans="1:42" x14ac:dyDescent="0.3">
      <c r="A787" t="s">
        <v>1635</v>
      </c>
      <c r="B787" t="s">
        <v>1636</v>
      </c>
      <c r="C787" t="s">
        <v>1079</v>
      </c>
      <c r="D787">
        <v>18392112</v>
      </c>
      <c r="E787" s="1">
        <v>45971</v>
      </c>
      <c r="F787" s="1">
        <v>45972</v>
      </c>
      <c r="G787" t="s">
        <v>45</v>
      </c>
      <c r="H787" t="s">
        <v>46</v>
      </c>
      <c r="I787" t="s">
        <v>135</v>
      </c>
      <c r="J787" t="s">
        <v>145</v>
      </c>
      <c r="K787" t="s">
        <v>1637</v>
      </c>
      <c r="L787" t="s">
        <v>50</v>
      </c>
      <c r="M787" t="s">
        <v>51</v>
      </c>
      <c r="O787">
        <v>2</v>
      </c>
      <c r="P787" t="s">
        <v>375</v>
      </c>
      <c r="Q787" t="s">
        <v>54</v>
      </c>
      <c r="R787" t="s">
        <v>55</v>
      </c>
      <c r="S787" t="s">
        <v>1638</v>
      </c>
      <c r="T787" t="s">
        <v>57</v>
      </c>
      <c r="U787">
        <v>1</v>
      </c>
      <c r="V787" t="s">
        <v>58</v>
      </c>
      <c r="Z787" t="s">
        <v>101</v>
      </c>
      <c r="AM787" t="s">
        <v>371</v>
      </c>
    </row>
    <row r="788" spans="1:42" x14ac:dyDescent="0.3">
      <c r="A788" t="s">
        <v>1639</v>
      </c>
      <c r="B788" t="s">
        <v>1640</v>
      </c>
      <c r="C788" t="s">
        <v>104</v>
      </c>
      <c r="D788">
        <v>18417571</v>
      </c>
      <c r="E788" s="1">
        <v>45974</v>
      </c>
      <c r="F788" s="1">
        <v>45974</v>
      </c>
      <c r="G788" t="s">
        <v>45</v>
      </c>
      <c r="H788" t="s">
        <v>46</v>
      </c>
      <c r="I788" t="s">
        <v>47</v>
      </c>
      <c r="J788" t="s">
        <v>531</v>
      </c>
      <c r="K788" t="s">
        <v>642</v>
      </c>
      <c r="L788" t="s">
        <v>74</v>
      </c>
      <c r="M788" t="s">
        <v>51</v>
      </c>
      <c r="N788" t="s">
        <v>52</v>
      </c>
      <c r="O788">
        <v>6</v>
      </c>
      <c r="P788" t="s">
        <v>53</v>
      </c>
      <c r="Q788" t="s">
        <v>54</v>
      </c>
      <c r="R788" t="s">
        <v>55</v>
      </c>
      <c r="S788" t="s">
        <v>56</v>
      </c>
      <c r="T788" t="s">
        <v>57</v>
      </c>
      <c r="U788">
        <v>1</v>
      </c>
      <c r="V788" t="s">
        <v>58</v>
      </c>
      <c r="Y788" t="s">
        <v>54</v>
      </c>
      <c r="Z788" t="s">
        <v>101</v>
      </c>
      <c r="AB788">
        <v>1</v>
      </c>
      <c r="AC788" t="s">
        <v>147</v>
      </c>
    </row>
    <row r="789" spans="1:42" x14ac:dyDescent="0.3">
      <c r="A789" t="s">
        <v>1641</v>
      </c>
      <c r="B789" t="s">
        <v>980</v>
      </c>
      <c r="C789" t="s">
        <v>1642</v>
      </c>
      <c r="D789">
        <v>18424117</v>
      </c>
      <c r="E789" s="1">
        <v>45975</v>
      </c>
      <c r="F789" s="1">
        <v>45975</v>
      </c>
      <c r="G789" t="s">
        <v>45</v>
      </c>
      <c r="H789" t="s">
        <v>46</v>
      </c>
      <c r="I789" t="s">
        <v>47</v>
      </c>
      <c r="J789" t="s">
        <v>323</v>
      </c>
      <c r="K789" t="s">
        <v>137</v>
      </c>
      <c r="L789" t="s">
        <v>64</v>
      </c>
      <c r="M789" t="s">
        <v>65</v>
      </c>
      <c r="N789" t="s">
        <v>99</v>
      </c>
      <c r="O789">
        <v>4</v>
      </c>
      <c r="P789" t="s">
        <v>53</v>
      </c>
      <c r="Q789" t="s">
        <v>131</v>
      </c>
      <c r="R789" t="s">
        <v>55</v>
      </c>
      <c r="S789" t="s">
        <v>56</v>
      </c>
      <c r="T789" t="s">
        <v>57</v>
      </c>
      <c r="U789">
        <v>3</v>
      </c>
      <c r="V789" t="s">
        <v>108</v>
      </c>
      <c r="W789" t="s">
        <v>68</v>
      </c>
      <c r="X789" t="s">
        <v>146</v>
      </c>
      <c r="Y789" t="s">
        <v>54</v>
      </c>
      <c r="Z789" t="s">
        <v>101</v>
      </c>
      <c r="AA789">
        <v>3</v>
      </c>
      <c r="AB789">
        <v>3</v>
      </c>
      <c r="AC789" t="s">
        <v>114</v>
      </c>
      <c r="AD789" t="s">
        <v>115</v>
      </c>
      <c r="AE789" t="s">
        <v>101</v>
      </c>
      <c r="AF789" t="s">
        <v>1643</v>
      </c>
      <c r="AG789" t="s">
        <v>1644</v>
      </c>
      <c r="AH789" t="s">
        <v>757</v>
      </c>
      <c r="AI789" t="s">
        <v>703</v>
      </c>
      <c r="AJ789" t="s">
        <v>1643</v>
      </c>
      <c r="AK789" t="s">
        <v>67</v>
      </c>
    </row>
    <row r="790" spans="1:42" x14ac:dyDescent="0.3">
      <c r="A790" t="s">
        <v>1645</v>
      </c>
      <c r="B790" t="s">
        <v>394</v>
      </c>
      <c r="C790" t="s">
        <v>348</v>
      </c>
      <c r="D790">
        <v>18361525</v>
      </c>
      <c r="E790" s="1">
        <v>45965</v>
      </c>
      <c r="F790" s="1">
        <v>45965</v>
      </c>
      <c r="G790" t="s">
        <v>45</v>
      </c>
      <c r="H790" t="s">
        <v>46</v>
      </c>
      <c r="I790" t="s">
        <v>47</v>
      </c>
      <c r="J790" t="s">
        <v>145</v>
      </c>
      <c r="K790" t="s">
        <v>242</v>
      </c>
      <c r="L790" t="s">
        <v>50</v>
      </c>
      <c r="M790" t="s">
        <v>98</v>
      </c>
      <c r="N790" t="s">
        <v>75</v>
      </c>
      <c r="O790">
        <v>3</v>
      </c>
      <c r="P790" t="s">
        <v>53</v>
      </c>
      <c r="Q790" t="s">
        <v>54</v>
      </c>
      <c r="R790" t="s">
        <v>76</v>
      </c>
      <c r="S790" t="s">
        <v>56</v>
      </c>
      <c r="T790" t="s">
        <v>57</v>
      </c>
      <c r="U790">
        <v>2</v>
      </c>
      <c r="V790" t="s">
        <v>58</v>
      </c>
      <c r="X790" t="s">
        <v>77</v>
      </c>
      <c r="Y790" t="s">
        <v>54</v>
      </c>
      <c r="Z790" t="s">
        <v>68</v>
      </c>
    </row>
    <row r="791" spans="1:42" x14ac:dyDescent="0.3">
      <c r="A791" t="s">
        <v>1646</v>
      </c>
      <c r="B791" t="s">
        <v>1505</v>
      </c>
      <c r="C791" t="s">
        <v>44</v>
      </c>
      <c r="D791">
        <v>18391499</v>
      </c>
      <c r="E791" s="1">
        <v>45971</v>
      </c>
      <c r="F791" s="1">
        <v>45975</v>
      </c>
      <c r="G791" t="s">
        <v>45</v>
      </c>
      <c r="H791" t="s">
        <v>46</v>
      </c>
      <c r="I791" t="s">
        <v>47</v>
      </c>
      <c r="J791" t="s">
        <v>142</v>
      </c>
      <c r="K791" t="s">
        <v>95</v>
      </c>
      <c r="L791" t="s">
        <v>97</v>
      </c>
      <c r="M791" t="s">
        <v>129</v>
      </c>
      <c r="N791" t="s">
        <v>75</v>
      </c>
      <c r="O791">
        <v>5</v>
      </c>
      <c r="P791" t="s">
        <v>53</v>
      </c>
      <c r="Q791" t="s">
        <v>54</v>
      </c>
      <c r="R791" t="s">
        <v>77</v>
      </c>
      <c r="S791" t="s">
        <v>232</v>
      </c>
      <c r="T791" t="s">
        <v>57</v>
      </c>
      <c r="U791">
        <v>1</v>
      </c>
      <c r="V791" t="s">
        <v>58</v>
      </c>
      <c r="AM791" t="s">
        <v>224</v>
      </c>
    </row>
    <row r="792" spans="1:42" x14ac:dyDescent="0.3">
      <c r="A792" t="s">
        <v>1647</v>
      </c>
      <c r="B792" t="s">
        <v>396</v>
      </c>
      <c r="C792" t="s">
        <v>328</v>
      </c>
      <c r="D792">
        <v>18419970</v>
      </c>
      <c r="E792" s="1">
        <v>45975</v>
      </c>
      <c r="F792" s="1">
        <v>45975</v>
      </c>
      <c r="G792" t="s">
        <v>45</v>
      </c>
      <c r="H792" t="s">
        <v>46</v>
      </c>
      <c r="I792" t="s">
        <v>47</v>
      </c>
      <c r="J792" t="s">
        <v>1648</v>
      </c>
      <c r="K792" t="s">
        <v>48</v>
      </c>
      <c r="L792" t="s">
        <v>50</v>
      </c>
      <c r="M792" t="s">
        <v>51</v>
      </c>
      <c r="N792" t="s">
        <v>91</v>
      </c>
      <c r="O792">
        <v>5</v>
      </c>
      <c r="P792" t="s">
        <v>100</v>
      </c>
      <c r="Q792" t="s">
        <v>54</v>
      </c>
      <c r="R792" t="s">
        <v>55</v>
      </c>
      <c r="S792" t="s">
        <v>56</v>
      </c>
      <c r="T792" t="s">
        <v>57</v>
      </c>
      <c r="U792">
        <v>2</v>
      </c>
      <c r="V792" t="s">
        <v>58</v>
      </c>
      <c r="Z792" t="s">
        <v>68</v>
      </c>
      <c r="AM792" t="s">
        <v>224</v>
      </c>
    </row>
    <row r="793" spans="1:42" x14ac:dyDescent="0.3">
      <c r="A793" t="s">
        <v>1649</v>
      </c>
      <c r="B793" t="s">
        <v>1650</v>
      </c>
      <c r="C793" t="s">
        <v>513</v>
      </c>
      <c r="D793">
        <v>18372992</v>
      </c>
      <c r="E793" s="1">
        <v>45967</v>
      </c>
      <c r="F793" s="1">
        <v>45967</v>
      </c>
      <c r="G793" t="s">
        <v>45</v>
      </c>
      <c r="H793" t="s">
        <v>46</v>
      </c>
      <c r="I793" t="s">
        <v>47</v>
      </c>
      <c r="J793" t="s">
        <v>95</v>
      </c>
      <c r="K793" t="s">
        <v>311</v>
      </c>
      <c r="L793" t="s">
        <v>97</v>
      </c>
      <c r="M793" t="s">
        <v>98</v>
      </c>
      <c r="N793" t="s">
        <v>75</v>
      </c>
      <c r="O793">
        <v>6</v>
      </c>
      <c r="P793" t="s">
        <v>53</v>
      </c>
      <c r="Q793" t="s">
        <v>54</v>
      </c>
      <c r="R793" t="s">
        <v>55</v>
      </c>
      <c r="S793" t="s">
        <v>56</v>
      </c>
      <c r="T793" t="s">
        <v>57</v>
      </c>
      <c r="U793">
        <v>2</v>
      </c>
      <c r="V793" t="s">
        <v>58</v>
      </c>
    </row>
    <row r="794" spans="1:42" x14ac:dyDescent="0.3">
      <c r="A794" t="s">
        <v>1651</v>
      </c>
      <c r="B794" t="s">
        <v>692</v>
      </c>
      <c r="C794" t="s">
        <v>708</v>
      </c>
      <c r="D794">
        <v>18404107</v>
      </c>
      <c r="E794" s="1">
        <v>45973</v>
      </c>
      <c r="F794" s="1">
        <v>45973</v>
      </c>
      <c r="G794" t="s">
        <v>45</v>
      </c>
      <c r="H794" t="s">
        <v>46</v>
      </c>
      <c r="I794" t="s">
        <v>47</v>
      </c>
      <c r="J794" t="s">
        <v>1652</v>
      </c>
      <c r="K794" t="s">
        <v>1653</v>
      </c>
      <c r="L794" t="s">
        <v>97</v>
      </c>
      <c r="M794" t="s">
        <v>51</v>
      </c>
      <c r="N794" t="s">
        <v>91</v>
      </c>
      <c r="O794">
        <v>4</v>
      </c>
      <c r="P794" t="s">
        <v>53</v>
      </c>
      <c r="Q794" t="s">
        <v>54</v>
      </c>
      <c r="R794" t="s">
        <v>55</v>
      </c>
      <c r="S794" t="s">
        <v>56</v>
      </c>
      <c r="T794" t="s">
        <v>57</v>
      </c>
      <c r="U794">
        <v>1</v>
      </c>
      <c r="V794" t="s">
        <v>58</v>
      </c>
      <c r="X794" t="s">
        <v>77</v>
      </c>
      <c r="Y794" t="s">
        <v>54</v>
      </c>
      <c r="Z794" t="s">
        <v>68</v>
      </c>
    </row>
    <row r="795" spans="1:42" x14ac:dyDescent="0.3">
      <c r="A795" t="s">
        <v>1654</v>
      </c>
      <c r="B795" t="s">
        <v>447</v>
      </c>
      <c r="C795" t="s">
        <v>788</v>
      </c>
      <c r="D795">
        <v>18404225</v>
      </c>
      <c r="E795" s="1">
        <v>45973</v>
      </c>
      <c r="F795" s="1">
        <v>45973</v>
      </c>
      <c r="G795" t="s">
        <v>45</v>
      </c>
      <c r="H795" t="s">
        <v>46</v>
      </c>
      <c r="I795" t="s">
        <v>47</v>
      </c>
      <c r="J795" t="s">
        <v>95</v>
      </c>
      <c r="K795" t="s">
        <v>96</v>
      </c>
      <c r="L795" t="s">
        <v>97</v>
      </c>
      <c r="M795" t="s">
        <v>65</v>
      </c>
      <c r="N795" t="s">
        <v>52</v>
      </c>
      <c r="O795">
        <v>4</v>
      </c>
      <c r="P795" t="s">
        <v>100</v>
      </c>
      <c r="Q795" t="s">
        <v>54</v>
      </c>
      <c r="R795" t="s">
        <v>55</v>
      </c>
      <c r="S795" t="s">
        <v>56</v>
      </c>
      <c r="T795" t="s">
        <v>57</v>
      </c>
      <c r="U795">
        <v>1</v>
      </c>
      <c r="V795" t="s">
        <v>58</v>
      </c>
      <c r="X795" t="s">
        <v>77</v>
      </c>
      <c r="Y795" t="s">
        <v>120</v>
      </c>
      <c r="Z795" t="s">
        <v>68</v>
      </c>
    </row>
    <row r="796" spans="1:42" x14ac:dyDescent="0.3">
      <c r="A796" t="s">
        <v>1655</v>
      </c>
      <c r="B796" t="s">
        <v>482</v>
      </c>
      <c r="C796" t="s">
        <v>708</v>
      </c>
      <c r="D796">
        <v>18428821</v>
      </c>
      <c r="E796" s="1">
        <v>45976</v>
      </c>
      <c r="F796" s="1">
        <v>45976</v>
      </c>
      <c r="G796" t="s">
        <v>45</v>
      </c>
      <c r="H796" t="s">
        <v>46</v>
      </c>
      <c r="I796" t="s">
        <v>47</v>
      </c>
      <c r="J796" t="s">
        <v>72</v>
      </c>
      <c r="K796" t="s">
        <v>223</v>
      </c>
      <c r="L796" t="s">
        <v>74</v>
      </c>
      <c r="M796" t="s">
        <v>51</v>
      </c>
      <c r="N796" t="s">
        <v>185</v>
      </c>
      <c r="O796">
        <v>7</v>
      </c>
      <c r="P796" t="s">
        <v>251</v>
      </c>
      <c r="Q796" t="s">
        <v>54</v>
      </c>
      <c r="R796" t="s">
        <v>76</v>
      </c>
      <c r="S796" t="s">
        <v>85</v>
      </c>
      <c r="T796" t="s">
        <v>57</v>
      </c>
      <c r="U796">
        <v>1</v>
      </c>
      <c r="V796" t="s">
        <v>58</v>
      </c>
      <c r="X796" t="s">
        <v>77</v>
      </c>
      <c r="Y796" t="s">
        <v>54</v>
      </c>
      <c r="Z796" t="s">
        <v>101</v>
      </c>
    </row>
    <row r="797" spans="1:42" x14ac:dyDescent="0.3">
      <c r="A797" t="s">
        <v>1656</v>
      </c>
      <c r="B797" t="s">
        <v>43</v>
      </c>
      <c r="C797" t="s">
        <v>1455</v>
      </c>
      <c r="D797">
        <v>18381180</v>
      </c>
      <c r="E797" s="1">
        <v>45969</v>
      </c>
      <c r="F797" s="1">
        <v>45969</v>
      </c>
      <c r="G797" t="s">
        <v>45</v>
      </c>
      <c r="H797" t="s">
        <v>46</v>
      </c>
      <c r="I797" t="s">
        <v>47</v>
      </c>
      <c r="J797" t="s">
        <v>127</v>
      </c>
      <c r="K797" t="s">
        <v>214</v>
      </c>
      <c r="L797" t="s">
        <v>50</v>
      </c>
      <c r="M797" t="s">
        <v>320</v>
      </c>
      <c r="N797" t="s">
        <v>52</v>
      </c>
      <c r="O797">
        <v>4</v>
      </c>
      <c r="P797" t="s">
        <v>53</v>
      </c>
      <c r="Q797" t="s">
        <v>131</v>
      </c>
      <c r="R797" t="s">
        <v>55</v>
      </c>
      <c r="S797" t="s">
        <v>56</v>
      </c>
      <c r="T797" t="s">
        <v>57</v>
      </c>
      <c r="U797">
        <v>1</v>
      </c>
      <c r="V797" t="s">
        <v>58</v>
      </c>
      <c r="X797" t="s">
        <v>77</v>
      </c>
      <c r="Y797" t="s">
        <v>54</v>
      </c>
      <c r="Z797" t="s">
        <v>68</v>
      </c>
    </row>
    <row r="798" spans="1:42" x14ac:dyDescent="0.3">
      <c r="A798" t="s">
        <v>1657</v>
      </c>
      <c r="B798" t="s">
        <v>1658</v>
      </c>
      <c r="C798" t="s">
        <v>354</v>
      </c>
      <c r="D798">
        <v>18424875</v>
      </c>
      <c r="E798" s="1">
        <v>45976</v>
      </c>
      <c r="F798" s="1">
        <v>45976</v>
      </c>
      <c r="G798" t="s">
        <v>45</v>
      </c>
      <c r="H798" t="s">
        <v>46</v>
      </c>
      <c r="I798" t="s">
        <v>47</v>
      </c>
      <c r="J798" t="s">
        <v>62</v>
      </c>
      <c r="K798" t="s">
        <v>63</v>
      </c>
      <c r="L798" t="s">
        <v>128</v>
      </c>
      <c r="M798" t="s">
        <v>129</v>
      </c>
      <c r="N798" t="s">
        <v>235</v>
      </c>
      <c r="O798">
        <v>2</v>
      </c>
      <c r="P798" t="s">
        <v>100</v>
      </c>
      <c r="Q798" t="s">
        <v>131</v>
      </c>
      <c r="R798" t="s">
        <v>55</v>
      </c>
      <c r="S798" t="s">
        <v>85</v>
      </c>
      <c r="T798" t="s">
        <v>57</v>
      </c>
      <c r="U798">
        <v>2</v>
      </c>
      <c r="V798" t="s">
        <v>58</v>
      </c>
      <c r="X798" t="s">
        <v>77</v>
      </c>
      <c r="Y798" t="s">
        <v>54</v>
      </c>
      <c r="Z798" t="s">
        <v>101</v>
      </c>
    </row>
    <row r="799" spans="1:42" x14ac:dyDescent="0.3">
      <c r="A799" t="s">
        <v>1659</v>
      </c>
      <c r="B799" t="s">
        <v>60</v>
      </c>
      <c r="C799" t="s">
        <v>862</v>
      </c>
      <c r="D799">
        <v>18408645</v>
      </c>
      <c r="E799" s="1">
        <v>45973</v>
      </c>
      <c r="F799" s="1">
        <v>45973</v>
      </c>
      <c r="G799" t="s">
        <v>45</v>
      </c>
      <c r="H799" t="s">
        <v>46</v>
      </c>
      <c r="I799" t="s">
        <v>135</v>
      </c>
      <c r="J799" t="s">
        <v>1090</v>
      </c>
      <c r="K799" t="s">
        <v>1660</v>
      </c>
      <c r="L799" t="s">
        <v>1055</v>
      </c>
      <c r="M799" t="s">
        <v>170</v>
      </c>
      <c r="O799">
        <v>2</v>
      </c>
      <c r="P799" t="s">
        <v>53</v>
      </c>
      <c r="Q799" t="s">
        <v>54</v>
      </c>
      <c r="R799" t="s">
        <v>55</v>
      </c>
      <c r="S799" t="s">
        <v>85</v>
      </c>
      <c r="T799" t="s">
        <v>57</v>
      </c>
      <c r="U799">
        <v>3</v>
      </c>
      <c r="V799" t="s">
        <v>58</v>
      </c>
      <c r="AO799">
        <v>133</v>
      </c>
      <c r="AP799">
        <v>1</v>
      </c>
    </row>
    <row r="800" spans="1:42" x14ac:dyDescent="0.3">
      <c r="A800" t="s">
        <v>1661</v>
      </c>
      <c r="B800" t="s">
        <v>70</v>
      </c>
      <c r="C800" t="s">
        <v>71</v>
      </c>
      <c r="D800">
        <v>18376312</v>
      </c>
      <c r="E800" s="1">
        <v>45968</v>
      </c>
      <c r="F800" s="1">
        <v>45968</v>
      </c>
      <c r="G800" t="s">
        <v>45</v>
      </c>
      <c r="H800" t="s">
        <v>46</v>
      </c>
      <c r="I800" t="s">
        <v>47</v>
      </c>
      <c r="J800" t="s">
        <v>227</v>
      </c>
      <c r="K800" t="s">
        <v>90</v>
      </c>
      <c r="L800" t="s">
        <v>74</v>
      </c>
      <c r="M800" t="s">
        <v>51</v>
      </c>
      <c r="N800" t="s">
        <v>1154</v>
      </c>
      <c r="O800">
        <v>7</v>
      </c>
      <c r="P800" t="s">
        <v>53</v>
      </c>
      <c r="Q800" t="s">
        <v>54</v>
      </c>
      <c r="R800" t="s">
        <v>55</v>
      </c>
      <c r="S800" t="s">
        <v>56</v>
      </c>
      <c r="T800" t="s">
        <v>57</v>
      </c>
      <c r="U800">
        <v>1</v>
      </c>
      <c r="V800" t="s">
        <v>58</v>
      </c>
    </row>
    <row r="801" spans="1:42" x14ac:dyDescent="0.3">
      <c r="A801" t="s">
        <v>1662</v>
      </c>
      <c r="B801" t="s">
        <v>385</v>
      </c>
      <c r="C801" t="s">
        <v>866</v>
      </c>
      <c r="D801">
        <v>18424311</v>
      </c>
      <c r="E801" s="1">
        <v>45976</v>
      </c>
      <c r="F801" s="1">
        <v>45976</v>
      </c>
      <c r="G801" t="s">
        <v>45</v>
      </c>
      <c r="H801" t="s">
        <v>46</v>
      </c>
      <c r="I801" t="s">
        <v>47</v>
      </c>
      <c r="J801" t="s">
        <v>119</v>
      </c>
      <c r="K801" t="s">
        <v>960</v>
      </c>
      <c r="L801" t="s">
        <v>97</v>
      </c>
      <c r="M801" t="s">
        <v>51</v>
      </c>
      <c r="N801" t="s">
        <v>175</v>
      </c>
      <c r="O801">
        <v>4</v>
      </c>
      <c r="P801" t="s">
        <v>53</v>
      </c>
      <c r="Q801" t="s">
        <v>54</v>
      </c>
      <c r="R801" t="s">
        <v>55</v>
      </c>
      <c r="S801" t="s">
        <v>85</v>
      </c>
      <c r="T801" t="s">
        <v>67</v>
      </c>
      <c r="U801">
        <v>1</v>
      </c>
      <c r="V801" t="s">
        <v>58</v>
      </c>
    </row>
    <row r="802" spans="1:42" x14ac:dyDescent="0.3">
      <c r="A802" t="s">
        <v>1663</v>
      </c>
      <c r="B802" t="s">
        <v>193</v>
      </c>
      <c r="C802" t="s">
        <v>483</v>
      </c>
      <c r="D802">
        <v>18374453</v>
      </c>
      <c r="E802" s="1">
        <v>45968</v>
      </c>
      <c r="F802" s="1">
        <v>45968</v>
      </c>
      <c r="G802" t="s">
        <v>45</v>
      </c>
      <c r="H802" t="s">
        <v>46</v>
      </c>
      <c r="I802" t="s">
        <v>47</v>
      </c>
      <c r="J802" t="s">
        <v>105</v>
      </c>
      <c r="K802" t="s">
        <v>106</v>
      </c>
      <c r="L802" t="s">
        <v>97</v>
      </c>
      <c r="M802" t="s">
        <v>51</v>
      </c>
      <c r="N802" t="s">
        <v>99</v>
      </c>
      <c r="O802">
        <v>4</v>
      </c>
      <c r="P802" t="s">
        <v>53</v>
      </c>
      <c r="Q802" t="s">
        <v>54</v>
      </c>
      <c r="R802" t="s">
        <v>55</v>
      </c>
      <c r="S802" t="s">
        <v>85</v>
      </c>
      <c r="T802" t="s">
        <v>67</v>
      </c>
      <c r="U802">
        <v>1</v>
      </c>
      <c r="V802" t="s">
        <v>58</v>
      </c>
      <c r="X802" t="s">
        <v>77</v>
      </c>
      <c r="Y802" t="s">
        <v>54</v>
      </c>
      <c r="Z802" t="s">
        <v>68</v>
      </c>
    </row>
    <row r="803" spans="1:42" x14ac:dyDescent="0.3">
      <c r="A803" t="s">
        <v>1664</v>
      </c>
      <c r="B803" t="s">
        <v>1665</v>
      </c>
      <c r="C803" t="s">
        <v>513</v>
      </c>
      <c r="D803">
        <v>18409473</v>
      </c>
      <c r="E803" s="1">
        <v>45973</v>
      </c>
      <c r="F803" s="1">
        <v>45974</v>
      </c>
      <c r="G803" t="s">
        <v>45</v>
      </c>
      <c r="H803" t="s">
        <v>46</v>
      </c>
      <c r="I803" t="s">
        <v>47</v>
      </c>
      <c r="J803" t="s">
        <v>89</v>
      </c>
      <c r="K803" t="s">
        <v>118</v>
      </c>
      <c r="L803" t="s">
        <v>74</v>
      </c>
      <c r="M803" t="s">
        <v>320</v>
      </c>
      <c r="N803" t="s">
        <v>75</v>
      </c>
      <c r="O803">
        <v>4</v>
      </c>
      <c r="P803" t="s">
        <v>53</v>
      </c>
      <c r="Q803" t="s">
        <v>131</v>
      </c>
      <c r="R803" t="s">
        <v>55</v>
      </c>
      <c r="S803" t="s">
        <v>56</v>
      </c>
      <c r="T803" t="s">
        <v>57</v>
      </c>
      <c r="U803">
        <v>1</v>
      </c>
      <c r="V803" t="s">
        <v>58</v>
      </c>
      <c r="W803" t="s">
        <v>68</v>
      </c>
      <c r="X803" t="s">
        <v>146</v>
      </c>
      <c r="Y803" t="s">
        <v>120</v>
      </c>
      <c r="Z803" t="s">
        <v>101</v>
      </c>
      <c r="AA803">
        <v>1</v>
      </c>
      <c r="AB803">
        <v>1</v>
      </c>
      <c r="AC803" t="s">
        <v>114</v>
      </c>
      <c r="AD803" t="s">
        <v>115</v>
      </c>
      <c r="AE803" t="s">
        <v>101</v>
      </c>
      <c r="AF803" t="s">
        <v>1112</v>
      </c>
      <c r="AH803" t="s">
        <v>150</v>
      </c>
      <c r="AI803" t="s">
        <v>1643</v>
      </c>
      <c r="AJ803" t="s">
        <v>1112</v>
      </c>
      <c r="AK803" t="s">
        <v>57</v>
      </c>
      <c r="AM803" t="s">
        <v>1666</v>
      </c>
      <c r="AN803" t="s">
        <v>343</v>
      </c>
      <c r="AO803">
        <v>516</v>
      </c>
      <c r="AP803">
        <v>5</v>
      </c>
    </row>
    <row r="804" spans="1:42" x14ac:dyDescent="0.3">
      <c r="A804" t="s">
        <v>1667</v>
      </c>
      <c r="B804" t="s">
        <v>1668</v>
      </c>
      <c r="C804" t="s">
        <v>1434</v>
      </c>
      <c r="D804">
        <v>18400598</v>
      </c>
      <c r="E804" s="1">
        <v>45972</v>
      </c>
      <c r="F804" s="1">
        <v>45972</v>
      </c>
      <c r="G804" t="s">
        <v>45</v>
      </c>
      <c r="H804" t="s">
        <v>46</v>
      </c>
      <c r="I804" t="s">
        <v>47</v>
      </c>
      <c r="J804" t="s">
        <v>95</v>
      </c>
      <c r="K804" t="s">
        <v>106</v>
      </c>
      <c r="L804" t="s">
        <v>97</v>
      </c>
      <c r="M804" t="s">
        <v>129</v>
      </c>
      <c r="N804" t="s">
        <v>91</v>
      </c>
      <c r="O804">
        <v>3</v>
      </c>
      <c r="P804" t="s">
        <v>375</v>
      </c>
      <c r="Q804" t="s">
        <v>54</v>
      </c>
      <c r="R804" t="s">
        <v>76</v>
      </c>
      <c r="S804" t="s">
        <v>85</v>
      </c>
      <c r="T804" t="s">
        <v>57</v>
      </c>
      <c r="U804">
        <v>1</v>
      </c>
      <c r="V804" t="s">
        <v>58</v>
      </c>
      <c r="X804" t="s">
        <v>77</v>
      </c>
      <c r="Y804" t="s">
        <v>54</v>
      </c>
      <c r="Z804" t="s">
        <v>101</v>
      </c>
    </row>
    <row r="805" spans="1:42" x14ac:dyDescent="0.3">
      <c r="A805" t="s">
        <v>1669</v>
      </c>
      <c r="B805" t="s">
        <v>1199</v>
      </c>
      <c r="C805" t="s">
        <v>134</v>
      </c>
      <c r="D805">
        <v>18385740</v>
      </c>
      <c r="E805" s="1">
        <v>45970</v>
      </c>
      <c r="F805" s="1">
        <v>45970</v>
      </c>
      <c r="G805" t="s">
        <v>45</v>
      </c>
      <c r="H805" t="s">
        <v>46</v>
      </c>
      <c r="I805" t="s">
        <v>47</v>
      </c>
      <c r="J805" t="s">
        <v>119</v>
      </c>
      <c r="K805" t="s">
        <v>142</v>
      </c>
      <c r="L805" t="s">
        <v>97</v>
      </c>
      <c r="M805" t="s">
        <v>51</v>
      </c>
      <c r="N805" t="s">
        <v>75</v>
      </c>
      <c r="O805">
        <v>2</v>
      </c>
      <c r="P805" t="s">
        <v>53</v>
      </c>
      <c r="Q805" t="s">
        <v>54</v>
      </c>
      <c r="R805" t="s">
        <v>55</v>
      </c>
      <c r="S805" t="s">
        <v>56</v>
      </c>
      <c r="T805" t="s">
        <v>57</v>
      </c>
      <c r="U805">
        <v>1</v>
      </c>
      <c r="V805" t="s">
        <v>58</v>
      </c>
      <c r="X805" t="s">
        <v>77</v>
      </c>
      <c r="Y805" t="s">
        <v>54</v>
      </c>
      <c r="Z805" t="s">
        <v>101</v>
      </c>
    </row>
    <row r="806" spans="1:42" x14ac:dyDescent="0.3">
      <c r="A806" t="s">
        <v>1670</v>
      </c>
      <c r="B806" t="s">
        <v>340</v>
      </c>
      <c r="C806" t="s">
        <v>213</v>
      </c>
      <c r="D806">
        <v>18377643</v>
      </c>
      <c r="E806" s="1">
        <v>45968</v>
      </c>
      <c r="F806" s="1">
        <v>45968</v>
      </c>
      <c r="G806" t="s">
        <v>45</v>
      </c>
      <c r="H806" t="s">
        <v>46</v>
      </c>
      <c r="I806" t="s">
        <v>47</v>
      </c>
      <c r="J806" t="s">
        <v>227</v>
      </c>
      <c r="K806" t="s">
        <v>119</v>
      </c>
      <c r="L806" t="s">
        <v>74</v>
      </c>
      <c r="M806" t="s">
        <v>51</v>
      </c>
      <c r="N806" t="s">
        <v>91</v>
      </c>
      <c r="O806">
        <v>3</v>
      </c>
      <c r="P806" t="s">
        <v>100</v>
      </c>
      <c r="Q806" t="s">
        <v>54</v>
      </c>
      <c r="R806" t="s">
        <v>55</v>
      </c>
      <c r="S806" t="s">
        <v>56</v>
      </c>
      <c r="T806" t="s">
        <v>57</v>
      </c>
      <c r="U806">
        <v>1</v>
      </c>
      <c r="V806" t="s">
        <v>58</v>
      </c>
      <c r="W806" t="s">
        <v>68</v>
      </c>
      <c r="Y806" t="s">
        <v>54</v>
      </c>
      <c r="Z806" t="s">
        <v>101</v>
      </c>
      <c r="AC806" t="s">
        <v>147</v>
      </c>
      <c r="AD806" t="s">
        <v>115</v>
      </c>
      <c r="AK806" t="s">
        <v>67</v>
      </c>
    </row>
    <row r="807" spans="1:42" x14ac:dyDescent="0.3">
      <c r="A807" t="s">
        <v>1671</v>
      </c>
      <c r="B807" t="s">
        <v>1672</v>
      </c>
      <c r="C807" t="s">
        <v>126</v>
      </c>
      <c r="D807">
        <v>18365636</v>
      </c>
      <c r="E807" s="1">
        <v>45966</v>
      </c>
      <c r="F807" s="1">
        <v>45976</v>
      </c>
      <c r="G807" t="s">
        <v>45</v>
      </c>
      <c r="H807" t="s">
        <v>46</v>
      </c>
      <c r="I807" t="s">
        <v>47</v>
      </c>
      <c r="J807" t="s">
        <v>179</v>
      </c>
      <c r="K807" t="s">
        <v>82</v>
      </c>
      <c r="L807" t="s">
        <v>50</v>
      </c>
      <c r="M807" t="s">
        <v>65</v>
      </c>
      <c r="N807" t="s">
        <v>75</v>
      </c>
      <c r="O807">
        <v>2</v>
      </c>
      <c r="P807" t="s">
        <v>100</v>
      </c>
      <c r="Q807" t="s">
        <v>131</v>
      </c>
      <c r="R807" t="s">
        <v>55</v>
      </c>
      <c r="S807" t="s">
        <v>85</v>
      </c>
      <c r="T807" t="s">
        <v>67</v>
      </c>
      <c r="U807">
        <v>2</v>
      </c>
      <c r="V807" t="s">
        <v>58</v>
      </c>
      <c r="X807" t="s">
        <v>77</v>
      </c>
      <c r="Y807" t="s">
        <v>54</v>
      </c>
      <c r="Z807" t="s">
        <v>101</v>
      </c>
    </row>
    <row r="808" spans="1:42" x14ac:dyDescent="0.3">
      <c r="A808" t="s">
        <v>1673</v>
      </c>
      <c r="B808" t="s">
        <v>1674</v>
      </c>
      <c r="C808" t="s">
        <v>1035</v>
      </c>
      <c r="D808">
        <v>18419469</v>
      </c>
      <c r="E808" s="1">
        <v>45975</v>
      </c>
      <c r="F808" s="1">
        <v>45975</v>
      </c>
      <c r="G808" t="s">
        <v>45</v>
      </c>
      <c r="H808" t="s">
        <v>46</v>
      </c>
      <c r="I808" t="s">
        <v>47</v>
      </c>
      <c r="J808" t="s">
        <v>82</v>
      </c>
      <c r="K808" t="s">
        <v>127</v>
      </c>
      <c r="L808" t="s">
        <v>50</v>
      </c>
      <c r="M808" t="s">
        <v>320</v>
      </c>
      <c r="N808" t="s">
        <v>84</v>
      </c>
      <c r="O808">
        <v>4</v>
      </c>
      <c r="P808" t="s">
        <v>53</v>
      </c>
      <c r="Q808" t="s">
        <v>54</v>
      </c>
      <c r="R808" t="s">
        <v>55</v>
      </c>
      <c r="S808" t="s">
        <v>56</v>
      </c>
      <c r="T808" t="s">
        <v>57</v>
      </c>
      <c r="U808">
        <v>3</v>
      </c>
      <c r="V808" t="s">
        <v>58</v>
      </c>
    </row>
    <row r="809" spans="1:42" x14ac:dyDescent="0.3">
      <c r="A809" t="s">
        <v>1675</v>
      </c>
      <c r="B809" t="s">
        <v>278</v>
      </c>
      <c r="C809" t="s">
        <v>260</v>
      </c>
      <c r="D809">
        <v>18406966</v>
      </c>
      <c r="E809" s="1">
        <v>45973</v>
      </c>
      <c r="F809" s="1">
        <v>45973</v>
      </c>
      <c r="G809" t="s">
        <v>45</v>
      </c>
      <c r="H809" t="s">
        <v>46</v>
      </c>
      <c r="I809" t="s">
        <v>47</v>
      </c>
      <c r="J809" t="s">
        <v>165</v>
      </c>
      <c r="K809" t="s">
        <v>105</v>
      </c>
      <c r="L809" t="s">
        <v>74</v>
      </c>
      <c r="M809" t="s">
        <v>51</v>
      </c>
      <c r="N809" t="s">
        <v>91</v>
      </c>
      <c r="O809">
        <v>3</v>
      </c>
      <c r="P809" t="s">
        <v>251</v>
      </c>
      <c r="Q809" t="s">
        <v>54</v>
      </c>
      <c r="R809" t="s">
        <v>55</v>
      </c>
      <c r="S809" t="s">
        <v>56</v>
      </c>
      <c r="T809" t="s">
        <v>57</v>
      </c>
      <c r="U809">
        <v>1</v>
      </c>
      <c r="V809" t="s">
        <v>58</v>
      </c>
    </row>
    <row r="810" spans="1:42" x14ac:dyDescent="0.3">
      <c r="A810" t="s">
        <v>1676</v>
      </c>
      <c r="B810" t="s">
        <v>1677</v>
      </c>
      <c r="C810" t="s">
        <v>588</v>
      </c>
      <c r="D810">
        <v>18389401</v>
      </c>
      <c r="E810" s="1">
        <v>45970</v>
      </c>
      <c r="F810" s="1">
        <v>45975</v>
      </c>
      <c r="G810" t="s">
        <v>45</v>
      </c>
      <c r="H810" t="s">
        <v>46</v>
      </c>
      <c r="I810" t="s">
        <v>47</v>
      </c>
      <c r="J810" t="s">
        <v>1678</v>
      </c>
      <c r="K810" t="s">
        <v>1491</v>
      </c>
      <c r="L810" t="s">
        <v>97</v>
      </c>
      <c r="M810" t="s">
        <v>98</v>
      </c>
      <c r="N810" t="s">
        <v>75</v>
      </c>
      <c r="O810">
        <v>4</v>
      </c>
      <c r="P810" t="s">
        <v>53</v>
      </c>
      <c r="Q810" t="s">
        <v>54</v>
      </c>
      <c r="R810" t="s">
        <v>55</v>
      </c>
      <c r="S810" t="s">
        <v>232</v>
      </c>
      <c r="T810" t="s">
        <v>67</v>
      </c>
      <c r="U810">
        <v>1</v>
      </c>
      <c r="V810" t="s">
        <v>58</v>
      </c>
      <c r="AN810" t="s">
        <v>343</v>
      </c>
    </row>
    <row r="811" spans="1:42" x14ac:dyDescent="0.3">
      <c r="A811" t="s">
        <v>1679</v>
      </c>
      <c r="B811" t="s">
        <v>1273</v>
      </c>
      <c r="C811" t="s">
        <v>996</v>
      </c>
      <c r="D811">
        <v>18424597</v>
      </c>
      <c r="E811" s="1">
        <v>45976</v>
      </c>
      <c r="F811" s="1">
        <v>45976</v>
      </c>
      <c r="G811" t="s">
        <v>45</v>
      </c>
      <c r="H811" t="s">
        <v>46</v>
      </c>
      <c r="I811" t="s">
        <v>47</v>
      </c>
      <c r="J811" t="s">
        <v>127</v>
      </c>
      <c r="K811" t="s">
        <v>369</v>
      </c>
      <c r="L811" t="s">
        <v>50</v>
      </c>
      <c r="M811" t="s">
        <v>65</v>
      </c>
      <c r="N811" t="s">
        <v>437</v>
      </c>
      <c r="O811">
        <v>8</v>
      </c>
      <c r="P811" t="s">
        <v>660</v>
      </c>
      <c r="Q811" t="s">
        <v>131</v>
      </c>
      <c r="R811" t="s">
        <v>55</v>
      </c>
      <c r="S811" t="s">
        <v>85</v>
      </c>
      <c r="T811" t="s">
        <v>67</v>
      </c>
      <c r="U811">
        <v>2</v>
      </c>
      <c r="V811" t="s">
        <v>58</v>
      </c>
      <c r="X811" t="s">
        <v>77</v>
      </c>
      <c r="Y811" t="s">
        <v>54</v>
      </c>
      <c r="Z811" t="s">
        <v>101</v>
      </c>
    </row>
    <row r="812" spans="1:42" x14ac:dyDescent="0.3">
      <c r="A812" t="s">
        <v>1680</v>
      </c>
      <c r="B812" t="s">
        <v>157</v>
      </c>
      <c r="C812" t="s">
        <v>301</v>
      </c>
      <c r="D812">
        <v>18381081</v>
      </c>
      <c r="E812" s="1">
        <v>45969</v>
      </c>
      <c r="F812" s="1">
        <v>45969</v>
      </c>
      <c r="G812" t="s">
        <v>45</v>
      </c>
      <c r="H812" t="s">
        <v>46</v>
      </c>
      <c r="I812" t="s">
        <v>47</v>
      </c>
      <c r="J812" t="s">
        <v>198</v>
      </c>
      <c r="K812" t="s">
        <v>441</v>
      </c>
      <c r="L812" t="s">
        <v>97</v>
      </c>
      <c r="M812" t="s">
        <v>51</v>
      </c>
      <c r="N812" t="s">
        <v>175</v>
      </c>
      <c r="O812">
        <v>4</v>
      </c>
      <c r="P812" t="s">
        <v>53</v>
      </c>
      <c r="Q812" t="s">
        <v>54</v>
      </c>
      <c r="R812" t="s">
        <v>55</v>
      </c>
      <c r="S812" t="s">
        <v>56</v>
      </c>
      <c r="T812" t="s">
        <v>57</v>
      </c>
      <c r="U812">
        <v>1</v>
      </c>
      <c r="V812" t="s">
        <v>58</v>
      </c>
      <c r="Z812" t="s">
        <v>101</v>
      </c>
      <c r="AM812" t="s">
        <v>1148</v>
      </c>
    </row>
    <row r="813" spans="1:42" x14ac:dyDescent="0.3">
      <c r="A813" t="s">
        <v>1681</v>
      </c>
      <c r="B813" t="s">
        <v>1089</v>
      </c>
      <c r="C813" t="s">
        <v>1682</v>
      </c>
      <c r="D813">
        <v>18392905</v>
      </c>
      <c r="E813" s="1">
        <v>45971</v>
      </c>
      <c r="F813" s="1">
        <v>45971</v>
      </c>
      <c r="G813" t="s">
        <v>45</v>
      </c>
      <c r="H813" t="s">
        <v>46</v>
      </c>
      <c r="I813" t="s">
        <v>47</v>
      </c>
      <c r="J813" t="s">
        <v>214</v>
      </c>
      <c r="K813" t="s">
        <v>62</v>
      </c>
      <c r="L813" t="s">
        <v>50</v>
      </c>
      <c r="M813" t="s">
        <v>98</v>
      </c>
      <c r="N813" t="s">
        <v>84</v>
      </c>
      <c r="O813">
        <v>3</v>
      </c>
      <c r="P813" t="s">
        <v>53</v>
      </c>
      <c r="Q813" t="s">
        <v>131</v>
      </c>
      <c r="R813" t="s">
        <v>55</v>
      </c>
      <c r="S813" t="s">
        <v>85</v>
      </c>
      <c r="T813" t="s">
        <v>57</v>
      </c>
      <c r="U813">
        <v>2</v>
      </c>
      <c r="V813" t="s">
        <v>58</v>
      </c>
    </row>
    <row r="814" spans="1:42" x14ac:dyDescent="0.3">
      <c r="A814" t="s">
        <v>1683</v>
      </c>
      <c r="B814" t="s">
        <v>290</v>
      </c>
      <c r="C814" t="s">
        <v>513</v>
      </c>
      <c r="D814">
        <v>18402625</v>
      </c>
      <c r="E814" s="1">
        <v>45972</v>
      </c>
      <c r="F814" s="1">
        <v>45972</v>
      </c>
      <c r="G814" t="s">
        <v>45</v>
      </c>
      <c r="H814" t="s">
        <v>46</v>
      </c>
      <c r="I814" t="s">
        <v>47</v>
      </c>
      <c r="J814" t="s">
        <v>89</v>
      </c>
      <c r="K814" t="s">
        <v>73</v>
      </c>
      <c r="L814" t="s">
        <v>74</v>
      </c>
      <c r="M814" t="s">
        <v>51</v>
      </c>
      <c r="N814" t="s">
        <v>91</v>
      </c>
      <c r="O814">
        <v>5</v>
      </c>
      <c r="P814" t="s">
        <v>53</v>
      </c>
      <c r="Q814" t="s">
        <v>54</v>
      </c>
      <c r="R814" t="s">
        <v>55</v>
      </c>
      <c r="S814" t="s">
        <v>85</v>
      </c>
      <c r="T814" t="s">
        <v>57</v>
      </c>
      <c r="U814">
        <v>1</v>
      </c>
      <c r="V814" t="s">
        <v>58</v>
      </c>
      <c r="X814" t="s">
        <v>77</v>
      </c>
      <c r="Y814" t="s">
        <v>54</v>
      </c>
      <c r="Z814" t="s">
        <v>101</v>
      </c>
    </row>
    <row r="815" spans="1:42" x14ac:dyDescent="0.3">
      <c r="A815" t="s">
        <v>1684</v>
      </c>
      <c r="B815" t="s">
        <v>144</v>
      </c>
      <c r="C815" t="s">
        <v>44</v>
      </c>
      <c r="D815">
        <v>18396421</v>
      </c>
      <c r="E815" s="1">
        <v>45971</v>
      </c>
      <c r="F815" s="1">
        <v>45976</v>
      </c>
      <c r="G815" t="s">
        <v>45</v>
      </c>
      <c r="H815" t="s">
        <v>46</v>
      </c>
      <c r="I815" t="s">
        <v>47</v>
      </c>
      <c r="J815" t="s">
        <v>242</v>
      </c>
      <c r="K815" t="s">
        <v>49</v>
      </c>
      <c r="L815" t="s">
        <v>50</v>
      </c>
      <c r="M815" t="s">
        <v>51</v>
      </c>
      <c r="N815" t="s">
        <v>84</v>
      </c>
      <c r="O815">
        <v>3</v>
      </c>
      <c r="P815" t="s">
        <v>53</v>
      </c>
      <c r="Q815" t="s">
        <v>54</v>
      </c>
      <c r="R815" t="s">
        <v>55</v>
      </c>
      <c r="S815" t="s">
        <v>85</v>
      </c>
      <c r="T815" t="s">
        <v>57</v>
      </c>
      <c r="U815">
        <v>2</v>
      </c>
      <c r="V815" t="s">
        <v>58</v>
      </c>
      <c r="X815" t="s">
        <v>146</v>
      </c>
      <c r="AC815" t="s">
        <v>147</v>
      </c>
      <c r="AD815" t="s">
        <v>115</v>
      </c>
      <c r="AK815" t="s">
        <v>67</v>
      </c>
    </row>
    <row r="816" spans="1:42" x14ac:dyDescent="0.3">
      <c r="A816" t="s">
        <v>1685</v>
      </c>
      <c r="B816" t="s">
        <v>431</v>
      </c>
      <c r="C816" t="s">
        <v>1686</v>
      </c>
      <c r="D816">
        <v>18392933</v>
      </c>
      <c r="E816" s="1">
        <v>45971</v>
      </c>
      <c r="F816" s="1">
        <v>45971</v>
      </c>
      <c r="G816" t="s">
        <v>45</v>
      </c>
      <c r="H816" t="s">
        <v>46</v>
      </c>
      <c r="I816" t="s">
        <v>47</v>
      </c>
      <c r="J816" t="s">
        <v>105</v>
      </c>
      <c r="K816" t="s">
        <v>95</v>
      </c>
      <c r="L816" t="s">
        <v>97</v>
      </c>
      <c r="M816" t="s">
        <v>51</v>
      </c>
      <c r="N816" t="s">
        <v>52</v>
      </c>
      <c r="O816">
        <v>5</v>
      </c>
      <c r="P816" t="s">
        <v>53</v>
      </c>
      <c r="Q816" t="s">
        <v>54</v>
      </c>
      <c r="R816" t="s">
        <v>77</v>
      </c>
      <c r="S816" t="s">
        <v>113</v>
      </c>
      <c r="T816" t="s">
        <v>57</v>
      </c>
      <c r="U816">
        <v>1</v>
      </c>
      <c r="V816" t="s">
        <v>58</v>
      </c>
      <c r="X816" t="s">
        <v>77</v>
      </c>
      <c r="Z816" t="s">
        <v>101</v>
      </c>
    </row>
    <row r="817" spans="1:42" x14ac:dyDescent="0.3">
      <c r="A817" t="s">
        <v>1687</v>
      </c>
      <c r="B817" t="s">
        <v>1385</v>
      </c>
      <c r="C817" t="s">
        <v>126</v>
      </c>
      <c r="D817">
        <v>18424871</v>
      </c>
      <c r="E817" s="1">
        <v>45976</v>
      </c>
      <c r="F817" s="1">
        <v>45976</v>
      </c>
      <c r="G817" t="s">
        <v>45</v>
      </c>
      <c r="H817" t="s">
        <v>46</v>
      </c>
      <c r="I817" t="s">
        <v>47</v>
      </c>
      <c r="J817" t="s">
        <v>82</v>
      </c>
      <c r="K817" t="s">
        <v>242</v>
      </c>
      <c r="L817" t="s">
        <v>50</v>
      </c>
      <c r="M817" t="s">
        <v>98</v>
      </c>
      <c r="N817" t="s">
        <v>75</v>
      </c>
      <c r="O817">
        <v>2</v>
      </c>
      <c r="P817" t="s">
        <v>53</v>
      </c>
      <c r="Q817" t="s">
        <v>131</v>
      </c>
      <c r="R817" t="s">
        <v>55</v>
      </c>
      <c r="S817" t="s">
        <v>85</v>
      </c>
      <c r="T817" t="s">
        <v>67</v>
      </c>
      <c r="U817">
        <v>2</v>
      </c>
      <c r="V817" t="s">
        <v>58</v>
      </c>
      <c r="X817" t="s">
        <v>77</v>
      </c>
      <c r="Y817" t="s">
        <v>54</v>
      </c>
      <c r="Z817" t="s">
        <v>68</v>
      </c>
    </row>
    <row r="818" spans="1:42" x14ac:dyDescent="0.3">
      <c r="A818" t="s">
        <v>1688</v>
      </c>
      <c r="B818" t="s">
        <v>237</v>
      </c>
      <c r="C818" t="s">
        <v>231</v>
      </c>
      <c r="D818">
        <v>18422062</v>
      </c>
      <c r="E818" s="1">
        <v>45975</v>
      </c>
      <c r="F818" s="1">
        <v>45975</v>
      </c>
      <c r="G818" t="s">
        <v>45</v>
      </c>
      <c r="H818" t="s">
        <v>46</v>
      </c>
      <c r="I818" t="s">
        <v>47</v>
      </c>
      <c r="J818" t="s">
        <v>96</v>
      </c>
      <c r="K818" t="s">
        <v>159</v>
      </c>
      <c r="L818" t="s">
        <v>97</v>
      </c>
      <c r="M818" t="s">
        <v>83</v>
      </c>
      <c r="N818" t="s">
        <v>273</v>
      </c>
      <c r="O818">
        <v>5</v>
      </c>
      <c r="P818" t="s">
        <v>53</v>
      </c>
      <c r="Q818" t="s">
        <v>54</v>
      </c>
      <c r="R818" t="s">
        <v>55</v>
      </c>
      <c r="S818" t="s">
        <v>56</v>
      </c>
      <c r="T818" t="s">
        <v>57</v>
      </c>
      <c r="U818">
        <v>2</v>
      </c>
      <c r="V818" t="s">
        <v>58</v>
      </c>
      <c r="X818" t="s">
        <v>77</v>
      </c>
      <c r="Y818" t="s">
        <v>120</v>
      </c>
      <c r="Z818" t="s">
        <v>68</v>
      </c>
    </row>
    <row r="819" spans="1:42" x14ac:dyDescent="0.3">
      <c r="A819" t="s">
        <v>1689</v>
      </c>
      <c r="B819" t="s">
        <v>43</v>
      </c>
      <c r="C819" t="s">
        <v>513</v>
      </c>
      <c r="D819">
        <v>18413080</v>
      </c>
      <c r="E819" s="1">
        <v>45974</v>
      </c>
      <c r="F819" s="1">
        <v>45974</v>
      </c>
      <c r="G819" t="s">
        <v>45</v>
      </c>
      <c r="H819" t="s">
        <v>46</v>
      </c>
      <c r="I819" t="s">
        <v>47</v>
      </c>
      <c r="J819" t="s">
        <v>119</v>
      </c>
      <c r="K819" t="s">
        <v>165</v>
      </c>
      <c r="L819" t="s">
        <v>97</v>
      </c>
      <c r="M819" t="s">
        <v>320</v>
      </c>
      <c r="N819" t="s">
        <v>403</v>
      </c>
      <c r="O819">
        <v>15</v>
      </c>
      <c r="P819" t="s">
        <v>53</v>
      </c>
      <c r="Q819" t="s">
        <v>131</v>
      </c>
      <c r="R819" t="s">
        <v>55</v>
      </c>
      <c r="S819" t="s">
        <v>56</v>
      </c>
      <c r="T819" t="s">
        <v>57</v>
      </c>
      <c r="U819">
        <v>1</v>
      </c>
      <c r="V819" t="s">
        <v>58</v>
      </c>
      <c r="Y819" t="s">
        <v>120</v>
      </c>
      <c r="Z819" t="s">
        <v>68</v>
      </c>
      <c r="AB819">
        <v>1</v>
      </c>
      <c r="AC819" t="s">
        <v>114</v>
      </c>
      <c r="AM819" t="s">
        <v>1666</v>
      </c>
    </row>
    <row r="820" spans="1:42" x14ac:dyDescent="0.3">
      <c r="A820" t="s">
        <v>1690</v>
      </c>
      <c r="B820" t="s">
        <v>428</v>
      </c>
      <c r="C820" t="s">
        <v>702</v>
      </c>
      <c r="D820">
        <v>18394015</v>
      </c>
      <c r="E820" s="1">
        <v>45971</v>
      </c>
      <c r="F820" s="1">
        <v>45971</v>
      </c>
      <c r="G820" t="s">
        <v>45</v>
      </c>
      <c r="H820" t="s">
        <v>46</v>
      </c>
      <c r="I820" t="s">
        <v>47</v>
      </c>
      <c r="J820" t="s">
        <v>165</v>
      </c>
      <c r="K820" t="s">
        <v>441</v>
      </c>
      <c r="L820" t="s">
        <v>97</v>
      </c>
      <c r="M820" t="s">
        <v>299</v>
      </c>
      <c r="N820" t="s">
        <v>185</v>
      </c>
      <c r="O820">
        <v>7</v>
      </c>
      <c r="P820" t="s">
        <v>53</v>
      </c>
      <c r="Q820" t="s">
        <v>54</v>
      </c>
      <c r="R820" t="s">
        <v>55</v>
      </c>
      <c r="S820" t="s">
        <v>85</v>
      </c>
      <c r="T820" t="s">
        <v>57</v>
      </c>
      <c r="U820">
        <v>1</v>
      </c>
      <c r="V820" t="s">
        <v>58</v>
      </c>
    </row>
    <row r="821" spans="1:42" x14ac:dyDescent="0.3">
      <c r="A821" t="s">
        <v>1691</v>
      </c>
      <c r="B821" t="s">
        <v>464</v>
      </c>
      <c r="C821" t="s">
        <v>1535</v>
      </c>
      <c r="D821">
        <v>18365556</v>
      </c>
      <c r="E821" s="1">
        <v>45966</v>
      </c>
      <c r="F821" s="1">
        <v>45976</v>
      </c>
      <c r="G821" t="s">
        <v>45</v>
      </c>
      <c r="H821" t="s">
        <v>46</v>
      </c>
      <c r="I821" t="s">
        <v>47</v>
      </c>
      <c r="J821" t="s">
        <v>195</v>
      </c>
      <c r="K821" t="s">
        <v>81</v>
      </c>
      <c r="L821" t="s">
        <v>50</v>
      </c>
      <c r="M821" t="s">
        <v>65</v>
      </c>
      <c r="N821" t="s">
        <v>52</v>
      </c>
      <c r="O821">
        <v>3</v>
      </c>
      <c r="P821" t="s">
        <v>53</v>
      </c>
      <c r="Q821" t="s">
        <v>205</v>
      </c>
      <c r="R821" t="s">
        <v>76</v>
      </c>
      <c r="S821" t="s">
        <v>56</v>
      </c>
      <c r="T821" t="s">
        <v>57</v>
      </c>
      <c r="U821">
        <v>2</v>
      </c>
      <c r="V821" t="s">
        <v>58</v>
      </c>
      <c r="X821" t="s">
        <v>77</v>
      </c>
      <c r="Y821" t="s">
        <v>54</v>
      </c>
      <c r="Z821" t="s">
        <v>101</v>
      </c>
      <c r="AO821">
        <v>2296</v>
      </c>
      <c r="AP821">
        <v>2</v>
      </c>
    </row>
    <row r="822" spans="1:42" x14ac:dyDescent="0.3">
      <c r="A822" t="s">
        <v>1692</v>
      </c>
      <c r="B822" t="s">
        <v>1693</v>
      </c>
      <c r="C822" t="s">
        <v>260</v>
      </c>
      <c r="D822">
        <v>18397153</v>
      </c>
      <c r="E822" s="1">
        <v>45972</v>
      </c>
      <c r="F822" s="1">
        <v>45972</v>
      </c>
      <c r="G822" t="s">
        <v>45</v>
      </c>
      <c r="H822" t="s">
        <v>46</v>
      </c>
      <c r="I822" t="s">
        <v>47</v>
      </c>
      <c r="J822" t="s">
        <v>82</v>
      </c>
      <c r="K822" t="s">
        <v>242</v>
      </c>
      <c r="L822" t="s">
        <v>50</v>
      </c>
      <c r="M822" t="s">
        <v>65</v>
      </c>
      <c r="N822" t="s">
        <v>91</v>
      </c>
      <c r="O822">
        <v>3</v>
      </c>
      <c r="P822" t="s">
        <v>53</v>
      </c>
      <c r="Q822" t="s">
        <v>54</v>
      </c>
      <c r="R822" t="s">
        <v>55</v>
      </c>
      <c r="S822" t="s">
        <v>85</v>
      </c>
      <c r="T822" t="s">
        <v>57</v>
      </c>
      <c r="U822">
        <v>1</v>
      </c>
      <c r="V822" t="s">
        <v>58</v>
      </c>
      <c r="X822" t="s">
        <v>77</v>
      </c>
      <c r="Y822" t="s">
        <v>54</v>
      </c>
      <c r="Z822" t="s">
        <v>101</v>
      </c>
    </row>
    <row r="823" spans="1:42" x14ac:dyDescent="0.3">
      <c r="A823" t="s">
        <v>1694</v>
      </c>
      <c r="B823" t="s">
        <v>212</v>
      </c>
      <c r="C823" t="s">
        <v>272</v>
      </c>
      <c r="D823">
        <v>18393842</v>
      </c>
      <c r="E823" s="1">
        <v>45971</v>
      </c>
      <c r="F823" s="1">
        <v>45971</v>
      </c>
      <c r="G823" t="s">
        <v>45</v>
      </c>
      <c r="H823" t="s">
        <v>46</v>
      </c>
      <c r="I823" t="s">
        <v>47</v>
      </c>
      <c r="J823" t="s">
        <v>63</v>
      </c>
      <c r="K823" t="s">
        <v>136</v>
      </c>
      <c r="L823" t="s">
        <v>1055</v>
      </c>
      <c r="M823" t="s">
        <v>98</v>
      </c>
      <c r="N823" t="s">
        <v>99</v>
      </c>
      <c r="O823">
        <v>4</v>
      </c>
      <c r="P823" t="s">
        <v>100</v>
      </c>
      <c r="Q823" t="s">
        <v>131</v>
      </c>
      <c r="R823" t="s">
        <v>55</v>
      </c>
      <c r="S823" t="s">
        <v>56</v>
      </c>
      <c r="T823" t="s">
        <v>67</v>
      </c>
      <c r="U823">
        <v>2</v>
      </c>
      <c r="V823" t="s">
        <v>58</v>
      </c>
      <c r="X823" t="s">
        <v>77</v>
      </c>
      <c r="Y823" t="s">
        <v>120</v>
      </c>
      <c r="Z823" t="s">
        <v>68</v>
      </c>
    </row>
    <row r="824" spans="1:42" x14ac:dyDescent="0.3">
      <c r="A824" t="s">
        <v>1695</v>
      </c>
      <c r="B824" t="s">
        <v>485</v>
      </c>
      <c r="C824" t="s">
        <v>510</v>
      </c>
      <c r="D824">
        <v>18413866</v>
      </c>
      <c r="E824" s="1">
        <v>45974</v>
      </c>
      <c r="F824" s="1">
        <v>45974</v>
      </c>
      <c r="G824" t="s">
        <v>45</v>
      </c>
      <c r="H824" t="s">
        <v>46</v>
      </c>
      <c r="I824" t="s">
        <v>47</v>
      </c>
      <c r="J824" t="s">
        <v>195</v>
      </c>
      <c r="K824" t="s">
        <v>145</v>
      </c>
      <c r="L824" t="s">
        <v>50</v>
      </c>
      <c r="M824" t="s">
        <v>160</v>
      </c>
      <c r="N824" t="s">
        <v>75</v>
      </c>
      <c r="O824">
        <v>4</v>
      </c>
      <c r="P824" t="s">
        <v>53</v>
      </c>
      <c r="Q824" t="s">
        <v>131</v>
      </c>
      <c r="R824" t="s">
        <v>55</v>
      </c>
      <c r="S824" t="s">
        <v>56</v>
      </c>
      <c r="T824" t="s">
        <v>57</v>
      </c>
      <c r="U824">
        <v>1</v>
      </c>
      <c r="V824" t="s">
        <v>58</v>
      </c>
      <c r="W824" t="s">
        <v>68</v>
      </c>
      <c r="Y824" t="s">
        <v>54</v>
      </c>
      <c r="Z824" t="s">
        <v>101</v>
      </c>
      <c r="AC824" t="s">
        <v>114</v>
      </c>
      <c r="AD824" t="s">
        <v>115</v>
      </c>
      <c r="AK824" t="s">
        <v>67</v>
      </c>
    </row>
    <row r="825" spans="1:42" x14ac:dyDescent="0.3">
      <c r="A825" t="s">
        <v>1696</v>
      </c>
      <c r="B825" t="s">
        <v>303</v>
      </c>
      <c r="C825" t="s">
        <v>546</v>
      </c>
      <c r="D825">
        <v>18409975</v>
      </c>
      <c r="E825" s="1">
        <v>45973</v>
      </c>
      <c r="F825" s="1">
        <v>45973</v>
      </c>
      <c r="G825" t="s">
        <v>45</v>
      </c>
      <c r="H825" t="s">
        <v>46</v>
      </c>
      <c r="I825" t="s">
        <v>47</v>
      </c>
      <c r="J825" t="s">
        <v>105</v>
      </c>
      <c r="K825" t="s">
        <v>106</v>
      </c>
      <c r="L825" t="s">
        <v>97</v>
      </c>
      <c r="M825" t="s">
        <v>65</v>
      </c>
      <c r="N825" t="s">
        <v>91</v>
      </c>
      <c r="O825">
        <v>3</v>
      </c>
      <c r="P825" t="s">
        <v>100</v>
      </c>
      <c r="Q825" t="s">
        <v>54</v>
      </c>
      <c r="R825" t="s">
        <v>55</v>
      </c>
      <c r="S825" t="s">
        <v>56</v>
      </c>
      <c r="T825" t="s">
        <v>57</v>
      </c>
      <c r="U825">
        <v>1</v>
      </c>
      <c r="V825" t="s">
        <v>58</v>
      </c>
      <c r="X825" t="s">
        <v>77</v>
      </c>
      <c r="Y825" t="s">
        <v>54</v>
      </c>
      <c r="Z825" t="s">
        <v>101</v>
      </c>
    </row>
    <row r="826" spans="1:42" x14ac:dyDescent="0.3">
      <c r="A826" t="s">
        <v>1697</v>
      </c>
      <c r="B826" t="s">
        <v>303</v>
      </c>
      <c r="C826" t="s">
        <v>483</v>
      </c>
      <c r="D826">
        <v>18389879</v>
      </c>
      <c r="E826" s="1">
        <v>45970</v>
      </c>
      <c r="F826" s="1">
        <v>45974</v>
      </c>
      <c r="G826" t="s">
        <v>45</v>
      </c>
      <c r="H826" t="s">
        <v>46</v>
      </c>
      <c r="I826" t="s">
        <v>47</v>
      </c>
      <c r="J826" t="s">
        <v>142</v>
      </c>
      <c r="K826" t="s">
        <v>105</v>
      </c>
      <c r="L826" t="s">
        <v>97</v>
      </c>
      <c r="M826" t="s">
        <v>51</v>
      </c>
      <c r="N826" t="s">
        <v>75</v>
      </c>
      <c r="O826">
        <v>3</v>
      </c>
      <c r="P826" t="s">
        <v>53</v>
      </c>
      <c r="Q826" t="s">
        <v>54</v>
      </c>
      <c r="R826" t="s">
        <v>55</v>
      </c>
      <c r="S826" t="s">
        <v>56</v>
      </c>
      <c r="T826" t="s">
        <v>57</v>
      </c>
      <c r="U826">
        <v>1</v>
      </c>
      <c r="V826" t="s">
        <v>58</v>
      </c>
      <c r="X826" t="s">
        <v>77</v>
      </c>
      <c r="Y826" t="s">
        <v>54</v>
      </c>
      <c r="Z826" t="s">
        <v>101</v>
      </c>
    </row>
    <row r="827" spans="1:42" x14ac:dyDescent="0.3">
      <c r="A827" t="s">
        <v>1698</v>
      </c>
      <c r="B827" t="s">
        <v>43</v>
      </c>
      <c r="C827" t="s">
        <v>44</v>
      </c>
      <c r="D827">
        <v>18403688</v>
      </c>
      <c r="E827" s="1">
        <v>45972</v>
      </c>
      <c r="F827" s="1">
        <v>45976</v>
      </c>
      <c r="G827" t="s">
        <v>45</v>
      </c>
      <c r="H827" t="s">
        <v>46</v>
      </c>
      <c r="I827" t="s">
        <v>47</v>
      </c>
      <c r="J827" t="s">
        <v>936</v>
      </c>
      <c r="K827" t="s">
        <v>95</v>
      </c>
      <c r="L827" t="s">
        <v>97</v>
      </c>
      <c r="M827" t="s">
        <v>51</v>
      </c>
      <c r="N827" t="s">
        <v>75</v>
      </c>
      <c r="O827">
        <v>3</v>
      </c>
      <c r="P827" t="s">
        <v>53</v>
      </c>
      <c r="Q827" t="s">
        <v>54</v>
      </c>
      <c r="R827" t="s">
        <v>55</v>
      </c>
      <c r="S827" t="s">
        <v>56</v>
      </c>
      <c r="T827" t="s">
        <v>57</v>
      </c>
      <c r="U827">
        <v>2</v>
      </c>
      <c r="V827" t="s">
        <v>58</v>
      </c>
      <c r="X827" t="s">
        <v>77</v>
      </c>
      <c r="Y827" t="s">
        <v>54</v>
      </c>
      <c r="Z827" t="s">
        <v>101</v>
      </c>
    </row>
    <row r="828" spans="1:42" x14ac:dyDescent="0.3">
      <c r="A828" t="s">
        <v>1699</v>
      </c>
      <c r="B828" t="s">
        <v>522</v>
      </c>
      <c r="C828" t="s">
        <v>1122</v>
      </c>
      <c r="D828">
        <v>18411405</v>
      </c>
      <c r="E828" s="1">
        <v>45974</v>
      </c>
      <c r="F828" s="1">
        <v>45974</v>
      </c>
      <c r="G828" t="s">
        <v>45</v>
      </c>
      <c r="H828" t="s">
        <v>46</v>
      </c>
      <c r="I828" t="s">
        <v>47</v>
      </c>
      <c r="J828" t="s">
        <v>145</v>
      </c>
      <c r="K828" t="s">
        <v>82</v>
      </c>
      <c r="L828" t="s">
        <v>50</v>
      </c>
      <c r="M828" t="s">
        <v>98</v>
      </c>
      <c r="N828" t="s">
        <v>91</v>
      </c>
      <c r="O828">
        <v>7</v>
      </c>
      <c r="P828" t="s">
        <v>53</v>
      </c>
      <c r="Q828" t="s">
        <v>205</v>
      </c>
      <c r="R828" t="s">
        <v>55</v>
      </c>
      <c r="S828" t="s">
        <v>85</v>
      </c>
      <c r="T828" t="s">
        <v>67</v>
      </c>
      <c r="U828">
        <v>1</v>
      </c>
      <c r="V828" t="s">
        <v>58</v>
      </c>
      <c r="X828" t="s">
        <v>77</v>
      </c>
      <c r="Y828" t="s">
        <v>54</v>
      </c>
      <c r="Z828" t="s">
        <v>101</v>
      </c>
    </row>
    <row r="829" spans="1:42" x14ac:dyDescent="0.3">
      <c r="A829" t="s">
        <v>1700</v>
      </c>
      <c r="B829" t="s">
        <v>303</v>
      </c>
      <c r="C829" t="s">
        <v>788</v>
      </c>
      <c r="D829">
        <v>18361233</v>
      </c>
      <c r="E829" s="1">
        <v>45965</v>
      </c>
      <c r="F829" s="1">
        <v>45965</v>
      </c>
      <c r="G829" t="s">
        <v>45</v>
      </c>
      <c r="H829" t="s">
        <v>46</v>
      </c>
      <c r="I829" t="s">
        <v>47</v>
      </c>
      <c r="J829" t="s">
        <v>142</v>
      </c>
      <c r="K829" t="s">
        <v>95</v>
      </c>
      <c r="L829" t="s">
        <v>97</v>
      </c>
      <c r="M829" t="s">
        <v>65</v>
      </c>
      <c r="N829" t="s">
        <v>52</v>
      </c>
      <c r="O829">
        <v>4</v>
      </c>
      <c r="P829" t="s">
        <v>53</v>
      </c>
      <c r="Q829" t="s">
        <v>54</v>
      </c>
      <c r="R829" t="s">
        <v>55</v>
      </c>
      <c r="S829" t="s">
        <v>85</v>
      </c>
      <c r="T829" t="s">
        <v>57</v>
      </c>
      <c r="U829">
        <v>1</v>
      </c>
      <c r="V829" t="s">
        <v>58</v>
      </c>
      <c r="W829" t="s">
        <v>68</v>
      </c>
      <c r="AA829">
        <v>1</v>
      </c>
    </row>
    <row r="830" spans="1:42" x14ac:dyDescent="0.3">
      <c r="A830" t="s">
        <v>1701</v>
      </c>
      <c r="B830" t="s">
        <v>169</v>
      </c>
      <c r="C830" t="s">
        <v>513</v>
      </c>
      <c r="D830">
        <v>18407267</v>
      </c>
      <c r="E830" s="1">
        <v>45973</v>
      </c>
      <c r="F830" s="1">
        <v>45973</v>
      </c>
      <c r="G830" t="s">
        <v>45</v>
      </c>
      <c r="H830" t="s">
        <v>46</v>
      </c>
      <c r="I830" t="s">
        <v>47</v>
      </c>
      <c r="J830" t="s">
        <v>73</v>
      </c>
      <c r="K830" t="s">
        <v>118</v>
      </c>
      <c r="L830" t="s">
        <v>74</v>
      </c>
      <c r="M830" t="s">
        <v>65</v>
      </c>
      <c r="N830" t="s">
        <v>99</v>
      </c>
      <c r="O830">
        <v>10</v>
      </c>
      <c r="P830" t="s">
        <v>53</v>
      </c>
      <c r="Q830" t="s">
        <v>54</v>
      </c>
      <c r="R830" t="s">
        <v>55</v>
      </c>
      <c r="S830" t="s">
        <v>56</v>
      </c>
      <c r="T830" t="s">
        <v>57</v>
      </c>
      <c r="U830">
        <v>1</v>
      </c>
      <c r="V830" t="s">
        <v>58</v>
      </c>
      <c r="Y830" t="s">
        <v>120</v>
      </c>
      <c r="Z830" t="s">
        <v>101</v>
      </c>
      <c r="AB830">
        <v>1</v>
      </c>
      <c r="AC830" t="s">
        <v>114</v>
      </c>
      <c r="AN830" t="s">
        <v>162</v>
      </c>
    </row>
    <row r="831" spans="1:42" x14ac:dyDescent="0.3">
      <c r="A831" t="s">
        <v>1702</v>
      </c>
      <c r="B831" t="s">
        <v>957</v>
      </c>
      <c r="C831" t="s">
        <v>310</v>
      </c>
      <c r="D831">
        <v>18416484</v>
      </c>
      <c r="E831" s="1">
        <v>45974</v>
      </c>
      <c r="F831" s="1">
        <v>45974</v>
      </c>
      <c r="G831" t="s">
        <v>45</v>
      </c>
      <c r="H831" t="s">
        <v>46</v>
      </c>
      <c r="I831" t="s">
        <v>47</v>
      </c>
      <c r="J831" t="s">
        <v>82</v>
      </c>
      <c r="K831" t="s">
        <v>242</v>
      </c>
      <c r="L831" t="s">
        <v>50</v>
      </c>
      <c r="M831" t="s">
        <v>65</v>
      </c>
      <c r="N831" t="s">
        <v>91</v>
      </c>
      <c r="O831">
        <v>5</v>
      </c>
      <c r="P831" t="s">
        <v>251</v>
      </c>
      <c r="Q831" t="s">
        <v>205</v>
      </c>
      <c r="R831" t="s">
        <v>76</v>
      </c>
      <c r="S831" t="s">
        <v>56</v>
      </c>
      <c r="T831" t="s">
        <v>67</v>
      </c>
      <c r="U831">
        <v>1</v>
      </c>
      <c r="V831" t="s">
        <v>58</v>
      </c>
      <c r="X831" t="s">
        <v>77</v>
      </c>
      <c r="Y831" t="s">
        <v>54</v>
      </c>
      <c r="Z831" t="s">
        <v>101</v>
      </c>
    </row>
    <row r="832" spans="1:42" x14ac:dyDescent="0.3">
      <c r="A832" t="s">
        <v>1703</v>
      </c>
      <c r="B832" t="s">
        <v>685</v>
      </c>
      <c r="C832" t="s">
        <v>1237</v>
      </c>
      <c r="D832">
        <v>18388318</v>
      </c>
      <c r="E832" s="1">
        <v>45970</v>
      </c>
      <c r="F832" s="1">
        <v>45970</v>
      </c>
      <c r="G832" t="s">
        <v>45</v>
      </c>
      <c r="H832" t="s">
        <v>46</v>
      </c>
      <c r="I832" t="s">
        <v>47</v>
      </c>
      <c r="J832" t="s">
        <v>569</v>
      </c>
      <c r="K832" t="s">
        <v>1238</v>
      </c>
      <c r="L832" t="s">
        <v>97</v>
      </c>
      <c r="M832" t="s">
        <v>51</v>
      </c>
      <c r="N832" t="s">
        <v>235</v>
      </c>
      <c r="O832">
        <v>6</v>
      </c>
      <c r="P832" t="s">
        <v>100</v>
      </c>
      <c r="Q832" t="s">
        <v>54</v>
      </c>
      <c r="R832" t="s">
        <v>55</v>
      </c>
      <c r="S832" t="s">
        <v>85</v>
      </c>
      <c r="T832" t="s">
        <v>57</v>
      </c>
      <c r="U832">
        <v>1</v>
      </c>
      <c r="V832" t="s">
        <v>58</v>
      </c>
      <c r="W832" t="s">
        <v>68</v>
      </c>
      <c r="X832" t="s">
        <v>146</v>
      </c>
      <c r="Y832" t="s">
        <v>54</v>
      </c>
      <c r="Z832" t="s">
        <v>101</v>
      </c>
      <c r="AB832">
        <v>1</v>
      </c>
      <c r="AC832" t="s">
        <v>147</v>
      </c>
      <c r="AD832" t="s">
        <v>115</v>
      </c>
      <c r="AE832" t="s">
        <v>101</v>
      </c>
      <c r="AK832" t="s">
        <v>67</v>
      </c>
      <c r="AL832" t="s">
        <v>68</v>
      </c>
    </row>
    <row r="833" spans="1:37" x14ac:dyDescent="0.3">
      <c r="A833" t="s">
        <v>1704</v>
      </c>
      <c r="B833" t="s">
        <v>892</v>
      </c>
      <c r="C833" t="s">
        <v>1705</v>
      </c>
      <c r="D833">
        <v>18397886</v>
      </c>
      <c r="E833" s="1">
        <v>45972</v>
      </c>
      <c r="F833" s="1">
        <v>45974</v>
      </c>
      <c r="G833" t="s">
        <v>45</v>
      </c>
      <c r="H833" t="s">
        <v>46</v>
      </c>
      <c r="I833" t="s">
        <v>47</v>
      </c>
      <c r="J833" t="s">
        <v>81</v>
      </c>
      <c r="K833" t="s">
        <v>48</v>
      </c>
      <c r="L833" t="s">
        <v>50</v>
      </c>
      <c r="M833" t="s">
        <v>160</v>
      </c>
      <c r="N833" t="s">
        <v>75</v>
      </c>
      <c r="O833">
        <v>4</v>
      </c>
      <c r="P833" t="s">
        <v>100</v>
      </c>
      <c r="Q833" t="s">
        <v>205</v>
      </c>
      <c r="R833" t="s">
        <v>55</v>
      </c>
      <c r="S833" t="s">
        <v>56</v>
      </c>
      <c r="T833" t="s">
        <v>57</v>
      </c>
      <c r="V833" t="s">
        <v>58</v>
      </c>
      <c r="X833" t="s">
        <v>77</v>
      </c>
      <c r="Z833" t="s">
        <v>68</v>
      </c>
      <c r="AC833" t="s">
        <v>114</v>
      </c>
      <c r="AD833" t="s">
        <v>115</v>
      </c>
    </row>
    <row r="834" spans="1:37" x14ac:dyDescent="0.3">
      <c r="A834" t="s">
        <v>1706</v>
      </c>
      <c r="B834" t="s">
        <v>1707</v>
      </c>
      <c r="C834" t="s">
        <v>44</v>
      </c>
      <c r="D834">
        <v>18371815</v>
      </c>
      <c r="E834" s="1">
        <v>45967</v>
      </c>
      <c r="F834" s="1">
        <v>45967</v>
      </c>
      <c r="G834" t="s">
        <v>45</v>
      </c>
      <c r="H834" t="s">
        <v>46</v>
      </c>
      <c r="I834" t="s">
        <v>47</v>
      </c>
      <c r="J834" t="s">
        <v>95</v>
      </c>
      <c r="K834" t="s">
        <v>96</v>
      </c>
      <c r="L834" t="s">
        <v>97</v>
      </c>
      <c r="M834" t="s">
        <v>160</v>
      </c>
      <c r="N834" t="s">
        <v>75</v>
      </c>
      <c r="O834">
        <v>3</v>
      </c>
      <c r="P834" t="s">
        <v>53</v>
      </c>
      <c r="Q834" t="s">
        <v>54</v>
      </c>
      <c r="R834" t="s">
        <v>77</v>
      </c>
      <c r="S834" t="s">
        <v>85</v>
      </c>
      <c r="T834" t="s">
        <v>57</v>
      </c>
      <c r="U834">
        <v>2</v>
      </c>
      <c r="V834" t="s">
        <v>58</v>
      </c>
      <c r="Z834" t="s">
        <v>101</v>
      </c>
    </row>
    <row r="835" spans="1:37" x14ac:dyDescent="0.3">
      <c r="A835" t="s">
        <v>1708</v>
      </c>
      <c r="B835" t="s">
        <v>303</v>
      </c>
      <c r="C835" t="s">
        <v>412</v>
      </c>
      <c r="D835">
        <v>18424870</v>
      </c>
      <c r="E835" s="1">
        <v>45976</v>
      </c>
      <c r="F835" s="1">
        <v>45976</v>
      </c>
      <c r="G835" t="s">
        <v>45</v>
      </c>
      <c r="H835" t="s">
        <v>46</v>
      </c>
      <c r="I835" t="s">
        <v>47</v>
      </c>
      <c r="J835" t="s">
        <v>105</v>
      </c>
      <c r="K835" t="s">
        <v>106</v>
      </c>
      <c r="L835" t="s">
        <v>97</v>
      </c>
      <c r="M835" t="s">
        <v>98</v>
      </c>
      <c r="N835" t="s">
        <v>175</v>
      </c>
      <c r="O835">
        <v>4</v>
      </c>
      <c r="P835" t="s">
        <v>100</v>
      </c>
      <c r="Q835" t="s">
        <v>131</v>
      </c>
      <c r="R835" t="s">
        <v>55</v>
      </c>
      <c r="S835" t="s">
        <v>85</v>
      </c>
      <c r="T835" t="s">
        <v>57</v>
      </c>
      <c r="U835">
        <v>1</v>
      </c>
      <c r="V835" t="s">
        <v>58</v>
      </c>
      <c r="X835" t="s">
        <v>77</v>
      </c>
      <c r="Y835" t="s">
        <v>54</v>
      </c>
      <c r="Z835" t="s">
        <v>68</v>
      </c>
    </row>
    <row r="836" spans="1:37" x14ac:dyDescent="0.3">
      <c r="A836" t="s">
        <v>1709</v>
      </c>
      <c r="B836" t="s">
        <v>503</v>
      </c>
      <c r="C836" t="s">
        <v>104</v>
      </c>
      <c r="D836">
        <v>18400703</v>
      </c>
      <c r="E836" s="1">
        <v>45972</v>
      </c>
      <c r="F836" s="1">
        <v>45976</v>
      </c>
      <c r="G836" t="s">
        <v>45</v>
      </c>
      <c r="H836" t="s">
        <v>46</v>
      </c>
      <c r="I836" t="s">
        <v>47</v>
      </c>
      <c r="J836" t="s">
        <v>106</v>
      </c>
      <c r="K836" t="s">
        <v>504</v>
      </c>
      <c r="L836" t="s">
        <v>97</v>
      </c>
      <c r="M836" t="s">
        <v>51</v>
      </c>
      <c r="N836" t="s">
        <v>273</v>
      </c>
      <c r="O836">
        <v>7</v>
      </c>
      <c r="P836" t="s">
        <v>53</v>
      </c>
      <c r="Q836" t="s">
        <v>54</v>
      </c>
      <c r="R836" t="s">
        <v>55</v>
      </c>
      <c r="S836" t="s">
        <v>85</v>
      </c>
      <c r="T836" t="s">
        <v>57</v>
      </c>
      <c r="U836">
        <v>2</v>
      </c>
      <c r="V836" t="s">
        <v>58</v>
      </c>
      <c r="X836" t="s">
        <v>77</v>
      </c>
      <c r="Y836" t="s">
        <v>54</v>
      </c>
      <c r="Z836" t="s">
        <v>101</v>
      </c>
    </row>
    <row r="837" spans="1:37" x14ac:dyDescent="0.3">
      <c r="A837" t="s">
        <v>1710</v>
      </c>
      <c r="B837" t="s">
        <v>157</v>
      </c>
      <c r="C837" t="s">
        <v>483</v>
      </c>
      <c r="D837">
        <v>18374447</v>
      </c>
      <c r="E837" s="1">
        <v>45968</v>
      </c>
      <c r="F837" s="1">
        <v>45968</v>
      </c>
      <c r="G837" t="s">
        <v>45</v>
      </c>
      <c r="H837" t="s">
        <v>46</v>
      </c>
      <c r="I837" t="s">
        <v>47</v>
      </c>
      <c r="J837" t="s">
        <v>159</v>
      </c>
      <c r="K837" t="s">
        <v>81</v>
      </c>
      <c r="L837" t="s">
        <v>50</v>
      </c>
      <c r="M837" t="s">
        <v>51</v>
      </c>
      <c r="N837" t="s">
        <v>75</v>
      </c>
      <c r="O837">
        <v>4</v>
      </c>
      <c r="P837" t="s">
        <v>53</v>
      </c>
      <c r="Q837" t="s">
        <v>54</v>
      </c>
      <c r="R837" t="s">
        <v>55</v>
      </c>
      <c r="S837" t="s">
        <v>85</v>
      </c>
      <c r="T837" t="s">
        <v>57</v>
      </c>
      <c r="U837">
        <v>1</v>
      </c>
      <c r="V837" t="s">
        <v>58</v>
      </c>
      <c r="X837" t="s">
        <v>77</v>
      </c>
      <c r="Y837" t="s">
        <v>54</v>
      </c>
      <c r="Z837" t="s">
        <v>101</v>
      </c>
    </row>
    <row r="838" spans="1:37" x14ac:dyDescent="0.3">
      <c r="A838" t="s">
        <v>1711</v>
      </c>
      <c r="B838" t="s">
        <v>1712</v>
      </c>
      <c r="C838" t="s">
        <v>301</v>
      </c>
      <c r="D838">
        <v>18374368</v>
      </c>
      <c r="E838" s="1">
        <v>45968</v>
      </c>
      <c r="F838" s="1">
        <v>45968</v>
      </c>
      <c r="G838" t="s">
        <v>45</v>
      </c>
      <c r="H838" t="s">
        <v>46</v>
      </c>
      <c r="I838" t="s">
        <v>47</v>
      </c>
      <c r="J838" t="s">
        <v>1652</v>
      </c>
      <c r="K838" t="s">
        <v>96</v>
      </c>
      <c r="L838" t="s">
        <v>97</v>
      </c>
      <c r="M838" t="s">
        <v>51</v>
      </c>
      <c r="N838" t="s">
        <v>52</v>
      </c>
      <c r="O838">
        <v>3</v>
      </c>
      <c r="P838" t="s">
        <v>138</v>
      </c>
      <c r="Q838" t="s">
        <v>54</v>
      </c>
      <c r="R838" t="s">
        <v>55</v>
      </c>
      <c r="S838" t="s">
        <v>85</v>
      </c>
      <c r="T838" t="s">
        <v>67</v>
      </c>
      <c r="U838">
        <v>2</v>
      </c>
      <c r="V838" t="s">
        <v>58</v>
      </c>
      <c r="X838" t="s">
        <v>77</v>
      </c>
      <c r="Y838" t="s">
        <v>54</v>
      </c>
      <c r="Z838" t="s">
        <v>101</v>
      </c>
    </row>
    <row r="839" spans="1:37" x14ac:dyDescent="0.3">
      <c r="A839" t="s">
        <v>1713</v>
      </c>
      <c r="B839" t="s">
        <v>1714</v>
      </c>
      <c r="C839" t="s">
        <v>513</v>
      </c>
      <c r="D839">
        <v>18370347</v>
      </c>
      <c r="E839" s="1">
        <v>45967</v>
      </c>
      <c r="F839" s="1">
        <v>45969</v>
      </c>
      <c r="G839" t="s">
        <v>45</v>
      </c>
      <c r="H839" t="s">
        <v>46</v>
      </c>
      <c r="I839" t="s">
        <v>47</v>
      </c>
      <c r="J839" t="s">
        <v>112</v>
      </c>
      <c r="K839" t="s">
        <v>195</v>
      </c>
      <c r="L839" t="s">
        <v>97</v>
      </c>
      <c r="M839" t="s">
        <v>98</v>
      </c>
      <c r="N839" t="s">
        <v>99</v>
      </c>
      <c r="O839">
        <v>9</v>
      </c>
      <c r="P839" t="s">
        <v>53</v>
      </c>
      <c r="Q839" t="s">
        <v>54</v>
      </c>
      <c r="R839" t="s">
        <v>77</v>
      </c>
      <c r="S839" t="s">
        <v>232</v>
      </c>
      <c r="T839" t="s">
        <v>67</v>
      </c>
      <c r="U839">
        <v>2</v>
      </c>
      <c r="V839" t="s">
        <v>58</v>
      </c>
    </row>
    <row r="840" spans="1:37" x14ac:dyDescent="0.3">
      <c r="A840" t="s">
        <v>1715</v>
      </c>
      <c r="B840" t="s">
        <v>506</v>
      </c>
      <c r="C840" t="s">
        <v>1311</v>
      </c>
      <c r="D840">
        <v>18395051</v>
      </c>
      <c r="E840" s="1">
        <v>45971</v>
      </c>
      <c r="F840" s="1">
        <v>45971</v>
      </c>
      <c r="G840" t="s">
        <v>45</v>
      </c>
      <c r="H840" t="s">
        <v>46</v>
      </c>
      <c r="I840" t="s">
        <v>47</v>
      </c>
      <c r="J840" t="s">
        <v>227</v>
      </c>
      <c r="K840" t="s">
        <v>89</v>
      </c>
      <c r="L840" t="s">
        <v>74</v>
      </c>
      <c r="M840" t="s">
        <v>65</v>
      </c>
      <c r="N840" t="s">
        <v>75</v>
      </c>
      <c r="O840">
        <v>4</v>
      </c>
      <c r="P840" t="s">
        <v>251</v>
      </c>
      <c r="Q840" t="s">
        <v>54</v>
      </c>
      <c r="R840" t="s">
        <v>55</v>
      </c>
      <c r="S840" t="s">
        <v>85</v>
      </c>
      <c r="T840" t="s">
        <v>57</v>
      </c>
      <c r="U840">
        <v>1</v>
      </c>
      <c r="V840" t="s">
        <v>58</v>
      </c>
      <c r="X840" t="s">
        <v>77</v>
      </c>
      <c r="Y840" t="s">
        <v>54</v>
      </c>
      <c r="Z840" t="s">
        <v>68</v>
      </c>
    </row>
    <row r="841" spans="1:37" x14ac:dyDescent="0.3">
      <c r="A841" t="s">
        <v>1716</v>
      </c>
      <c r="B841" t="s">
        <v>692</v>
      </c>
      <c r="C841" t="s">
        <v>201</v>
      </c>
      <c r="D841">
        <v>18381274</v>
      </c>
      <c r="E841" s="1">
        <v>45969</v>
      </c>
      <c r="F841" s="1">
        <v>45969</v>
      </c>
      <c r="G841" t="s">
        <v>45</v>
      </c>
      <c r="H841" t="s">
        <v>46</v>
      </c>
      <c r="I841" t="s">
        <v>47</v>
      </c>
      <c r="J841" t="s">
        <v>1082</v>
      </c>
      <c r="K841" t="s">
        <v>1358</v>
      </c>
      <c r="L841" t="s">
        <v>97</v>
      </c>
      <c r="M841" t="s">
        <v>65</v>
      </c>
      <c r="N841" t="s">
        <v>185</v>
      </c>
      <c r="O841">
        <v>4</v>
      </c>
      <c r="P841" t="s">
        <v>100</v>
      </c>
      <c r="Q841" t="s">
        <v>54</v>
      </c>
      <c r="R841" t="s">
        <v>55</v>
      </c>
      <c r="S841" t="s">
        <v>85</v>
      </c>
      <c r="T841" t="s">
        <v>67</v>
      </c>
      <c r="U841">
        <v>1</v>
      </c>
      <c r="V841" t="s">
        <v>58</v>
      </c>
      <c r="X841" t="s">
        <v>77</v>
      </c>
      <c r="Y841" t="s">
        <v>54</v>
      </c>
      <c r="Z841" t="s">
        <v>101</v>
      </c>
    </row>
    <row r="842" spans="1:37" x14ac:dyDescent="0.3">
      <c r="A842" t="s">
        <v>1717</v>
      </c>
      <c r="B842" t="s">
        <v>319</v>
      </c>
      <c r="C842" t="s">
        <v>1718</v>
      </c>
      <c r="D842">
        <v>18403261</v>
      </c>
      <c r="E842" s="1">
        <v>45972</v>
      </c>
      <c r="F842" s="1">
        <v>45972</v>
      </c>
      <c r="G842" t="s">
        <v>45</v>
      </c>
      <c r="H842" t="s">
        <v>46</v>
      </c>
      <c r="I842" t="s">
        <v>47</v>
      </c>
      <c r="J842" t="s">
        <v>112</v>
      </c>
      <c r="K842" t="s">
        <v>179</v>
      </c>
      <c r="L842" t="s">
        <v>97</v>
      </c>
      <c r="M842" t="s">
        <v>51</v>
      </c>
      <c r="N842" t="s">
        <v>91</v>
      </c>
      <c r="O842">
        <v>3</v>
      </c>
      <c r="P842" t="s">
        <v>100</v>
      </c>
      <c r="Q842" t="s">
        <v>54</v>
      </c>
      <c r="R842" t="s">
        <v>77</v>
      </c>
      <c r="S842" t="s">
        <v>56</v>
      </c>
      <c r="T842" t="s">
        <v>57</v>
      </c>
      <c r="U842">
        <v>1</v>
      </c>
      <c r="V842" t="s">
        <v>58</v>
      </c>
      <c r="X842" t="s">
        <v>77</v>
      </c>
      <c r="Y842" t="s">
        <v>54</v>
      </c>
      <c r="Z842" t="s">
        <v>68</v>
      </c>
    </row>
    <row r="843" spans="1:37" x14ac:dyDescent="0.3">
      <c r="A843" t="s">
        <v>1719</v>
      </c>
      <c r="B843" t="s">
        <v>1136</v>
      </c>
      <c r="C843" t="s">
        <v>301</v>
      </c>
      <c r="D843">
        <v>18425232</v>
      </c>
      <c r="E843" s="1">
        <v>45976</v>
      </c>
      <c r="F843" s="1">
        <v>45976</v>
      </c>
      <c r="G843" t="s">
        <v>45</v>
      </c>
      <c r="H843" t="s">
        <v>46</v>
      </c>
      <c r="I843" t="s">
        <v>47</v>
      </c>
      <c r="J843" t="s">
        <v>96</v>
      </c>
      <c r="K843" t="s">
        <v>195</v>
      </c>
      <c r="L843" t="s">
        <v>50</v>
      </c>
      <c r="M843" t="s">
        <v>51</v>
      </c>
      <c r="N843" t="s">
        <v>91</v>
      </c>
      <c r="O843">
        <v>5</v>
      </c>
      <c r="P843" t="s">
        <v>138</v>
      </c>
      <c r="Q843" t="s">
        <v>54</v>
      </c>
      <c r="R843" t="s">
        <v>55</v>
      </c>
      <c r="S843" t="s">
        <v>85</v>
      </c>
      <c r="T843" t="s">
        <v>67</v>
      </c>
      <c r="U843">
        <v>2</v>
      </c>
      <c r="V843" t="s">
        <v>58</v>
      </c>
      <c r="X843" t="s">
        <v>77</v>
      </c>
      <c r="Y843" t="s">
        <v>54</v>
      </c>
      <c r="Z843" t="s">
        <v>101</v>
      </c>
    </row>
    <row r="844" spans="1:37" hidden="1" x14ac:dyDescent="0.3">
      <c r="A844" t="s">
        <v>1720</v>
      </c>
      <c r="B844" t="s">
        <v>303</v>
      </c>
      <c r="C844" t="s">
        <v>276</v>
      </c>
      <c r="D844">
        <v>18335741</v>
      </c>
      <c r="E844" s="1">
        <v>45961</v>
      </c>
      <c r="F844" s="1">
        <v>45961</v>
      </c>
      <c r="G844" t="s">
        <v>45</v>
      </c>
      <c r="H844" t="s">
        <v>46</v>
      </c>
      <c r="I844" t="s">
        <v>47</v>
      </c>
      <c r="J844" t="s">
        <v>198</v>
      </c>
      <c r="K844" t="s">
        <v>358</v>
      </c>
      <c r="L844" t="s">
        <v>97</v>
      </c>
      <c r="M844" t="s">
        <v>51</v>
      </c>
      <c r="N844" t="s">
        <v>99</v>
      </c>
      <c r="O844">
        <v>6</v>
      </c>
      <c r="P844" t="s">
        <v>53</v>
      </c>
      <c r="Q844" t="s">
        <v>54</v>
      </c>
      <c r="R844" t="s">
        <v>55</v>
      </c>
      <c r="S844" t="s">
        <v>56</v>
      </c>
      <c r="T844" t="s">
        <v>57</v>
      </c>
      <c r="U844">
        <v>1</v>
      </c>
      <c r="V844" t="s">
        <v>58</v>
      </c>
      <c r="Z844" t="s">
        <v>68</v>
      </c>
    </row>
    <row r="845" spans="1:37" x14ac:dyDescent="0.3">
      <c r="A845" t="s">
        <v>1721</v>
      </c>
      <c r="B845" t="s">
        <v>813</v>
      </c>
      <c r="C845" t="s">
        <v>301</v>
      </c>
      <c r="D845">
        <v>18425234</v>
      </c>
      <c r="E845" s="1">
        <v>45976</v>
      </c>
      <c r="F845" s="1">
        <v>45976</v>
      </c>
      <c r="G845" t="s">
        <v>45</v>
      </c>
      <c r="H845" t="s">
        <v>46</v>
      </c>
      <c r="I845" t="s">
        <v>47</v>
      </c>
      <c r="J845" t="s">
        <v>96</v>
      </c>
      <c r="K845" t="s">
        <v>195</v>
      </c>
      <c r="L845" t="s">
        <v>50</v>
      </c>
      <c r="M845" t="s">
        <v>51</v>
      </c>
      <c r="N845" t="s">
        <v>235</v>
      </c>
      <c r="O845">
        <v>5</v>
      </c>
      <c r="P845" t="s">
        <v>138</v>
      </c>
      <c r="Q845" t="s">
        <v>54</v>
      </c>
      <c r="R845" t="s">
        <v>55</v>
      </c>
      <c r="S845" t="s">
        <v>85</v>
      </c>
      <c r="T845" t="s">
        <v>67</v>
      </c>
      <c r="U845">
        <v>2</v>
      </c>
      <c r="V845" t="s">
        <v>58</v>
      </c>
      <c r="X845" t="s">
        <v>77</v>
      </c>
      <c r="Y845" t="s">
        <v>54</v>
      </c>
      <c r="Z845" t="s">
        <v>101</v>
      </c>
    </row>
    <row r="846" spans="1:37" x14ac:dyDescent="0.3">
      <c r="A846" t="s">
        <v>1722</v>
      </c>
      <c r="B846" t="s">
        <v>584</v>
      </c>
      <c r="C846" t="s">
        <v>288</v>
      </c>
      <c r="D846">
        <v>18374448</v>
      </c>
      <c r="E846" s="1">
        <v>45968</v>
      </c>
      <c r="F846" s="1">
        <v>45968</v>
      </c>
      <c r="G846" t="s">
        <v>45</v>
      </c>
      <c r="H846" t="s">
        <v>46</v>
      </c>
      <c r="I846" t="s">
        <v>47</v>
      </c>
      <c r="J846" t="s">
        <v>223</v>
      </c>
      <c r="K846" t="s">
        <v>73</v>
      </c>
      <c r="L846" t="s">
        <v>74</v>
      </c>
      <c r="M846" t="s">
        <v>51</v>
      </c>
      <c r="N846" t="s">
        <v>75</v>
      </c>
      <c r="O846">
        <v>3</v>
      </c>
      <c r="P846" t="s">
        <v>53</v>
      </c>
      <c r="Q846" t="s">
        <v>54</v>
      </c>
      <c r="R846" t="s">
        <v>55</v>
      </c>
      <c r="S846" t="s">
        <v>85</v>
      </c>
      <c r="T846" t="s">
        <v>57</v>
      </c>
      <c r="U846">
        <v>1</v>
      </c>
      <c r="V846" t="s">
        <v>58</v>
      </c>
      <c r="X846" t="s">
        <v>77</v>
      </c>
      <c r="Y846" t="s">
        <v>54</v>
      </c>
      <c r="Z846" t="s">
        <v>101</v>
      </c>
    </row>
    <row r="847" spans="1:37" x14ac:dyDescent="0.3">
      <c r="A847" t="s">
        <v>1723</v>
      </c>
      <c r="B847" t="s">
        <v>140</v>
      </c>
      <c r="C847" t="s">
        <v>126</v>
      </c>
      <c r="D847">
        <v>18366777</v>
      </c>
      <c r="E847" s="1">
        <v>45966</v>
      </c>
      <c r="F847" s="1">
        <v>45966</v>
      </c>
      <c r="G847" t="s">
        <v>45</v>
      </c>
      <c r="H847" t="s">
        <v>46</v>
      </c>
      <c r="I847" t="s">
        <v>47</v>
      </c>
      <c r="J847" t="s">
        <v>89</v>
      </c>
      <c r="K847" t="s">
        <v>73</v>
      </c>
      <c r="L847" t="s">
        <v>74</v>
      </c>
      <c r="M847" t="s">
        <v>51</v>
      </c>
      <c r="N847" t="s">
        <v>235</v>
      </c>
      <c r="O847">
        <v>2</v>
      </c>
      <c r="P847" t="s">
        <v>100</v>
      </c>
      <c r="Q847" t="s">
        <v>54</v>
      </c>
      <c r="R847" t="s">
        <v>55</v>
      </c>
      <c r="S847" t="s">
        <v>56</v>
      </c>
      <c r="T847" t="s">
        <v>67</v>
      </c>
      <c r="U847">
        <v>1</v>
      </c>
      <c r="V847" t="s">
        <v>58</v>
      </c>
      <c r="W847" t="s">
        <v>101</v>
      </c>
      <c r="Y847" t="s">
        <v>54</v>
      </c>
      <c r="Z847" t="s">
        <v>101</v>
      </c>
      <c r="AC847" t="s">
        <v>147</v>
      </c>
      <c r="AD847" t="s">
        <v>115</v>
      </c>
      <c r="AK847" t="s">
        <v>67</v>
      </c>
    </row>
    <row r="848" spans="1:37" x14ac:dyDescent="0.3">
      <c r="A848" t="s">
        <v>1724</v>
      </c>
      <c r="B848" t="s">
        <v>1725</v>
      </c>
      <c r="C848" t="s">
        <v>791</v>
      </c>
      <c r="D848">
        <v>18385606</v>
      </c>
      <c r="E848" s="1">
        <v>45970</v>
      </c>
      <c r="F848" s="1">
        <v>45970</v>
      </c>
      <c r="G848" t="s">
        <v>45</v>
      </c>
      <c r="H848" t="s">
        <v>46</v>
      </c>
      <c r="I848" t="s">
        <v>47</v>
      </c>
      <c r="J848" t="s">
        <v>242</v>
      </c>
      <c r="K848" t="s">
        <v>127</v>
      </c>
      <c r="L848" t="s">
        <v>50</v>
      </c>
      <c r="M848" t="s">
        <v>65</v>
      </c>
      <c r="N848" t="s">
        <v>52</v>
      </c>
      <c r="O848">
        <v>3</v>
      </c>
      <c r="P848" t="s">
        <v>53</v>
      </c>
      <c r="Q848" t="s">
        <v>54</v>
      </c>
      <c r="R848" t="s">
        <v>76</v>
      </c>
      <c r="S848" t="s">
        <v>56</v>
      </c>
      <c r="T848" t="s">
        <v>67</v>
      </c>
      <c r="U848">
        <v>3</v>
      </c>
      <c r="V848" t="s">
        <v>58</v>
      </c>
      <c r="X848" t="s">
        <v>77</v>
      </c>
      <c r="Y848" t="s">
        <v>120</v>
      </c>
      <c r="Z848" t="s">
        <v>101</v>
      </c>
    </row>
    <row r="849" spans="1:40" x14ac:dyDescent="0.3">
      <c r="A849" t="s">
        <v>1726</v>
      </c>
      <c r="B849" t="s">
        <v>1089</v>
      </c>
      <c r="C849" t="s">
        <v>1727</v>
      </c>
      <c r="D849">
        <v>18400870</v>
      </c>
      <c r="E849" s="1">
        <v>45972</v>
      </c>
      <c r="F849" s="1">
        <v>45972</v>
      </c>
      <c r="G849" t="s">
        <v>45</v>
      </c>
      <c r="H849" t="s">
        <v>46</v>
      </c>
      <c r="I849" t="s">
        <v>407</v>
      </c>
      <c r="J849" t="s">
        <v>214</v>
      </c>
      <c r="K849" t="s">
        <v>62</v>
      </c>
      <c r="L849" t="s">
        <v>64</v>
      </c>
      <c r="M849" t="s">
        <v>160</v>
      </c>
      <c r="O849">
        <v>2</v>
      </c>
      <c r="P849" t="s">
        <v>53</v>
      </c>
      <c r="Q849" t="s">
        <v>131</v>
      </c>
      <c r="R849" t="s">
        <v>77</v>
      </c>
      <c r="S849" t="s">
        <v>113</v>
      </c>
      <c r="T849" t="s">
        <v>57</v>
      </c>
      <c r="U849">
        <v>1</v>
      </c>
      <c r="V849" t="s">
        <v>58</v>
      </c>
      <c r="Z849" t="s">
        <v>68</v>
      </c>
    </row>
    <row r="850" spans="1:40" x14ac:dyDescent="0.3">
      <c r="A850" t="s">
        <v>1728</v>
      </c>
      <c r="B850" t="s">
        <v>832</v>
      </c>
      <c r="C850" t="s">
        <v>241</v>
      </c>
      <c r="D850">
        <v>18380249</v>
      </c>
      <c r="E850" s="1">
        <v>45969</v>
      </c>
      <c r="F850" s="1">
        <v>45976</v>
      </c>
      <c r="G850" t="s">
        <v>45</v>
      </c>
      <c r="H850" t="s">
        <v>46</v>
      </c>
      <c r="I850" t="s">
        <v>47</v>
      </c>
      <c r="J850" t="s">
        <v>145</v>
      </c>
      <c r="K850" t="s">
        <v>82</v>
      </c>
      <c r="L850" t="s">
        <v>50</v>
      </c>
      <c r="M850" t="s">
        <v>160</v>
      </c>
      <c r="N850" t="s">
        <v>273</v>
      </c>
      <c r="O850">
        <v>5</v>
      </c>
      <c r="P850" t="s">
        <v>53</v>
      </c>
      <c r="Q850" t="s">
        <v>54</v>
      </c>
      <c r="R850" t="s">
        <v>55</v>
      </c>
      <c r="S850" t="s">
        <v>85</v>
      </c>
      <c r="T850" t="s">
        <v>57</v>
      </c>
      <c r="U850">
        <v>1</v>
      </c>
      <c r="V850" t="s">
        <v>58</v>
      </c>
      <c r="X850" t="s">
        <v>77</v>
      </c>
      <c r="Y850" t="s">
        <v>54</v>
      </c>
      <c r="Z850" t="s">
        <v>101</v>
      </c>
    </row>
    <row r="851" spans="1:40" x14ac:dyDescent="0.3">
      <c r="A851" t="s">
        <v>1729</v>
      </c>
      <c r="B851" t="s">
        <v>316</v>
      </c>
      <c r="C851" t="s">
        <v>483</v>
      </c>
      <c r="D851">
        <v>18374455</v>
      </c>
      <c r="E851" s="1">
        <v>45968</v>
      </c>
      <c r="F851" s="1">
        <v>45968</v>
      </c>
      <c r="G851" t="s">
        <v>45</v>
      </c>
      <c r="H851" t="s">
        <v>46</v>
      </c>
      <c r="I851" t="s">
        <v>47</v>
      </c>
      <c r="J851" t="s">
        <v>106</v>
      </c>
      <c r="K851" t="s">
        <v>159</v>
      </c>
      <c r="L851" t="s">
        <v>97</v>
      </c>
      <c r="M851" t="s">
        <v>51</v>
      </c>
      <c r="N851" t="s">
        <v>185</v>
      </c>
      <c r="O851">
        <v>4</v>
      </c>
      <c r="P851" t="s">
        <v>53</v>
      </c>
      <c r="Q851" t="s">
        <v>54</v>
      </c>
      <c r="R851" t="s">
        <v>55</v>
      </c>
      <c r="S851" t="s">
        <v>85</v>
      </c>
      <c r="T851" t="s">
        <v>57</v>
      </c>
      <c r="U851">
        <v>1</v>
      </c>
      <c r="V851" t="s">
        <v>58</v>
      </c>
      <c r="X851" t="s">
        <v>77</v>
      </c>
      <c r="Y851" t="s">
        <v>54</v>
      </c>
      <c r="Z851" t="s">
        <v>68</v>
      </c>
    </row>
    <row r="852" spans="1:40" x14ac:dyDescent="0.3">
      <c r="A852" t="s">
        <v>1730</v>
      </c>
      <c r="B852" t="s">
        <v>692</v>
      </c>
      <c r="C852" t="s">
        <v>301</v>
      </c>
      <c r="D852">
        <v>18381236</v>
      </c>
      <c r="E852" s="1">
        <v>45969</v>
      </c>
      <c r="F852" s="1">
        <v>45969</v>
      </c>
      <c r="G852" t="s">
        <v>45</v>
      </c>
      <c r="H852" t="s">
        <v>46</v>
      </c>
      <c r="I852" t="s">
        <v>47</v>
      </c>
      <c r="J852" t="s">
        <v>165</v>
      </c>
      <c r="K852" t="s">
        <v>95</v>
      </c>
      <c r="L852" t="s">
        <v>97</v>
      </c>
      <c r="M852" t="s">
        <v>83</v>
      </c>
      <c r="N852" t="s">
        <v>175</v>
      </c>
      <c r="O852">
        <v>5</v>
      </c>
      <c r="P852" t="s">
        <v>53</v>
      </c>
      <c r="Q852" t="s">
        <v>54</v>
      </c>
      <c r="R852" t="s">
        <v>55</v>
      </c>
      <c r="S852" t="s">
        <v>56</v>
      </c>
      <c r="T852" t="s">
        <v>57</v>
      </c>
      <c r="U852">
        <v>1</v>
      </c>
      <c r="V852" t="s">
        <v>58</v>
      </c>
      <c r="Z852" t="s">
        <v>68</v>
      </c>
      <c r="AM852" t="s">
        <v>422</v>
      </c>
    </row>
    <row r="853" spans="1:40" x14ac:dyDescent="0.3">
      <c r="A853" t="s">
        <v>1731</v>
      </c>
      <c r="B853" t="s">
        <v>364</v>
      </c>
      <c r="C853" t="s">
        <v>134</v>
      </c>
      <c r="D853">
        <v>18411920</v>
      </c>
      <c r="E853" s="1">
        <v>45974</v>
      </c>
      <c r="F853" s="1">
        <v>45974</v>
      </c>
      <c r="G853" t="s">
        <v>45</v>
      </c>
      <c r="H853" t="s">
        <v>46</v>
      </c>
      <c r="I853" t="s">
        <v>47</v>
      </c>
      <c r="J853" t="s">
        <v>165</v>
      </c>
      <c r="K853" t="s">
        <v>105</v>
      </c>
      <c r="L853" t="s">
        <v>97</v>
      </c>
      <c r="M853" t="s">
        <v>51</v>
      </c>
      <c r="N853" t="s">
        <v>91</v>
      </c>
      <c r="O853">
        <v>3</v>
      </c>
      <c r="P853" t="s">
        <v>138</v>
      </c>
      <c r="Q853" t="s">
        <v>54</v>
      </c>
      <c r="R853" t="s">
        <v>55</v>
      </c>
      <c r="S853" t="s">
        <v>56</v>
      </c>
      <c r="T853" t="s">
        <v>57</v>
      </c>
      <c r="U853">
        <v>1</v>
      </c>
      <c r="V853" t="s">
        <v>58</v>
      </c>
      <c r="X853" t="s">
        <v>77</v>
      </c>
      <c r="Y853" t="s">
        <v>54</v>
      </c>
      <c r="Z853" t="s">
        <v>101</v>
      </c>
    </row>
    <row r="854" spans="1:40" x14ac:dyDescent="0.3">
      <c r="A854" t="s">
        <v>1732</v>
      </c>
      <c r="B854" t="s">
        <v>832</v>
      </c>
      <c r="C854" t="s">
        <v>513</v>
      </c>
      <c r="D854">
        <v>18403858</v>
      </c>
      <c r="E854" s="1">
        <v>45973</v>
      </c>
      <c r="F854" s="1">
        <v>45974</v>
      </c>
      <c r="G854" t="s">
        <v>45</v>
      </c>
      <c r="H854" t="s">
        <v>46</v>
      </c>
      <c r="I854" t="s">
        <v>47</v>
      </c>
      <c r="J854" t="s">
        <v>89</v>
      </c>
      <c r="K854" t="s">
        <v>73</v>
      </c>
      <c r="L854" t="s">
        <v>74</v>
      </c>
      <c r="M854" t="s">
        <v>170</v>
      </c>
      <c r="N854" t="s">
        <v>130</v>
      </c>
      <c r="O854">
        <v>11</v>
      </c>
      <c r="P854" t="s">
        <v>53</v>
      </c>
      <c r="Q854" t="s">
        <v>54</v>
      </c>
      <c r="R854" t="s">
        <v>76</v>
      </c>
      <c r="S854" t="s">
        <v>85</v>
      </c>
      <c r="T854" t="s">
        <v>67</v>
      </c>
      <c r="U854">
        <v>1</v>
      </c>
      <c r="V854" t="s">
        <v>58</v>
      </c>
      <c r="X854" t="s">
        <v>77</v>
      </c>
      <c r="Y854" t="s">
        <v>120</v>
      </c>
      <c r="Z854" t="s">
        <v>101</v>
      </c>
    </row>
    <row r="855" spans="1:40" x14ac:dyDescent="0.3">
      <c r="A855" t="s">
        <v>1733</v>
      </c>
      <c r="B855" t="s">
        <v>1734</v>
      </c>
      <c r="C855" t="s">
        <v>331</v>
      </c>
      <c r="D855">
        <v>18392579</v>
      </c>
      <c r="E855" s="1">
        <v>45971</v>
      </c>
      <c r="F855" s="1">
        <v>45971</v>
      </c>
      <c r="G855" t="s">
        <v>45</v>
      </c>
      <c r="H855" t="s">
        <v>46</v>
      </c>
      <c r="I855" t="s">
        <v>47</v>
      </c>
      <c r="J855" t="s">
        <v>311</v>
      </c>
      <c r="K855" t="s">
        <v>195</v>
      </c>
      <c r="L855" t="s">
        <v>97</v>
      </c>
      <c r="M855" t="s">
        <v>129</v>
      </c>
      <c r="N855" t="s">
        <v>99</v>
      </c>
      <c r="O855">
        <v>6</v>
      </c>
      <c r="P855" t="s">
        <v>53</v>
      </c>
      <c r="Q855" t="s">
        <v>131</v>
      </c>
      <c r="R855" t="s">
        <v>55</v>
      </c>
      <c r="S855" t="s">
        <v>232</v>
      </c>
      <c r="T855" t="s">
        <v>67</v>
      </c>
      <c r="U855">
        <v>1</v>
      </c>
      <c r="V855" t="s">
        <v>58</v>
      </c>
      <c r="W855" t="s">
        <v>68</v>
      </c>
      <c r="X855" t="s">
        <v>146</v>
      </c>
      <c r="Y855" t="s">
        <v>120</v>
      </c>
      <c r="Z855" t="s">
        <v>101</v>
      </c>
      <c r="AA855">
        <v>1</v>
      </c>
      <c r="AB855">
        <v>2</v>
      </c>
      <c r="AC855" t="s">
        <v>114</v>
      </c>
      <c r="AD855" t="s">
        <v>115</v>
      </c>
      <c r="AE855" t="s">
        <v>101</v>
      </c>
      <c r="AF855" t="s">
        <v>661</v>
      </c>
      <c r="AG855" t="s">
        <v>149</v>
      </c>
      <c r="AH855" t="s">
        <v>150</v>
      </c>
      <c r="AI855" t="s">
        <v>703</v>
      </c>
      <c r="AJ855" t="s">
        <v>1548</v>
      </c>
      <c r="AK855" t="s">
        <v>67</v>
      </c>
      <c r="AM855" t="s">
        <v>360</v>
      </c>
      <c r="AN855" t="s">
        <v>162</v>
      </c>
    </row>
    <row r="856" spans="1:40" x14ac:dyDescent="0.3">
      <c r="A856" t="s">
        <v>1735</v>
      </c>
      <c r="B856" t="s">
        <v>696</v>
      </c>
      <c r="C856" t="s">
        <v>276</v>
      </c>
      <c r="D856">
        <v>18417269</v>
      </c>
      <c r="E856" s="1">
        <v>45974</v>
      </c>
      <c r="F856" s="1">
        <v>45975</v>
      </c>
      <c r="G856" t="s">
        <v>45</v>
      </c>
      <c r="H856" t="s">
        <v>46</v>
      </c>
      <c r="I856" t="s">
        <v>47</v>
      </c>
      <c r="J856" t="s">
        <v>1082</v>
      </c>
      <c r="K856" t="s">
        <v>458</v>
      </c>
      <c r="L856" t="s">
        <v>97</v>
      </c>
      <c r="M856" t="s">
        <v>51</v>
      </c>
      <c r="N856" t="s">
        <v>52</v>
      </c>
      <c r="O856">
        <v>3</v>
      </c>
      <c r="P856" t="s">
        <v>53</v>
      </c>
      <c r="Q856" t="s">
        <v>54</v>
      </c>
      <c r="R856" t="s">
        <v>55</v>
      </c>
      <c r="S856" t="s">
        <v>56</v>
      </c>
      <c r="T856" t="s">
        <v>57</v>
      </c>
      <c r="U856">
        <v>2</v>
      </c>
      <c r="V856" t="s">
        <v>58</v>
      </c>
      <c r="X856" t="s">
        <v>77</v>
      </c>
      <c r="Y856" t="s">
        <v>54</v>
      </c>
      <c r="Z856" t="s">
        <v>68</v>
      </c>
    </row>
    <row r="857" spans="1:40" x14ac:dyDescent="0.3">
      <c r="A857" t="s">
        <v>1736</v>
      </c>
      <c r="B857" t="s">
        <v>491</v>
      </c>
      <c r="C857" t="s">
        <v>44</v>
      </c>
      <c r="D857">
        <v>18392190</v>
      </c>
      <c r="E857" s="1">
        <v>45971</v>
      </c>
      <c r="F857" s="1">
        <v>45971</v>
      </c>
      <c r="G857" t="s">
        <v>45</v>
      </c>
      <c r="H857" t="s">
        <v>46</v>
      </c>
      <c r="I857" t="s">
        <v>47</v>
      </c>
      <c r="J857" t="s">
        <v>96</v>
      </c>
      <c r="K857" t="s">
        <v>195</v>
      </c>
      <c r="L857" t="s">
        <v>97</v>
      </c>
      <c r="M857" t="s">
        <v>160</v>
      </c>
      <c r="N857" t="s">
        <v>99</v>
      </c>
      <c r="O857">
        <v>5</v>
      </c>
      <c r="P857" t="s">
        <v>53</v>
      </c>
      <c r="Q857" t="s">
        <v>54</v>
      </c>
      <c r="R857" t="s">
        <v>55</v>
      </c>
      <c r="S857" t="s">
        <v>56</v>
      </c>
      <c r="T857" t="s">
        <v>57</v>
      </c>
      <c r="U857">
        <v>1</v>
      </c>
      <c r="V857" t="s">
        <v>58</v>
      </c>
    </row>
    <row r="858" spans="1:40" x14ac:dyDescent="0.3">
      <c r="A858" t="s">
        <v>1737</v>
      </c>
      <c r="B858" t="s">
        <v>1017</v>
      </c>
      <c r="C858" t="s">
        <v>1738</v>
      </c>
      <c r="D858">
        <v>18409696</v>
      </c>
      <c r="E858" s="1">
        <v>45973</v>
      </c>
      <c r="F858" s="1">
        <v>45973</v>
      </c>
      <c r="G858" t="s">
        <v>45</v>
      </c>
      <c r="H858" t="s">
        <v>46</v>
      </c>
      <c r="I858" t="s">
        <v>47</v>
      </c>
      <c r="J858" t="s">
        <v>49</v>
      </c>
      <c r="K858" t="s">
        <v>62</v>
      </c>
      <c r="L858" t="s">
        <v>128</v>
      </c>
      <c r="M858" t="s">
        <v>129</v>
      </c>
      <c r="N858" t="s">
        <v>75</v>
      </c>
      <c r="O858">
        <v>2</v>
      </c>
      <c r="P858" t="s">
        <v>53</v>
      </c>
      <c r="Q858" t="s">
        <v>54</v>
      </c>
      <c r="R858" t="s">
        <v>76</v>
      </c>
      <c r="S858" t="s">
        <v>85</v>
      </c>
      <c r="T858" t="s">
        <v>57</v>
      </c>
      <c r="U858">
        <v>2</v>
      </c>
      <c r="V858" t="s">
        <v>58</v>
      </c>
      <c r="X858" t="s">
        <v>77</v>
      </c>
      <c r="Y858" t="s">
        <v>54</v>
      </c>
      <c r="Z858" t="s">
        <v>68</v>
      </c>
    </row>
    <row r="859" spans="1:40" x14ac:dyDescent="0.3">
      <c r="A859" t="s">
        <v>1739</v>
      </c>
      <c r="B859" t="s">
        <v>692</v>
      </c>
      <c r="C859" t="s">
        <v>1264</v>
      </c>
      <c r="D859">
        <v>18388485</v>
      </c>
      <c r="E859" s="1">
        <v>45970</v>
      </c>
      <c r="F859" s="1">
        <v>45970</v>
      </c>
      <c r="G859" t="s">
        <v>45</v>
      </c>
      <c r="H859" t="s">
        <v>46</v>
      </c>
      <c r="I859" t="s">
        <v>47</v>
      </c>
      <c r="J859" t="s">
        <v>441</v>
      </c>
      <c r="K859" t="s">
        <v>96</v>
      </c>
      <c r="L859" t="s">
        <v>97</v>
      </c>
      <c r="M859" t="s">
        <v>51</v>
      </c>
      <c r="N859" t="s">
        <v>91</v>
      </c>
      <c r="O859">
        <v>3</v>
      </c>
      <c r="P859" t="s">
        <v>138</v>
      </c>
      <c r="Q859" t="s">
        <v>54</v>
      </c>
      <c r="R859" t="s">
        <v>76</v>
      </c>
      <c r="S859" t="s">
        <v>85</v>
      </c>
      <c r="T859" t="s">
        <v>57</v>
      </c>
      <c r="U859">
        <v>1</v>
      </c>
      <c r="V859" t="s">
        <v>58</v>
      </c>
      <c r="W859" t="s">
        <v>68</v>
      </c>
      <c r="X859" t="s">
        <v>146</v>
      </c>
      <c r="Y859" t="s">
        <v>54</v>
      </c>
      <c r="Z859" t="s">
        <v>101</v>
      </c>
      <c r="AC859" t="s">
        <v>147</v>
      </c>
      <c r="AD859" t="s">
        <v>115</v>
      </c>
      <c r="AE859" t="s">
        <v>101</v>
      </c>
      <c r="AK859" t="s">
        <v>67</v>
      </c>
      <c r="AL859" t="s">
        <v>68</v>
      </c>
    </row>
    <row r="860" spans="1:40" x14ac:dyDescent="0.3">
      <c r="A860" t="s">
        <v>1740</v>
      </c>
      <c r="B860" t="s">
        <v>181</v>
      </c>
      <c r="C860" t="s">
        <v>80</v>
      </c>
      <c r="D860">
        <v>18365414</v>
      </c>
      <c r="E860" s="1">
        <v>45966</v>
      </c>
      <c r="F860" s="1">
        <v>45967</v>
      </c>
      <c r="G860" t="s">
        <v>45</v>
      </c>
      <c r="H860" t="s">
        <v>46</v>
      </c>
      <c r="I860" t="s">
        <v>47</v>
      </c>
      <c r="J860" t="s">
        <v>89</v>
      </c>
      <c r="K860" t="s">
        <v>73</v>
      </c>
      <c r="L860" t="s">
        <v>74</v>
      </c>
      <c r="M860" t="s">
        <v>51</v>
      </c>
      <c r="N860" t="s">
        <v>99</v>
      </c>
      <c r="O860">
        <v>5</v>
      </c>
      <c r="P860" t="s">
        <v>53</v>
      </c>
      <c r="Q860" t="s">
        <v>54</v>
      </c>
      <c r="R860" t="s">
        <v>77</v>
      </c>
      <c r="S860" t="s">
        <v>85</v>
      </c>
      <c r="T860" t="s">
        <v>57</v>
      </c>
      <c r="U860">
        <v>1</v>
      </c>
      <c r="V860" t="s">
        <v>58</v>
      </c>
    </row>
    <row r="861" spans="1:40" x14ac:dyDescent="0.3">
      <c r="A861" t="s">
        <v>1741</v>
      </c>
      <c r="B861" t="s">
        <v>157</v>
      </c>
      <c r="C861" t="s">
        <v>793</v>
      </c>
      <c r="D861">
        <v>18385948</v>
      </c>
      <c r="E861" s="1">
        <v>45970</v>
      </c>
      <c r="F861" s="1">
        <v>45970</v>
      </c>
      <c r="G861" t="s">
        <v>45</v>
      </c>
      <c r="H861" t="s">
        <v>46</v>
      </c>
      <c r="I861" t="s">
        <v>47</v>
      </c>
      <c r="J861" t="s">
        <v>179</v>
      </c>
      <c r="K861" t="s">
        <v>82</v>
      </c>
      <c r="L861" t="s">
        <v>50</v>
      </c>
      <c r="M861" t="s">
        <v>160</v>
      </c>
      <c r="N861" t="s">
        <v>52</v>
      </c>
      <c r="O861">
        <v>4</v>
      </c>
      <c r="P861" t="s">
        <v>53</v>
      </c>
      <c r="Q861" t="s">
        <v>54</v>
      </c>
      <c r="R861" t="s">
        <v>55</v>
      </c>
      <c r="S861" t="s">
        <v>85</v>
      </c>
      <c r="T861" t="s">
        <v>57</v>
      </c>
      <c r="U861">
        <v>1</v>
      </c>
      <c r="V861" t="s">
        <v>58</v>
      </c>
      <c r="X861" t="s">
        <v>77</v>
      </c>
      <c r="Y861" t="s">
        <v>54</v>
      </c>
      <c r="Z861" t="s">
        <v>101</v>
      </c>
    </row>
    <row r="862" spans="1:40" x14ac:dyDescent="0.3">
      <c r="A862" t="s">
        <v>1742</v>
      </c>
      <c r="B862" t="s">
        <v>1743</v>
      </c>
      <c r="C862" t="s">
        <v>1035</v>
      </c>
      <c r="D862">
        <v>18385372</v>
      </c>
      <c r="E862" s="1">
        <v>45969</v>
      </c>
      <c r="F862" s="1">
        <v>45973</v>
      </c>
      <c r="G862" t="s">
        <v>45</v>
      </c>
      <c r="H862" t="s">
        <v>46</v>
      </c>
      <c r="I862" t="s">
        <v>47</v>
      </c>
      <c r="J862" t="s">
        <v>479</v>
      </c>
      <c r="K862" t="s">
        <v>105</v>
      </c>
      <c r="L862" t="s">
        <v>97</v>
      </c>
      <c r="M862" t="s">
        <v>160</v>
      </c>
      <c r="N862" t="s">
        <v>185</v>
      </c>
      <c r="O862">
        <v>5</v>
      </c>
      <c r="P862" t="s">
        <v>53</v>
      </c>
      <c r="Q862" t="s">
        <v>205</v>
      </c>
      <c r="R862" t="s">
        <v>55</v>
      </c>
      <c r="S862" t="s">
        <v>85</v>
      </c>
      <c r="T862" t="s">
        <v>57</v>
      </c>
      <c r="U862">
        <v>1</v>
      </c>
      <c r="V862" t="s">
        <v>58</v>
      </c>
      <c r="X862" t="s">
        <v>77</v>
      </c>
      <c r="Y862" t="s">
        <v>120</v>
      </c>
      <c r="Z862" t="s">
        <v>68</v>
      </c>
    </row>
    <row r="863" spans="1:40" x14ac:dyDescent="0.3">
      <c r="A863" t="s">
        <v>1744</v>
      </c>
      <c r="B863" t="s">
        <v>253</v>
      </c>
      <c r="C863" t="s">
        <v>301</v>
      </c>
      <c r="D863">
        <v>18374233</v>
      </c>
      <c r="E863" s="1">
        <v>45968</v>
      </c>
      <c r="F863" s="1">
        <v>45968</v>
      </c>
      <c r="G863" t="s">
        <v>45</v>
      </c>
      <c r="H863" t="s">
        <v>46</v>
      </c>
      <c r="I863" t="s">
        <v>47</v>
      </c>
      <c r="J863" t="s">
        <v>703</v>
      </c>
      <c r="K863" t="s">
        <v>227</v>
      </c>
      <c r="L863" t="s">
        <v>74</v>
      </c>
      <c r="M863" t="s">
        <v>51</v>
      </c>
      <c r="N863" t="s">
        <v>75</v>
      </c>
      <c r="O863">
        <v>6</v>
      </c>
      <c r="P863" t="s">
        <v>138</v>
      </c>
      <c r="Q863" t="s">
        <v>54</v>
      </c>
      <c r="R863" t="s">
        <v>55</v>
      </c>
      <c r="S863" t="s">
        <v>56</v>
      </c>
      <c r="T863" t="s">
        <v>67</v>
      </c>
      <c r="U863">
        <v>1</v>
      </c>
      <c r="V863" t="s">
        <v>58</v>
      </c>
      <c r="X863" t="s">
        <v>77</v>
      </c>
      <c r="Y863" t="s">
        <v>54</v>
      </c>
      <c r="Z863" t="s">
        <v>68</v>
      </c>
    </row>
    <row r="864" spans="1:40" x14ac:dyDescent="0.3">
      <c r="A864" t="s">
        <v>1745</v>
      </c>
      <c r="B864" t="s">
        <v>414</v>
      </c>
      <c r="C864" t="s">
        <v>301</v>
      </c>
      <c r="D864">
        <v>18390412</v>
      </c>
      <c r="E864" s="1">
        <v>45971</v>
      </c>
      <c r="F864" s="1">
        <v>45971</v>
      </c>
      <c r="G864" t="s">
        <v>45</v>
      </c>
      <c r="H864" t="s">
        <v>46</v>
      </c>
      <c r="I864" t="s">
        <v>47</v>
      </c>
      <c r="J864" t="s">
        <v>119</v>
      </c>
      <c r="K864" t="s">
        <v>165</v>
      </c>
      <c r="L864" t="s">
        <v>97</v>
      </c>
      <c r="M864" t="s">
        <v>51</v>
      </c>
      <c r="N864" t="s">
        <v>75</v>
      </c>
      <c r="O864">
        <v>5</v>
      </c>
      <c r="P864" t="s">
        <v>53</v>
      </c>
      <c r="Q864" t="s">
        <v>54</v>
      </c>
      <c r="R864" t="s">
        <v>76</v>
      </c>
      <c r="S864" t="s">
        <v>85</v>
      </c>
      <c r="T864" t="s">
        <v>67</v>
      </c>
      <c r="U864">
        <v>2</v>
      </c>
      <c r="V864" t="s">
        <v>58</v>
      </c>
      <c r="X864" t="s">
        <v>77</v>
      </c>
      <c r="Y864" t="s">
        <v>54</v>
      </c>
      <c r="Z864" t="s">
        <v>101</v>
      </c>
    </row>
    <row r="865" spans="1:42" x14ac:dyDescent="0.3">
      <c r="A865" t="s">
        <v>1746</v>
      </c>
      <c r="B865" t="s">
        <v>278</v>
      </c>
      <c r="C865" t="s">
        <v>1035</v>
      </c>
      <c r="D865">
        <v>18420178</v>
      </c>
      <c r="E865" s="1">
        <v>45975</v>
      </c>
      <c r="F865" s="1">
        <v>45976</v>
      </c>
      <c r="G865" t="s">
        <v>45</v>
      </c>
      <c r="H865" t="s">
        <v>46</v>
      </c>
      <c r="I865" t="s">
        <v>47</v>
      </c>
      <c r="J865" t="s">
        <v>73</v>
      </c>
      <c r="K865" t="s">
        <v>118</v>
      </c>
      <c r="L865" t="s">
        <v>74</v>
      </c>
      <c r="M865" t="s">
        <v>129</v>
      </c>
      <c r="N865" t="s">
        <v>175</v>
      </c>
      <c r="O865">
        <v>5</v>
      </c>
      <c r="P865" t="s">
        <v>53</v>
      </c>
      <c r="Q865" t="s">
        <v>54</v>
      </c>
      <c r="R865" t="s">
        <v>55</v>
      </c>
      <c r="S865" t="s">
        <v>85</v>
      </c>
      <c r="T865" t="s">
        <v>57</v>
      </c>
      <c r="U865">
        <v>1</v>
      </c>
      <c r="V865" t="s">
        <v>58</v>
      </c>
      <c r="X865" t="s">
        <v>146</v>
      </c>
      <c r="AC865" t="s">
        <v>114</v>
      </c>
      <c r="AD865" t="s">
        <v>115</v>
      </c>
      <c r="AK865" t="s">
        <v>67</v>
      </c>
    </row>
    <row r="866" spans="1:42" x14ac:dyDescent="0.3">
      <c r="A866" t="s">
        <v>1747</v>
      </c>
      <c r="B866" t="s">
        <v>827</v>
      </c>
      <c r="C866" t="s">
        <v>276</v>
      </c>
      <c r="D866">
        <v>18362764</v>
      </c>
      <c r="E866" s="1">
        <v>45966</v>
      </c>
      <c r="F866" s="1">
        <v>45966</v>
      </c>
      <c r="G866" t="s">
        <v>45</v>
      </c>
      <c r="H866" t="s">
        <v>46</v>
      </c>
      <c r="I866" t="s">
        <v>47</v>
      </c>
      <c r="J866" t="s">
        <v>471</v>
      </c>
      <c r="K866" t="s">
        <v>89</v>
      </c>
      <c r="L866" t="s">
        <v>74</v>
      </c>
      <c r="M866" t="s">
        <v>51</v>
      </c>
      <c r="N866" t="s">
        <v>91</v>
      </c>
      <c r="O866">
        <v>6</v>
      </c>
      <c r="P866" t="s">
        <v>53</v>
      </c>
      <c r="Q866" t="s">
        <v>54</v>
      </c>
      <c r="R866" t="s">
        <v>55</v>
      </c>
      <c r="S866" t="s">
        <v>56</v>
      </c>
      <c r="T866" t="s">
        <v>57</v>
      </c>
      <c r="U866">
        <v>1</v>
      </c>
      <c r="V866" t="s">
        <v>58</v>
      </c>
      <c r="X866" t="s">
        <v>77</v>
      </c>
      <c r="Y866" t="s">
        <v>54</v>
      </c>
      <c r="Z866" t="s">
        <v>101</v>
      </c>
    </row>
    <row r="867" spans="1:42" x14ac:dyDescent="0.3">
      <c r="A867" t="s">
        <v>1748</v>
      </c>
      <c r="B867" t="s">
        <v>613</v>
      </c>
      <c r="C867" t="s">
        <v>546</v>
      </c>
      <c r="D867">
        <v>18408957</v>
      </c>
      <c r="E867" s="1">
        <v>45973</v>
      </c>
      <c r="F867" s="1">
        <v>45973</v>
      </c>
      <c r="G867" t="s">
        <v>45</v>
      </c>
      <c r="H867" t="s">
        <v>46</v>
      </c>
      <c r="I867" t="s">
        <v>47</v>
      </c>
      <c r="J867" t="s">
        <v>119</v>
      </c>
      <c r="K867" t="s">
        <v>198</v>
      </c>
      <c r="L867" t="s">
        <v>97</v>
      </c>
      <c r="M867" t="s">
        <v>51</v>
      </c>
      <c r="N867" t="s">
        <v>91</v>
      </c>
      <c r="O867">
        <v>3</v>
      </c>
      <c r="P867" t="s">
        <v>53</v>
      </c>
      <c r="Q867" t="s">
        <v>54</v>
      </c>
      <c r="R867" t="s">
        <v>55</v>
      </c>
      <c r="S867" t="s">
        <v>56</v>
      </c>
      <c r="T867" t="s">
        <v>57</v>
      </c>
      <c r="U867">
        <v>1</v>
      </c>
      <c r="V867" t="s">
        <v>58</v>
      </c>
      <c r="X867" t="s">
        <v>77</v>
      </c>
      <c r="Y867" t="s">
        <v>54</v>
      </c>
      <c r="Z867" t="s">
        <v>101</v>
      </c>
    </row>
    <row r="868" spans="1:42" x14ac:dyDescent="0.3">
      <c r="A868" t="s">
        <v>1749</v>
      </c>
      <c r="B868" t="s">
        <v>1750</v>
      </c>
      <c r="C868" t="s">
        <v>1021</v>
      </c>
      <c r="D868">
        <v>18416503</v>
      </c>
      <c r="E868" s="1">
        <v>45974</v>
      </c>
      <c r="F868" s="1">
        <v>45974</v>
      </c>
      <c r="G868" t="s">
        <v>45</v>
      </c>
      <c r="H868" t="s">
        <v>46</v>
      </c>
      <c r="I868" t="s">
        <v>47</v>
      </c>
      <c r="J868" t="s">
        <v>419</v>
      </c>
      <c r="K868" t="s">
        <v>243</v>
      </c>
      <c r="L868" t="s">
        <v>50</v>
      </c>
      <c r="M868" t="s">
        <v>65</v>
      </c>
      <c r="N868" t="s">
        <v>273</v>
      </c>
      <c r="O868">
        <v>6</v>
      </c>
      <c r="P868" t="s">
        <v>53</v>
      </c>
      <c r="Q868" t="s">
        <v>54</v>
      </c>
      <c r="R868" t="s">
        <v>76</v>
      </c>
      <c r="S868" t="s">
        <v>56</v>
      </c>
      <c r="T868" t="s">
        <v>67</v>
      </c>
      <c r="U868">
        <v>2</v>
      </c>
      <c r="V868" t="s">
        <v>58</v>
      </c>
      <c r="X868" t="s">
        <v>77</v>
      </c>
      <c r="Y868" t="s">
        <v>120</v>
      </c>
      <c r="Z868" t="s">
        <v>68</v>
      </c>
    </row>
    <row r="869" spans="1:42" x14ac:dyDescent="0.3">
      <c r="A869" t="s">
        <v>1751</v>
      </c>
      <c r="B869" t="s">
        <v>827</v>
      </c>
      <c r="C869" t="s">
        <v>310</v>
      </c>
      <c r="D869">
        <v>18400585</v>
      </c>
      <c r="E869" s="1">
        <v>45972</v>
      </c>
      <c r="F869" s="1">
        <v>45972</v>
      </c>
      <c r="G869" t="s">
        <v>45</v>
      </c>
      <c r="H869" t="s">
        <v>46</v>
      </c>
      <c r="I869" t="s">
        <v>47</v>
      </c>
      <c r="J869" t="s">
        <v>96</v>
      </c>
      <c r="K869" t="s">
        <v>159</v>
      </c>
      <c r="L869" t="s">
        <v>97</v>
      </c>
      <c r="M869" t="s">
        <v>51</v>
      </c>
      <c r="N869" t="s">
        <v>52</v>
      </c>
      <c r="O869">
        <v>3</v>
      </c>
      <c r="P869" t="s">
        <v>53</v>
      </c>
      <c r="Q869" t="s">
        <v>54</v>
      </c>
      <c r="R869" t="s">
        <v>55</v>
      </c>
      <c r="S869" t="s">
        <v>56</v>
      </c>
      <c r="T869" t="s">
        <v>57</v>
      </c>
      <c r="U869">
        <v>1</v>
      </c>
      <c r="V869" t="s">
        <v>58</v>
      </c>
      <c r="X869" t="s">
        <v>77</v>
      </c>
      <c r="Y869" t="s">
        <v>54</v>
      </c>
      <c r="Z869" t="s">
        <v>68</v>
      </c>
    </row>
    <row r="870" spans="1:42" x14ac:dyDescent="0.3">
      <c r="A870" t="s">
        <v>1752</v>
      </c>
      <c r="B870" t="s">
        <v>535</v>
      </c>
      <c r="C870" t="s">
        <v>222</v>
      </c>
      <c r="D870">
        <v>18417032</v>
      </c>
      <c r="E870" s="1">
        <v>45974</v>
      </c>
      <c r="F870" s="1">
        <v>45974</v>
      </c>
      <c r="G870" t="s">
        <v>45</v>
      </c>
      <c r="H870" t="s">
        <v>46</v>
      </c>
      <c r="I870" t="s">
        <v>47</v>
      </c>
      <c r="J870" t="s">
        <v>96</v>
      </c>
      <c r="K870" t="s">
        <v>112</v>
      </c>
      <c r="L870" t="s">
        <v>97</v>
      </c>
      <c r="M870" t="s">
        <v>129</v>
      </c>
      <c r="N870" t="s">
        <v>52</v>
      </c>
      <c r="O870">
        <v>4</v>
      </c>
      <c r="P870" t="s">
        <v>53</v>
      </c>
      <c r="Q870" t="s">
        <v>54</v>
      </c>
      <c r="R870" t="s">
        <v>55</v>
      </c>
      <c r="S870" t="s">
        <v>56</v>
      </c>
      <c r="T870" t="s">
        <v>57</v>
      </c>
      <c r="U870">
        <v>1</v>
      </c>
      <c r="V870" t="s">
        <v>58</v>
      </c>
      <c r="Z870" t="s">
        <v>68</v>
      </c>
      <c r="AM870" t="s">
        <v>224</v>
      </c>
    </row>
    <row r="871" spans="1:42" x14ac:dyDescent="0.3">
      <c r="A871" t="s">
        <v>1753</v>
      </c>
      <c r="B871" t="s">
        <v>456</v>
      </c>
      <c r="C871" t="s">
        <v>1311</v>
      </c>
      <c r="D871">
        <v>18386560</v>
      </c>
      <c r="E871" s="1">
        <v>45970</v>
      </c>
      <c r="F871" s="1">
        <v>45970</v>
      </c>
      <c r="G871" t="s">
        <v>45</v>
      </c>
      <c r="H871" t="s">
        <v>46</v>
      </c>
      <c r="I871" t="s">
        <v>47</v>
      </c>
      <c r="J871" t="s">
        <v>1754</v>
      </c>
      <c r="K871" t="s">
        <v>96</v>
      </c>
      <c r="L871" t="s">
        <v>50</v>
      </c>
      <c r="M871" t="s">
        <v>65</v>
      </c>
      <c r="N871" t="s">
        <v>175</v>
      </c>
      <c r="O871">
        <v>4</v>
      </c>
      <c r="P871" t="s">
        <v>53</v>
      </c>
      <c r="Q871" t="s">
        <v>205</v>
      </c>
      <c r="R871" t="s">
        <v>55</v>
      </c>
      <c r="S871" t="s">
        <v>85</v>
      </c>
      <c r="T871" t="s">
        <v>57</v>
      </c>
      <c r="U871">
        <v>1</v>
      </c>
      <c r="V871" t="s">
        <v>58</v>
      </c>
      <c r="X871" t="s">
        <v>77</v>
      </c>
      <c r="Y871" t="s">
        <v>54</v>
      </c>
      <c r="Z871" t="s">
        <v>101</v>
      </c>
    </row>
    <row r="872" spans="1:42" x14ac:dyDescent="0.3">
      <c r="A872" t="s">
        <v>1755</v>
      </c>
      <c r="B872" t="s">
        <v>1756</v>
      </c>
      <c r="C872" t="s">
        <v>44</v>
      </c>
      <c r="D872">
        <v>18406079</v>
      </c>
      <c r="E872" s="1">
        <v>45973</v>
      </c>
      <c r="F872" s="1">
        <v>45974</v>
      </c>
      <c r="G872" t="s">
        <v>45</v>
      </c>
      <c r="H872" t="s">
        <v>46</v>
      </c>
      <c r="I872" t="s">
        <v>47</v>
      </c>
      <c r="J872" t="s">
        <v>242</v>
      </c>
      <c r="K872" t="s">
        <v>127</v>
      </c>
      <c r="L872" t="s">
        <v>50</v>
      </c>
      <c r="M872" t="s">
        <v>98</v>
      </c>
      <c r="N872" t="s">
        <v>52</v>
      </c>
      <c r="O872">
        <v>5</v>
      </c>
      <c r="P872" t="s">
        <v>53</v>
      </c>
      <c r="Q872" t="s">
        <v>131</v>
      </c>
      <c r="R872" t="s">
        <v>55</v>
      </c>
      <c r="S872" t="s">
        <v>232</v>
      </c>
      <c r="T872" t="s">
        <v>67</v>
      </c>
      <c r="U872">
        <v>2</v>
      </c>
      <c r="V872" t="s">
        <v>58</v>
      </c>
      <c r="Y872" t="s">
        <v>120</v>
      </c>
      <c r="Z872" t="s">
        <v>101</v>
      </c>
    </row>
    <row r="873" spans="1:42" x14ac:dyDescent="0.3">
      <c r="A873" t="s">
        <v>1757</v>
      </c>
      <c r="B873" t="s">
        <v>827</v>
      </c>
      <c r="C873" t="s">
        <v>412</v>
      </c>
      <c r="D873">
        <v>18367940</v>
      </c>
      <c r="E873" s="1">
        <v>45966</v>
      </c>
      <c r="F873" s="1">
        <v>45966</v>
      </c>
      <c r="G873" t="s">
        <v>45</v>
      </c>
      <c r="H873" t="s">
        <v>46</v>
      </c>
      <c r="I873" t="s">
        <v>47</v>
      </c>
      <c r="J873" t="s">
        <v>73</v>
      </c>
      <c r="K873" t="s">
        <v>119</v>
      </c>
      <c r="L873" t="s">
        <v>74</v>
      </c>
      <c r="M873" t="s">
        <v>98</v>
      </c>
      <c r="N873" t="s">
        <v>185</v>
      </c>
      <c r="O873">
        <v>3</v>
      </c>
      <c r="P873" t="s">
        <v>53</v>
      </c>
      <c r="Q873" t="s">
        <v>131</v>
      </c>
      <c r="R873" t="s">
        <v>55</v>
      </c>
      <c r="S873" t="s">
        <v>56</v>
      </c>
      <c r="T873" t="s">
        <v>67</v>
      </c>
      <c r="U873">
        <v>1</v>
      </c>
      <c r="V873" t="s">
        <v>58</v>
      </c>
    </row>
    <row r="874" spans="1:42" x14ac:dyDescent="0.3">
      <c r="A874" t="s">
        <v>1758</v>
      </c>
      <c r="B874" t="s">
        <v>303</v>
      </c>
      <c r="C874" t="s">
        <v>155</v>
      </c>
      <c r="D874">
        <v>18413797</v>
      </c>
      <c r="E874" s="1">
        <v>45974</v>
      </c>
      <c r="F874" s="1">
        <v>45975</v>
      </c>
      <c r="G874" t="s">
        <v>45</v>
      </c>
      <c r="H874" t="s">
        <v>46</v>
      </c>
      <c r="I874" t="s">
        <v>47</v>
      </c>
      <c r="J874" t="s">
        <v>96</v>
      </c>
      <c r="K874" t="s">
        <v>159</v>
      </c>
      <c r="L874" t="s">
        <v>97</v>
      </c>
      <c r="M874" t="s">
        <v>65</v>
      </c>
      <c r="N874" t="s">
        <v>91</v>
      </c>
      <c r="O874">
        <v>5</v>
      </c>
      <c r="P874" t="s">
        <v>53</v>
      </c>
      <c r="Q874" t="s">
        <v>131</v>
      </c>
      <c r="R874" t="s">
        <v>55</v>
      </c>
      <c r="S874" t="s">
        <v>56</v>
      </c>
      <c r="T874" t="s">
        <v>57</v>
      </c>
      <c r="U874">
        <v>1</v>
      </c>
      <c r="V874" t="s">
        <v>58</v>
      </c>
      <c r="W874" t="s">
        <v>68</v>
      </c>
      <c r="AA874">
        <v>1</v>
      </c>
      <c r="AF874" t="s">
        <v>663</v>
      </c>
      <c r="AG874" t="s">
        <v>149</v>
      </c>
      <c r="AH874" t="s">
        <v>757</v>
      </c>
      <c r="AM874" t="s">
        <v>1759</v>
      </c>
      <c r="AN874" t="s">
        <v>978</v>
      </c>
    </row>
    <row r="875" spans="1:42" x14ac:dyDescent="0.3">
      <c r="A875" t="s">
        <v>1760</v>
      </c>
      <c r="B875" t="s">
        <v>307</v>
      </c>
      <c r="C875" t="s">
        <v>213</v>
      </c>
      <c r="D875">
        <v>18377600</v>
      </c>
      <c r="E875" s="1">
        <v>45968</v>
      </c>
      <c r="F875" s="1">
        <v>45968</v>
      </c>
      <c r="G875" t="s">
        <v>45</v>
      </c>
      <c r="H875" t="s">
        <v>46</v>
      </c>
      <c r="I875" t="s">
        <v>47</v>
      </c>
      <c r="J875" t="s">
        <v>227</v>
      </c>
      <c r="K875" t="s">
        <v>119</v>
      </c>
      <c r="L875" t="s">
        <v>74</v>
      </c>
      <c r="M875" t="s">
        <v>51</v>
      </c>
      <c r="N875" t="s">
        <v>75</v>
      </c>
      <c r="O875">
        <v>3</v>
      </c>
      <c r="P875" t="s">
        <v>100</v>
      </c>
      <c r="Q875" t="s">
        <v>54</v>
      </c>
      <c r="R875" t="s">
        <v>55</v>
      </c>
      <c r="S875" t="s">
        <v>56</v>
      </c>
      <c r="T875" t="s">
        <v>57</v>
      </c>
      <c r="U875">
        <v>1</v>
      </c>
      <c r="V875" t="s">
        <v>58</v>
      </c>
      <c r="W875" t="s">
        <v>68</v>
      </c>
      <c r="Y875" t="s">
        <v>54</v>
      </c>
      <c r="Z875" t="s">
        <v>101</v>
      </c>
      <c r="AC875" t="s">
        <v>147</v>
      </c>
      <c r="AD875" t="s">
        <v>115</v>
      </c>
      <c r="AK875" t="s">
        <v>67</v>
      </c>
    </row>
    <row r="876" spans="1:42" x14ac:dyDescent="0.3">
      <c r="A876" t="s">
        <v>1761</v>
      </c>
      <c r="B876" t="s">
        <v>930</v>
      </c>
      <c r="C876" t="s">
        <v>44</v>
      </c>
      <c r="D876">
        <v>18418520</v>
      </c>
      <c r="E876" s="1">
        <v>45975</v>
      </c>
      <c r="F876" s="1">
        <v>45975</v>
      </c>
      <c r="G876" t="s">
        <v>45</v>
      </c>
      <c r="H876" t="s">
        <v>46</v>
      </c>
      <c r="I876" t="s">
        <v>47</v>
      </c>
      <c r="J876" t="s">
        <v>62</v>
      </c>
      <c r="K876" t="s">
        <v>63</v>
      </c>
      <c r="L876" t="s">
        <v>128</v>
      </c>
      <c r="M876" t="s">
        <v>65</v>
      </c>
      <c r="N876" t="s">
        <v>273</v>
      </c>
      <c r="O876">
        <v>5</v>
      </c>
      <c r="P876" t="s">
        <v>53</v>
      </c>
      <c r="Q876" t="s">
        <v>54</v>
      </c>
      <c r="R876" t="s">
        <v>55</v>
      </c>
      <c r="S876" t="s">
        <v>56</v>
      </c>
      <c r="T876" t="s">
        <v>57</v>
      </c>
      <c r="U876">
        <v>2</v>
      </c>
      <c r="V876" t="s">
        <v>58</v>
      </c>
      <c r="X876" t="s">
        <v>77</v>
      </c>
      <c r="Y876" t="s">
        <v>54</v>
      </c>
      <c r="Z876" t="s">
        <v>101</v>
      </c>
    </row>
    <row r="877" spans="1:42" x14ac:dyDescent="0.3">
      <c r="A877" t="s">
        <v>1762</v>
      </c>
      <c r="B877" t="s">
        <v>1360</v>
      </c>
      <c r="C877" t="s">
        <v>354</v>
      </c>
      <c r="D877">
        <v>18382547</v>
      </c>
      <c r="E877" s="1">
        <v>45969</v>
      </c>
      <c r="F877" s="1">
        <v>45969</v>
      </c>
      <c r="G877" t="s">
        <v>45</v>
      </c>
      <c r="H877" t="s">
        <v>46</v>
      </c>
      <c r="I877" t="s">
        <v>47</v>
      </c>
      <c r="J877" t="s">
        <v>960</v>
      </c>
      <c r="K877" t="s">
        <v>142</v>
      </c>
      <c r="L877" t="s">
        <v>97</v>
      </c>
      <c r="M877" t="s">
        <v>65</v>
      </c>
      <c r="N877" t="s">
        <v>235</v>
      </c>
      <c r="O877">
        <v>3</v>
      </c>
      <c r="P877" t="s">
        <v>53</v>
      </c>
      <c r="Q877" t="s">
        <v>54</v>
      </c>
      <c r="R877" t="s">
        <v>55</v>
      </c>
      <c r="S877" t="s">
        <v>85</v>
      </c>
      <c r="T877" t="s">
        <v>57</v>
      </c>
      <c r="U877">
        <v>1</v>
      </c>
      <c r="V877" t="s">
        <v>58</v>
      </c>
      <c r="W877" t="s">
        <v>68</v>
      </c>
      <c r="X877" t="s">
        <v>146</v>
      </c>
      <c r="AD877" t="s">
        <v>115</v>
      </c>
      <c r="AO877">
        <v>1820</v>
      </c>
      <c r="AP877">
        <v>9</v>
      </c>
    </row>
    <row r="878" spans="1:42" x14ac:dyDescent="0.3">
      <c r="A878" t="s">
        <v>1763</v>
      </c>
      <c r="B878" t="s">
        <v>70</v>
      </c>
      <c r="C878" t="s">
        <v>1764</v>
      </c>
      <c r="D878">
        <v>18399280</v>
      </c>
      <c r="E878" s="1">
        <v>45972</v>
      </c>
      <c r="F878" s="1">
        <v>45972</v>
      </c>
      <c r="G878" t="s">
        <v>45</v>
      </c>
      <c r="H878" t="s">
        <v>46</v>
      </c>
      <c r="I878" t="s">
        <v>407</v>
      </c>
      <c r="J878" t="s">
        <v>370</v>
      </c>
      <c r="K878" t="s">
        <v>62</v>
      </c>
      <c r="L878" t="s">
        <v>50</v>
      </c>
      <c r="M878" t="s">
        <v>51</v>
      </c>
      <c r="O878">
        <v>2</v>
      </c>
      <c r="P878" t="s">
        <v>375</v>
      </c>
      <c r="Q878" t="s">
        <v>54</v>
      </c>
      <c r="R878" t="s">
        <v>77</v>
      </c>
      <c r="S878" t="s">
        <v>113</v>
      </c>
      <c r="T878" t="s">
        <v>57</v>
      </c>
      <c r="U878">
        <v>2</v>
      </c>
      <c r="V878" t="s">
        <v>58</v>
      </c>
      <c r="Z878" t="s">
        <v>68</v>
      </c>
    </row>
    <row r="879" spans="1:42" x14ac:dyDescent="0.3">
      <c r="A879" t="s">
        <v>1765</v>
      </c>
      <c r="B879" t="s">
        <v>1283</v>
      </c>
      <c r="C879" t="s">
        <v>1766</v>
      </c>
      <c r="D879">
        <v>18423988</v>
      </c>
      <c r="E879" s="1">
        <v>45975</v>
      </c>
      <c r="F879" s="1">
        <v>45976</v>
      </c>
      <c r="G879" t="s">
        <v>45</v>
      </c>
      <c r="H879" t="s">
        <v>46</v>
      </c>
      <c r="I879" t="s">
        <v>47</v>
      </c>
      <c r="J879" t="s">
        <v>105</v>
      </c>
      <c r="K879" t="s">
        <v>96</v>
      </c>
      <c r="L879" t="s">
        <v>97</v>
      </c>
      <c r="M879" t="s">
        <v>160</v>
      </c>
      <c r="N879" t="s">
        <v>75</v>
      </c>
      <c r="O879">
        <v>4</v>
      </c>
      <c r="P879" t="s">
        <v>53</v>
      </c>
      <c r="Q879" t="s">
        <v>205</v>
      </c>
      <c r="R879" t="s">
        <v>55</v>
      </c>
      <c r="S879" t="s">
        <v>85</v>
      </c>
      <c r="T879" t="s">
        <v>57</v>
      </c>
      <c r="U879">
        <v>1</v>
      </c>
      <c r="V879" t="s">
        <v>58</v>
      </c>
      <c r="X879" t="s">
        <v>77</v>
      </c>
      <c r="Y879" t="s">
        <v>54</v>
      </c>
      <c r="Z879" t="s">
        <v>68</v>
      </c>
    </row>
    <row r="880" spans="1:42" x14ac:dyDescent="0.3">
      <c r="A880" t="s">
        <v>1767</v>
      </c>
      <c r="B880" t="s">
        <v>290</v>
      </c>
      <c r="C880" t="s">
        <v>702</v>
      </c>
      <c r="D880">
        <v>18410059</v>
      </c>
      <c r="E880" s="1">
        <v>45973</v>
      </c>
      <c r="F880" s="1">
        <v>45973</v>
      </c>
      <c r="G880" t="s">
        <v>45</v>
      </c>
      <c r="H880" t="s">
        <v>46</v>
      </c>
      <c r="I880" t="s">
        <v>47</v>
      </c>
      <c r="J880" t="s">
        <v>159</v>
      </c>
      <c r="K880" t="s">
        <v>112</v>
      </c>
      <c r="L880" t="s">
        <v>97</v>
      </c>
      <c r="M880" t="s">
        <v>65</v>
      </c>
      <c r="N880" t="s">
        <v>273</v>
      </c>
      <c r="O880">
        <v>6</v>
      </c>
      <c r="P880" t="s">
        <v>53</v>
      </c>
      <c r="Q880" t="s">
        <v>54</v>
      </c>
      <c r="R880" t="s">
        <v>55</v>
      </c>
      <c r="S880" t="s">
        <v>56</v>
      </c>
      <c r="T880" t="s">
        <v>57</v>
      </c>
      <c r="U880">
        <v>2</v>
      </c>
      <c r="V880" t="s">
        <v>58</v>
      </c>
      <c r="Y880" t="s">
        <v>120</v>
      </c>
      <c r="Z880" t="s">
        <v>101</v>
      </c>
      <c r="AB880">
        <v>2</v>
      </c>
      <c r="AC880" t="s">
        <v>114</v>
      </c>
      <c r="AN880" t="s">
        <v>162</v>
      </c>
    </row>
    <row r="881" spans="1:39" x14ac:dyDescent="0.3">
      <c r="A881" t="s">
        <v>1768</v>
      </c>
      <c r="B881" t="s">
        <v>932</v>
      </c>
      <c r="C881" t="s">
        <v>134</v>
      </c>
      <c r="D881">
        <v>18370394</v>
      </c>
      <c r="E881" s="1">
        <v>45967</v>
      </c>
      <c r="F881" s="1">
        <v>45971</v>
      </c>
      <c r="G881" t="s">
        <v>45</v>
      </c>
      <c r="H881" t="s">
        <v>46</v>
      </c>
      <c r="I881" t="s">
        <v>47</v>
      </c>
      <c r="J881" t="s">
        <v>82</v>
      </c>
      <c r="K881" t="s">
        <v>242</v>
      </c>
      <c r="L881" t="s">
        <v>50</v>
      </c>
      <c r="M881" t="s">
        <v>98</v>
      </c>
      <c r="N881" t="s">
        <v>52</v>
      </c>
      <c r="O881">
        <v>3</v>
      </c>
      <c r="P881" t="s">
        <v>53</v>
      </c>
      <c r="Q881" t="s">
        <v>131</v>
      </c>
      <c r="R881" t="s">
        <v>55</v>
      </c>
      <c r="S881" t="s">
        <v>85</v>
      </c>
      <c r="T881" t="s">
        <v>57</v>
      </c>
      <c r="U881">
        <v>1</v>
      </c>
      <c r="V881" t="s">
        <v>58</v>
      </c>
      <c r="Z881" t="s">
        <v>101</v>
      </c>
    </row>
    <row r="882" spans="1:39" x14ac:dyDescent="0.3">
      <c r="A882" t="s">
        <v>1769</v>
      </c>
      <c r="B882" t="s">
        <v>485</v>
      </c>
      <c r="C882" t="s">
        <v>44</v>
      </c>
      <c r="D882">
        <v>18396695</v>
      </c>
      <c r="E882" s="1">
        <v>45971</v>
      </c>
      <c r="F882" s="1">
        <v>45976</v>
      </c>
      <c r="G882" t="s">
        <v>45</v>
      </c>
      <c r="H882" t="s">
        <v>46</v>
      </c>
      <c r="I882" t="s">
        <v>47</v>
      </c>
      <c r="J882" t="s">
        <v>1036</v>
      </c>
      <c r="K882" t="s">
        <v>96</v>
      </c>
      <c r="L882" t="s">
        <v>97</v>
      </c>
      <c r="M882" t="s">
        <v>65</v>
      </c>
      <c r="N882" t="s">
        <v>84</v>
      </c>
      <c r="O882">
        <v>5</v>
      </c>
      <c r="P882" t="s">
        <v>53</v>
      </c>
      <c r="Q882" t="s">
        <v>54</v>
      </c>
      <c r="R882" t="s">
        <v>55</v>
      </c>
      <c r="S882" t="s">
        <v>85</v>
      </c>
      <c r="T882" t="s">
        <v>57</v>
      </c>
      <c r="U882">
        <v>2</v>
      </c>
      <c r="V882" t="s">
        <v>58</v>
      </c>
      <c r="X882" t="s">
        <v>146</v>
      </c>
      <c r="AC882" t="s">
        <v>114</v>
      </c>
      <c r="AD882" t="s">
        <v>115</v>
      </c>
      <c r="AK882" t="s">
        <v>67</v>
      </c>
    </row>
    <row r="883" spans="1:39" x14ac:dyDescent="0.3">
      <c r="A883" t="s">
        <v>1770</v>
      </c>
      <c r="B883" t="s">
        <v>595</v>
      </c>
      <c r="C883" t="s">
        <v>301</v>
      </c>
      <c r="D883">
        <v>18403194</v>
      </c>
      <c r="E883" s="1">
        <v>45972</v>
      </c>
      <c r="F883" s="1">
        <v>45974</v>
      </c>
      <c r="G883" t="s">
        <v>45</v>
      </c>
      <c r="H883" t="s">
        <v>46</v>
      </c>
      <c r="I883" t="s">
        <v>47</v>
      </c>
      <c r="J883" t="s">
        <v>242</v>
      </c>
      <c r="K883" t="s">
        <v>419</v>
      </c>
      <c r="L883" t="s">
        <v>50</v>
      </c>
      <c r="M883" t="s">
        <v>129</v>
      </c>
      <c r="N883" t="s">
        <v>99</v>
      </c>
      <c r="O883">
        <v>16</v>
      </c>
      <c r="P883" t="s">
        <v>53</v>
      </c>
      <c r="Q883" t="s">
        <v>205</v>
      </c>
      <c r="R883" t="s">
        <v>55</v>
      </c>
      <c r="S883" t="s">
        <v>85</v>
      </c>
      <c r="T883" t="s">
        <v>57</v>
      </c>
      <c r="U883">
        <v>2</v>
      </c>
      <c r="V883" t="s">
        <v>58</v>
      </c>
      <c r="X883" t="s">
        <v>77</v>
      </c>
      <c r="Z883" t="s">
        <v>101</v>
      </c>
      <c r="AC883" t="s">
        <v>114</v>
      </c>
      <c r="AD883" t="s">
        <v>115</v>
      </c>
      <c r="AM883" t="s">
        <v>850</v>
      </c>
    </row>
    <row r="884" spans="1:39" x14ac:dyDescent="0.3">
      <c r="A884" t="s">
        <v>1771</v>
      </c>
      <c r="B884" t="s">
        <v>79</v>
      </c>
      <c r="C884" t="s">
        <v>1137</v>
      </c>
      <c r="D884">
        <v>18383484</v>
      </c>
      <c r="E884" s="1">
        <v>45969</v>
      </c>
      <c r="F884" s="1">
        <v>45969</v>
      </c>
      <c r="G884" t="s">
        <v>45</v>
      </c>
      <c r="H884" t="s">
        <v>46</v>
      </c>
      <c r="I884" t="s">
        <v>47</v>
      </c>
      <c r="J884" t="s">
        <v>105</v>
      </c>
      <c r="K884" t="s">
        <v>569</v>
      </c>
      <c r="L884" t="s">
        <v>97</v>
      </c>
      <c r="M884" t="s">
        <v>51</v>
      </c>
      <c r="N884" t="s">
        <v>91</v>
      </c>
      <c r="O884">
        <v>2</v>
      </c>
      <c r="P884" t="s">
        <v>138</v>
      </c>
      <c r="Q884" t="s">
        <v>54</v>
      </c>
      <c r="R884" t="s">
        <v>55</v>
      </c>
      <c r="S884" t="s">
        <v>56</v>
      </c>
      <c r="T884" t="s">
        <v>57</v>
      </c>
      <c r="U884">
        <v>1</v>
      </c>
      <c r="V884" t="s">
        <v>58</v>
      </c>
      <c r="X884" t="s">
        <v>77</v>
      </c>
      <c r="Y884" t="s">
        <v>54</v>
      </c>
      <c r="Z884" t="s">
        <v>68</v>
      </c>
    </row>
    <row r="885" spans="1:39" x14ac:dyDescent="0.3">
      <c r="A885" t="s">
        <v>1772</v>
      </c>
      <c r="B885" t="s">
        <v>1773</v>
      </c>
      <c r="C885" t="s">
        <v>1774</v>
      </c>
      <c r="D885">
        <v>18398604</v>
      </c>
      <c r="E885" s="1">
        <v>45972</v>
      </c>
      <c r="F885" s="1">
        <v>45972</v>
      </c>
      <c r="G885" t="s">
        <v>45</v>
      </c>
      <c r="H885" t="s">
        <v>46</v>
      </c>
      <c r="I885" t="s">
        <v>47</v>
      </c>
      <c r="J885" t="s">
        <v>209</v>
      </c>
      <c r="K885" t="s">
        <v>293</v>
      </c>
      <c r="L885" t="s">
        <v>1215</v>
      </c>
      <c r="M885" t="s">
        <v>160</v>
      </c>
      <c r="N885" t="s">
        <v>403</v>
      </c>
      <c r="O885">
        <v>9</v>
      </c>
      <c r="P885" t="s">
        <v>53</v>
      </c>
      <c r="Q885" t="s">
        <v>54</v>
      </c>
      <c r="R885" t="s">
        <v>55</v>
      </c>
      <c r="S885" t="s">
        <v>56</v>
      </c>
      <c r="T885" t="s">
        <v>57</v>
      </c>
      <c r="U885">
        <v>3</v>
      </c>
      <c r="V885" t="s">
        <v>58</v>
      </c>
      <c r="Z885" t="s">
        <v>101</v>
      </c>
    </row>
    <row r="886" spans="1:39" x14ac:dyDescent="0.3">
      <c r="A886" t="s">
        <v>1775</v>
      </c>
      <c r="B886" t="s">
        <v>93</v>
      </c>
      <c r="C886" t="s">
        <v>94</v>
      </c>
      <c r="D886">
        <v>18381074</v>
      </c>
      <c r="E886" s="1">
        <v>45969</v>
      </c>
      <c r="F886" s="1">
        <v>45969</v>
      </c>
      <c r="G886" t="s">
        <v>45</v>
      </c>
      <c r="H886" t="s">
        <v>46</v>
      </c>
      <c r="I886" t="s">
        <v>47</v>
      </c>
      <c r="J886" t="s">
        <v>96</v>
      </c>
      <c r="K886" t="s">
        <v>1430</v>
      </c>
      <c r="L886" t="s">
        <v>97</v>
      </c>
      <c r="M886" t="s">
        <v>65</v>
      </c>
      <c r="N886" t="s">
        <v>99</v>
      </c>
      <c r="O886">
        <v>4</v>
      </c>
      <c r="P886" t="s">
        <v>100</v>
      </c>
      <c r="Q886" t="s">
        <v>54</v>
      </c>
      <c r="R886" t="s">
        <v>55</v>
      </c>
      <c r="S886" t="s">
        <v>85</v>
      </c>
      <c r="T886" t="s">
        <v>57</v>
      </c>
      <c r="U886">
        <v>1</v>
      </c>
      <c r="V886" t="s">
        <v>58</v>
      </c>
      <c r="X886" t="s">
        <v>77</v>
      </c>
      <c r="Y886" t="s">
        <v>54</v>
      </c>
      <c r="Z886" t="s">
        <v>68</v>
      </c>
    </row>
    <row r="887" spans="1:39" x14ac:dyDescent="0.3">
      <c r="A887" t="s">
        <v>1776</v>
      </c>
      <c r="B887" t="s">
        <v>447</v>
      </c>
      <c r="C887" t="s">
        <v>276</v>
      </c>
      <c r="D887">
        <v>18367755</v>
      </c>
      <c r="E887" s="1">
        <v>45966</v>
      </c>
      <c r="F887" s="1">
        <v>45966</v>
      </c>
      <c r="G887" t="s">
        <v>45</v>
      </c>
      <c r="H887" t="s">
        <v>46</v>
      </c>
      <c r="I887" t="s">
        <v>47</v>
      </c>
      <c r="J887" t="s">
        <v>119</v>
      </c>
      <c r="K887" t="s">
        <v>1082</v>
      </c>
      <c r="L887" t="s">
        <v>97</v>
      </c>
      <c r="M887" t="s">
        <v>51</v>
      </c>
      <c r="N887" t="s">
        <v>273</v>
      </c>
      <c r="O887">
        <v>5</v>
      </c>
      <c r="P887" t="s">
        <v>251</v>
      </c>
      <c r="Q887" t="s">
        <v>54</v>
      </c>
      <c r="R887" t="s">
        <v>55</v>
      </c>
      <c r="S887" t="s">
        <v>85</v>
      </c>
      <c r="T887" t="s">
        <v>57</v>
      </c>
      <c r="U887">
        <v>1</v>
      </c>
      <c r="V887" t="s">
        <v>58</v>
      </c>
      <c r="X887" t="s">
        <v>77</v>
      </c>
      <c r="Y887" t="s">
        <v>54</v>
      </c>
      <c r="Z887" t="s">
        <v>101</v>
      </c>
    </row>
    <row r="888" spans="1:39" x14ac:dyDescent="0.3">
      <c r="A888" t="s">
        <v>1777</v>
      </c>
      <c r="B888" t="s">
        <v>568</v>
      </c>
      <c r="C888" t="s">
        <v>513</v>
      </c>
      <c r="D888">
        <v>18426625</v>
      </c>
      <c r="E888" s="1">
        <v>45976</v>
      </c>
      <c r="F888" s="1">
        <v>45976</v>
      </c>
      <c r="G888" t="s">
        <v>45</v>
      </c>
      <c r="H888" t="s">
        <v>46</v>
      </c>
      <c r="I888" t="s">
        <v>47</v>
      </c>
      <c r="J888" t="s">
        <v>81</v>
      </c>
      <c r="K888" t="s">
        <v>82</v>
      </c>
      <c r="L888" t="s">
        <v>50</v>
      </c>
      <c r="M888" t="s">
        <v>98</v>
      </c>
      <c r="N888" t="s">
        <v>806</v>
      </c>
      <c r="O888">
        <v>10</v>
      </c>
      <c r="P888" t="s">
        <v>53</v>
      </c>
      <c r="Q888" t="s">
        <v>54</v>
      </c>
      <c r="R888" t="s">
        <v>77</v>
      </c>
      <c r="S888" t="s">
        <v>232</v>
      </c>
      <c r="T888" t="s">
        <v>67</v>
      </c>
      <c r="U888">
        <v>2</v>
      </c>
      <c r="V888" t="s">
        <v>58</v>
      </c>
    </row>
    <row r="889" spans="1:39" x14ac:dyDescent="0.3">
      <c r="A889" t="s">
        <v>1778</v>
      </c>
      <c r="B889" t="s">
        <v>144</v>
      </c>
      <c r="C889" t="s">
        <v>80</v>
      </c>
      <c r="D889">
        <v>18365444</v>
      </c>
      <c r="E889" s="1">
        <v>45966</v>
      </c>
      <c r="F889" s="1">
        <v>45967</v>
      </c>
      <c r="G889" t="s">
        <v>45</v>
      </c>
      <c r="H889" t="s">
        <v>46</v>
      </c>
      <c r="I889" t="s">
        <v>47</v>
      </c>
      <c r="J889" t="s">
        <v>82</v>
      </c>
      <c r="K889" t="s">
        <v>242</v>
      </c>
      <c r="L889" t="s">
        <v>50</v>
      </c>
      <c r="M889" t="s">
        <v>51</v>
      </c>
      <c r="N889" t="s">
        <v>52</v>
      </c>
      <c r="O889">
        <v>5</v>
      </c>
      <c r="P889" t="s">
        <v>53</v>
      </c>
      <c r="Q889" t="s">
        <v>54</v>
      </c>
      <c r="R889" t="s">
        <v>77</v>
      </c>
      <c r="S889" t="s">
        <v>85</v>
      </c>
      <c r="T889" t="s">
        <v>57</v>
      </c>
      <c r="U889">
        <v>2</v>
      </c>
      <c r="V889" t="s">
        <v>58</v>
      </c>
      <c r="AM889" t="s">
        <v>161</v>
      </c>
    </row>
    <row r="890" spans="1:39" x14ac:dyDescent="0.3">
      <c r="A890" t="s">
        <v>1779</v>
      </c>
      <c r="B890" t="s">
        <v>1178</v>
      </c>
      <c r="C890" t="s">
        <v>382</v>
      </c>
      <c r="D890">
        <v>18424162</v>
      </c>
      <c r="E890" s="1">
        <v>45975</v>
      </c>
      <c r="F890" s="1">
        <v>45975</v>
      </c>
      <c r="G890" t="s">
        <v>45</v>
      </c>
      <c r="H890" t="s">
        <v>46</v>
      </c>
      <c r="I890" t="s">
        <v>47</v>
      </c>
      <c r="J890" t="s">
        <v>95</v>
      </c>
      <c r="K890" t="s">
        <v>96</v>
      </c>
      <c r="L890" t="s">
        <v>97</v>
      </c>
      <c r="M890" t="s">
        <v>160</v>
      </c>
      <c r="N890" t="s">
        <v>52</v>
      </c>
      <c r="O890">
        <v>3</v>
      </c>
      <c r="P890" t="s">
        <v>53</v>
      </c>
      <c r="Q890" t="s">
        <v>131</v>
      </c>
      <c r="R890" t="s">
        <v>55</v>
      </c>
      <c r="S890" t="s">
        <v>85</v>
      </c>
      <c r="T890" t="s">
        <v>57</v>
      </c>
      <c r="U890">
        <v>1</v>
      </c>
      <c r="V890" t="s">
        <v>58</v>
      </c>
      <c r="Z890" t="s">
        <v>68</v>
      </c>
    </row>
    <row r="891" spans="1:39" x14ac:dyDescent="0.3">
      <c r="A891" t="s">
        <v>1780</v>
      </c>
      <c r="B891" t="s">
        <v>173</v>
      </c>
      <c r="C891" t="s">
        <v>1311</v>
      </c>
      <c r="D891">
        <v>18411611</v>
      </c>
      <c r="E891" s="1">
        <v>45974</v>
      </c>
      <c r="F891" s="1">
        <v>45974</v>
      </c>
      <c r="G891" t="s">
        <v>45</v>
      </c>
      <c r="H891" t="s">
        <v>46</v>
      </c>
      <c r="I891" t="s">
        <v>47</v>
      </c>
      <c r="J891" t="s">
        <v>95</v>
      </c>
      <c r="K891" t="s">
        <v>311</v>
      </c>
      <c r="L891" t="s">
        <v>97</v>
      </c>
      <c r="M891" t="s">
        <v>65</v>
      </c>
      <c r="N891" t="s">
        <v>52</v>
      </c>
      <c r="O891">
        <v>3</v>
      </c>
      <c r="P891" t="s">
        <v>53</v>
      </c>
      <c r="Q891" t="s">
        <v>54</v>
      </c>
      <c r="R891" t="s">
        <v>55</v>
      </c>
      <c r="S891" t="s">
        <v>56</v>
      </c>
      <c r="T891" t="s">
        <v>57</v>
      </c>
      <c r="U891">
        <v>1</v>
      </c>
      <c r="V891" t="s">
        <v>58</v>
      </c>
      <c r="X891" t="s">
        <v>77</v>
      </c>
      <c r="Y891" t="s">
        <v>54</v>
      </c>
      <c r="Z891" t="s">
        <v>101</v>
      </c>
    </row>
    <row r="892" spans="1:39" x14ac:dyDescent="0.3">
      <c r="A892" t="s">
        <v>1781</v>
      </c>
      <c r="B892" t="s">
        <v>347</v>
      </c>
      <c r="C892" t="s">
        <v>301</v>
      </c>
      <c r="D892">
        <v>18380295</v>
      </c>
      <c r="E892" s="1">
        <v>45969</v>
      </c>
      <c r="F892" s="1">
        <v>45970</v>
      </c>
      <c r="G892" t="s">
        <v>45</v>
      </c>
      <c r="H892" t="s">
        <v>46</v>
      </c>
      <c r="I892" t="s">
        <v>47</v>
      </c>
      <c r="J892" t="s">
        <v>214</v>
      </c>
      <c r="K892" t="s">
        <v>62</v>
      </c>
      <c r="L892" t="s">
        <v>128</v>
      </c>
      <c r="M892" t="s">
        <v>51</v>
      </c>
      <c r="N892" t="s">
        <v>130</v>
      </c>
      <c r="O892">
        <v>6</v>
      </c>
      <c r="P892" t="s">
        <v>100</v>
      </c>
      <c r="Q892" t="s">
        <v>54</v>
      </c>
      <c r="R892" t="s">
        <v>55</v>
      </c>
      <c r="S892" t="s">
        <v>56</v>
      </c>
      <c r="T892" t="s">
        <v>57</v>
      </c>
      <c r="U892">
        <v>3</v>
      </c>
      <c r="V892" t="s">
        <v>58</v>
      </c>
      <c r="X892" t="s">
        <v>77</v>
      </c>
      <c r="Y892" t="s">
        <v>54</v>
      </c>
      <c r="Z892" t="s">
        <v>68</v>
      </c>
    </row>
    <row r="893" spans="1:39" x14ac:dyDescent="0.3">
      <c r="A893" t="s">
        <v>1782</v>
      </c>
      <c r="B893" t="s">
        <v>43</v>
      </c>
      <c r="C893" t="s">
        <v>1035</v>
      </c>
      <c r="D893">
        <v>18420729</v>
      </c>
      <c r="E893" s="1">
        <v>45975</v>
      </c>
      <c r="F893" s="1">
        <v>45975</v>
      </c>
      <c r="G893" t="s">
        <v>45</v>
      </c>
      <c r="H893" t="s">
        <v>46</v>
      </c>
      <c r="I893" t="s">
        <v>47</v>
      </c>
      <c r="J893" t="s">
        <v>145</v>
      </c>
      <c r="K893" t="s">
        <v>82</v>
      </c>
      <c r="L893" t="s">
        <v>50</v>
      </c>
      <c r="M893" t="s">
        <v>129</v>
      </c>
      <c r="N893" t="s">
        <v>403</v>
      </c>
      <c r="O893">
        <v>9</v>
      </c>
      <c r="P893" t="s">
        <v>53</v>
      </c>
      <c r="Q893" t="s">
        <v>54</v>
      </c>
      <c r="R893" t="s">
        <v>55</v>
      </c>
      <c r="S893" t="s">
        <v>56</v>
      </c>
      <c r="T893" t="s">
        <v>57</v>
      </c>
      <c r="U893">
        <v>1</v>
      </c>
      <c r="V893" t="s">
        <v>58</v>
      </c>
    </row>
    <row r="894" spans="1:39" x14ac:dyDescent="0.3">
      <c r="A894" t="s">
        <v>1783</v>
      </c>
      <c r="B894" t="s">
        <v>394</v>
      </c>
      <c r="C894" t="s">
        <v>104</v>
      </c>
      <c r="D894">
        <v>18362934</v>
      </c>
      <c r="E894" s="1">
        <v>45966</v>
      </c>
      <c r="F894" s="1">
        <v>45971</v>
      </c>
      <c r="G894" t="s">
        <v>45</v>
      </c>
      <c r="H894" t="s">
        <v>46</v>
      </c>
      <c r="I894" t="s">
        <v>47</v>
      </c>
      <c r="J894" t="s">
        <v>243</v>
      </c>
      <c r="K894" t="s">
        <v>214</v>
      </c>
      <c r="L894" t="s">
        <v>50</v>
      </c>
      <c r="M894" t="s">
        <v>51</v>
      </c>
      <c r="N894" t="s">
        <v>84</v>
      </c>
      <c r="O894">
        <v>5</v>
      </c>
      <c r="P894" t="s">
        <v>53</v>
      </c>
      <c r="Q894" t="s">
        <v>54</v>
      </c>
      <c r="R894" t="s">
        <v>77</v>
      </c>
      <c r="S894" t="s">
        <v>85</v>
      </c>
      <c r="T894" t="s">
        <v>57</v>
      </c>
      <c r="U894">
        <v>2</v>
      </c>
      <c r="V894" t="s">
        <v>58</v>
      </c>
    </row>
    <row r="895" spans="1:39" x14ac:dyDescent="0.3">
      <c r="A895" t="s">
        <v>1784</v>
      </c>
      <c r="B895" t="s">
        <v>177</v>
      </c>
      <c r="C895" t="s">
        <v>708</v>
      </c>
      <c r="D895">
        <v>18404108</v>
      </c>
      <c r="E895" s="1">
        <v>45973</v>
      </c>
      <c r="F895" s="1">
        <v>45973</v>
      </c>
      <c r="G895" t="s">
        <v>45</v>
      </c>
      <c r="H895" t="s">
        <v>46</v>
      </c>
      <c r="I895" t="s">
        <v>47</v>
      </c>
      <c r="J895" t="s">
        <v>1785</v>
      </c>
      <c r="K895" t="s">
        <v>1786</v>
      </c>
      <c r="L895" t="s">
        <v>50</v>
      </c>
      <c r="M895" t="s">
        <v>51</v>
      </c>
      <c r="N895" t="s">
        <v>99</v>
      </c>
      <c r="O895">
        <v>4</v>
      </c>
      <c r="P895" t="s">
        <v>53</v>
      </c>
      <c r="Q895" t="s">
        <v>54</v>
      </c>
      <c r="R895" t="s">
        <v>55</v>
      </c>
      <c r="S895" t="s">
        <v>56</v>
      </c>
      <c r="T895" t="s">
        <v>57</v>
      </c>
      <c r="U895">
        <v>2</v>
      </c>
      <c r="V895" t="s">
        <v>58</v>
      </c>
      <c r="X895" t="s">
        <v>77</v>
      </c>
      <c r="Y895" t="s">
        <v>54</v>
      </c>
      <c r="Z895" t="s">
        <v>68</v>
      </c>
    </row>
    <row r="896" spans="1:39" x14ac:dyDescent="0.3">
      <c r="A896" t="s">
        <v>1787</v>
      </c>
      <c r="B896" t="s">
        <v>340</v>
      </c>
      <c r="C896" t="s">
        <v>439</v>
      </c>
      <c r="D896">
        <v>18406367</v>
      </c>
      <c r="E896" s="1">
        <v>45973</v>
      </c>
      <c r="F896" s="1">
        <v>45973</v>
      </c>
      <c r="G896" t="s">
        <v>45</v>
      </c>
      <c r="H896" t="s">
        <v>46</v>
      </c>
      <c r="I896" t="s">
        <v>47</v>
      </c>
      <c r="J896" t="s">
        <v>311</v>
      </c>
      <c r="K896" t="s">
        <v>159</v>
      </c>
      <c r="L896" t="s">
        <v>97</v>
      </c>
      <c r="M896" t="s">
        <v>51</v>
      </c>
      <c r="N896" t="s">
        <v>75</v>
      </c>
      <c r="O896">
        <v>3</v>
      </c>
      <c r="P896" t="s">
        <v>251</v>
      </c>
      <c r="Q896" t="s">
        <v>54</v>
      </c>
      <c r="R896" t="s">
        <v>55</v>
      </c>
      <c r="S896" t="s">
        <v>56</v>
      </c>
      <c r="T896" t="s">
        <v>57</v>
      </c>
      <c r="U896">
        <v>1</v>
      </c>
      <c r="V896" t="s">
        <v>58</v>
      </c>
    </row>
    <row r="897" spans="1:42" x14ac:dyDescent="0.3">
      <c r="A897" t="s">
        <v>1788</v>
      </c>
      <c r="B897" t="s">
        <v>1433</v>
      </c>
      <c r="C897" t="s">
        <v>1789</v>
      </c>
      <c r="D897">
        <v>18415146</v>
      </c>
      <c r="E897" s="1">
        <v>45974</v>
      </c>
      <c r="F897" s="1">
        <v>45974</v>
      </c>
      <c r="G897" t="s">
        <v>45</v>
      </c>
      <c r="H897" t="s">
        <v>46</v>
      </c>
      <c r="I897" t="s">
        <v>47</v>
      </c>
      <c r="J897" t="s">
        <v>106</v>
      </c>
      <c r="K897" t="s">
        <v>311</v>
      </c>
      <c r="L897" t="s">
        <v>97</v>
      </c>
      <c r="M897" t="s">
        <v>51</v>
      </c>
      <c r="N897" t="s">
        <v>99</v>
      </c>
      <c r="O897">
        <v>6</v>
      </c>
      <c r="P897" t="s">
        <v>100</v>
      </c>
      <c r="Q897" t="s">
        <v>54</v>
      </c>
      <c r="R897" t="s">
        <v>55</v>
      </c>
      <c r="S897" t="s">
        <v>56</v>
      </c>
      <c r="T897" t="s">
        <v>57</v>
      </c>
      <c r="U897">
        <v>1</v>
      </c>
      <c r="V897" t="s">
        <v>58</v>
      </c>
      <c r="Z897" t="s">
        <v>101</v>
      </c>
      <c r="AM897" t="s">
        <v>371</v>
      </c>
    </row>
    <row r="898" spans="1:42" x14ac:dyDescent="0.3">
      <c r="A898" t="s">
        <v>1790</v>
      </c>
      <c r="B898" t="s">
        <v>181</v>
      </c>
      <c r="C898" t="s">
        <v>513</v>
      </c>
      <c r="D898">
        <v>18420165</v>
      </c>
      <c r="E898" s="1">
        <v>45975</v>
      </c>
      <c r="F898" s="1">
        <v>45975</v>
      </c>
      <c r="G898" t="s">
        <v>45</v>
      </c>
      <c r="H898" t="s">
        <v>46</v>
      </c>
      <c r="I898" t="s">
        <v>47</v>
      </c>
      <c r="J898" t="s">
        <v>73</v>
      </c>
      <c r="K898" t="s">
        <v>118</v>
      </c>
      <c r="L898" t="s">
        <v>74</v>
      </c>
      <c r="M898" t="s">
        <v>51</v>
      </c>
      <c r="N898" t="s">
        <v>99</v>
      </c>
      <c r="O898">
        <v>5</v>
      </c>
      <c r="P898" t="s">
        <v>53</v>
      </c>
      <c r="Q898" t="s">
        <v>54</v>
      </c>
      <c r="R898" t="s">
        <v>77</v>
      </c>
      <c r="S898" t="s">
        <v>85</v>
      </c>
      <c r="T898" t="s">
        <v>67</v>
      </c>
      <c r="U898">
        <v>1</v>
      </c>
      <c r="V898" t="s">
        <v>58</v>
      </c>
    </row>
    <row r="899" spans="1:42" x14ac:dyDescent="0.3">
      <c r="A899" t="s">
        <v>1791</v>
      </c>
      <c r="B899" t="s">
        <v>813</v>
      </c>
      <c r="C899" t="s">
        <v>231</v>
      </c>
      <c r="D899">
        <v>18384622</v>
      </c>
      <c r="E899" s="1">
        <v>45969</v>
      </c>
      <c r="F899" s="1">
        <v>45975</v>
      </c>
      <c r="G899" t="s">
        <v>45</v>
      </c>
      <c r="H899" t="s">
        <v>46</v>
      </c>
      <c r="I899" t="s">
        <v>47</v>
      </c>
      <c r="J899" t="s">
        <v>95</v>
      </c>
      <c r="K899" t="s">
        <v>159</v>
      </c>
      <c r="L899" t="s">
        <v>97</v>
      </c>
      <c r="M899" t="s">
        <v>65</v>
      </c>
      <c r="N899" t="s">
        <v>52</v>
      </c>
      <c r="O899">
        <v>5</v>
      </c>
      <c r="P899" t="s">
        <v>53</v>
      </c>
      <c r="Q899" t="s">
        <v>54</v>
      </c>
      <c r="R899" t="s">
        <v>77</v>
      </c>
      <c r="S899" t="s">
        <v>232</v>
      </c>
      <c r="T899" t="s">
        <v>57</v>
      </c>
      <c r="U899">
        <v>1</v>
      </c>
      <c r="V899" t="s">
        <v>58</v>
      </c>
      <c r="W899" t="s">
        <v>68</v>
      </c>
      <c r="AA899">
        <v>2</v>
      </c>
      <c r="AG899" t="s">
        <v>149</v>
      </c>
      <c r="AH899" t="s">
        <v>1792</v>
      </c>
    </row>
    <row r="900" spans="1:42" x14ac:dyDescent="0.3">
      <c r="A900" t="s">
        <v>1793</v>
      </c>
      <c r="B900" t="s">
        <v>374</v>
      </c>
      <c r="C900" t="s">
        <v>44</v>
      </c>
      <c r="D900">
        <v>18418531</v>
      </c>
      <c r="E900" s="1">
        <v>45975</v>
      </c>
      <c r="F900" s="1">
        <v>45975</v>
      </c>
      <c r="G900" t="s">
        <v>45</v>
      </c>
      <c r="H900" t="s">
        <v>46</v>
      </c>
      <c r="I900" t="s">
        <v>47</v>
      </c>
      <c r="J900" t="s">
        <v>89</v>
      </c>
      <c r="K900" t="s">
        <v>73</v>
      </c>
      <c r="L900" t="s">
        <v>74</v>
      </c>
      <c r="M900" t="s">
        <v>299</v>
      </c>
      <c r="N900" t="s">
        <v>75</v>
      </c>
      <c r="O900">
        <v>5</v>
      </c>
      <c r="P900" t="s">
        <v>53</v>
      </c>
      <c r="Q900" t="s">
        <v>54</v>
      </c>
      <c r="R900" t="s">
        <v>55</v>
      </c>
      <c r="S900" t="s">
        <v>56</v>
      </c>
      <c r="T900" t="s">
        <v>57</v>
      </c>
      <c r="U900">
        <v>1</v>
      </c>
      <c r="V900" t="s">
        <v>58</v>
      </c>
      <c r="X900" t="s">
        <v>77</v>
      </c>
      <c r="Y900" t="s">
        <v>120</v>
      </c>
      <c r="Z900" t="s">
        <v>101</v>
      </c>
    </row>
    <row r="901" spans="1:42" x14ac:dyDescent="0.3">
      <c r="A901" t="s">
        <v>1794</v>
      </c>
      <c r="B901" t="s">
        <v>568</v>
      </c>
      <c r="C901" t="s">
        <v>1122</v>
      </c>
      <c r="D901">
        <v>18388627</v>
      </c>
      <c r="E901" s="1">
        <v>45970</v>
      </c>
      <c r="F901" s="1">
        <v>45970</v>
      </c>
      <c r="G901" t="s">
        <v>45</v>
      </c>
      <c r="H901" t="s">
        <v>46</v>
      </c>
      <c r="I901" t="s">
        <v>47</v>
      </c>
      <c r="J901" t="s">
        <v>89</v>
      </c>
      <c r="K901" t="s">
        <v>73</v>
      </c>
      <c r="L901" t="s">
        <v>74</v>
      </c>
      <c r="M901" t="s">
        <v>51</v>
      </c>
      <c r="N901" t="s">
        <v>91</v>
      </c>
      <c r="O901">
        <v>6</v>
      </c>
      <c r="P901" t="s">
        <v>251</v>
      </c>
      <c r="Q901" t="s">
        <v>54</v>
      </c>
      <c r="R901" t="s">
        <v>55</v>
      </c>
      <c r="S901" t="s">
        <v>56</v>
      </c>
      <c r="T901" t="s">
        <v>67</v>
      </c>
      <c r="U901">
        <v>1</v>
      </c>
      <c r="V901" t="s">
        <v>58</v>
      </c>
      <c r="X901" t="s">
        <v>77</v>
      </c>
      <c r="Y901" t="s">
        <v>54</v>
      </c>
      <c r="Z901" t="s">
        <v>68</v>
      </c>
    </row>
    <row r="902" spans="1:42" x14ac:dyDescent="0.3">
      <c r="A902" t="s">
        <v>1795</v>
      </c>
      <c r="B902" t="s">
        <v>1796</v>
      </c>
      <c r="C902" t="s">
        <v>285</v>
      </c>
      <c r="D902">
        <v>18390787</v>
      </c>
      <c r="E902" s="1">
        <v>45971</v>
      </c>
      <c r="F902" s="1">
        <v>45971</v>
      </c>
      <c r="G902" t="s">
        <v>45</v>
      </c>
      <c r="H902" t="s">
        <v>46</v>
      </c>
      <c r="I902" t="s">
        <v>47</v>
      </c>
      <c r="J902" t="s">
        <v>48</v>
      </c>
      <c r="K902" t="s">
        <v>242</v>
      </c>
      <c r="L902" t="s">
        <v>50</v>
      </c>
      <c r="M902" t="s">
        <v>98</v>
      </c>
      <c r="N902" t="s">
        <v>75</v>
      </c>
      <c r="O902">
        <v>4</v>
      </c>
      <c r="P902" t="s">
        <v>53</v>
      </c>
      <c r="Q902" t="s">
        <v>54</v>
      </c>
      <c r="R902" t="s">
        <v>55</v>
      </c>
      <c r="S902" t="s">
        <v>85</v>
      </c>
      <c r="T902" t="s">
        <v>57</v>
      </c>
      <c r="U902">
        <v>1</v>
      </c>
      <c r="V902" t="s">
        <v>58</v>
      </c>
      <c r="X902" t="s">
        <v>77</v>
      </c>
      <c r="Y902" t="s">
        <v>54</v>
      </c>
      <c r="Z902" t="s">
        <v>101</v>
      </c>
    </row>
    <row r="903" spans="1:42" x14ac:dyDescent="0.3">
      <c r="A903" t="s">
        <v>1797</v>
      </c>
      <c r="B903" t="s">
        <v>1798</v>
      </c>
      <c r="C903" t="s">
        <v>862</v>
      </c>
      <c r="D903">
        <v>18362240</v>
      </c>
      <c r="E903" s="1">
        <v>45966</v>
      </c>
      <c r="F903" s="1">
        <v>45966</v>
      </c>
      <c r="G903" t="s">
        <v>45</v>
      </c>
      <c r="H903" t="s">
        <v>46</v>
      </c>
      <c r="I903" t="s">
        <v>407</v>
      </c>
      <c r="J903" t="s">
        <v>179</v>
      </c>
      <c r="K903" t="s">
        <v>145</v>
      </c>
      <c r="L903" t="s">
        <v>74</v>
      </c>
      <c r="M903" t="s">
        <v>51</v>
      </c>
      <c r="O903">
        <v>1</v>
      </c>
      <c r="P903" t="s">
        <v>251</v>
      </c>
      <c r="Q903" t="s">
        <v>54</v>
      </c>
      <c r="R903" t="s">
        <v>55</v>
      </c>
      <c r="S903" t="s">
        <v>1638</v>
      </c>
      <c r="T903" t="s">
        <v>57</v>
      </c>
      <c r="U903">
        <v>1</v>
      </c>
      <c r="V903" t="s">
        <v>58</v>
      </c>
      <c r="X903" t="s">
        <v>77</v>
      </c>
      <c r="Y903" t="s">
        <v>54</v>
      </c>
      <c r="Z903" t="s">
        <v>68</v>
      </c>
    </row>
    <row r="904" spans="1:42" x14ac:dyDescent="0.3">
      <c r="A904" t="s">
        <v>1799</v>
      </c>
      <c r="B904" t="s">
        <v>1800</v>
      </c>
      <c r="C904" t="s">
        <v>44</v>
      </c>
      <c r="D904">
        <v>18404881</v>
      </c>
      <c r="E904" s="1">
        <v>45973</v>
      </c>
      <c r="F904" s="1">
        <v>45974</v>
      </c>
      <c r="G904" t="s">
        <v>45</v>
      </c>
      <c r="H904" t="s">
        <v>46</v>
      </c>
      <c r="I904" t="s">
        <v>47</v>
      </c>
      <c r="J904" t="s">
        <v>209</v>
      </c>
      <c r="K904" t="s">
        <v>137</v>
      </c>
      <c r="L904" t="s">
        <v>128</v>
      </c>
      <c r="M904" t="s">
        <v>65</v>
      </c>
      <c r="N904" t="s">
        <v>99</v>
      </c>
      <c r="O904">
        <v>5</v>
      </c>
      <c r="P904" t="s">
        <v>53</v>
      </c>
      <c r="Q904" t="s">
        <v>54</v>
      </c>
      <c r="R904" t="s">
        <v>55</v>
      </c>
      <c r="S904" t="s">
        <v>85</v>
      </c>
      <c r="T904" t="s">
        <v>57</v>
      </c>
      <c r="U904">
        <v>2</v>
      </c>
      <c r="V904" t="s">
        <v>58</v>
      </c>
      <c r="X904" t="s">
        <v>77</v>
      </c>
      <c r="Y904" t="s">
        <v>120</v>
      </c>
      <c r="Z904" t="s">
        <v>101</v>
      </c>
    </row>
    <row r="905" spans="1:42" x14ac:dyDescent="0.3">
      <c r="A905" t="s">
        <v>1801</v>
      </c>
      <c r="B905" t="s">
        <v>428</v>
      </c>
      <c r="C905" t="s">
        <v>513</v>
      </c>
      <c r="D905">
        <v>18426013</v>
      </c>
      <c r="E905" s="1">
        <v>45976</v>
      </c>
      <c r="F905" s="1">
        <v>45976</v>
      </c>
      <c r="G905" t="s">
        <v>45</v>
      </c>
      <c r="H905" t="s">
        <v>46</v>
      </c>
      <c r="I905" t="s">
        <v>47</v>
      </c>
      <c r="J905" t="s">
        <v>89</v>
      </c>
      <c r="K905" t="s">
        <v>73</v>
      </c>
      <c r="L905" t="s">
        <v>74</v>
      </c>
      <c r="M905" t="s">
        <v>51</v>
      </c>
      <c r="N905" t="s">
        <v>99</v>
      </c>
      <c r="O905">
        <v>5</v>
      </c>
      <c r="P905" t="s">
        <v>53</v>
      </c>
      <c r="Q905" t="s">
        <v>54</v>
      </c>
      <c r="R905" t="s">
        <v>77</v>
      </c>
      <c r="S905" t="s">
        <v>85</v>
      </c>
      <c r="T905" t="s">
        <v>57</v>
      </c>
      <c r="U905">
        <v>1</v>
      </c>
      <c r="V905" t="s">
        <v>58</v>
      </c>
      <c r="Z905" t="s">
        <v>68</v>
      </c>
    </row>
    <row r="906" spans="1:42" x14ac:dyDescent="0.3">
      <c r="A906" t="s">
        <v>1802</v>
      </c>
      <c r="B906" t="s">
        <v>568</v>
      </c>
      <c r="C906" t="s">
        <v>918</v>
      </c>
      <c r="D906">
        <v>18392344</v>
      </c>
      <c r="E906" s="1">
        <v>45971</v>
      </c>
      <c r="F906" s="1">
        <v>45975</v>
      </c>
      <c r="G906" t="s">
        <v>45</v>
      </c>
      <c r="H906" t="s">
        <v>46</v>
      </c>
      <c r="I906" t="s">
        <v>47</v>
      </c>
      <c r="J906" t="s">
        <v>106</v>
      </c>
      <c r="K906" t="s">
        <v>311</v>
      </c>
      <c r="L906" t="s">
        <v>97</v>
      </c>
      <c r="M906" t="s">
        <v>320</v>
      </c>
      <c r="N906" t="s">
        <v>52</v>
      </c>
      <c r="O906">
        <v>3</v>
      </c>
      <c r="P906" t="s">
        <v>100</v>
      </c>
      <c r="Q906" t="s">
        <v>131</v>
      </c>
      <c r="R906" t="s">
        <v>55</v>
      </c>
      <c r="S906" t="s">
        <v>85</v>
      </c>
      <c r="T906" t="s">
        <v>67</v>
      </c>
      <c r="U906">
        <v>1</v>
      </c>
      <c r="V906" t="s">
        <v>58</v>
      </c>
      <c r="W906" t="s">
        <v>68</v>
      </c>
      <c r="AN906" t="s">
        <v>162</v>
      </c>
    </row>
    <row r="907" spans="1:42" x14ac:dyDescent="0.3">
      <c r="A907" t="s">
        <v>1803</v>
      </c>
      <c r="B907" t="s">
        <v>364</v>
      </c>
      <c r="C907" t="s">
        <v>1377</v>
      </c>
      <c r="D907">
        <v>18427322</v>
      </c>
      <c r="E907" s="1">
        <v>45976</v>
      </c>
      <c r="F907" s="1">
        <v>45976</v>
      </c>
      <c r="G907" t="s">
        <v>45</v>
      </c>
      <c r="H907" t="s">
        <v>46</v>
      </c>
      <c r="I907" t="s">
        <v>47</v>
      </c>
      <c r="J907" t="s">
        <v>179</v>
      </c>
      <c r="K907" t="s">
        <v>48</v>
      </c>
      <c r="L907" t="s">
        <v>50</v>
      </c>
      <c r="M907" t="s">
        <v>160</v>
      </c>
      <c r="N907" t="s">
        <v>75</v>
      </c>
      <c r="O907">
        <v>5</v>
      </c>
      <c r="P907" t="s">
        <v>53</v>
      </c>
      <c r="Q907" t="s">
        <v>54</v>
      </c>
      <c r="R907" t="s">
        <v>55</v>
      </c>
      <c r="S907" t="s">
        <v>85</v>
      </c>
      <c r="T907" t="s">
        <v>57</v>
      </c>
      <c r="U907">
        <v>1</v>
      </c>
      <c r="V907" t="s">
        <v>58</v>
      </c>
      <c r="X907" t="s">
        <v>77</v>
      </c>
      <c r="Y907" t="s">
        <v>54</v>
      </c>
      <c r="Z907" t="s">
        <v>101</v>
      </c>
    </row>
    <row r="908" spans="1:42" x14ac:dyDescent="0.3">
      <c r="A908" t="s">
        <v>1804</v>
      </c>
      <c r="B908" t="s">
        <v>197</v>
      </c>
      <c r="C908" t="s">
        <v>526</v>
      </c>
      <c r="D908">
        <v>18403535</v>
      </c>
      <c r="E908" s="1">
        <v>45972</v>
      </c>
      <c r="F908" s="1">
        <v>45972</v>
      </c>
      <c r="G908" t="s">
        <v>45</v>
      </c>
      <c r="H908" t="s">
        <v>46</v>
      </c>
      <c r="I908" t="s">
        <v>47</v>
      </c>
      <c r="J908" t="s">
        <v>223</v>
      </c>
      <c r="K908" t="s">
        <v>142</v>
      </c>
      <c r="L908" t="s">
        <v>74</v>
      </c>
      <c r="M908" t="s">
        <v>299</v>
      </c>
      <c r="N908" t="s">
        <v>185</v>
      </c>
      <c r="O908">
        <v>3</v>
      </c>
      <c r="P908" t="s">
        <v>53</v>
      </c>
      <c r="Q908" t="s">
        <v>131</v>
      </c>
      <c r="R908" t="s">
        <v>55</v>
      </c>
      <c r="S908" t="s">
        <v>85</v>
      </c>
      <c r="T908" t="s">
        <v>57</v>
      </c>
      <c r="U908">
        <v>1</v>
      </c>
      <c r="V908" t="s">
        <v>58</v>
      </c>
      <c r="X908" t="s">
        <v>77</v>
      </c>
      <c r="Z908" t="s">
        <v>101</v>
      </c>
    </row>
    <row r="909" spans="1:42" x14ac:dyDescent="0.3">
      <c r="A909" t="s">
        <v>1805</v>
      </c>
      <c r="B909" t="s">
        <v>1385</v>
      </c>
      <c r="C909" t="s">
        <v>188</v>
      </c>
      <c r="D909">
        <v>18413219</v>
      </c>
      <c r="E909" s="1">
        <v>45974</v>
      </c>
      <c r="F909" s="1">
        <v>45974</v>
      </c>
      <c r="G909" t="s">
        <v>45</v>
      </c>
      <c r="H909" t="s">
        <v>46</v>
      </c>
      <c r="I909" t="s">
        <v>135</v>
      </c>
      <c r="J909" t="s">
        <v>1315</v>
      </c>
      <c r="K909" t="s">
        <v>190</v>
      </c>
      <c r="L909" t="s">
        <v>191</v>
      </c>
      <c r="M909" t="s">
        <v>51</v>
      </c>
      <c r="O909">
        <v>3</v>
      </c>
      <c r="P909" t="s">
        <v>138</v>
      </c>
      <c r="Q909" t="s">
        <v>54</v>
      </c>
      <c r="R909" t="s">
        <v>55</v>
      </c>
      <c r="S909" t="s">
        <v>85</v>
      </c>
      <c r="T909" t="s">
        <v>57</v>
      </c>
      <c r="U909">
        <v>5</v>
      </c>
      <c r="V909" t="s">
        <v>58</v>
      </c>
      <c r="AO909">
        <v>2009</v>
      </c>
      <c r="AP909">
        <v>4</v>
      </c>
    </row>
    <row r="910" spans="1:42" x14ac:dyDescent="0.3">
      <c r="A910" t="s">
        <v>1806</v>
      </c>
      <c r="B910" t="s">
        <v>1807</v>
      </c>
      <c r="C910" t="s">
        <v>1808</v>
      </c>
      <c r="D910">
        <v>18373363</v>
      </c>
      <c r="E910" s="1">
        <v>45967</v>
      </c>
      <c r="F910" s="1">
        <v>45967</v>
      </c>
      <c r="G910" t="s">
        <v>45</v>
      </c>
      <c r="H910" t="s">
        <v>46</v>
      </c>
      <c r="I910" t="s">
        <v>47</v>
      </c>
      <c r="J910" t="s">
        <v>369</v>
      </c>
      <c r="K910" t="s">
        <v>63</v>
      </c>
      <c r="L910" t="s">
        <v>128</v>
      </c>
      <c r="M910" t="s">
        <v>65</v>
      </c>
      <c r="N910" t="s">
        <v>99</v>
      </c>
      <c r="O910">
        <v>7</v>
      </c>
      <c r="P910" t="s">
        <v>138</v>
      </c>
      <c r="Q910" t="s">
        <v>131</v>
      </c>
      <c r="R910" t="s">
        <v>55</v>
      </c>
      <c r="S910" t="s">
        <v>85</v>
      </c>
      <c r="T910" t="s">
        <v>57</v>
      </c>
      <c r="U910">
        <v>2</v>
      </c>
      <c r="V910" t="s">
        <v>58</v>
      </c>
    </row>
    <row r="911" spans="1:42" x14ac:dyDescent="0.3">
      <c r="A911" t="s">
        <v>1809</v>
      </c>
      <c r="B911" t="s">
        <v>469</v>
      </c>
      <c r="C911" t="s">
        <v>1810</v>
      </c>
      <c r="D911">
        <v>18386662</v>
      </c>
      <c r="E911" s="1">
        <v>45970</v>
      </c>
      <c r="F911" s="1">
        <v>45970</v>
      </c>
      <c r="G911" t="s">
        <v>45</v>
      </c>
      <c r="H911" t="s">
        <v>46</v>
      </c>
      <c r="I911" t="s">
        <v>47</v>
      </c>
      <c r="J911" t="s">
        <v>89</v>
      </c>
      <c r="K911" t="s">
        <v>73</v>
      </c>
      <c r="L911" t="s">
        <v>74</v>
      </c>
      <c r="M911" t="s">
        <v>51</v>
      </c>
      <c r="N911" t="s">
        <v>75</v>
      </c>
      <c r="O911">
        <v>5</v>
      </c>
      <c r="P911" t="s">
        <v>53</v>
      </c>
      <c r="Q911" t="s">
        <v>54</v>
      </c>
      <c r="R911" t="s">
        <v>55</v>
      </c>
      <c r="S911" t="s">
        <v>56</v>
      </c>
      <c r="T911" t="s">
        <v>57</v>
      </c>
      <c r="U911">
        <v>1</v>
      </c>
      <c r="V911" t="s">
        <v>58</v>
      </c>
      <c r="X911" t="s">
        <v>77</v>
      </c>
      <c r="Y911" t="s">
        <v>54</v>
      </c>
      <c r="Z911" t="s">
        <v>101</v>
      </c>
    </row>
    <row r="912" spans="1:42" x14ac:dyDescent="0.3">
      <c r="A912" t="s">
        <v>1811</v>
      </c>
      <c r="B912" t="s">
        <v>256</v>
      </c>
      <c r="C912" t="s">
        <v>94</v>
      </c>
      <c r="D912">
        <v>18390765</v>
      </c>
      <c r="E912" s="1">
        <v>45971</v>
      </c>
      <c r="F912" s="1">
        <v>45971</v>
      </c>
      <c r="G912" t="s">
        <v>45</v>
      </c>
      <c r="H912" t="s">
        <v>46</v>
      </c>
      <c r="I912" t="s">
        <v>47</v>
      </c>
      <c r="J912" t="s">
        <v>105</v>
      </c>
      <c r="K912" t="s">
        <v>95</v>
      </c>
      <c r="L912" t="s">
        <v>97</v>
      </c>
      <c r="M912" t="s">
        <v>65</v>
      </c>
      <c r="N912" t="s">
        <v>52</v>
      </c>
      <c r="O912">
        <v>4</v>
      </c>
      <c r="P912" t="s">
        <v>53</v>
      </c>
      <c r="Q912" t="s">
        <v>54</v>
      </c>
      <c r="R912" t="s">
        <v>55</v>
      </c>
      <c r="S912" t="s">
        <v>85</v>
      </c>
      <c r="T912" t="s">
        <v>57</v>
      </c>
      <c r="U912">
        <v>1</v>
      </c>
      <c r="V912" t="s">
        <v>58</v>
      </c>
      <c r="X912" t="s">
        <v>77</v>
      </c>
      <c r="Y912" t="s">
        <v>54</v>
      </c>
      <c r="Z912" t="s">
        <v>101</v>
      </c>
    </row>
    <row r="913" spans="1:39" x14ac:dyDescent="0.3">
      <c r="A913" t="s">
        <v>1812</v>
      </c>
      <c r="B913" t="s">
        <v>347</v>
      </c>
      <c r="C913" t="s">
        <v>246</v>
      </c>
      <c r="D913">
        <v>18417615</v>
      </c>
      <c r="E913" s="1">
        <v>45974</v>
      </c>
      <c r="F913" s="1">
        <v>45974</v>
      </c>
      <c r="G913" t="s">
        <v>45</v>
      </c>
      <c r="H913" t="s">
        <v>46</v>
      </c>
      <c r="I913" t="s">
        <v>47</v>
      </c>
      <c r="J913" t="s">
        <v>145</v>
      </c>
      <c r="K913" t="s">
        <v>82</v>
      </c>
      <c r="L913" t="s">
        <v>50</v>
      </c>
      <c r="M913" t="s">
        <v>160</v>
      </c>
      <c r="N913" t="s">
        <v>273</v>
      </c>
      <c r="O913">
        <v>5</v>
      </c>
      <c r="P913" t="s">
        <v>100</v>
      </c>
      <c r="Q913" t="s">
        <v>54</v>
      </c>
      <c r="R913" t="s">
        <v>76</v>
      </c>
      <c r="S913" t="s">
        <v>56</v>
      </c>
      <c r="T913" t="s">
        <v>57</v>
      </c>
      <c r="U913">
        <v>1</v>
      </c>
      <c r="V913" t="s">
        <v>58</v>
      </c>
      <c r="X913" t="s">
        <v>77</v>
      </c>
      <c r="Y913" t="s">
        <v>54</v>
      </c>
      <c r="Z913" t="s">
        <v>101</v>
      </c>
    </row>
    <row r="914" spans="1:39" x14ac:dyDescent="0.3">
      <c r="A914" t="s">
        <v>1813</v>
      </c>
      <c r="B914" t="s">
        <v>110</v>
      </c>
      <c r="C914" t="s">
        <v>588</v>
      </c>
      <c r="D914">
        <v>18363852</v>
      </c>
      <c r="E914" s="1">
        <v>45966</v>
      </c>
      <c r="F914" s="1">
        <v>45966</v>
      </c>
      <c r="G914" t="s">
        <v>45</v>
      </c>
      <c r="H914" t="s">
        <v>46</v>
      </c>
      <c r="I914" t="s">
        <v>1814</v>
      </c>
      <c r="J914" t="s">
        <v>95</v>
      </c>
      <c r="K914" t="s">
        <v>96</v>
      </c>
      <c r="L914" t="s">
        <v>941</v>
      </c>
      <c r="M914" t="s">
        <v>129</v>
      </c>
      <c r="N914" t="s">
        <v>52</v>
      </c>
      <c r="O914">
        <v>3</v>
      </c>
      <c r="P914" t="s">
        <v>53</v>
      </c>
      <c r="Q914" t="s">
        <v>54</v>
      </c>
      <c r="R914" t="s">
        <v>77</v>
      </c>
      <c r="S914" t="s">
        <v>113</v>
      </c>
      <c r="T914" t="s">
        <v>57</v>
      </c>
      <c r="U914">
        <v>1</v>
      </c>
      <c r="V914" t="s">
        <v>58</v>
      </c>
      <c r="Z914" t="s">
        <v>68</v>
      </c>
      <c r="AM914" t="s">
        <v>360</v>
      </c>
    </row>
    <row r="915" spans="1:39" hidden="1" x14ac:dyDescent="0.3">
      <c r="A915" t="s">
        <v>1815</v>
      </c>
      <c r="B915" t="s">
        <v>1816</v>
      </c>
      <c r="C915" t="s">
        <v>513</v>
      </c>
      <c r="D915">
        <v>18258000</v>
      </c>
      <c r="E915" s="1">
        <v>45948</v>
      </c>
      <c r="F915" s="1">
        <v>45948</v>
      </c>
      <c r="G915" t="s">
        <v>45</v>
      </c>
      <c r="H915" t="s">
        <v>46</v>
      </c>
      <c r="I915" t="s">
        <v>47</v>
      </c>
      <c r="J915" t="s">
        <v>48</v>
      </c>
      <c r="K915" t="s">
        <v>923</v>
      </c>
      <c r="L915" t="s">
        <v>50</v>
      </c>
      <c r="M915" t="s">
        <v>65</v>
      </c>
      <c r="N915" t="s">
        <v>75</v>
      </c>
      <c r="O915">
        <v>5</v>
      </c>
      <c r="P915" t="s">
        <v>53</v>
      </c>
      <c r="Q915" t="s">
        <v>54</v>
      </c>
      <c r="R915" t="s">
        <v>77</v>
      </c>
      <c r="S915" t="s">
        <v>232</v>
      </c>
      <c r="T915" t="s">
        <v>67</v>
      </c>
      <c r="U915">
        <v>2</v>
      </c>
      <c r="V915" t="s">
        <v>58</v>
      </c>
      <c r="X915" t="s">
        <v>77</v>
      </c>
      <c r="Y915" t="s">
        <v>120</v>
      </c>
      <c r="AB915">
        <v>1</v>
      </c>
      <c r="AC915" t="s">
        <v>114</v>
      </c>
      <c r="AD915" t="s">
        <v>115</v>
      </c>
    </row>
    <row r="916" spans="1:39" x14ac:dyDescent="0.3">
      <c r="A916" t="s">
        <v>1817</v>
      </c>
      <c r="B916" t="s">
        <v>414</v>
      </c>
      <c r="C916" t="s">
        <v>126</v>
      </c>
      <c r="D916">
        <v>18365655</v>
      </c>
      <c r="E916" s="1">
        <v>45966</v>
      </c>
      <c r="F916" s="1">
        <v>45966</v>
      </c>
      <c r="G916" t="s">
        <v>45</v>
      </c>
      <c r="H916" t="s">
        <v>46</v>
      </c>
      <c r="I916" t="s">
        <v>47</v>
      </c>
      <c r="J916" t="s">
        <v>142</v>
      </c>
      <c r="K916" t="s">
        <v>106</v>
      </c>
      <c r="L916" t="s">
        <v>97</v>
      </c>
      <c r="M916" t="s">
        <v>98</v>
      </c>
      <c r="N916" t="s">
        <v>91</v>
      </c>
      <c r="O916">
        <v>3</v>
      </c>
      <c r="P916" t="s">
        <v>100</v>
      </c>
      <c r="Q916" t="s">
        <v>205</v>
      </c>
      <c r="R916" t="s">
        <v>55</v>
      </c>
      <c r="S916" t="s">
        <v>85</v>
      </c>
      <c r="T916" t="s">
        <v>57</v>
      </c>
      <c r="U916">
        <v>1</v>
      </c>
      <c r="V916" t="s">
        <v>58</v>
      </c>
      <c r="Z916" t="s">
        <v>101</v>
      </c>
      <c r="AM916" t="s">
        <v>378</v>
      </c>
    </row>
    <row r="917" spans="1:39" x14ac:dyDescent="0.3">
      <c r="A917" t="s">
        <v>1818</v>
      </c>
      <c r="B917" t="s">
        <v>169</v>
      </c>
      <c r="C917" t="s">
        <v>285</v>
      </c>
      <c r="D917">
        <v>18390803</v>
      </c>
      <c r="E917" s="1">
        <v>45971</v>
      </c>
      <c r="F917" s="1">
        <v>45971</v>
      </c>
      <c r="G917" t="s">
        <v>45</v>
      </c>
      <c r="H917" t="s">
        <v>46</v>
      </c>
      <c r="I917" t="s">
        <v>47</v>
      </c>
      <c r="J917" t="s">
        <v>105</v>
      </c>
      <c r="K917" t="s">
        <v>95</v>
      </c>
      <c r="L917" t="s">
        <v>97</v>
      </c>
      <c r="M917" t="s">
        <v>98</v>
      </c>
      <c r="N917" t="s">
        <v>91</v>
      </c>
      <c r="O917">
        <v>4</v>
      </c>
      <c r="P917" t="s">
        <v>100</v>
      </c>
      <c r="Q917" t="s">
        <v>131</v>
      </c>
      <c r="R917" t="s">
        <v>55</v>
      </c>
      <c r="S917" t="s">
        <v>56</v>
      </c>
      <c r="T917" t="s">
        <v>57</v>
      </c>
      <c r="U917">
        <v>1</v>
      </c>
      <c r="V917" t="s">
        <v>58</v>
      </c>
      <c r="X917" t="s">
        <v>77</v>
      </c>
      <c r="Y917" t="s">
        <v>54</v>
      </c>
      <c r="Z917" t="s">
        <v>101</v>
      </c>
    </row>
    <row r="918" spans="1:39" x14ac:dyDescent="0.3">
      <c r="A918" t="s">
        <v>1819</v>
      </c>
      <c r="B918" t="s">
        <v>1820</v>
      </c>
      <c r="C918" t="s">
        <v>134</v>
      </c>
      <c r="D918">
        <v>18361843</v>
      </c>
      <c r="E918" s="1">
        <v>45966</v>
      </c>
      <c r="F918" s="1">
        <v>45966</v>
      </c>
      <c r="G918" t="s">
        <v>45</v>
      </c>
      <c r="H918" t="s">
        <v>46</v>
      </c>
      <c r="I918" t="s">
        <v>135</v>
      </c>
      <c r="J918" t="s">
        <v>209</v>
      </c>
      <c r="K918" t="s">
        <v>543</v>
      </c>
      <c r="L918" t="s">
        <v>128</v>
      </c>
      <c r="M918" t="s">
        <v>51</v>
      </c>
      <c r="O918">
        <v>2</v>
      </c>
      <c r="P918" t="s">
        <v>138</v>
      </c>
      <c r="Q918" t="s">
        <v>54</v>
      </c>
      <c r="R918" t="s">
        <v>55</v>
      </c>
      <c r="S918" t="s">
        <v>85</v>
      </c>
      <c r="T918" t="s">
        <v>57</v>
      </c>
      <c r="U918">
        <v>3</v>
      </c>
      <c r="V918" t="s">
        <v>58</v>
      </c>
      <c r="X918" t="s">
        <v>77</v>
      </c>
      <c r="Y918" t="s">
        <v>54</v>
      </c>
      <c r="Z918" t="s">
        <v>101</v>
      </c>
    </row>
    <row r="919" spans="1:39" x14ac:dyDescent="0.3">
      <c r="A919" t="s">
        <v>1821</v>
      </c>
      <c r="B919" t="s">
        <v>1822</v>
      </c>
      <c r="C919" t="s">
        <v>735</v>
      </c>
      <c r="D919">
        <v>18380829</v>
      </c>
      <c r="E919" s="1">
        <v>45969</v>
      </c>
      <c r="F919" s="1">
        <v>45969</v>
      </c>
      <c r="G919" t="s">
        <v>45</v>
      </c>
      <c r="H919" t="s">
        <v>46</v>
      </c>
      <c r="I919" t="s">
        <v>47</v>
      </c>
      <c r="J919" t="s">
        <v>142</v>
      </c>
      <c r="K919" t="s">
        <v>95</v>
      </c>
      <c r="L919" t="s">
        <v>97</v>
      </c>
      <c r="M919" t="s">
        <v>51</v>
      </c>
      <c r="N919" t="s">
        <v>52</v>
      </c>
      <c r="O919">
        <v>3</v>
      </c>
      <c r="P919" t="s">
        <v>53</v>
      </c>
      <c r="Q919" t="s">
        <v>54</v>
      </c>
      <c r="R919" t="s">
        <v>55</v>
      </c>
      <c r="S919" t="s">
        <v>107</v>
      </c>
      <c r="T919" t="s">
        <v>57</v>
      </c>
      <c r="U919">
        <v>1</v>
      </c>
      <c r="V919" t="s">
        <v>58</v>
      </c>
    </row>
    <row r="920" spans="1:39" x14ac:dyDescent="0.3">
      <c r="A920" t="s">
        <v>1823</v>
      </c>
      <c r="B920" t="s">
        <v>1824</v>
      </c>
      <c r="C920" t="s">
        <v>739</v>
      </c>
      <c r="D920">
        <v>18365712</v>
      </c>
      <c r="E920" s="1">
        <v>45966</v>
      </c>
      <c r="F920" s="1">
        <v>45966</v>
      </c>
      <c r="G920" t="s">
        <v>45</v>
      </c>
      <c r="H920" t="s">
        <v>46</v>
      </c>
      <c r="I920" t="s">
        <v>135</v>
      </c>
      <c r="J920" t="s">
        <v>209</v>
      </c>
      <c r="K920" t="s">
        <v>293</v>
      </c>
      <c r="L920" t="s">
        <v>50</v>
      </c>
      <c r="M920" t="s">
        <v>83</v>
      </c>
      <c r="O920">
        <v>2</v>
      </c>
      <c r="P920" t="s">
        <v>138</v>
      </c>
      <c r="Q920" t="s">
        <v>131</v>
      </c>
      <c r="R920" t="s">
        <v>76</v>
      </c>
      <c r="S920" t="s">
        <v>56</v>
      </c>
      <c r="T920" t="s">
        <v>57</v>
      </c>
      <c r="U920">
        <v>3</v>
      </c>
      <c r="V920" t="s">
        <v>58</v>
      </c>
      <c r="X920" t="s">
        <v>77</v>
      </c>
      <c r="Y920" t="s">
        <v>54</v>
      </c>
      <c r="Z920" t="s">
        <v>101</v>
      </c>
    </row>
    <row r="921" spans="1:39" x14ac:dyDescent="0.3">
      <c r="A921" t="s">
        <v>1825</v>
      </c>
      <c r="B921" t="s">
        <v>1826</v>
      </c>
      <c r="C921" t="s">
        <v>354</v>
      </c>
      <c r="D921">
        <v>18419340</v>
      </c>
      <c r="E921" s="1">
        <v>45975</v>
      </c>
      <c r="F921" s="1">
        <v>45975</v>
      </c>
      <c r="G921" t="s">
        <v>45</v>
      </c>
      <c r="H921" t="s">
        <v>46</v>
      </c>
      <c r="I921" t="s">
        <v>47</v>
      </c>
      <c r="J921" t="s">
        <v>82</v>
      </c>
      <c r="K921" t="s">
        <v>127</v>
      </c>
      <c r="L921" t="s">
        <v>50</v>
      </c>
      <c r="M921" t="s">
        <v>129</v>
      </c>
      <c r="N921" t="s">
        <v>91</v>
      </c>
      <c r="O921">
        <v>7</v>
      </c>
      <c r="P921" t="s">
        <v>100</v>
      </c>
      <c r="Q921" t="s">
        <v>54</v>
      </c>
      <c r="R921" t="s">
        <v>55</v>
      </c>
      <c r="S921" t="s">
        <v>85</v>
      </c>
      <c r="T921" t="s">
        <v>57</v>
      </c>
      <c r="U921">
        <v>2</v>
      </c>
      <c r="V921" t="s">
        <v>58</v>
      </c>
      <c r="Z921" t="s">
        <v>101</v>
      </c>
      <c r="AM921" t="s">
        <v>355</v>
      </c>
    </row>
    <row r="922" spans="1:39" x14ac:dyDescent="0.3">
      <c r="A922" t="s">
        <v>1827</v>
      </c>
      <c r="B922" t="s">
        <v>1828</v>
      </c>
      <c r="C922" t="s">
        <v>1127</v>
      </c>
      <c r="D922">
        <v>18373345</v>
      </c>
      <c r="E922" s="1">
        <v>45967</v>
      </c>
      <c r="F922" s="1">
        <v>45967</v>
      </c>
      <c r="G922" t="s">
        <v>45</v>
      </c>
      <c r="H922" t="s">
        <v>46</v>
      </c>
      <c r="I922" t="s">
        <v>47</v>
      </c>
      <c r="J922" t="s">
        <v>96</v>
      </c>
      <c r="K922" t="s">
        <v>159</v>
      </c>
      <c r="L922" t="s">
        <v>97</v>
      </c>
      <c r="M922" t="s">
        <v>98</v>
      </c>
      <c r="N922" t="s">
        <v>91</v>
      </c>
      <c r="O922">
        <v>4</v>
      </c>
      <c r="P922" t="s">
        <v>53</v>
      </c>
      <c r="Q922" t="s">
        <v>54</v>
      </c>
      <c r="R922" t="s">
        <v>55</v>
      </c>
      <c r="S922" t="s">
        <v>85</v>
      </c>
      <c r="T922" t="s">
        <v>67</v>
      </c>
      <c r="U922">
        <v>2</v>
      </c>
      <c r="V922" t="s">
        <v>58</v>
      </c>
    </row>
    <row r="923" spans="1:39" x14ac:dyDescent="0.3">
      <c r="A923" t="s">
        <v>1829</v>
      </c>
      <c r="B923" t="s">
        <v>677</v>
      </c>
      <c r="C923" t="s">
        <v>782</v>
      </c>
      <c r="D923">
        <v>18423920</v>
      </c>
      <c r="E923" s="1">
        <v>45975</v>
      </c>
      <c r="F923" s="1">
        <v>45976</v>
      </c>
      <c r="G923" t="s">
        <v>45</v>
      </c>
      <c r="H923" t="s">
        <v>46</v>
      </c>
      <c r="I923" t="s">
        <v>47</v>
      </c>
      <c r="J923" t="s">
        <v>159</v>
      </c>
      <c r="K923" t="s">
        <v>195</v>
      </c>
      <c r="L923" t="s">
        <v>50</v>
      </c>
      <c r="M923" t="s">
        <v>51</v>
      </c>
      <c r="N923" t="s">
        <v>99</v>
      </c>
      <c r="O923">
        <v>5</v>
      </c>
      <c r="P923" t="s">
        <v>138</v>
      </c>
      <c r="Q923" t="s">
        <v>54</v>
      </c>
      <c r="R923" t="s">
        <v>55</v>
      </c>
      <c r="S923" t="s">
        <v>56</v>
      </c>
      <c r="T923" t="s">
        <v>57</v>
      </c>
      <c r="U923">
        <v>2</v>
      </c>
      <c r="V923" t="s">
        <v>58</v>
      </c>
      <c r="X923" t="s">
        <v>77</v>
      </c>
      <c r="Y923" t="s">
        <v>54</v>
      </c>
      <c r="Z923" t="s">
        <v>68</v>
      </c>
    </row>
    <row r="924" spans="1:39" x14ac:dyDescent="0.3">
      <c r="A924" t="s">
        <v>1830</v>
      </c>
      <c r="B924" t="s">
        <v>535</v>
      </c>
      <c r="C924" t="s">
        <v>111</v>
      </c>
      <c r="D924">
        <v>18397869</v>
      </c>
      <c r="E924" s="1">
        <v>45972</v>
      </c>
      <c r="F924" s="1">
        <v>45974</v>
      </c>
      <c r="G924" t="s">
        <v>45</v>
      </c>
      <c r="H924" t="s">
        <v>46</v>
      </c>
      <c r="I924" t="s">
        <v>47</v>
      </c>
      <c r="J924" t="s">
        <v>145</v>
      </c>
      <c r="K924" t="s">
        <v>48</v>
      </c>
      <c r="L924" t="s">
        <v>50</v>
      </c>
      <c r="M924" t="s">
        <v>51</v>
      </c>
      <c r="N924" t="s">
        <v>91</v>
      </c>
      <c r="O924">
        <v>5</v>
      </c>
      <c r="P924" t="s">
        <v>660</v>
      </c>
      <c r="Q924" t="s">
        <v>54</v>
      </c>
      <c r="R924" t="s">
        <v>55</v>
      </c>
      <c r="S924" t="s">
        <v>85</v>
      </c>
      <c r="T924" t="s">
        <v>57</v>
      </c>
      <c r="U924">
        <v>2</v>
      </c>
      <c r="V924" t="s">
        <v>58</v>
      </c>
      <c r="X924" t="s">
        <v>77</v>
      </c>
      <c r="Z924" t="s">
        <v>68</v>
      </c>
      <c r="AC924" t="s">
        <v>147</v>
      </c>
      <c r="AD924" t="s">
        <v>115</v>
      </c>
    </row>
    <row r="925" spans="1:39" x14ac:dyDescent="0.3">
      <c r="A925" t="s">
        <v>1831</v>
      </c>
      <c r="B925" t="s">
        <v>535</v>
      </c>
      <c r="C925" t="s">
        <v>513</v>
      </c>
      <c r="D925">
        <v>18375852</v>
      </c>
      <c r="E925" s="1">
        <v>45968</v>
      </c>
      <c r="F925" s="1">
        <v>45968</v>
      </c>
      <c r="G925" t="s">
        <v>45</v>
      </c>
      <c r="H925" t="s">
        <v>46</v>
      </c>
      <c r="I925" t="s">
        <v>219</v>
      </c>
      <c r="J925" t="s">
        <v>118</v>
      </c>
      <c r="K925" t="s">
        <v>119</v>
      </c>
      <c r="L925" t="s">
        <v>74</v>
      </c>
      <c r="M925" t="s">
        <v>170</v>
      </c>
      <c r="N925" t="s">
        <v>130</v>
      </c>
      <c r="O925">
        <v>11</v>
      </c>
      <c r="P925" t="s">
        <v>53</v>
      </c>
      <c r="Q925" t="s">
        <v>54</v>
      </c>
      <c r="R925" t="s">
        <v>55</v>
      </c>
      <c r="S925" t="s">
        <v>85</v>
      </c>
      <c r="T925" t="s">
        <v>67</v>
      </c>
      <c r="U925">
        <v>1</v>
      </c>
      <c r="V925" t="s">
        <v>58</v>
      </c>
    </row>
    <row r="926" spans="1:39" x14ac:dyDescent="0.3">
      <c r="A926" t="s">
        <v>1832</v>
      </c>
      <c r="B926" t="s">
        <v>1833</v>
      </c>
      <c r="C926" t="s">
        <v>702</v>
      </c>
      <c r="D926">
        <v>18391485</v>
      </c>
      <c r="E926" s="1">
        <v>45971</v>
      </c>
      <c r="F926" s="1">
        <v>45971</v>
      </c>
      <c r="G926" t="s">
        <v>45</v>
      </c>
      <c r="H926" t="s">
        <v>46</v>
      </c>
      <c r="I926" t="s">
        <v>135</v>
      </c>
      <c r="J926" t="s">
        <v>127</v>
      </c>
      <c r="K926" t="s">
        <v>62</v>
      </c>
      <c r="L926" t="s">
        <v>50</v>
      </c>
      <c r="M926" t="s">
        <v>129</v>
      </c>
      <c r="O926">
        <v>2</v>
      </c>
      <c r="P926" t="s">
        <v>53</v>
      </c>
      <c r="Q926" t="s">
        <v>54</v>
      </c>
      <c r="R926" t="s">
        <v>55</v>
      </c>
      <c r="S926" t="s">
        <v>85</v>
      </c>
      <c r="T926" t="s">
        <v>57</v>
      </c>
      <c r="U926">
        <v>2</v>
      </c>
      <c r="V926" t="s">
        <v>58</v>
      </c>
      <c r="Z926" t="s">
        <v>101</v>
      </c>
      <c r="AM926" t="s">
        <v>371</v>
      </c>
    </row>
    <row r="927" spans="1:39" x14ac:dyDescent="0.3">
      <c r="A927" t="s">
        <v>1834</v>
      </c>
      <c r="B927" t="s">
        <v>980</v>
      </c>
      <c r="C927" t="s">
        <v>213</v>
      </c>
      <c r="D927">
        <v>18378347</v>
      </c>
      <c r="E927" s="1">
        <v>45968</v>
      </c>
      <c r="F927" s="1">
        <v>45968</v>
      </c>
      <c r="G927" t="s">
        <v>45</v>
      </c>
      <c r="H927" t="s">
        <v>46</v>
      </c>
      <c r="I927" t="s">
        <v>47</v>
      </c>
      <c r="J927" t="s">
        <v>214</v>
      </c>
      <c r="K927" t="s">
        <v>62</v>
      </c>
      <c r="L927" t="s">
        <v>128</v>
      </c>
      <c r="M927" t="s">
        <v>51</v>
      </c>
      <c r="N927" t="s">
        <v>84</v>
      </c>
      <c r="O927">
        <v>3</v>
      </c>
      <c r="P927" t="s">
        <v>100</v>
      </c>
      <c r="Q927" t="s">
        <v>54</v>
      </c>
      <c r="R927" t="s">
        <v>55</v>
      </c>
      <c r="S927" t="s">
        <v>56</v>
      </c>
      <c r="T927" t="s">
        <v>57</v>
      </c>
      <c r="U927">
        <v>2</v>
      </c>
      <c r="V927" t="s">
        <v>58</v>
      </c>
      <c r="W927" t="s">
        <v>68</v>
      </c>
      <c r="Y927" t="s">
        <v>54</v>
      </c>
      <c r="Z927" t="s">
        <v>101</v>
      </c>
      <c r="AC927" t="s">
        <v>147</v>
      </c>
      <c r="AD927" t="s">
        <v>115</v>
      </c>
      <c r="AK927" t="s">
        <v>67</v>
      </c>
    </row>
    <row r="928" spans="1:39" x14ac:dyDescent="0.3">
      <c r="A928" t="s">
        <v>1835</v>
      </c>
      <c r="B928" t="s">
        <v>253</v>
      </c>
      <c r="C928" t="s">
        <v>1836</v>
      </c>
      <c r="D928">
        <v>18382079</v>
      </c>
      <c r="E928" s="1">
        <v>45969</v>
      </c>
      <c r="F928" s="1">
        <v>45969</v>
      </c>
      <c r="G928" t="s">
        <v>45</v>
      </c>
      <c r="H928" t="s">
        <v>46</v>
      </c>
      <c r="I928" t="s">
        <v>47</v>
      </c>
      <c r="J928" t="s">
        <v>81</v>
      </c>
      <c r="K928" t="s">
        <v>242</v>
      </c>
      <c r="L928" t="s">
        <v>50</v>
      </c>
      <c r="M928" t="s">
        <v>170</v>
      </c>
      <c r="N928" t="s">
        <v>75</v>
      </c>
      <c r="O928">
        <v>6</v>
      </c>
      <c r="P928" t="s">
        <v>100</v>
      </c>
      <c r="Q928" t="s">
        <v>131</v>
      </c>
      <c r="R928" t="s">
        <v>55</v>
      </c>
      <c r="S928" t="s">
        <v>56</v>
      </c>
      <c r="T928" t="s">
        <v>57</v>
      </c>
      <c r="U928">
        <v>1</v>
      </c>
      <c r="V928" t="s">
        <v>58</v>
      </c>
      <c r="X928" t="s">
        <v>77</v>
      </c>
      <c r="Y928" t="s">
        <v>54</v>
      </c>
      <c r="Z928" t="s">
        <v>101</v>
      </c>
    </row>
    <row r="929" spans="1:42" x14ac:dyDescent="0.3">
      <c r="A929" t="s">
        <v>1837</v>
      </c>
      <c r="B929" t="s">
        <v>157</v>
      </c>
      <c r="C929" t="s">
        <v>213</v>
      </c>
      <c r="D929">
        <v>18413783</v>
      </c>
      <c r="E929" s="1">
        <v>45974</v>
      </c>
      <c r="F929" s="1">
        <v>45974</v>
      </c>
      <c r="G929" t="s">
        <v>45</v>
      </c>
      <c r="H929" t="s">
        <v>46</v>
      </c>
      <c r="I929" t="s">
        <v>47</v>
      </c>
      <c r="J929" t="s">
        <v>82</v>
      </c>
      <c r="K929" t="s">
        <v>242</v>
      </c>
      <c r="L929" t="s">
        <v>50</v>
      </c>
      <c r="M929" t="s">
        <v>129</v>
      </c>
      <c r="N929" t="s">
        <v>75</v>
      </c>
      <c r="O929">
        <v>3</v>
      </c>
      <c r="P929" t="s">
        <v>53</v>
      </c>
      <c r="Q929" t="s">
        <v>54</v>
      </c>
      <c r="R929" t="s">
        <v>55</v>
      </c>
      <c r="S929" t="s">
        <v>85</v>
      </c>
      <c r="T929" t="s">
        <v>57</v>
      </c>
      <c r="U929">
        <v>1</v>
      </c>
      <c r="V929" t="s">
        <v>58</v>
      </c>
      <c r="X929" t="s">
        <v>77</v>
      </c>
      <c r="Y929" t="s">
        <v>54</v>
      </c>
      <c r="Z929" t="s">
        <v>101</v>
      </c>
    </row>
    <row r="930" spans="1:42" x14ac:dyDescent="0.3">
      <c r="A930" t="s">
        <v>1838</v>
      </c>
      <c r="B930" t="s">
        <v>957</v>
      </c>
      <c r="C930" t="s">
        <v>483</v>
      </c>
      <c r="D930">
        <v>18374446</v>
      </c>
      <c r="E930" s="1">
        <v>45968</v>
      </c>
      <c r="F930" s="1">
        <v>45968</v>
      </c>
      <c r="G930" t="s">
        <v>45</v>
      </c>
      <c r="H930" t="s">
        <v>46</v>
      </c>
      <c r="I930" t="s">
        <v>47</v>
      </c>
      <c r="J930" t="s">
        <v>106</v>
      </c>
      <c r="K930" t="s">
        <v>159</v>
      </c>
      <c r="L930" t="s">
        <v>97</v>
      </c>
      <c r="M930" t="s">
        <v>51</v>
      </c>
      <c r="N930" t="s">
        <v>185</v>
      </c>
      <c r="O930">
        <v>4</v>
      </c>
      <c r="P930" t="s">
        <v>53</v>
      </c>
      <c r="Q930" t="s">
        <v>54</v>
      </c>
      <c r="R930" t="s">
        <v>55</v>
      </c>
      <c r="S930" t="s">
        <v>85</v>
      </c>
      <c r="T930" t="s">
        <v>57</v>
      </c>
      <c r="U930">
        <v>1</v>
      </c>
      <c r="V930" t="s">
        <v>58</v>
      </c>
      <c r="X930" t="s">
        <v>77</v>
      </c>
      <c r="Y930" t="s">
        <v>54</v>
      </c>
      <c r="Z930" t="s">
        <v>101</v>
      </c>
    </row>
    <row r="931" spans="1:42" x14ac:dyDescent="0.3">
      <c r="A931" t="s">
        <v>1839</v>
      </c>
      <c r="B931" t="s">
        <v>154</v>
      </c>
      <c r="C931" t="s">
        <v>104</v>
      </c>
      <c r="D931">
        <v>18406537</v>
      </c>
      <c r="E931" s="1">
        <v>45973</v>
      </c>
      <c r="F931" s="1">
        <v>45973</v>
      </c>
      <c r="G931" t="s">
        <v>45</v>
      </c>
      <c r="H931" t="s">
        <v>46</v>
      </c>
      <c r="I931" t="s">
        <v>47</v>
      </c>
      <c r="J931" t="s">
        <v>89</v>
      </c>
      <c r="K931" t="s">
        <v>90</v>
      </c>
      <c r="L931" t="s">
        <v>74</v>
      </c>
      <c r="M931" t="s">
        <v>170</v>
      </c>
      <c r="N931" t="s">
        <v>75</v>
      </c>
      <c r="O931">
        <v>9</v>
      </c>
      <c r="P931" t="s">
        <v>53</v>
      </c>
      <c r="Q931" t="s">
        <v>54</v>
      </c>
      <c r="R931" t="s">
        <v>77</v>
      </c>
      <c r="S931" t="s">
        <v>232</v>
      </c>
      <c r="T931" t="s">
        <v>57</v>
      </c>
      <c r="U931">
        <v>1</v>
      </c>
      <c r="V931" t="s">
        <v>58</v>
      </c>
    </row>
    <row r="932" spans="1:42" x14ac:dyDescent="0.3">
      <c r="A932" t="s">
        <v>1840</v>
      </c>
      <c r="B932" t="s">
        <v>140</v>
      </c>
      <c r="C932" t="s">
        <v>1035</v>
      </c>
      <c r="D932">
        <v>18413896</v>
      </c>
      <c r="E932" s="1">
        <v>45974</v>
      </c>
      <c r="F932" s="1">
        <v>45974</v>
      </c>
      <c r="G932" t="s">
        <v>45</v>
      </c>
      <c r="H932" t="s">
        <v>46</v>
      </c>
      <c r="I932" t="s">
        <v>47</v>
      </c>
      <c r="J932" t="s">
        <v>89</v>
      </c>
      <c r="K932" t="s">
        <v>73</v>
      </c>
      <c r="L932" t="s">
        <v>74</v>
      </c>
      <c r="M932" t="s">
        <v>65</v>
      </c>
      <c r="N932" t="s">
        <v>91</v>
      </c>
      <c r="O932">
        <v>5</v>
      </c>
      <c r="P932" t="s">
        <v>53</v>
      </c>
      <c r="Q932" t="s">
        <v>54</v>
      </c>
      <c r="R932" t="s">
        <v>55</v>
      </c>
      <c r="S932" t="s">
        <v>85</v>
      </c>
      <c r="T932" t="s">
        <v>57</v>
      </c>
      <c r="U932">
        <v>1</v>
      </c>
      <c r="V932" t="s">
        <v>58</v>
      </c>
      <c r="X932" t="s">
        <v>77</v>
      </c>
      <c r="Y932" t="s">
        <v>120</v>
      </c>
      <c r="Z932" t="s">
        <v>101</v>
      </c>
    </row>
    <row r="933" spans="1:42" x14ac:dyDescent="0.3">
      <c r="A933" t="s">
        <v>1841</v>
      </c>
      <c r="B933" t="s">
        <v>932</v>
      </c>
      <c r="C933" t="s">
        <v>735</v>
      </c>
      <c r="D933">
        <v>18407876</v>
      </c>
      <c r="E933" s="1">
        <v>45973</v>
      </c>
      <c r="F933" s="1">
        <v>45974</v>
      </c>
      <c r="G933" t="s">
        <v>45</v>
      </c>
      <c r="H933" t="s">
        <v>46</v>
      </c>
      <c r="I933" t="s">
        <v>47</v>
      </c>
      <c r="J933" t="s">
        <v>119</v>
      </c>
      <c r="K933" t="s">
        <v>142</v>
      </c>
      <c r="L933" t="s">
        <v>97</v>
      </c>
      <c r="M933" t="s">
        <v>51</v>
      </c>
      <c r="N933" t="s">
        <v>91</v>
      </c>
      <c r="O933">
        <v>2</v>
      </c>
      <c r="P933" t="s">
        <v>53</v>
      </c>
      <c r="Q933" t="s">
        <v>54</v>
      </c>
      <c r="R933" t="s">
        <v>77</v>
      </c>
      <c r="S933" t="s">
        <v>56</v>
      </c>
      <c r="T933" t="s">
        <v>57</v>
      </c>
      <c r="U933">
        <v>1</v>
      </c>
      <c r="V933" t="s">
        <v>58</v>
      </c>
      <c r="AO933">
        <v>914</v>
      </c>
      <c r="AP933">
        <v>4</v>
      </c>
    </row>
    <row r="934" spans="1:42" x14ac:dyDescent="0.3">
      <c r="A934" t="s">
        <v>1842</v>
      </c>
      <c r="B934" t="s">
        <v>685</v>
      </c>
      <c r="C934" t="s">
        <v>301</v>
      </c>
      <c r="D934">
        <v>18422191</v>
      </c>
      <c r="E934" s="1">
        <v>45975</v>
      </c>
      <c r="F934" s="1">
        <v>45975</v>
      </c>
      <c r="G934" t="s">
        <v>45</v>
      </c>
      <c r="H934" t="s">
        <v>46</v>
      </c>
      <c r="I934" t="s">
        <v>47</v>
      </c>
      <c r="J934" t="s">
        <v>1843</v>
      </c>
      <c r="K934" t="s">
        <v>82</v>
      </c>
      <c r="L934" t="s">
        <v>97</v>
      </c>
      <c r="M934" t="s">
        <v>51</v>
      </c>
      <c r="N934" t="s">
        <v>91</v>
      </c>
      <c r="O934">
        <v>6</v>
      </c>
      <c r="P934" t="s">
        <v>53</v>
      </c>
      <c r="Q934" t="s">
        <v>54</v>
      </c>
      <c r="R934" t="s">
        <v>55</v>
      </c>
      <c r="S934" t="s">
        <v>56</v>
      </c>
      <c r="T934" t="s">
        <v>57</v>
      </c>
      <c r="U934">
        <v>1</v>
      </c>
      <c r="V934" t="s">
        <v>58</v>
      </c>
      <c r="W934" t="s">
        <v>68</v>
      </c>
      <c r="Y934" t="s">
        <v>120</v>
      </c>
      <c r="AA934">
        <v>2</v>
      </c>
      <c r="AG934" t="s">
        <v>895</v>
      </c>
      <c r="AH934" t="s">
        <v>1844</v>
      </c>
    </row>
    <row r="935" spans="1:42" x14ac:dyDescent="0.3">
      <c r="A935" t="s">
        <v>1845</v>
      </c>
      <c r="B935" t="s">
        <v>110</v>
      </c>
      <c r="C935" t="s">
        <v>94</v>
      </c>
      <c r="D935">
        <v>18418658</v>
      </c>
      <c r="E935" s="1">
        <v>45975</v>
      </c>
      <c r="F935" s="1">
        <v>45975</v>
      </c>
      <c r="G935" t="s">
        <v>45</v>
      </c>
      <c r="H935" t="s">
        <v>46</v>
      </c>
      <c r="I935" t="s">
        <v>47</v>
      </c>
      <c r="J935" t="s">
        <v>95</v>
      </c>
      <c r="K935" t="s">
        <v>106</v>
      </c>
      <c r="L935" t="s">
        <v>97</v>
      </c>
      <c r="M935" t="s">
        <v>65</v>
      </c>
      <c r="N935" t="s">
        <v>52</v>
      </c>
      <c r="O935">
        <v>4</v>
      </c>
      <c r="P935" t="s">
        <v>53</v>
      </c>
      <c r="Q935" t="s">
        <v>54</v>
      </c>
      <c r="R935" t="s">
        <v>55</v>
      </c>
      <c r="S935" t="s">
        <v>85</v>
      </c>
      <c r="T935" t="s">
        <v>57</v>
      </c>
      <c r="U935">
        <v>1</v>
      </c>
      <c r="V935" t="s">
        <v>58</v>
      </c>
      <c r="X935" t="s">
        <v>77</v>
      </c>
      <c r="Y935" t="s">
        <v>54</v>
      </c>
      <c r="Z935" t="s">
        <v>101</v>
      </c>
    </row>
    <row r="936" spans="1:42" x14ac:dyDescent="0.3">
      <c r="A936" t="s">
        <v>1846</v>
      </c>
      <c r="B936" t="s">
        <v>1847</v>
      </c>
      <c r="C936" t="s">
        <v>1127</v>
      </c>
      <c r="D936">
        <v>18385258</v>
      </c>
      <c r="E936" s="1">
        <v>45969</v>
      </c>
      <c r="F936" s="1">
        <v>45969</v>
      </c>
      <c r="G936" t="s">
        <v>45</v>
      </c>
      <c r="H936" t="s">
        <v>46</v>
      </c>
      <c r="I936" t="s">
        <v>47</v>
      </c>
      <c r="J936" t="s">
        <v>165</v>
      </c>
      <c r="K936" t="s">
        <v>142</v>
      </c>
      <c r="L936" t="s">
        <v>97</v>
      </c>
      <c r="M936" t="s">
        <v>129</v>
      </c>
      <c r="N936" t="s">
        <v>91</v>
      </c>
      <c r="O936">
        <v>5</v>
      </c>
      <c r="P936" t="s">
        <v>100</v>
      </c>
      <c r="Q936" t="s">
        <v>131</v>
      </c>
      <c r="R936" t="s">
        <v>55</v>
      </c>
      <c r="S936" t="s">
        <v>85</v>
      </c>
      <c r="T936" t="s">
        <v>57</v>
      </c>
      <c r="U936">
        <v>1</v>
      </c>
      <c r="V936" t="s">
        <v>58</v>
      </c>
    </row>
    <row r="937" spans="1:42" x14ac:dyDescent="0.3">
      <c r="A937" t="s">
        <v>1848</v>
      </c>
      <c r="B937" t="s">
        <v>1849</v>
      </c>
      <c r="C937" t="s">
        <v>301</v>
      </c>
      <c r="D937">
        <v>18378016</v>
      </c>
      <c r="E937" s="1">
        <v>45968</v>
      </c>
      <c r="F937" s="1">
        <v>45973</v>
      </c>
      <c r="G937" t="s">
        <v>45</v>
      </c>
      <c r="H937" t="s">
        <v>46</v>
      </c>
      <c r="I937" t="s">
        <v>47</v>
      </c>
      <c r="J937" t="s">
        <v>198</v>
      </c>
      <c r="K937" t="s">
        <v>142</v>
      </c>
      <c r="L937" t="s">
        <v>97</v>
      </c>
      <c r="M937" t="s">
        <v>51</v>
      </c>
      <c r="N937" t="s">
        <v>75</v>
      </c>
      <c r="O937">
        <v>6</v>
      </c>
      <c r="P937" t="s">
        <v>138</v>
      </c>
      <c r="Q937" t="s">
        <v>54</v>
      </c>
      <c r="R937" t="s">
        <v>55</v>
      </c>
      <c r="S937" t="s">
        <v>85</v>
      </c>
      <c r="T937" t="s">
        <v>67</v>
      </c>
      <c r="U937">
        <v>2</v>
      </c>
      <c r="V937" t="s">
        <v>58</v>
      </c>
      <c r="Z937" t="s">
        <v>101</v>
      </c>
      <c r="AM937" t="s">
        <v>1396</v>
      </c>
      <c r="AO937">
        <v>15211</v>
      </c>
      <c r="AP937">
        <v>3</v>
      </c>
    </row>
    <row r="938" spans="1:42" x14ac:dyDescent="0.3">
      <c r="A938" t="s">
        <v>1850</v>
      </c>
      <c r="B938" t="s">
        <v>813</v>
      </c>
      <c r="C938" t="s">
        <v>44</v>
      </c>
      <c r="D938">
        <v>18407047</v>
      </c>
      <c r="E938" s="1">
        <v>45973</v>
      </c>
      <c r="F938" s="1">
        <v>45973</v>
      </c>
      <c r="G938" t="s">
        <v>45</v>
      </c>
      <c r="H938" t="s">
        <v>46</v>
      </c>
      <c r="I938" t="s">
        <v>47</v>
      </c>
      <c r="J938" t="s">
        <v>159</v>
      </c>
      <c r="K938" t="s">
        <v>112</v>
      </c>
      <c r="L938" t="s">
        <v>97</v>
      </c>
      <c r="M938" t="s">
        <v>51</v>
      </c>
      <c r="N938" t="s">
        <v>99</v>
      </c>
      <c r="O938">
        <v>5</v>
      </c>
      <c r="P938" t="s">
        <v>53</v>
      </c>
      <c r="Q938" t="s">
        <v>54</v>
      </c>
      <c r="R938" t="s">
        <v>55</v>
      </c>
      <c r="S938" t="s">
        <v>56</v>
      </c>
      <c r="T938" t="s">
        <v>57</v>
      </c>
      <c r="U938">
        <v>2</v>
      </c>
      <c r="V938" t="s">
        <v>58</v>
      </c>
      <c r="Y938" t="s">
        <v>120</v>
      </c>
      <c r="Z938" t="s">
        <v>101</v>
      </c>
      <c r="AB938">
        <v>2</v>
      </c>
      <c r="AC938" t="s">
        <v>147</v>
      </c>
      <c r="AN938" t="s">
        <v>305</v>
      </c>
    </row>
    <row r="939" spans="1:42" x14ac:dyDescent="0.3">
      <c r="A939" t="s">
        <v>1851</v>
      </c>
      <c r="B939" t="s">
        <v>43</v>
      </c>
      <c r="C939" t="s">
        <v>285</v>
      </c>
      <c r="D939">
        <v>18414113</v>
      </c>
      <c r="E939" s="1">
        <v>45974</v>
      </c>
      <c r="F939" s="1">
        <v>45974</v>
      </c>
      <c r="G939" t="s">
        <v>45</v>
      </c>
      <c r="H939" t="s">
        <v>46</v>
      </c>
      <c r="I939" t="s">
        <v>47</v>
      </c>
      <c r="J939" t="s">
        <v>936</v>
      </c>
      <c r="K939" t="s">
        <v>1036</v>
      </c>
      <c r="L939" t="s">
        <v>97</v>
      </c>
      <c r="M939" t="s">
        <v>51</v>
      </c>
      <c r="N939" t="s">
        <v>91</v>
      </c>
      <c r="O939">
        <v>3</v>
      </c>
      <c r="P939" t="s">
        <v>100</v>
      </c>
      <c r="Q939" t="s">
        <v>54</v>
      </c>
      <c r="R939" t="s">
        <v>55</v>
      </c>
      <c r="S939" t="s">
        <v>56</v>
      </c>
      <c r="T939" t="s">
        <v>57</v>
      </c>
      <c r="U939">
        <v>1</v>
      </c>
      <c r="V939" t="s">
        <v>58</v>
      </c>
      <c r="W939" t="s">
        <v>68</v>
      </c>
      <c r="Y939" t="s">
        <v>54</v>
      </c>
      <c r="Z939" t="s">
        <v>101</v>
      </c>
      <c r="AC939" t="s">
        <v>147</v>
      </c>
      <c r="AD939" t="s">
        <v>115</v>
      </c>
      <c r="AK939" t="s">
        <v>67</v>
      </c>
    </row>
    <row r="940" spans="1:42" x14ac:dyDescent="0.3">
      <c r="A940" t="s">
        <v>1852</v>
      </c>
      <c r="B940" t="s">
        <v>1458</v>
      </c>
      <c r="C940" t="s">
        <v>310</v>
      </c>
      <c r="D940">
        <v>18410727</v>
      </c>
      <c r="E940" s="1">
        <v>45974</v>
      </c>
      <c r="F940" s="1">
        <v>45974</v>
      </c>
      <c r="G940" t="s">
        <v>45</v>
      </c>
      <c r="H940" t="s">
        <v>46</v>
      </c>
      <c r="I940" t="s">
        <v>47</v>
      </c>
      <c r="J940" t="s">
        <v>105</v>
      </c>
      <c r="K940" t="s">
        <v>96</v>
      </c>
      <c r="L940" t="s">
        <v>97</v>
      </c>
      <c r="M940" t="s">
        <v>160</v>
      </c>
      <c r="N940" t="s">
        <v>99</v>
      </c>
      <c r="O940">
        <v>5</v>
      </c>
      <c r="P940" t="s">
        <v>53</v>
      </c>
      <c r="Q940" t="s">
        <v>54</v>
      </c>
      <c r="R940" t="s">
        <v>55</v>
      </c>
      <c r="S940" t="s">
        <v>56</v>
      </c>
      <c r="T940" t="s">
        <v>67</v>
      </c>
      <c r="U940">
        <v>1</v>
      </c>
      <c r="V940" t="s">
        <v>58</v>
      </c>
      <c r="X940" t="s">
        <v>77</v>
      </c>
      <c r="Y940" t="s">
        <v>54</v>
      </c>
      <c r="Z940" t="s">
        <v>68</v>
      </c>
    </row>
    <row r="941" spans="1:42" x14ac:dyDescent="0.3">
      <c r="A941" t="s">
        <v>1853</v>
      </c>
      <c r="B941" t="s">
        <v>330</v>
      </c>
      <c r="C941" t="s">
        <v>938</v>
      </c>
      <c r="D941">
        <v>18370923</v>
      </c>
      <c r="E941" s="1">
        <v>45967</v>
      </c>
      <c r="F941" s="1">
        <v>45967</v>
      </c>
      <c r="G941" t="s">
        <v>45</v>
      </c>
      <c r="H941" t="s">
        <v>46</v>
      </c>
      <c r="I941" t="s">
        <v>47</v>
      </c>
      <c r="J941" t="s">
        <v>106</v>
      </c>
      <c r="K941" t="s">
        <v>311</v>
      </c>
      <c r="L941" t="s">
        <v>97</v>
      </c>
      <c r="M941" t="s">
        <v>65</v>
      </c>
      <c r="N941" t="s">
        <v>75</v>
      </c>
      <c r="O941">
        <v>5</v>
      </c>
      <c r="P941" t="s">
        <v>100</v>
      </c>
      <c r="Q941" t="s">
        <v>205</v>
      </c>
      <c r="R941" t="s">
        <v>76</v>
      </c>
      <c r="S941" t="s">
        <v>56</v>
      </c>
      <c r="T941" t="s">
        <v>57</v>
      </c>
      <c r="U941">
        <v>2</v>
      </c>
      <c r="V941" t="s">
        <v>58</v>
      </c>
      <c r="W941" t="s">
        <v>68</v>
      </c>
      <c r="Y941" t="s">
        <v>54</v>
      </c>
      <c r="Z941" t="s">
        <v>101</v>
      </c>
      <c r="AC941" t="s">
        <v>114</v>
      </c>
      <c r="AD941" t="s">
        <v>115</v>
      </c>
      <c r="AK941" t="s">
        <v>67</v>
      </c>
    </row>
    <row r="942" spans="1:42" x14ac:dyDescent="0.3">
      <c r="A942" t="s">
        <v>1854</v>
      </c>
      <c r="B942" t="s">
        <v>1143</v>
      </c>
      <c r="C942" t="s">
        <v>1855</v>
      </c>
      <c r="D942">
        <v>18371857</v>
      </c>
      <c r="E942" s="1">
        <v>45967</v>
      </c>
      <c r="F942" s="1">
        <v>45967</v>
      </c>
      <c r="G942" t="s">
        <v>45</v>
      </c>
      <c r="H942" t="s">
        <v>46</v>
      </c>
      <c r="I942" t="s">
        <v>47</v>
      </c>
      <c r="J942" t="s">
        <v>198</v>
      </c>
      <c r="K942" t="s">
        <v>142</v>
      </c>
      <c r="L942" t="s">
        <v>97</v>
      </c>
      <c r="M942" t="s">
        <v>51</v>
      </c>
      <c r="N942" t="s">
        <v>91</v>
      </c>
      <c r="O942">
        <v>3</v>
      </c>
      <c r="P942" t="s">
        <v>100</v>
      </c>
      <c r="Q942" t="s">
        <v>54</v>
      </c>
      <c r="R942" t="s">
        <v>55</v>
      </c>
      <c r="S942" t="s">
        <v>85</v>
      </c>
      <c r="T942" t="s">
        <v>57</v>
      </c>
      <c r="U942">
        <v>1</v>
      </c>
      <c r="V942" t="s">
        <v>58</v>
      </c>
      <c r="W942" t="s">
        <v>68</v>
      </c>
      <c r="AA942">
        <v>1</v>
      </c>
      <c r="AG942" t="s">
        <v>149</v>
      </c>
    </row>
    <row r="943" spans="1:42" x14ac:dyDescent="0.3">
      <c r="A943" t="s">
        <v>1856</v>
      </c>
      <c r="B943" t="s">
        <v>1857</v>
      </c>
      <c r="C943" t="s">
        <v>44</v>
      </c>
      <c r="D943">
        <v>18415235</v>
      </c>
      <c r="E943" s="1">
        <v>45974</v>
      </c>
      <c r="F943" s="1">
        <v>45976</v>
      </c>
      <c r="G943" t="s">
        <v>45</v>
      </c>
      <c r="H943" t="s">
        <v>46</v>
      </c>
      <c r="I943" t="s">
        <v>47</v>
      </c>
      <c r="J943" t="s">
        <v>81</v>
      </c>
      <c r="K943" t="s">
        <v>242</v>
      </c>
      <c r="L943" t="s">
        <v>50</v>
      </c>
      <c r="M943" t="s">
        <v>83</v>
      </c>
      <c r="N943" t="s">
        <v>99</v>
      </c>
      <c r="O943">
        <v>4</v>
      </c>
      <c r="P943" t="s">
        <v>53</v>
      </c>
      <c r="Q943" t="s">
        <v>54</v>
      </c>
      <c r="R943" t="s">
        <v>77</v>
      </c>
      <c r="S943" t="s">
        <v>85</v>
      </c>
      <c r="T943" t="s">
        <v>57</v>
      </c>
      <c r="U943">
        <v>2</v>
      </c>
      <c r="V943" t="s">
        <v>58</v>
      </c>
    </row>
    <row r="944" spans="1:42" x14ac:dyDescent="0.3">
      <c r="A944" t="s">
        <v>1858</v>
      </c>
      <c r="B944" t="s">
        <v>1859</v>
      </c>
      <c r="C944" t="s">
        <v>291</v>
      </c>
      <c r="D944">
        <v>18397608</v>
      </c>
      <c r="E944" s="1">
        <v>45972</v>
      </c>
      <c r="F944" s="1">
        <v>45972</v>
      </c>
      <c r="G944" t="s">
        <v>45</v>
      </c>
      <c r="H944" t="s">
        <v>46</v>
      </c>
      <c r="I944" t="s">
        <v>135</v>
      </c>
      <c r="J944" t="s">
        <v>731</v>
      </c>
      <c r="K944" t="s">
        <v>293</v>
      </c>
      <c r="L944" t="s">
        <v>128</v>
      </c>
      <c r="M944" t="s">
        <v>320</v>
      </c>
      <c r="O944">
        <v>2</v>
      </c>
      <c r="P944" t="s">
        <v>138</v>
      </c>
      <c r="Q944" t="s">
        <v>54</v>
      </c>
      <c r="R944" t="s">
        <v>55</v>
      </c>
      <c r="S944" t="s">
        <v>56</v>
      </c>
      <c r="T944" t="s">
        <v>57</v>
      </c>
      <c r="U944">
        <v>4</v>
      </c>
      <c r="V944" t="s">
        <v>58</v>
      </c>
      <c r="X944" t="s">
        <v>77</v>
      </c>
      <c r="Y944" t="s">
        <v>54</v>
      </c>
      <c r="Z944" t="s">
        <v>101</v>
      </c>
    </row>
    <row r="945" spans="1:39" x14ac:dyDescent="0.3">
      <c r="A945" t="s">
        <v>1860</v>
      </c>
      <c r="B945" t="s">
        <v>1861</v>
      </c>
      <c r="C945" t="s">
        <v>474</v>
      </c>
      <c r="D945">
        <v>18369275</v>
      </c>
      <c r="E945" s="1">
        <v>45967</v>
      </c>
      <c r="F945" s="1">
        <v>45967</v>
      </c>
      <c r="G945" t="s">
        <v>45</v>
      </c>
      <c r="H945" t="s">
        <v>46</v>
      </c>
      <c r="I945" t="s">
        <v>47</v>
      </c>
      <c r="J945" t="s">
        <v>118</v>
      </c>
      <c r="K945" t="s">
        <v>198</v>
      </c>
      <c r="L945" t="s">
        <v>97</v>
      </c>
      <c r="M945" t="s">
        <v>129</v>
      </c>
      <c r="N945" t="s">
        <v>185</v>
      </c>
      <c r="O945">
        <v>2</v>
      </c>
      <c r="P945" t="s">
        <v>53</v>
      </c>
      <c r="Q945" t="s">
        <v>131</v>
      </c>
      <c r="R945" t="s">
        <v>77</v>
      </c>
      <c r="S945" t="s">
        <v>85</v>
      </c>
      <c r="T945" t="s">
        <v>57</v>
      </c>
      <c r="U945">
        <v>1</v>
      </c>
      <c r="V945" t="s">
        <v>58</v>
      </c>
      <c r="Z945" t="s">
        <v>101</v>
      </c>
      <c r="AM945" t="s">
        <v>167</v>
      </c>
    </row>
    <row r="946" spans="1:39" x14ac:dyDescent="0.3">
      <c r="A946" t="s">
        <v>1862</v>
      </c>
      <c r="B946" t="s">
        <v>154</v>
      </c>
      <c r="C946" t="s">
        <v>1863</v>
      </c>
      <c r="D946">
        <v>18418077</v>
      </c>
      <c r="E946" s="1">
        <v>45975</v>
      </c>
      <c r="F946" s="1">
        <v>45976</v>
      </c>
      <c r="G946" t="s">
        <v>45</v>
      </c>
      <c r="H946" t="s">
        <v>46</v>
      </c>
      <c r="I946" t="s">
        <v>47</v>
      </c>
      <c r="J946" t="s">
        <v>95</v>
      </c>
      <c r="K946" t="s">
        <v>96</v>
      </c>
      <c r="L946" t="s">
        <v>97</v>
      </c>
      <c r="M946" t="s">
        <v>160</v>
      </c>
      <c r="N946" t="s">
        <v>91</v>
      </c>
      <c r="O946">
        <v>3</v>
      </c>
      <c r="P946" t="s">
        <v>53</v>
      </c>
      <c r="Q946" t="s">
        <v>54</v>
      </c>
      <c r="R946" t="s">
        <v>55</v>
      </c>
      <c r="S946" t="s">
        <v>85</v>
      </c>
      <c r="T946" t="s">
        <v>57</v>
      </c>
      <c r="U946">
        <v>1</v>
      </c>
      <c r="V946" t="s">
        <v>58</v>
      </c>
      <c r="X946" t="s">
        <v>77</v>
      </c>
      <c r="Z946" t="s">
        <v>101</v>
      </c>
      <c r="AC946" t="s">
        <v>114</v>
      </c>
      <c r="AD946" t="s">
        <v>115</v>
      </c>
    </row>
    <row r="947" spans="1:39" x14ac:dyDescent="0.3">
      <c r="A947" t="s">
        <v>1864</v>
      </c>
      <c r="B947" t="s">
        <v>1865</v>
      </c>
      <c r="C947" t="s">
        <v>310</v>
      </c>
      <c r="D947">
        <v>18365095</v>
      </c>
      <c r="E947" s="1">
        <v>45966</v>
      </c>
      <c r="F947" s="1">
        <v>45966</v>
      </c>
      <c r="G947" t="s">
        <v>45</v>
      </c>
      <c r="H947" t="s">
        <v>46</v>
      </c>
      <c r="I947" t="s">
        <v>47</v>
      </c>
      <c r="J947" t="s">
        <v>179</v>
      </c>
      <c r="K947" t="s">
        <v>81</v>
      </c>
      <c r="L947" t="s">
        <v>50</v>
      </c>
      <c r="M947" t="s">
        <v>51</v>
      </c>
      <c r="N947" t="s">
        <v>75</v>
      </c>
      <c r="O947">
        <v>4</v>
      </c>
      <c r="P947" t="s">
        <v>251</v>
      </c>
      <c r="Q947" t="s">
        <v>54</v>
      </c>
      <c r="R947" t="s">
        <v>55</v>
      </c>
      <c r="S947" t="s">
        <v>56</v>
      </c>
      <c r="T947" t="s">
        <v>57</v>
      </c>
      <c r="U947">
        <v>1</v>
      </c>
      <c r="V947" t="s">
        <v>58</v>
      </c>
      <c r="X947" t="s">
        <v>77</v>
      </c>
      <c r="Y947" t="s">
        <v>54</v>
      </c>
      <c r="Z947" t="s">
        <v>68</v>
      </c>
    </row>
    <row r="948" spans="1:39" x14ac:dyDescent="0.3">
      <c r="A948" t="s">
        <v>1866</v>
      </c>
      <c r="B948" t="s">
        <v>728</v>
      </c>
      <c r="C948" t="s">
        <v>141</v>
      </c>
      <c r="D948">
        <v>18392791</v>
      </c>
      <c r="E948" s="1">
        <v>45971</v>
      </c>
      <c r="F948" s="1">
        <v>45971</v>
      </c>
      <c r="G948" t="s">
        <v>45</v>
      </c>
      <c r="H948" t="s">
        <v>46</v>
      </c>
      <c r="I948" t="s">
        <v>47</v>
      </c>
      <c r="J948" t="s">
        <v>73</v>
      </c>
      <c r="K948" t="s">
        <v>119</v>
      </c>
      <c r="L948" t="s">
        <v>74</v>
      </c>
      <c r="M948" t="s">
        <v>51</v>
      </c>
      <c r="N948" t="s">
        <v>185</v>
      </c>
      <c r="O948">
        <v>5</v>
      </c>
      <c r="P948" t="s">
        <v>53</v>
      </c>
      <c r="Q948" t="s">
        <v>54</v>
      </c>
      <c r="R948" t="s">
        <v>55</v>
      </c>
      <c r="S948" t="s">
        <v>56</v>
      </c>
      <c r="T948" t="s">
        <v>67</v>
      </c>
      <c r="U948">
        <v>1</v>
      </c>
      <c r="V948" t="s">
        <v>58</v>
      </c>
    </row>
    <row r="949" spans="1:39" x14ac:dyDescent="0.3">
      <c r="A949" t="s">
        <v>1867</v>
      </c>
      <c r="B949" t="s">
        <v>713</v>
      </c>
      <c r="C949" t="s">
        <v>866</v>
      </c>
      <c r="D949">
        <v>18372208</v>
      </c>
      <c r="E949" s="1">
        <v>45967</v>
      </c>
      <c r="F949" s="1">
        <v>45973</v>
      </c>
      <c r="G949" t="s">
        <v>45</v>
      </c>
      <c r="H949" t="s">
        <v>46</v>
      </c>
      <c r="I949" t="s">
        <v>47</v>
      </c>
      <c r="J949" t="s">
        <v>96</v>
      </c>
      <c r="K949" t="s">
        <v>159</v>
      </c>
      <c r="L949" t="s">
        <v>97</v>
      </c>
      <c r="M949" t="s">
        <v>160</v>
      </c>
      <c r="N949" t="s">
        <v>91</v>
      </c>
      <c r="O949">
        <v>5</v>
      </c>
      <c r="P949" t="s">
        <v>53</v>
      </c>
      <c r="Q949" t="s">
        <v>54</v>
      </c>
      <c r="R949" t="s">
        <v>55</v>
      </c>
      <c r="S949" t="s">
        <v>56</v>
      </c>
      <c r="T949" t="s">
        <v>57</v>
      </c>
      <c r="U949">
        <v>1</v>
      </c>
      <c r="V949" t="s">
        <v>58</v>
      </c>
    </row>
    <row r="950" spans="1:39" x14ac:dyDescent="0.3">
      <c r="A950" t="s">
        <v>1868</v>
      </c>
      <c r="B950" t="s">
        <v>200</v>
      </c>
      <c r="C950" t="s">
        <v>272</v>
      </c>
      <c r="D950">
        <v>18364304</v>
      </c>
      <c r="E950" s="1">
        <v>45966</v>
      </c>
      <c r="F950" s="1">
        <v>45966</v>
      </c>
      <c r="G950" t="s">
        <v>45</v>
      </c>
      <c r="H950" t="s">
        <v>46</v>
      </c>
      <c r="I950" t="s">
        <v>47</v>
      </c>
      <c r="J950" t="s">
        <v>105</v>
      </c>
      <c r="K950" t="s">
        <v>95</v>
      </c>
      <c r="L950" t="s">
        <v>97</v>
      </c>
      <c r="M950" t="s">
        <v>160</v>
      </c>
      <c r="N950" t="s">
        <v>91</v>
      </c>
      <c r="O950">
        <v>4</v>
      </c>
      <c r="P950" t="s">
        <v>53</v>
      </c>
      <c r="Q950" t="s">
        <v>131</v>
      </c>
      <c r="R950" t="s">
        <v>55</v>
      </c>
      <c r="S950" t="s">
        <v>85</v>
      </c>
      <c r="T950" t="s">
        <v>57</v>
      </c>
      <c r="U950">
        <v>1</v>
      </c>
      <c r="V950" t="s">
        <v>58</v>
      </c>
      <c r="Z950" t="s">
        <v>68</v>
      </c>
      <c r="AM950" t="s">
        <v>1869</v>
      </c>
    </row>
    <row r="951" spans="1:39" x14ac:dyDescent="0.3">
      <c r="A951" t="s">
        <v>1870</v>
      </c>
      <c r="B951" t="s">
        <v>930</v>
      </c>
      <c r="C951" t="s">
        <v>380</v>
      </c>
      <c r="D951">
        <v>18400577</v>
      </c>
      <c r="E951" s="1">
        <v>45972</v>
      </c>
      <c r="F951" s="1">
        <v>45972</v>
      </c>
      <c r="G951" t="s">
        <v>45</v>
      </c>
      <c r="H951" t="s">
        <v>46</v>
      </c>
      <c r="I951" t="s">
        <v>47</v>
      </c>
      <c r="J951" t="s">
        <v>142</v>
      </c>
      <c r="K951" t="s">
        <v>95</v>
      </c>
      <c r="L951" t="s">
        <v>97</v>
      </c>
      <c r="M951" t="s">
        <v>51</v>
      </c>
      <c r="N951" t="s">
        <v>52</v>
      </c>
      <c r="O951">
        <v>7</v>
      </c>
      <c r="P951" t="s">
        <v>100</v>
      </c>
      <c r="Q951" t="s">
        <v>54</v>
      </c>
      <c r="R951" t="s">
        <v>55</v>
      </c>
      <c r="S951" t="s">
        <v>56</v>
      </c>
      <c r="T951" t="s">
        <v>67</v>
      </c>
      <c r="U951">
        <v>1</v>
      </c>
      <c r="V951" t="s">
        <v>58</v>
      </c>
      <c r="W951" t="s">
        <v>68</v>
      </c>
      <c r="Y951" t="s">
        <v>54</v>
      </c>
      <c r="Z951" t="s">
        <v>101</v>
      </c>
      <c r="AC951" t="s">
        <v>147</v>
      </c>
      <c r="AD951" t="s">
        <v>115</v>
      </c>
      <c r="AK951" t="s">
        <v>67</v>
      </c>
    </row>
    <row r="952" spans="1:39" x14ac:dyDescent="0.3">
      <c r="A952" t="s">
        <v>1871</v>
      </c>
      <c r="B952" t="s">
        <v>1199</v>
      </c>
      <c r="C952" t="s">
        <v>1863</v>
      </c>
      <c r="D952">
        <v>18372720</v>
      </c>
      <c r="E952" s="1">
        <v>45967</v>
      </c>
      <c r="F952" s="1">
        <v>45967</v>
      </c>
      <c r="G952" t="s">
        <v>45</v>
      </c>
      <c r="H952" t="s">
        <v>46</v>
      </c>
      <c r="I952" t="s">
        <v>47</v>
      </c>
      <c r="J952" t="s">
        <v>96</v>
      </c>
      <c r="K952" t="s">
        <v>159</v>
      </c>
      <c r="L952" t="s">
        <v>97</v>
      </c>
      <c r="M952" t="s">
        <v>98</v>
      </c>
      <c r="N952" t="s">
        <v>75</v>
      </c>
      <c r="O952">
        <v>3</v>
      </c>
      <c r="P952" t="s">
        <v>53</v>
      </c>
      <c r="Q952" t="s">
        <v>131</v>
      </c>
      <c r="R952" t="s">
        <v>55</v>
      </c>
      <c r="S952" t="s">
        <v>56</v>
      </c>
      <c r="T952" t="s">
        <v>57</v>
      </c>
      <c r="U952">
        <v>1</v>
      </c>
      <c r="V952" t="s">
        <v>58</v>
      </c>
      <c r="W952" t="s">
        <v>68</v>
      </c>
      <c r="X952" t="s">
        <v>146</v>
      </c>
      <c r="AA952">
        <v>2</v>
      </c>
      <c r="AB952">
        <v>2</v>
      </c>
      <c r="AG952" t="s">
        <v>1340</v>
      </c>
      <c r="AK952" t="s">
        <v>67</v>
      </c>
    </row>
    <row r="953" spans="1:39" x14ac:dyDescent="0.3">
      <c r="A953" t="s">
        <v>1872</v>
      </c>
      <c r="B953" t="s">
        <v>1458</v>
      </c>
      <c r="C953" t="s">
        <v>104</v>
      </c>
      <c r="D953">
        <v>18368597</v>
      </c>
      <c r="E953" s="1">
        <v>45967</v>
      </c>
      <c r="F953" s="1">
        <v>45975</v>
      </c>
      <c r="G953" t="s">
        <v>45</v>
      </c>
      <c r="H953" t="s">
        <v>46</v>
      </c>
      <c r="I953" t="s">
        <v>47</v>
      </c>
      <c r="J953" t="s">
        <v>223</v>
      </c>
      <c r="K953" t="s">
        <v>89</v>
      </c>
      <c r="L953" t="s">
        <v>74</v>
      </c>
      <c r="M953" t="s">
        <v>51</v>
      </c>
      <c r="N953" t="s">
        <v>273</v>
      </c>
      <c r="O953">
        <v>8</v>
      </c>
      <c r="P953" t="s">
        <v>53</v>
      </c>
      <c r="Q953" t="s">
        <v>54</v>
      </c>
      <c r="R953" t="s">
        <v>55</v>
      </c>
      <c r="S953" t="s">
        <v>85</v>
      </c>
      <c r="T953" t="s">
        <v>57</v>
      </c>
      <c r="U953">
        <v>1</v>
      </c>
      <c r="V953" t="s">
        <v>58</v>
      </c>
      <c r="W953" t="s">
        <v>68</v>
      </c>
    </row>
    <row r="954" spans="1:39" x14ac:dyDescent="0.3">
      <c r="A954" t="s">
        <v>1873</v>
      </c>
      <c r="B954" t="s">
        <v>1279</v>
      </c>
      <c r="C954" t="s">
        <v>61</v>
      </c>
      <c r="D954">
        <v>18361867</v>
      </c>
      <c r="E954" s="1">
        <v>45966</v>
      </c>
      <c r="F954" s="1">
        <v>45966</v>
      </c>
      <c r="G954" t="s">
        <v>45</v>
      </c>
      <c r="H954" t="s">
        <v>46</v>
      </c>
      <c r="I954" t="s">
        <v>47</v>
      </c>
      <c r="J954" t="s">
        <v>1090</v>
      </c>
      <c r="K954" t="s">
        <v>136</v>
      </c>
      <c r="L954" t="s">
        <v>50</v>
      </c>
      <c r="M954" t="s">
        <v>51</v>
      </c>
      <c r="N954" t="s">
        <v>52</v>
      </c>
      <c r="O954">
        <v>3</v>
      </c>
      <c r="P954" t="s">
        <v>375</v>
      </c>
      <c r="Q954" t="s">
        <v>54</v>
      </c>
      <c r="R954" t="s">
        <v>55</v>
      </c>
      <c r="S954" t="s">
        <v>85</v>
      </c>
      <c r="T954" t="s">
        <v>57</v>
      </c>
      <c r="U954">
        <v>2</v>
      </c>
      <c r="V954" t="s">
        <v>58</v>
      </c>
      <c r="X954" t="s">
        <v>77</v>
      </c>
      <c r="Y954" t="s">
        <v>54</v>
      </c>
      <c r="Z954" t="s">
        <v>101</v>
      </c>
    </row>
    <row r="955" spans="1:39" x14ac:dyDescent="0.3">
      <c r="A955" t="s">
        <v>1874</v>
      </c>
      <c r="B955" t="s">
        <v>319</v>
      </c>
      <c r="C955" t="s">
        <v>213</v>
      </c>
      <c r="D955">
        <v>18377661</v>
      </c>
      <c r="E955" s="1">
        <v>45968</v>
      </c>
      <c r="F955" s="1">
        <v>45968</v>
      </c>
      <c r="G955" t="s">
        <v>45</v>
      </c>
      <c r="H955" t="s">
        <v>46</v>
      </c>
      <c r="I955" t="s">
        <v>47</v>
      </c>
      <c r="J955" t="s">
        <v>227</v>
      </c>
      <c r="K955" t="s">
        <v>119</v>
      </c>
      <c r="L955" t="s">
        <v>74</v>
      </c>
      <c r="M955" t="s">
        <v>51</v>
      </c>
      <c r="N955" t="s">
        <v>75</v>
      </c>
      <c r="O955">
        <v>3</v>
      </c>
      <c r="P955" t="s">
        <v>100</v>
      </c>
      <c r="Q955" t="s">
        <v>54</v>
      </c>
      <c r="R955" t="s">
        <v>55</v>
      </c>
      <c r="S955" t="s">
        <v>56</v>
      </c>
      <c r="T955" t="s">
        <v>57</v>
      </c>
      <c r="U955">
        <v>1</v>
      </c>
      <c r="V955" t="s">
        <v>58</v>
      </c>
      <c r="W955" t="s">
        <v>68</v>
      </c>
      <c r="Y955" t="s">
        <v>54</v>
      </c>
      <c r="Z955" t="s">
        <v>101</v>
      </c>
      <c r="AC955" t="s">
        <v>147</v>
      </c>
      <c r="AD955" t="s">
        <v>115</v>
      </c>
      <c r="AK955" t="s">
        <v>67</v>
      </c>
    </row>
    <row r="956" spans="1:39" x14ac:dyDescent="0.3">
      <c r="A956" t="s">
        <v>1875</v>
      </c>
      <c r="B956" t="s">
        <v>60</v>
      </c>
      <c r="C956" t="s">
        <v>61</v>
      </c>
      <c r="D956">
        <v>18361288</v>
      </c>
      <c r="E956" s="1">
        <v>45965</v>
      </c>
      <c r="F956" s="1">
        <v>45965</v>
      </c>
      <c r="G956" t="s">
        <v>45</v>
      </c>
      <c r="H956" t="s">
        <v>46</v>
      </c>
      <c r="I956" t="s">
        <v>47</v>
      </c>
      <c r="J956" t="s">
        <v>495</v>
      </c>
      <c r="K956" t="s">
        <v>1876</v>
      </c>
      <c r="L956" t="s">
        <v>1215</v>
      </c>
      <c r="M956" t="s">
        <v>98</v>
      </c>
      <c r="N956" t="s">
        <v>555</v>
      </c>
      <c r="O956">
        <v>2</v>
      </c>
      <c r="P956" t="s">
        <v>375</v>
      </c>
      <c r="Q956" t="s">
        <v>131</v>
      </c>
      <c r="R956" t="s">
        <v>55</v>
      </c>
      <c r="S956" t="s">
        <v>56</v>
      </c>
      <c r="T956" t="s">
        <v>57</v>
      </c>
      <c r="U956">
        <v>3</v>
      </c>
      <c r="V956" t="s">
        <v>58</v>
      </c>
      <c r="W956" t="s">
        <v>68</v>
      </c>
    </row>
    <row r="957" spans="1:39" x14ac:dyDescent="0.3">
      <c r="A957" t="s">
        <v>1877</v>
      </c>
      <c r="B957" t="s">
        <v>1390</v>
      </c>
      <c r="C957" t="s">
        <v>432</v>
      </c>
      <c r="D957">
        <v>18406474</v>
      </c>
      <c r="E957" s="1">
        <v>45973</v>
      </c>
      <c r="F957" s="1">
        <v>45973</v>
      </c>
      <c r="G957" t="s">
        <v>45</v>
      </c>
      <c r="H957" t="s">
        <v>46</v>
      </c>
      <c r="I957" t="s">
        <v>47</v>
      </c>
      <c r="J957" t="s">
        <v>105</v>
      </c>
      <c r="K957" t="s">
        <v>95</v>
      </c>
      <c r="L957" t="s">
        <v>97</v>
      </c>
      <c r="M957" t="s">
        <v>83</v>
      </c>
      <c r="N957" t="s">
        <v>75</v>
      </c>
      <c r="O957">
        <v>5</v>
      </c>
      <c r="P957" t="s">
        <v>100</v>
      </c>
      <c r="Q957" t="s">
        <v>54</v>
      </c>
      <c r="R957" t="s">
        <v>55</v>
      </c>
      <c r="S957" t="s">
        <v>232</v>
      </c>
      <c r="T957" t="s">
        <v>57</v>
      </c>
      <c r="U957">
        <v>2</v>
      </c>
      <c r="V957" t="s">
        <v>58</v>
      </c>
      <c r="W957" t="s">
        <v>68</v>
      </c>
      <c r="X957" t="s">
        <v>146</v>
      </c>
      <c r="Y957" t="s">
        <v>120</v>
      </c>
      <c r="Z957" t="s">
        <v>101</v>
      </c>
      <c r="AB957">
        <v>2</v>
      </c>
      <c r="AC957" t="s">
        <v>114</v>
      </c>
      <c r="AD957" t="s">
        <v>115</v>
      </c>
      <c r="AE957" t="s">
        <v>101</v>
      </c>
      <c r="AK957" t="s">
        <v>67</v>
      </c>
      <c r="AL957" t="s">
        <v>68</v>
      </c>
    </row>
    <row r="958" spans="1:39" x14ac:dyDescent="0.3">
      <c r="A958" t="s">
        <v>1878</v>
      </c>
      <c r="B958" t="s">
        <v>340</v>
      </c>
      <c r="C958" t="s">
        <v>310</v>
      </c>
      <c r="D958">
        <v>18371919</v>
      </c>
      <c r="E958" s="1">
        <v>45967</v>
      </c>
      <c r="F958" s="1">
        <v>45975</v>
      </c>
      <c r="G958" t="s">
        <v>45</v>
      </c>
      <c r="H958" t="s">
        <v>46</v>
      </c>
      <c r="I958" t="s">
        <v>47</v>
      </c>
      <c r="J958" t="s">
        <v>311</v>
      </c>
      <c r="K958" t="s">
        <v>159</v>
      </c>
      <c r="L958" t="s">
        <v>97</v>
      </c>
      <c r="M958" t="s">
        <v>51</v>
      </c>
      <c r="N958" t="s">
        <v>99</v>
      </c>
      <c r="O958">
        <v>4</v>
      </c>
      <c r="P958" t="s">
        <v>53</v>
      </c>
      <c r="Q958" t="s">
        <v>54</v>
      </c>
      <c r="R958" t="s">
        <v>55</v>
      </c>
      <c r="S958" t="s">
        <v>56</v>
      </c>
      <c r="T958" t="s">
        <v>57</v>
      </c>
      <c r="U958">
        <v>2</v>
      </c>
      <c r="V958" t="s">
        <v>58</v>
      </c>
    </row>
    <row r="959" spans="1:39" x14ac:dyDescent="0.3">
      <c r="A959" t="s">
        <v>1879</v>
      </c>
      <c r="B959" t="s">
        <v>436</v>
      </c>
      <c r="C959" t="s">
        <v>123</v>
      </c>
      <c r="D959">
        <v>18404997</v>
      </c>
      <c r="E959" s="1">
        <v>45973</v>
      </c>
      <c r="F959" s="1">
        <v>45973</v>
      </c>
      <c r="G959" t="s">
        <v>45</v>
      </c>
      <c r="H959" t="s">
        <v>46</v>
      </c>
      <c r="I959" t="s">
        <v>47</v>
      </c>
      <c r="J959" t="s">
        <v>82</v>
      </c>
      <c r="K959" t="s">
        <v>48</v>
      </c>
      <c r="L959" t="s">
        <v>50</v>
      </c>
      <c r="M959" t="s">
        <v>51</v>
      </c>
      <c r="N959" t="s">
        <v>75</v>
      </c>
      <c r="O959">
        <v>7</v>
      </c>
      <c r="P959" t="s">
        <v>53</v>
      </c>
      <c r="Q959" t="s">
        <v>54</v>
      </c>
      <c r="R959" t="s">
        <v>55</v>
      </c>
      <c r="S959" t="s">
        <v>85</v>
      </c>
      <c r="T959" t="s">
        <v>57</v>
      </c>
      <c r="U959">
        <v>2</v>
      </c>
      <c r="V959" t="s">
        <v>58</v>
      </c>
      <c r="X959" t="s">
        <v>77</v>
      </c>
      <c r="Y959" t="s">
        <v>54</v>
      </c>
      <c r="Z959" t="s">
        <v>68</v>
      </c>
    </row>
    <row r="960" spans="1:39" x14ac:dyDescent="0.3">
      <c r="A960" t="s">
        <v>1880</v>
      </c>
      <c r="B960" t="s">
        <v>535</v>
      </c>
      <c r="C960" t="s">
        <v>80</v>
      </c>
      <c r="D960">
        <v>18387938</v>
      </c>
      <c r="E960" s="1">
        <v>45970</v>
      </c>
      <c r="F960" s="1">
        <v>45976</v>
      </c>
      <c r="G960" t="s">
        <v>45</v>
      </c>
      <c r="H960" t="s">
        <v>46</v>
      </c>
      <c r="I960" t="s">
        <v>47</v>
      </c>
      <c r="J960" t="s">
        <v>89</v>
      </c>
      <c r="K960" t="s">
        <v>73</v>
      </c>
      <c r="L960" t="s">
        <v>74</v>
      </c>
      <c r="M960" t="s">
        <v>51</v>
      </c>
      <c r="N960" t="s">
        <v>91</v>
      </c>
      <c r="O960">
        <v>5</v>
      </c>
      <c r="P960" t="s">
        <v>53</v>
      </c>
      <c r="Q960" t="s">
        <v>54</v>
      </c>
      <c r="R960" t="s">
        <v>55</v>
      </c>
      <c r="S960" t="s">
        <v>85</v>
      </c>
      <c r="T960" t="s">
        <v>57</v>
      </c>
      <c r="U960">
        <v>1</v>
      </c>
      <c r="V960" t="s">
        <v>58</v>
      </c>
      <c r="X960" t="s">
        <v>146</v>
      </c>
      <c r="AC960" t="s">
        <v>147</v>
      </c>
      <c r="AD960" t="s">
        <v>115</v>
      </c>
      <c r="AK960" t="s">
        <v>67</v>
      </c>
    </row>
    <row r="961" spans="1:39" x14ac:dyDescent="0.3">
      <c r="A961" t="s">
        <v>1881</v>
      </c>
      <c r="B961" t="s">
        <v>340</v>
      </c>
      <c r="C961" t="s">
        <v>213</v>
      </c>
      <c r="D961">
        <v>18372195</v>
      </c>
      <c r="E961" s="1">
        <v>45967</v>
      </c>
      <c r="F961" s="1">
        <v>45967</v>
      </c>
      <c r="G961" t="s">
        <v>45</v>
      </c>
      <c r="H961" t="s">
        <v>46</v>
      </c>
      <c r="I961" t="s">
        <v>47</v>
      </c>
      <c r="J961" t="s">
        <v>227</v>
      </c>
      <c r="K961" t="s">
        <v>119</v>
      </c>
      <c r="L961" t="s">
        <v>74</v>
      </c>
      <c r="M961" t="s">
        <v>51</v>
      </c>
      <c r="N961" t="s">
        <v>91</v>
      </c>
      <c r="O961">
        <v>3</v>
      </c>
      <c r="P961" t="s">
        <v>100</v>
      </c>
      <c r="Q961" t="s">
        <v>54</v>
      </c>
      <c r="R961" t="s">
        <v>55</v>
      </c>
      <c r="S961" t="s">
        <v>56</v>
      </c>
      <c r="T961" t="s">
        <v>57</v>
      </c>
      <c r="U961">
        <v>1</v>
      </c>
      <c r="V961" t="s">
        <v>58</v>
      </c>
      <c r="W961" t="s">
        <v>68</v>
      </c>
      <c r="Y961" t="s">
        <v>54</v>
      </c>
      <c r="Z961" t="s">
        <v>101</v>
      </c>
      <c r="AC961" t="s">
        <v>147</v>
      </c>
      <c r="AD961" t="s">
        <v>115</v>
      </c>
      <c r="AK961" t="s">
        <v>67</v>
      </c>
    </row>
    <row r="962" spans="1:39" x14ac:dyDescent="0.3">
      <c r="A962" t="s">
        <v>1882</v>
      </c>
      <c r="B962" t="s">
        <v>411</v>
      </c>
      <c r="C962" t="s">
        <v>328</v>
      </c>
      <c r="D962">
        <v>18361571</v>
      </c>
      <c r="E962" s="1">
        <v>45965</v>
      </c>
      <c r="F962" s="1">
        <v>45972</v>
      </c>
      <c r="G962" t="s">
        <v>45</v>
      </c>
      <c r="H962" t="s">
        <v>46</v>
      </c>
      <c r="I962" t="s">
        <v>47</v>
      </c>
      <c r="J962" t="s">
        <v>112</v>
      </c>
      <c r="K962" t="s">
        <v>179</v>
      </c>
      <c r="L962" t="s">
        <v>50</v>
      </c>
      <c r="M962" t="s">
        <v>65</v>
      </c>
      <c r="N962" t="s">
        <v>185</v>
      </c>
      <c r="O962">
        <v>5</v>
      </c>
      <c r="P962" t="s">
        <v>53</v>
      </c>
      <c r="Q962" t="s">
        <v>54</v>
      </c>
      <c r="R962" t="s">
        <v>55</v>
      </c>
      <c r="S962" t="s">
        <v>85</v>
      </c>
      <c r="T962" t="s">
        <v>57</v>
      </c>
      <c r="U962">
        <v>2</v>
      </c>
      <c r="V962" t="s">
        <v>58</v>
      </c>
      <c r="X962" t="s">
        <v>77</v>
      </c>
      <c r="Z962" t="s">
        <v>68</v>
      </c>
      <c r="AM962" t="s">
        <v>161</v>
      </c>
    </row>
    <row r="963" spans="1:39" x14ac:dyDescent="0.3">
      <c r="A963" t="s">
        <v>1883</v>
      </c>
      <c r="B963" t="s">
        <v>296</v>
      </c>
      <c r="C963" t="s">
        <v>328</v>
      </c>
      <c r="D963">
        <v>18366631</v>
      </c>
      <c r="E963" s="1">
        <v>45966</v>
      </c>
      <c r="F963" s="1">
        <v>45974</v>
      </c>
      <c r="G963" t="s">
        <v>45</v>
      </c>
      <c r="H963" t="s">
        <v>46</v>
      </c>
      <c r="I963" t="s">
        <v>47</v>
      </c>
      <c r="J963" t="s">
        <v>106</v>
      </c>
      <c r="K963" t="s">
        <v>311</v>
      </c>
      <c r="L963" t="s">
        <v>97</v>
      </c>
      <c r="M963" t="s">
        <v>51</v>
      </c>
      <c r="N963" t="s">
        <v>91</v>
      </c>
      <c r="O963">
        <v>5</v>
      </c>
      <c r="P963" t="s">
        <v>100</v>
      </c>
      <c r="Q963" t="s">
        <v>54</v>
      </c>
      <c r="R963" t="s">
        <v>55</v>
      </c>
      <c r="S963" t="s">
        <v>56</v>
      </c>
      <c r="T963" t="s">
        <v>57</v>
      </c>
      <c r="U963">
        <v>2</v>
      </c>
      <c r="V963" t="s">
        <v>58</v>
      </c>
      <c r="Z963" t="s">
        <v>68</v>
      </c>
      <c r="AM963" t="s">
        <v>371</v>
      </c>
    </row>
    <row r="964" spans="1:39" x14ac:dyDescent="0.3">
      <c r="A964" t="s">
        <v>1884</v>
      </c>
      <c r="B964" t="s">
        <v>630</v>
      </c>
      <c r="C964" t="s">
        <v>104</v>
      </c>
      <c r="D964">
        <v>18363223</v>
      </c>
      <c r="E964" s="1">
        <v>45966</v>
      </c>
      <c r="F964" s="1">
        <v>45976</v>
      </c>
      <c r="G964" t="s">
        <v>45</v>
      </c>
      <c r="H964" t="s">
        <v>46</v>
      </c>
      <c r="I964" t="s">
        <v>47</v>
      </c>
      <c r="J964" t="s">
        <v>223</v>
      </c>
      <c r="K964" t="s">
        <v>89</v>
      </c>
      <c r="L964" t="s">
        <v>74</v>
      </c>
      <c r="M964" t="s">
        <v>83</v>
      </c>
      <c r="N964" t="s">
        <v>421</v>
      </c>
      <c r="O964">
        <v>8</v>
      </c>
      <c r="P964" t="s">
        <v>53</v>
      </c>
      <c r="Q964" t="s">
        <v>54</v>
      </c>
      <c r="R964" t="s">
        <v>55</v>
      </c>
      <c r="S964" t="s">
        <v>56</v>
      </c>
      <c r="T964" t="s">
        <v>67</v>
      </c>
      <c r="U964">
        <v>1</v>
      </c>
      <c r="V964" t="s">
        <v>58</v>
      </c>
      <c r="X964" t="s">
        <v>77</v>
      </c>
      <c r="Y964" t="s">
        <v>54</v>
      </c>
      <c r="Z964" t="s">
        <v>101</v>
      </c>
    </row>
    <row r="965" spans="1:39" x14ac:dyDescent="0.3">
      <c r="A965" t="s">
        <v>1885</v>
      </c>
      <c r="B965" t="s">
        <v>1886</v>
      </c>
      <c r="C965" t="s">
        <v>80</v>
      </c>
      <c r="D965">
        <v>18416863</v>
      </c>
      <c r="E965" s="1">
        <v>45974</v>
      </c>
      <c r="F965" s="1">
        <v>45974</v>
      </c>
      <c r="G965" t="s">
        <v>45</v>
      </c>
      <c r="H965" t="s">
        <v>46</v>
      </c>
      <c r="I965" t="s">
        <v>47</v>
      </c>
      <c r="J965" t="s">
        <v>106</v>
      </c>
      <c r="K965" t="s">
        <v>311</v>
      </c>
      <c r="L965" t="s">
        <v>97</v>
      </c>
      <c r="M965" t="s">
        <v>51</v>
      </c>
      <c r="N965" t="s">
        <v>273</v>
      </c>
      <c r="O965">
        <v>6</v>
      </c>
      <c r="P965" t="s">
        <v>53</v>
      </c>
      <c r="Q965" t="s">
        <v>54</v>
      </c>
      <c r="R965" t="s">
        <v>55</v>
      </c>
      <c r="S965" t="s">
        <v>85</v>
      </c>
      <c r="T965" t="s">
        <v>67</v>
      </c>
      <c r="U965">
        <v>1</v>
      </c>
      <c r="V965" t="s">
        <v>58</v>
      </c>
      <c r="X965" t="s">
        <v>77</v>
      </c>
      <c r="Y965" t="s">
        <v>54</v>
      </c>
      <c r="Z965" t="s">
        <v>101</v>
      </c>
    </row>
    <row r="966" spans="1:39" x14ac:dyDescent="0.3">
      <c r="A966" t="s">
        <v>1887</v>
      </c>
      <c r="B966" t="s">
        <v>330</v>
      </c>
      <c r="C966" t="s">
        <v>272</v>
      </c>
      <c r="D966">
        <v>18390572</v>
      </c>
      <c r="E966" s="1">
        <v>45971</v>
      </c>
      <c r="F966" s="1">
        <v>45971</v>
      </c>
      <c r="G966" t="s">
        <v>45</v>
      </c>
      <c r="H966" t="s">
        <v>46</v>
      </c>
      <c r="I966" t="s">
        <v>47</v>
      </c>
      <c r="J966" t="s">
        <v>145</v>
      </c>
      <c r="K966" t="s">
        <v>48</v>
      </c>
      <c r="L966" t="s">
        <v>50</v>
      </c>
      <c r="M966" t="s">
        <v>160</v>
      </c>
      <c r="N966" t="s">
        <v>130</v>
      </c>
      <c r="O966">
        <v>9</v>
      </c>
      <c r="P966" t="s">
        <v>100</v>
      </c>
      <c r="Q966" t="s">
        <v>131</v>
      </c>
      <c r="R966" t="s">
        <v>55</v>
      </c>
      <c r="S966" t="s">
        <v>85</v>
      </c>
      <c r="T966" t="s">
        <v>67</v>
      </c>
      <c r="U966">
        <v>2</v>
      </c>
      <c r="V966" t="s">
        <v>58</v>
      </c>
      <c r="X966" t="s">
        <v>77</v>
      </c>
      <c r="Y966" t="s">
        <v>54</v>
      </c>
      <c r="Z966" t="s">
        <v>68</v>
      </c>
    </row>
    <row r="967" spans="1:39" x14ac:dyDescent="0.3">
      <c r="A967" t="s">
        <v>1888</v>
      </c>
      <c r="B967" t="s">
        <v>568</v>
      </c>
      <c r="C967" t="s">
        <v>317</v>
      </c>
      <c r="D967">
        <v>18403180</v>
      </c>
      <c r="E967" s="1">
        <v>45972</v>
      </c>
      <c r="F967" s="1">
        <v>45972</v>
      </c>
      <c r="G967" t="s">
        <v>45</v>
      </c>
      <c r="H967" t="s">
        <v>46</v>
      </c>
      <c r="I967" t="s">
        <v>47</v>
      </c>
      <c r="J967" t="s">
        <v>960</v>
      </c>
      <c r="K967" t="s">
        <v>142</v>
      </c>
      <c r="L967" t="s">
        <v>97</v>
      </c>
      <c r="M967" t="s">
        <v>83</v>
      </c>
      <c r="N967" t="s">
        <v>273</v>
      </c>
      <c r="O967">
        <v>5</v>
      </c>
      <c r="P967" t="s">
        <v>100</v>
      </c>
      <c r="Q967" t="s">
        <v>54</v>
      </c>
      <c r="R967" t="s">
        <v>55</v>
      </c>
      <c r="S967" t="s">
        <v>85</v>
      </c>
      <c r="T967" t="s">
        <v>57</v>
      </c>
      <c r="U967">
        <v>1</v>
      </c>
      <c r="V967" t="s">
        <v>58</v>
      </c>
      <c r="X967" t="s">
        <v>77</v>
      </c>
      <c r="Y967" t="s">
        <v>54</v>
      </c>
      <c r="Z967" t="s">
        <v>101</v>
      </c>
    </row>
    <row r="968" spans="1:39" x14ac:dyDescent="0.3">
      <c r="A968" t="s">
        <v>1889</v>
      </c>
      <c r="B968" t="s">
        <v>330</v>
      </c>
      <c r="C968" t="s">
        <v>588</v>
      </c>
      <c r="D968">
        <v>18423471</v>
      </c>
      <c r="E968" s="1">
        <v>45975</v>
      </c>
      <c r="F968" s="1">
        <v>45975</v>
      </c>
      <c r="G968" t="s">
        <v>45</v>
      </c>
      <c r="H968" t="s">
        <v>46</v>
      </c>
      <c r="I968" t="s">
        <v>47</v>
      </c>
      <c r="J968" t="s">
        <v>514</v>
      </c>
      <c r="K968" t="s">
        <v>504</v>
      </c>
      <c r="L968" t="s">
        <v>97</v>
      </c>
      <c r="M968" t="s">
        <v>51</v>
      </c>
      <c r="N968" t="s">
        <v>185</v>
      </c>
      <c r="O968">
        <v>2</v>
      </c>
      <c r="P968" t="s">
        <v>53</v>
      </c>
      <c r="Q968" t="s">
        <v>54</v>
      </c>
      <c r="R968" t="s">
        <v>55</v>
      </c>
      <c r="S968" t="s">
        <v>85</v>
      </c>
      <c r="T968" t="s">
        <v>67</v>
      </c>
      <c r="U968">
        <v>2</v>
      </c>
      <c r="V968" t="s">
        <v>58</v>
      </c>
      <c r="X968" t="s">
        <v>77</v>
      </c>
      <c r="Y968" t="s">
        <v>54</v>
      </c>
      <c r="Z968" t="s">
        <v>101</v>
      </c>
    </row>
    <row r="969" spans="1:39" x14ac:dyDescent="0.3">
      <c r="A969" t="s">
        <v>1890</v>
      </c>
      <c r="B969" t="s">
        <v>181</v>
      </c>
      <c r="C969" t="s">
        <v>178</v>
      </c>
      <c r="D969">
        <v>18389573</v>
      </c>
      <c r="E969" s="1">
        <v>45970</v>
      </c>
      <c r="F969" s="1">
        <v>45976</v>
      </c>
      <c r="G969" t="s">
        <v>45</v>
      </c>
      <c r="H969" t="s">
        <v>46</v>
      </c>
      <c r="I969" t="s">
        <v>47</v>
      </c>
      <c r="J969" t="s">
        <v>95</v>
      </c>
      <c r="K969" t="s">
        <v>106</v>
      </c>
      <c r="L969" t="s">
        <v>97</v>
      </c>
      <c r="M969" t="s">
        <v>129</v>
      </c>
      <c r="N969" t="s">
        <v>99</v>
      </c>
      <c r="O969">
        <v>4</v>
      </c>
      <c r="P969" t="s">
        <v>53</v>
      </c>
      <c r="Q969" t="s">
        <v>54</v>
      </c>
      <c r="R969" t="s">
        <v>55</v>
      </c>
      <c r="S969" t="s">
        <v>56</v>
      </c>
      <c r="T969" t="s">
        <v>57</v>
      </c>
      <c r="U969">
        <v>1</v>
      </c>
      <c r="V969" t="s">
        <v>58</v>
      </c>
      <c r="X969" t="s">
        <v>146</v>
      </c>
      <c r="AC969" t="s">
        <v>114</v>
      </c>
      <c r="AD969" t="s">
        <v>115</v>
      </c>
      <c r="AK969" t="s">
        <v>67</v>
      </c>
    </row>
    <row r="970" spans="1:39" x14ac:dyDescent="0.3">
      <c r="A970" t="s">
        <v>1891</v>
      </c>
      <c r="B970" t="s">
        <v>456</v>
      </c>
      <c r="C970" t="s">
        <v>134</v>
      </c>
      <c r="D970">
        <v>18376397</v>
      </c>
      <c r="E970" s="1">
        <v>45968</v>
      </c>
      <c r="F970" s="1">
        <v>45968</v>
      </c>
      <c r="G970" t="s">
        <v>45</v>
      </c>
      <c r="H970" t="s">
        <v>46</v>
      </c>
      <c r="I970" t="s">
        <v>47</v>
      </c>
      <c r="J970" t="s">
        <v>198</v>
      </c>
      <c r="K970" t="s">
        <v>165</v>
      </c>
      <c r="L970" t="s">
        <v>97</v>
      </c>
      <c r="M970" t="s">
        <v>51</v>
      </c>
      <c r="N970" t="s">
        <v>185</v>
      </c>
      <c r="O970">
        <v>4</v>
      </c>
      <c r="P970" t="s">
        <v>138</v>
      </c>
      <c r="Q970" t="s">
        <v>54</v>
      </c>
      <c r="R970" t="s">
        <v>77</v>
      </c>
      <c r="S970" t="s">
        <v>56</v>
      </c>
      <c r="T970" t="s">
        <v>57</v>
      </c>
      <c r="U970">
        <v>1</v>
      </c>
      <c r="V970" t="s">
        <v>58</v>
      </c>
    </row>
    <row r="971" spans="1:39" x14ac:dyDescent="0.3">
      <c r="A971" t="s">
        <v>1892</v>
      </c>
      <c r="B971" t="s">
        <v>1017</v>
      </c>
      <c r="C971" t="s">
        <v>1766</v>
      </c>
      <c r="D971">
        <v>18370174</v>
      </c>
      <c r="E971" s="1">
        <v>45967</v>
      </c>
      <c r="F971" s="1">
        <v>45974</v>
      </c>
      <c r="G971" t="s">
        <v>45</v>
      </c>
      <c r="H971" t="s">
        <v>46</v>
      </c>
      <c r="I971" t="s">
        <v>47</v>
      </c>
      <c r="J971" t="s">
        <v>62</v>
      </c>
      <c r="K971" t="s">
        <v>63</v>
      </c>
      <c r="L971" t="s">
        <v>50</v>
      </c>
      <c r="M971" t="s">
        <v>160</v>
      </c>
      <c r="N971" t="s">
        <v>84</v>
      </c>
      <c r="O971">
        <v>4</v>
      </c>
      <c r="P971" t="s">
        <v>53</v>
      </c>
      <c r="Q971" t="s">
        <v>131</v>
      </c>
      <c r="R971" t="s">
        <v>55</v>
      </c>
      <c r="S971" t="s">
        <v>56</v>
      </c>
      <c r="T971" t="s">
        <v>67</v>
      </c>
      <c r="U971">
        <v>2</v>
      </c>
      <c r="V971" t="s">
        <v>58</v>
      </c>
    </row>
    <row r="972" spans="1:39" x14ac:dyDescent="0.3">
      <c r="A972" t="s">
        <v>1893</v>
      </c>
      <c r="B972" t="s">
        <v>411</v>
      </c>
      <c r="C972" t="s">
        <v>328</v>
      </c>
      <c r="D972">
        <v>18361554</v>
      </c>
      <c r="E972" s="1">
        <v>45965</v>
      </c>
      <c r="F972" s="1">
        <v>45972</v>
      </c>
      <c r="G972" t="s">
        <v>45</v>
      </c>
      <c r="H972" t="s">
        <v>46</v>
      </c>
      <c r="I972" t="s">
        <v>47</v>
      </c>
      <c r="J972" t="s">
        <v>112</v>
      </c>
      <c r="K972" t="s">
        <v>179</v>
      </c>
      <c r="L972" t="s">
        <v>50</v>
      </c>
      <c r="M972" t="s">
        <v>65</v>
      </c>
      <c r="N972" t="s">
        <v>185</v>
      </c>
      <c r="O972">
        <v>5</v>
      </c>
      <c r="P972" t="s">
        <v>53</v>
      </c>
      <c r="Q972" t="s">
        <v>54</v>
      </c>
      <c r="R972" t="s">
        <v>55</v>
      </c>
      <c r="S972" t="s">
        <v>85</v>
      </c>
      <c r="T972" t="s">
        <v>57</v>
      </c>
      <c r="U972">
        <v>2</v>
      </c>
      <c r="V972" t="s">
        <v>58</v>
      </c>
      <c r="X972" t="s">
        <v>77</v>
      </c>
      <c r="Y972" t="s">
        <v>54</v>
      </c>
      <c r="Z972" t="s">
        <v>68</v>
      </c>
    </row>
    <row r="973" spans="1:39" x14ac:dyDescent="0.3">
      <c r="A973" t="s">
        <v>1894</v>
      </c>
      <c r="B973" t="s">
        <v>70</v>
      </c>
      <c r="C973" t="s">
        <v>1705</v>
      </c>
      <c r="D973">
        <v>18411883</v>
      </c>
      <c r="E973" s="1">
        <v>45974</v>
      </c>
      <c r="F973" s="1">
        <v>45974</v>
      </c>
      <c r="G973" t="s">
        <v>45</v>
      </c>
      <c r="H973" t="s">
        <v>46</v>
      </c>
      <c r="I973" t="s">
        <v>407</v>
      </c>
      <c r="J973" t="s">
        <v>119</v>
      </c>
      <c r="K973" t="s">
        <v>106</v>
      </c>
      <c r="L973" t="s">
        <v>97</v>
      </c>
      <c r="M973" t="s">
        <v>160</v>
      </c>
      <c r="O973">
        <v>2</v>
      </c>
      <c r="P973" t="s">
        <v>375</v>
      </c>
      <c r="Q973" t="s">
        <v>131</v>
      </c>
      <c r="R973" t="s">
        <v>55</v>
      </c>
      <c r="S973" t="s">
        <v>56</v>
      </c>
      <c r="T973" t="s">
        <v>57</v>
      </c>
      <c r="U973">
        <v>1</v>
      </c>
      <c r="V973" t="s">
        <v>58</v>
      </c>
      <c r="X973" t="s">
        <v>77</v>
      </c>
      <c r="Z973" t="s">
        <v>101</v>
      </c>
      <c r="AC973" t="s">
        <v>114</v>
      </c>
      <c r="AD973" t="s">
        <v>115</v>
      </c>
    </row>
    <row r="974" spans="1:39" x14ac:dyDescent="0.3">
      <c r="A974" t="s">
        <v>1895</v>
      </c>
      <c r="B974" t="s">
        <v>847</v>
      </c>
      <c r="C974" t="s">
        <v>578</v>
      </c>
      <c r="D974">
        <v>18372696</v>
      </c>
      <c r="E974" s="1">
        <v>45967</v>
      </c>
      <c r="F974" s="1">
        <v>45968</v>
      </c>
      <c r="G974" t="s">
        <v>45</v>
      </c>
      <c r="H974" t="s">
        <v>46</v>
      </c>
      <c r="I974" t="s">
        <v>47</v>
      </c>
      <c r="J974" t="s">
        <v>165</v>
      </c>
      <c r="K974" t="s">
        <v>105</v>
      </c>
      <c r="L974" t="s">
        <v>97</v>
      </c>
      <c r="M974" t="s">
        <v>129</v>
      </c>
      <c r="N974" t="s">
        <v>75</v>
      </c>
      <c r="O974">
        <v>3</v>
      </c>
      <c r="P974" t="s">
        <v>53</v>
      </c>
      <c r="Q974" t="s">
        <v>54</v>
      </c>
      <c r="R974" t="s">
        <v>77</v>
      </c>
      <c r="S974" t="s">
        <v>85</v>
      </c>
      <c r="T974" t="s">
        <v>57</v>
      </c>
      <c r="U974">
        <v>2</v>
      </c>
      <c r="V974" t="s">
        <v>58</v>
      </c>
      <c r="Z974" t="s">
        <v>101</v>
      </c>
    </row>
    <row r="975" spans="1:39" x14ac:dyDescent="0.3">
      <c r="A975" t="s">
        <v>1896</v>
      </c>
      <c r="B975" t="s">
        <v>122</v>
      </c>
      <c r="C975" t="s">
        <v>526</v>
      </c>
      <c r="D975">
        <v>18420362</v>
      </c>
      <c r="E975" s="1">
        <v>45975</v>
      </c>
      <c r="F975" s="1">
        <v>45975</v>
      </c>
      <c r="G975" t="s">
        <v>45</v>
      </c>
      <c r="H975" t="s">
        <v>46</v>
      </c>
      <c r="I975" t="s">
        <v>47</v>
      </c>
      <c r="J975" t="s">
        <v>127</v>
      </c>
      <c r="K975" t="s">
        <v>369</v>
      </c>
      <c r="L975" t="s">
        <v>128</v>
      </c>
      <c r="M975" t="s">
        <v>51</v>
      </c>
      <c r="N975" t="s">
        <v>91</v>
      </c>
      <c r="O975">
        <v>2</v>
      </c>
      <c r="P975" t="s">
        <v>53</v>
      </c>
      <c r="Q975" t="s">
        <v>54</v>
      </c>
      <c r="R975" t="s">
        <v>55</v>
      </c>
      <c r="S975" t="s">
        <v>85</v>
      </c>
      <c r="T975" t="s">
        <v>57</v>
      </c>
      <c r="U975">
        <v>2</v>
      </c>
      <c r="V975" t="s">
        <v>58</v>
      </c>
      <c r="X975" t="s">
        <v>77</v>
      </c>
      <c r="Y975" t="s">
        <v>54</v>
      </c>
      <c r="Z975" t="s">
        <v>101</v>
      </c>
    </row>
    <row r="976" spans="1:39" x14ac:dyDescent="0.3">
      <c r="A976" t="s">
        <v>1897</v>
      </c>
      <c r="B976" t="s">
        <v>436</v>
      </c>
      <c r="C976" t="s">
        <v>213</v>
      </c>
      <c r="D976">
        <v>18378215</v>
      </c>
      <c r="E976" s="1">
        <v>45968</v>
      </c>
      <c r="F976" s="1">
        <v>45968</v>
      </c>
      <c r="G976" t="s">
        <v>45</v>
      </c>
      <c r="H976" t="s">
        <v>46</v>
      </c>
      <c r="I976" t="s">
        <v>47</v>
      </c>
      <c r="J976" t="s">
        <v>195</v>
      </c>
      <c r="K976" t="s">
        <v>82</v>
      </c>
      <c r="L976" t="s">
        <v>97</v>
      </c>
      <c r="M976" t="s">
        <v>51</v>
      </c>
      <c r="N976" t="s">
        <v>84</v>
      </c>
      <c r="O976">
        <v>3</v>
      </c>
      <c r="P976" t="s">
        <v>100</v>
      </c>
      <c r="Q976" t="s">
        <v>54</v>
      </c>
      <c r="R976" t="s">
        <v>55</v>
      </c>
      <c r="S976" t="s">
        <v>56</v>
      </c>
      <c r="T976" t="s">
        <v>57</v>
      </c>
      <c r="U976">
        <v>1</v>
      </c>
      <c r="V976" t="s">
        <v>58</v>
      </c>
      <c r="W976" t="s">
        <v>68</v>
      </c>
      <c r="Y976" t="s">
        <v>54</v>
      </c>
      <c r="Z976" t="s">
        <v>101</v>
      </c>
      <c r="AC976" t="s">
        <v>147</v>
      </c>
      <c r="AD976" t="s">
        <v>115</v>
      </c>
      <c r="AK976" t="s">
        <v>67</v>
      </c>
    </row>
    <row r="977" spans="1:39" x14ac:dyDescent="0.3">
      <c r="A977" t="s">
        <v>1898</v>
      </c>
      <c r="B977" t="s">
        <v>696</v>
      </c>
      <c r="C977" t="s">
        <v>61</v>
      </c>
      <c r="D977">
        <v>18420557</v>
      </c>
      <c r="E977" s="1">
        <v>45975</v>
      </c>
      <c r="F977" s="1">
        <v>45975</v>
      </c>
      <c r="G977" t="s">
        <v>45</v>
      </c>
      <c r="H977" t="s">
        <v>46</v>
      </c>
      <c r="I977" t="s">
        <v>47</v>
      </c>
      <c r="J977" t="s">
        <v>81</v>
      </c>
      <c r="K977" t="s">
        <v>48</v>
      </c>
      <c r="L977" t="s">
        <v>50</v>
      </c>
      <c r="M977" t="s">
        <v>51</v>
      </c>
      <c r="N977" t="s">
        <v>75</v>
      </c>
      <c r="O977">
        <v>3</v>
      </c>
      <c r="P977" t="s">
        <v>138</v>
      </c>
      <c r="Q977" t="s">
        <v>54</v>
      </c>
      <c r="R977" t="s">
        <v>55</v>
      </c>
      <c r="S977" t="s">
        <v>56</v>
      </c>
      <c r="T977" t="s">
        <v>57</v>
      </c>
      <c r="U977">
        <v>2</v>
      </c>
      <c r="V977" t="s">
        <v>58</v>
      </c>
      <c r="X977" t="s">
        <v>77</v>
      </c>
      <c r="Y977" t="s">
        <v>54</v>
      </c>
      <c r="Z977" t="s">
        <v>68</v>
      </c>
    </row>
    <row r="978" spans="1:39" x14ac:dyDescent="0.3">
      <c r="A978" t="s">
        <v>1899</v>
      </c>
      <c r="B978" t="s">
        <v>253</v>
      </c>
      <c r="C978" t="s">
        <v>721</v>
      </c>
      <c r="D978">
        <v>18384590</v>
      </c>
      <c r="E978" s="1">
        <v>45969</v>
      </c>
      <c r="F978" s="1">
        <v>45969</v>
      </c>
      <c r="G978" t="s">
        <v>45</v>
      </c>
      <c r="H978" t="s">
        <v>46</v>
      </c>
      <c r="I978" t="s">
        <v>47</v>
      </c>
      <c r="J978" t="s">
        <v>105</v>
      </c>
      <c r="K978" t="s">
        <v>96</v>
      </c>
      <c r="L978" t="s">
        <v>97</v>
      </c>
      <c r="M978" t="s">
        <v>51</v>
      </c>
      <c r="N978" t="s">
        <v>75</v>
      </c>
      <c r="O978">
        <v>3</v>
      </c>
      <c r="P978" t="s">
        <v>53</v>
      </c>
      <c r="Q978" t="s">
        <v>54</v>
      </c>
      <c r="R978" t="s">
        <v>55</v>
      </c>
      <c r="S978" t="s">
        <v>56</v>
      </c>
      <c r="T978" t="s">
        <v>57</v>
      </c>
      <c r="U978">
        <v>1</v>
      </c>
      <c r="V978" t="s">
        <v>58</v>
      </c>
      <c r="Z978" t="s">
        <v>101</v>
      </c>
    </row>
    <row r="979" spans="1:39" x14ac:dyDescent="0.3">
      <c r="A979" t="s">
        <v>1900</v>
      </c>
      <c r="B979" t="s">
        <v>564</v>
      </c>
      <c r="C979" t="s">
        <v>1122</v>
      </c>
      <c r="D979">
        <v>18362295</v>
      </c>
      <c r="E979" s="1">
        <v>45966</v>
      </c>
      <c r="F979" s="1">
        <v>45966</v>
      </c>
      <c r="G979" t="s">
        <v>45</v>
      </c>
      <c r="H979" t="s">
        <v>46</v>
      </c>
      <c r="I979" t="s">
        <v>47</v>
      </c>
      <c r="J979" t="s">
        <v>95</v>
      </c>
      <c r="K979" t="s">
        <v>96</v>
      </c>
      <c r="L979" t="s">
        <v>97</v>
      </c>
      <c r="M979" t="s">
        <v>98</v>
      </c>
      <c r="N979" t="s">
        <v>52</v>
      </c>
      <c r="O979">
        <v>3</v>
      </c>
      <c r="P979" t="s">
        <v>53</v>
      </c>
      <c r="Q979" t="s">
        <v>54</v>
      </c>
      <c r="R979" t="s">
        <v>55</v>
      </c>
      <c r="S979" t="s">
        <v>85</v>
      </c>
      <c r="T979" t="s">
        <v>57</v>
      </c>
      <c r="U979">
        <v>1</v>
      </c>
      <c r="V979" t="s">
        <v>58</v>
      </c>
      <c r="X979" t="s">
        <v>77</v>
      </c>
      <c r="Y979" t="s">
        <v>54</v>
      </c>
      <c r="Z979" t="s">
        <v>68</v>
      </c>
    </row>
    <row r="980" spans="1:39" x14ac:dyDescent="0.3">
      <c r="A980" t="s">
        <v>1901</v>
      </c>
      <c r="B980" t="s">
        <v>253</v>
      </c>
      <c r="C980" t="s">
        <v>213</v>
      </c>
      <c r="D980">
        <v>18371911</v>
      </c>
      <c r="E980" s="1">
        <v>45967</v>
      </c>
      <c r="F980" s="1">
        <v>45967</v>
      </c>
      <c r="G980" t="s">
        <v>45</v>
      </c>
      <c r="H980" t="s">
        <v>46</v>
      </c>
      <c r="I980" t="s">
        <v>47</v>
      </c>
      <c r="J980" t="s">
        <v>960</v>
      </c>
      <c r="K980" t="s">
        <v>569</v>
      </c>
      <c r="L980" t="s">
        <v>97</v>
      </c>
      <c r="M980" t="s">
        <v>51</v>
      </c>
      <c r="N980" t="s">
        <v>185</v>
      </c>
      <c r="O980">
        <v>3</v>
      </c>
      <c r="P980" t="s">
        <v>100</v>
      </c>
      <c r="Q980" t="s">
        <v>54</v>
      </c>
      <c r="R980" t="s">
        <v>55</v>
      </c>
      <c r="S980" t="s">
        <v>56</v>
      </c>
      <c r="T980" t="s">
        <v>57</v>
      </c>
      <c r="U980">
        <v>1</v>
      </c>
      <c r="V980" t="s">
        <v>58</v>
      </c>
      <c r="W980" t="s">
        <v>68</v>
      </c>
      <c r="Y980" t="s">
        <v>54</v>
      </c>
      <c r="Z980" t="s">
        <v>101</v>
      </c>
      <c r="AC980" t="s">
        <v>147</v>
      </c>
      <c r="AD980" t="s">
        <v>115</v>
      </c>
      <c r="AK980" t="s">
        <v>67</v>
      </c>
    </row>
    <row r="981" spans="1:39" x14ac:dyDescent="0.3">
      <c r="A981" t="s">
        <v>1902</v>
      </c>
      <c r="B981" t="s">
        <v>414</v>
      </c>
      <c r="C981" t="s">
        <v>182</v>
      </c>
      <c r="D981">
        <v>18418820</v>
      </c>
      <c r="E981" s="1">
        <v>45975</v>
      </c>
      <c r="F981" s="1">
        <v>45976</v>
      </c>
      <c r="G981" t="s">
        <v>45</v>
      </c>
      <c r="H981" t="s">
        <v>46</v>
      </c>
      <c r="I981" t="s">
        <v>47</v>
      </c>
      <c r="J981" t="s">
        <v>73</v>
      </c>
      <c r="K981" t="s">
        <v>119</v>
      </c>
      <c r="L981" t="s">
        <v>74</v>
      </c>
      <c r="M981" t="s">
        <v>83</v>
      </c>
      <c r="N981" t="s">
        <v>91</v>
      </c>
      <c r="O981">
        <v>2</v>
      </c>
      <c r="P981" t="s">
        <v>53</v>
      </c>
      <c r="Q981" t="s">
        <v>54</v>
      </c>
      <c r="R981" t="s">
        <v>55</v>
      </c>
      <c r="S981" t="s">
        <v>56</v>
      </c>
      <c r="T981" t="s">
        <v>57</v>
      </c>
      <c r="U981">
        <v>1</v>
      </c>
      <c r="V981" t="s">
        <v>58</v>
      </c>
      <c r="Z981" t="s">
        <v>68</v>
      </c>
    </row>
    <row r="982" spans="1:39" x14ac:dyDescent="0.3">
      <c r="A982" t="s">
        <v>1903</v>
      </c>
      <c r="B982" t="s">
        <v>1904</v>
      </c>
      <c r="C982" t="s">
        <v>94</v>
      </c>
      <c r="D982">
        <v>18411565</v>
      </c>
      <c r="E982" s="1">
        <v>45974</v>
      </c>
      <c r="F982" s="1">
        <v>45975</v>
      </c>
      <c r="G982" t="s">
        <v>45</v>
      </c>
      <c r="H982" t="s">
        <v>46</v>
      </c>
      <c r="I982" t="s">
        <v>47</v>
      </c>
      <c r="J982" t="s">
        <v>105</v>
      </c>
      <c r="K982" t="s">
        <v>96</v>
      </c>
      <c r="L982" t="s">
        <v>97</v>
      </c>
      <c r="M982" t="s">
        <v>65</v>
      </c>
      <c r="N982" t="s">
        <v>75</v>
      </c>
      <c r="O982">
        <v>4</v>
      </c>
      <c r="P982" t="s">
        <v>53</v>
      </c>
      <c r="Q982" t="s">
        <v>205</v>
      </c>
      <c r="R982" t="s">
        <v>76</v>
      </c>
      <c r="S982" t="s">
        <v>85</v>
      </c>
      <c r="T982" t="s">
        <v>57</v>
      </c>
      <c r="U982">
        <v>1</v>
      </c>
      <c r="V982" t="s">
        <v>58</v>
      </c>
      <c r="X982" t="s">
        <v>77</v>
      </c>
      <c r="Y982" t="s">
        <v>54</v>
      </c>
      <c r="Z982" t="s">
        <v>101</v>
      </c>
    </row>
    <row r="983" spans="1:39" x14ac:dyDescent="0.3">
      <c r="A983" t="s">
        <v>1905</v>
      </c>
      <c r="B983" t="s">
        <v>70</v>
      </c>
      <c r="C983" t="s">
        <v>513</v>
      </c>
      <c r="D983">
        <v>18418522</v>
      </c>
      <c r="E983" s="1">
        <v>45975</v>
      </c>
      <c r="F983" s="1">
        <v>45975</v>
      </c>
      <c r="G983" t="s">
        <v>45</v>
      </c>
      <c r="H983" t="s">
        <v>46</v>
      </c>
      <c r="I983" t="s">
        <v>47</v>
      </c>
      <c r="J983" t="s">
        <v>227</v>
      </c>
      <c r="K983" t="s">
        <v>73</v>
      </c>
      <c r="L983" t="s">
        <v>74</v>
      </c>
      <c r="M983" t="s">
        <v>51</v>
      </c>
      <c r="N983" t="s">
        <v>52</v>
      </c>
      <c r="O983">
        <v>5</v>
      </c>
      <c r="P983" t="s">
        <v>53</v>
      </c>
      <c r="Q983" t="s">
        <v>54</v>
      </c>
      <c r="R983" t="s">
        <v>55</v>
      </c>
      <c r="S983" t="s">
        <v>56</v>
      </c>
      <c r="T983" t="s">
        <v>57</v>
      </c>
      <c r="U983">
        <v>1</v>
      </c>
      <c r="V983" t="s">
        <v>58</v>
      </c>
      <c r="X983" t="s">
        <v>77</v>
      </c>
      <c r="Y983" t="s">
        <v>54</v>
      </c>
      <c r="Z983" t="s">
        <v>101</v>
      </c>
    </row>
    <row r="984" spans="1:39" x14ac:dyDescent="0.3">
      <c r="A984" t="s">
        <v>1906</v>
      </c>
      <c r="B984" t="s">
        <v>881</v>
      </c>
      <c r="C984" t="s">
        <v>155</v>
      </c>
      <c r="D984">
        <v>18390774</v>
      </c>
      <c r="E984" s="1">
        <v>45971</v>
      </c>
      <c r="F984" s="1">
        <v>45971</v>
      </c>
      <c r="G984" t="s">
        <v>45</v>
      </c>
      <c r="H984" t="s">
        <v>46</v>
      </c>
      <c r="I984" t="s">
        <v>47</v>
      </c>
      <c r="J984" t="s">
        <v>95</v>
      </c>
      <c r="K984" t="s">
        <v>96</v>
      </c>
      <c r="L984" t="s">
        <v>97</v>
      </c>
      <c r="M984" t="s">
        <v>98</v>
      </c>
      <c r="N984" t="s">
        <v>75</v>
      </c>
      <c r="O984">
        <v>3</v>
      </c>
      <c r="P984" t="s">
        <v>53</v>
      </c>
      <c r="Q984" t="s">
        <v>131</v>
      </c>
      <c r="R984" t="s">
        <v>55</v>
      </c>
      <c r="S984" t="s">
        <v>85</v>
      </c>
      <c r="T984" t="s">
        <v>57</v>
      </c>
      <c r="U984">
        <v>1</v>
      </c>
      <c r="V984" t="s">
        <v>58</v>
      </c>
      <c r="X984" t="s">
        <v>77</v>
      </c>
      <c r="Y984" t="s">
        <v>54</v>
      </c>
      <c r="Z984" t="s">
        <v>101</v>
      </c>
    </row>
    <row r="985" spans="1:39" x14ac:dyDescent="0.3">
      <c r="A985" t="s">
        <v>1907</v>
      </c>
      <c r="B985" t="s">
        <v>1908</v>
      </c>
      <c r="C985" t="s">
        <v>1122</v>
      </c>
      <c r="D985">
        <v>18368434</v>
      </c>
      <c r="E985" s="1">
        <v>45967</v>
      </c>
      <c r="F985" s="1">
        <v>45967</v>
      </c>
      <c r="G985" t="s">
        <v>45</v>
      </c>
      <c r="H985" t="s">
        <v>46</v>
      </c>
      <c r="I985" t="s">
        <v>47</v>
      </c>
      <c r="J985" t="s">
        <v>81</v>
      </c>
      <c r="K985" t="s">
        <v>48</v>
      </c>
      <c r="L985" t="s">
        <v>50</v>
      </c>
      <c r="M985" t="s">
        <v>98</v>
      </c>
      <c r="N985" t="s">
        <v>75</v>
      </c>
      <c r="O985">
        <v>3</v>
      </c>
      <c r="P985" t="s">
        <v>53</v>
      </c>
      <c r="Q985" t="s">
        <v>54</v>
      </c>
      <c r="R985" t="s">
        <v>55</v>
      </c>
      <c r="S985" t="s">
        <v>85</v>
      </c>
      <c r="T985" t="s">
        <v>57</v>
      </c>
      <c r="U985">
        <v>2</v>
      </c>
      <c r="V985" t="s">
        <v>58</v>
      </c>
      <c r="Z985" t="s">
        <v>101</v>
      </c>
    </row>
    <row r="986" spans="1:39" x14ac:dyDescent="0.3">
      <c r="A986" t="s">
        <v>1909</v>
      </c>
      <c r="B986" t="s">
        <v>1910</v>
      </c>
      <c r="C986" t="s">
        <v>134</v>
      </c>
      <c r="D986">
        <v>18411560</v>
      </c>
      <c r="E986" s="1">
        <v>45974</v>
      </c>
      <c r="F986" s="1">
        <v>45975</v>
      </c>
      <c r="G986" t="s">
        <v>45</v>
      </c>
      <c r="H986" t="s">
        <v>46</v>
      </c>
      <c r="I986" t="s">
        <v>47</v>
      </c>
      <c r="J986" t="s">
        <v>165</v>
      </c>
      <c r="K986" t="s">
        <v>105</v>
      </c>
      <c r="L986" t="s">
        <v>97</v>
      </c>
      <c r="M986" t="s">
        <v>83</v>
      </c>
      <c r="N986" t="s">
        <v>185</v>
      </c>
      <c r="O986">
        <v>3</v>
      </c>
      <c r="P986" t="s">
        <v>53</v>
      </c>
      <c r="Q986" t="s">
        <v>54</v>
      </c>
      <c r="R986" t="s">
        <v>55</v>
      </c>
      <c r="S986" t="s">
        <v>85</v>
      </c>
      <c r="T986" t="s">
        <v>57</v>
      </c>
      <c r="U986">
        <v>1</v>
      </c>
      <c r="V986" t="s">
        <v>58</v>
      </c>
      <c r="X986" t="s">
        <v>77</v>
      </c>
      <c r="Y986" t="s">
        <v>54</v>
      </c>
      <c r="Z986" t="s">
        <v>101</v>
      </c>
    </row>
    <row r="987" spans="1:39" x14ac:dyDescent="0.3">
      <c r="A987" t="s">
        <v>1911</v>
      </c>
      <c r="B987" t="s">
        <v>630</v>
      </c>
      <c r="C987" t="s">
        <v>386</v>
      </c>
      <c r="D987">
        <v>18384009</v>
      </c>
      <c r="E987" s="1">
        <v>45969</v>
      </c>
      <c r="F987" s="1">
        <v>45969</v>
      </c>
      <c r="G987" t="s">
        <v>45</v>
      </c>
      <c r="H987" t="s">
        <v>46</v>
      </c>
      <c r="I987" t="s">
        <v>47</v>
      </c>
      <c r="J987" t="s">
        <v>198</v>
      </c>
      <c r="K987" t="s">
        <v>142</v>
      </c>
      <c r="L987" t="s">
        <v>97</v>
      </c>
      <c r="M987" t="s">
        <v>160</v>
      </c>
      <c r="N987" t="s">
        <v>175</v>
      </c>
      <c r="O987">
        <v>5</v>
      </c>
      <c r="P987" t="s">
        <v>251</v>
      </c>
      <c r="Q987" t="s">
        <v>54</v>
      </c>
      <c r="R987" t="s">
        <v>55</v>
      </c>
      <c r="S987" t="s">
        <v>85</v>
      </c>
      <c r="T987" t="s">
        <v>57</v>
      </c>
      <c r="U987">
        <v>1</v>
      </c>
      <c r="V987" t="s">
        <v>58</v>
      </c>
      <c r="X987" t="s">
        <v>77</v>
      </c>
      <c r="Y987" t="s">
        <v>54</v>
      </c>
      <c r="Z987" t="s">
        <v>101</v>
      </c>
    </row>
    <row r="988" spans="1:39" x14ac:dyDescent="0.3">
      <c r="A988" t="s">
        <v>1912</v>
      </c>
      <c r="B988" t="s">
        <v>405</v>
      </c>
      <c r="C988" t="s">
        <v>158</v>
      </c>
      <c r="D988">
        <v>18423081</v>
      </c>
      <c r="E988" s="1">
        <v>45975</v>
      </c>
      <c r="F988" s="1">
        <v>45975</v>
      </c>
      <c r="G988" t="s">
        <v>45</v>
      </c>
      <c r="H988" t="s">
        <v>46</v>
      </c>
      <c r="I988" t="s">
        <v>47</v>
      </c>
      <c r="J988" t="s">
        <v>1648</v>
      </c>
      <c r="K988" t="s">
        <v>82</v>
      </c>
      <c r="L988" t="s">
        <v>97</v>
      </c>
      <c r="M988" t="s">
        <v>98</v>
      </c>
      <c r="N988" t="s">
        <v>175</v>
      </c>
      <c r="O988">
        <v>4</v>
      </c>
      <c r="P988" t="s">
        <v>53</v>
      </c>
      <c r="Q988" t="s">
        <v>54</v>
      </c>
      <c r="R988" t="s">
        <v>55</v>
      </c>
      <c r="S988" t="s">
        <v>85</v>
      </c>
      <c r="T988" t="s">
        <v>57</v>
      </c>
      <c r="U988">
        <v>1</v>
      </c>
      <c r="V988" t="s">
        <v>58</v>
      </c>
      <c r="X988" t="s">
        <v>77</v>
      </c>
      <c r="Y988" t="s">
        <v>120</v>
      </c>
      <c r="Z988" t="s">
        <v>101</v>
      </c>
    </row>
    <row r="989" spans="1:39" x14ac:dyDescent="0.3">
      <c r="A989" t="s">
        <v>1913</v>
      </c>
      <c r="B989" t="s">
        <v>1914</v>
      </c>
      <c r="C989" t="s">
        <v>400</v>
      </c>
      <c r="D989">
        <v>18420671</v>
      </c>
      <c r="E989" s="1">
        <v>45975</v>
      </c>
      <c r="F989" s="1">
        <v>45975</v>
      </c>
      <c r="G989" t="s">
        <v>45</v>
      </c>
      <c r="H989" t="s">
        <v>46</v>
      </c>
      <c r="I989" t="s">
        <v>47</v>
      </c>
      <c r="J989" t="s">
        <v>105</v>
      </c>
      <c r="K989" t="s">
        <v>106</v>
      </c>
      <c r="L989" t="s">
        <v>97</v>
      </c>
      <c r="M989" t="s">
        <v>129</v>
      </c>
      <c r="N989" t="s">
        <v>91</v>
      </c>
      <c r="O989">
        <v>4</v>
      </c>
      <c r="P989" t="s">
        <v>53</v>
      </c>
      <c r="Q989" t="s">
        <v>54</v>
      </c>
      <c r="R989" t="s">
        <v>55</v>
      </c>
      <c r="S989" t="s">
        <v>56</v>
      </c>
      <c r="T989" t="s">
        <v>57</v>
      </c>
      <c r="U989">
        <v>1</v>
      </c>
      <c r="V989" t="s">
        <v>58</v>
      </c>
    </row>
    <row r="990" spans="1:39" x14ac:dyDescent="0.3">
      <c r="A990" t="s">
        <v>1915</v>
      </c>
      <c r="B990" t="s">
        <v>813</v>
      </c>
      <c r="C990" t="s">
        <v>331</v>
      </c>
      <c r="D990">
        <v>18424805</v>
      </c>
      <c r="E990" s="1">
        <v>45976</v>
      </c>
      <c r="F990" s="1">
        <v>45976</v>
      </c>
      <c r="G990" t="s">
        <v>45</v>
      </c>
      <c r="H990" t="s">
        <v>46</v>
      </c>
      <c r="I990" t="s">
        <v>47</v>
      </c>
      <c r="J990" t="s">
        <v>179</v>
      </c>
      <c r="K990" t="s">
        <v>48</v>
      </c>
      <c r="L990" t="s">
        <v>50</v>
      </c>
      <c r="M990" t="s">
        <v>129</v>
      </c>
      <c r="N990" t="s">
        <v>91</v>
      </c>
      <c r="O990">
        <v>4</v>
      </c>
      <c r="P990" t="s">
        <v>53</v>
      </c>
      <c r="Q990" t="s">
        <v>54</v>
      </c>
      <c r="R990" t="s">
        <v>76</v>
      </c>
      <c r="S990" t="s">
        <v>85</v>
      </c>
      <c r="T990" t="s">
        <v>57</v>
      </c>
      <c r="U990">
        <v>1</v>
      </c>
      <c r="V990" t="s">
        <v>58</v>
      </c>
      <c r="X990" t="s">
        <v>77</v>
      </c>
      <c r="Y990" t="s">
        <v>54</v>
      </c>
      <c r="Z990" t="s">
        <v>68</v>
      </c>
    </row>
    <row r="991" spans="1:39" x14ac:dyDescent="0.3">
      <c r="A991" t="s">
        <v>1916</v>
      </c>
      <c r="B991" t="s">
        <v>522</v>
      </c>
      <c r="C991" t="s">
        <v>341</v>
      </c>
      <c r="D991">
        <v>18363521</v>
      </c>
      <c r="E991" s="1">
        <v>45966</v>
      </c>
      <c r="F991" s="1">
        <v>45967</v>
      </c>
      <c r="G991" t="s">
        <v>45</v>
      </c>
      <c r="H991" t="s">
        <v>46</v>
      </c>
      <c r="I991" t="s">
        <v>47</v>
      </c>
      <c r="J991" t="s">
        <v>195</v>
      </c>
      <c r="K991" t="s">
        <v>179</v>
      </c>
      <c r="L991" t="s">
        <v>97</v>
      </c>
      <c r="M991" t="s">
        <v>98</v>
      </c>
      <c r="N991" t="s">
        <v>52</v>
      </c>
      <c r="O991">
        <v>5</v>
      </c>
      <c r="P991" t="s">
        <v>53</v>
      </c>
      <c r="Q991" t="s">
        <v>54</v>
      </c>
      <c r="R991" t="s">
        <v>55</v>
      </c>
      <c r="S991" t="s">
        <v>85</v>
      </c>
      <c r="T991" t="s">
        <v>57</v>
      </c>
      <c r="U991">
        <v>1</v>
      </c>
      <c r="V991" t="s">
        <v>58</v>
      </c>
      <c r="AM991" t="s">
        <v>161</v>
      </c>
    </row>
    <row r="992" spans="1:39" x14ac:dyDescent="0.3">
      <c r="A992" t="s">
        <v>1917</v>
      </c>
      <c r="B992" t="s">
        <v>336</v>
      </c>
      <c r="C992" t="s">
        <v>483</v>
      </c>
      <c r="D992">
        <v>18388365</v>
      </c>
      <c r="E992" s="1">
        <v>45970</v>
      </c>
      <c r="F992" s="1">
        <v>45970</v>
      </c>
      <c r="G992" t="s">
        <v>45</v>
      </c>
      <c r="H992" t="s">
        <v>46</v>
      </c>
      <c r="I992" t="s">
        <v>47</v>
      </c>
      <c r="J992" t="s">
        <v>195</v>
      </c>
      <c r="K992" t="s">
        <v>81</v>
      </c>
      <c r="L992" t="s">
        <v>50</v>
      </c>
      <c r="M992" t="s">
        <v>170</v>
      </c>
      <c r="N992" t="s">
        <v>91</v>
      </c>
      <c r="O992">
        <v>2</v>
      </c>
      <c r="P992" t="s">
        <v>53</v>
      </c>
      <c r="Q992" t="s">
        <v>54</v>
      </c>
      <c r="R992" t="s">
        <v>55</v>
      </c>
      <c r="S992" t="s">
        <v>56</v>
      </c>
      <c r="T992" t="s">
        <v>57</v>
      </c>
      <c r="U992">
        <v>2</v>
      </c>
      <c r="V992" t="s">
        <v>58</v>
      </c>
      <c r="X992" t="s">
        <v>77</v>
      </c>
      <c r="Y992" t="s">
        <v>54</v>
      </c>
      <c r="Z992" t="s">
        <v>68</v>
      </c>
    </row>
    <row r="993" spans="1:42" x14ac:dyDescent="0.3">
      <c r="A993" t="s">
        <v>1918</v>
      </c>
      <c r="B993" t="s">
        <v>154</v>
      </c>
      <c r="C993" t="s">
        <v>94</v>
      </c>
      <c r="D993">
        <v>18390791</v>
      </c>
      <c r="E993" s="1">
        <v>45971</v>
      </c>
      <c r="F993" s="1">
        <v>45971</v>
      </c>
      <c r="G993" t="s">
        <v>45</v>
      </c>
      <c r="H993" t="s">
        <v>46</v>
      </c>
      <c r="I993" t="s">
        <v>47</v>
      </c>
      <c r="J993" t="s">
        <v>95</v>
      </c>
      <c r="K993" t="s">
        <v>96</v>
      </c>
      <c r="L993" t="s">
        <v>97</v>
      </c>
      <c r="M993" t="s">
        <v>98</v>
      </c>
      <c r="N993" t="s">
        <v>75</v>
      </c>
      <c r="O993">
        <v>4</v>
      </c>
      <c r="P993" t="s">
        <v>53</v>
      </c>
      <c r="Q993" t="s">
        <v>131</v>
      </c>
      <c r="R993" t="s">
        <v>55</v>
      </c>
      <c r="S993" t="s">
        <v>85</v>
      </c>
      <c r="T993" t="s">
        <v>57</v>
      </c>
      <c r="U993">
        <v>1</v>
      </c>
      <c r="V993" t="s">
        <v>58</v>
      </c>
      <c r="X993" t="s">
        <v>77</v>
      </c>
      <c r="Y993" t="s">
        <v>54</v>
      </c>
      <c r="Z993" t="s">
        <v>101</v>
      </c>
    </row>
    <row r="994" spans="1:42" x14ac:dyDescent="0.3">
      <c r="A994" t="s">
        <v>1919</v>
      </c>
      <c r="B994" t="s">
        <v>1920</v>
      </c>
      <c r="C994" t="s">
        <v>1021</v>
      </c>
      <c r="D994">
        <v>18400762</v>
      </c>
      <c r="E994" s="1">
        <v>45972</v>
      </c>
      <c r="F994" s="1">
        <v>45972</v>
      </c>
      <c r="G994" t="s">
        <v>45</v>
      </c>
      <c r="H994" t="s">
        <v>46</v>
      </c>
      <c r="I994" t="s">
        <v>47</v>
      </c>
      <c r="J994" t="s">
        <v>118</v>
      </c>
      <c r="K994" t="s">
        <v>165</v>
      </c>
      <c r="L994" t="s">
        <v>74</v>
      </c>
      <c r="M994" t="s">
        <v>51</v>
      </c>
      <c r="N994" t="s">
        <v>91</v>
      </c>
      <c r="O994">
        <v>5</v>
      </c>
      <c r="P994" t="s">
        <v>138</v>
      </c>
      <c r="Q994" t="s">
        <v>54</v>
      </c>
      <c r="R994" t="s">
        <v>55</v>
      </c>
      <c r="S994" t="s">
        <v>56</v>
      </c>
      <c r="T994" t="s">
        <v>67</v>
      </c>
      <c r="U994">
        <v>1</v>
      </c>
      <c r="V994" t="s">
        <v>58</v>
      </c>
      <c r="W994" t="s">
        <v>68</v>
      </c>
      <c r="X994" t="s">
        <v>146</v>
      </c>
      <c r="Y994" t="s">
        <v>54</v>
      </c>
      <c r="Z994" t="s">
        <v>101</v>
      </c>
      <c r="AA994">
        <v>1</v>
      </c>
      <c r="AB994">
        <v>1</v>
      </c>
      <c r="AC994" t="s">
        <v>147</v>
      </c>
      <c r="AD994" t="s">
        <v>115</v>
      </c>
      <c r="AE994" t="s">
        <v>101</v>
      </c>
      <c r="AF994" t="s">
        <v>150</v>
      </c>
      <c r="AG994" t="s">
        <v>149</v>
      </c>
      <c r="AH994" t="s">
        <v>150</v>
      </c>
      <c r="AI994" t="s">
        <v>151</v>
      </c>
      <c r="AJ994" t="s">
        <v>148</v>
      </c>
      <c r="AK994" t="s">
        <v>67</v>
      </c>
      <c r="AL994" t="s">
        <v>68</v>
      </c>
    </row>
    <row r="995" spans="1:42" x14ac:dyDescent="0.3">
      <c r="A995" t="s">
        <v>1921</v>
      </c>
      <c r="B995" t="s">
        <v>157</v>
      </c>
      <c r="C995" t="s">
        <v>735</v>
      </c>
      <c r="D995">
        <v>18405428</v>
      </c>
      <c r="E995" s="1">
        <v>45973</v>
      </c>
      <c r="F995" s="1">
        <v>45973</v>
      </c>
      <c r="G995" t="s">
        <v>45</v>
      </c>
      <c r="H995" t="s">
        <v>46</v>
      </c>
      <c r="I995" t="s">
        <v>47</v>
      </c>
      <c r="J995" t="s">
        <v>145</v>
      </c>
      <c r="K995" t="s">
        <v>82</v>
      </c>
      <c r="L995" t="s">
        <v>50</v>
      </c>
      <c r="M995" t="s">
        <v>299</v>
      </c>
      <c r="N995" t="s">
        <v>99</v>
      </c>
      <c r="O995">
        <v>5</v>
      </c>
      <c r="P995" t="s">
        <v>100</v>
      </c>
      <c r="Q995" t="s">
        <v>205</v>
      </c>
      <c r="R995" t="s">
        <v>55</v>
      </c>
      <c r="S995" t="s">
        <v>56</v>
      </c>
      <c r="T995" t="s">
        <v>67</v>
      </c>
      <c r="U995">
        <v>1</v>
      </c>
      <c r="V995" t="s">
        <v>58</v>
      </c>
      <c r="W995" t="s">
        <v>68</v>
      </c>
      <c r="AB995">
        <v>2</v>
      </c>
      <c r="AC995" t="s">
        <v>114</v>
      </c>
      <c r="AD995" t="s">
        <v>115</v>
      </c>
      <c r="AN995" t="s">
        <v>1922</v>
      </c>
    </row>
    <row r="996" spans="1:42" x14ac:dyDescent="0.3">
      <c r="A996" t="s">
        <v>1923</v>
      </c>
      <c r="B996" t="s">
        <v>1924</v>
      </c>
      <c r="C996" t="s">
        <v>260</v>
      </c>
      <c r="D996">
        <v>18406699</v>
      </c>
      <c r="E996" s="1">
        <v>45973</v>
      </c>
      <c r="F996" s="1">
        <v>45973</v>
      </c>
      <c r="G996" t="s">
        <v>45</v>
      </c>
      <c r="H996" t="s">
        <v>46</v>
      </c>
      <c r="I996" t="s">
        <v>47</v>
      </c>
      <c r="J996" t="s">
        <v>96</v>
      </c>
      <c r="K996" t="s">
        <v>159</v>
      </c>
      <c r="L996" t="s">
        <v>97</v>
      </c>
      <c r="M996" t="s">
        <v>51</v>
      </c>
      <c r="N996" t="s">
        <v>91</v>
      </c>
      <c r="O996">
        <v>2</v>
      </c>
      <c r="P996" t="s">
        <v>251</v>
      </c>
      <c r="Q996" t="s">
        <v>131</v>
      </c>
      <c r="R996" t="s">
        <v>55</v>
      </c>
      <c r="S996" t="s">
        <v>56</v>
      </c>
      <c r="T996" t="s">
        <v>57</v>
      </c>
      <c r="U996">
        <v>1</v>
      </c>
      <c r="V996" t="s">
        <v>58</v>
      </c>
    </row>
    <row r="997" spans="1:42" x14ac:dyDescent="0.3">
      <c r="A997" t="s">
        <v>1925</v>
      </c>
      <c r="B997" t="s">
        <v>234</v>
      </c>
      <c r="C997" t="s">
        <v>126</v>
      </c>
      <c r="D997">
        <v>18404367</v>
      </c>
      <c r="E997" s="1">
        <v>45973</v>
      </c>
      <c r="F997" s="1">
        <v>45973</v>
      </c>
      <c r="G997" t="s">
        <v>45</v>
      </c>
      <c r="H997" t="s">
        <v>46</v>
      </c>
      <c r="I997" t="s">
        <v>47</v>
      </c>
      <c r="J997" t="s">
        <v>159</v>
      </c>
      <c r="K997" t="s">
        <v>1053</v>
      </c>
      <c r="L997" t="s">
        <v>50</v>
      </c>
      <c r="M997" t="s">
        <v>65</v>
      </c>
      <c r="N997" t="s">
        <v>75</v>
      </c>
      <c r="O997">
        <v>10</v>
      </c>
      <c r="P997" t="s">
        <v>100</v>
      </c>
      <c r="Q997" t="s">
        <v>54</v>
      </c>
      <c r="R997" t="s">
        <v>55</v>
      </c>
      <c r="S997" t="s">
        <v>85</v>
      </c>
      <c r="T997" t="s">
        <v>67</v>
      </c>
      <c r="U997">
        <v>2</v>
      </c>
      <c r="V997" t="s">
        <v>58</v>
      </c>
      <c r="X997" t="s">
        <v>77</v>
      </c>
      <c r="Y997" t="s">
        <v>120</v>
      </c>
      <c r="Z997" t="s">
        <v>101</v>
      </c>
    </row>
    <row r="998" spans="1:42" x14ac:dyDescent="0.3">
      <c r="A998" t="s">
        <v>1926</v>
      </c>
      <c r="B998" t="s">
        <v>1927</v>
      </c>
      <c r="C998" t="s">
        <v>862</v>
      </c>
      <c r="D998">
        <v>18378406</v>
      </c>
      <c r="E998" s="1">
        <v>45968</v>
      </c>
      <c r="F998" s="1">
        <v>45974</v>
      </c>
      <c r="G998" t="s">
        <v>45</v>
      </c>
      <c r="H998" t="s">
        <v>46</v>
      </c>
      <c r="I998" t="s">
        <v>135</v>
      </c>
      <c r="J998" t="s">
        <v>145</v>
      </c>
      <c r="K998" t="s">
        <v>243</v>
      </c>
      <c r="L998" t="s">
        <v>50</v>
      </c>
      <c r="M998" t="s">
        <v>51</v>
      </c>
      <c r="O998">
        <v>3</v>
      </c>
      <c r="P998" t="s">
        <v>100</v>
      </c>
      <c r="Q998" t="s">
        <v>54</v>
      </c>
      <c r="R998" t="s">
        <v>55</v>
      </c>
      <c r="S998" t="s">
        <v>85</v>
      </c>
      <c r="T998" t="s">
        <v>57</v>
      </c>
      <c r="U998">
        <v>2</v>
      </c>
      <c r="V998" t="s">
        <v>58</v>
      </c>
      <c r="Z998" t="s">
        <v>68</v>
      </c>
      <c r="AM998" t="s">
        <v>371</v>
      </c>
    </row>
    <row r="999" spans="1:42" x14ac:dyDescent="0.3">
      <c r="A999" t="s">
        <v>1928</v>
      </c>
      <c r="B999" t="s">
        <v>110</v>
      </c>
      <c r="C999" t="s">
        <v>1929</v>
      </c>
      <c r="D999">
        <v>18402962</v>
      </c>
      <c r="E999" s="1">
        <v>45972</v>
      </c>
      <c r="F999" s="1">
        <v>45972</v>
      </c>
      <c r="G999" t="s">
        <v>45</v>
      </c>
      <c r="H999" t="s">
        <v>46</v>
      </c>
      <c r="I999" t="s">
        <v>47</v>
      </c>
      <c r="J999" t="s">
        <v>179</v>
      </c>
      <c r="K999" t="s">
        <v>145</v>
      </c>
      <c r="L999" t="s">
        <v>50</v>
      </c>
      <c r="M999" t="s">
        <v>160</v>
      </c>
      <c r="N999" t="s">
        <v>130</v>
      </c>
      <c r="O999">
        <v>7</v>
      </c>
      <c r="P999" t="s">
        <v>53</v>
      </c>
      <c r="Q999" t="s">
        <v>205</v>
      </c>
      <c r="R999" t="s">
        <v>55</v>
      </c>
      <c r="S999" t="s">
        <v>56</v>
      </c>
      <c r="T999" t="s">
        <v>67</v>
      </c>
      <c r="U999">
        <v>1</v>
      </c>
      <c r="V999" t="s">
        <v>58</v>
      </c>
      <c r="X999" t="s">
        <v>77</v>
      </c>
      <c r="Y999" t="s">
        <v>54</v>
      </c>
      <c r="Z999" t="s">
        <v>101</v>
      </c>
    </row>
    <row r="1000" spans="1:42" x14ac:dyDescent="0.3">
      <c r="A1000" t="s">
        <v>1930</v>
      </c>
      <c r="B1000" t="s">
        <v>1931</v>
      </c>
      <c r="C1000" t="s">
        <v>400</v>
      </c>
      <c r="D1000">
        <v>18379230</v>
      </c>
      <c r="E1000" s="1">
        <v>45968</v>
      </c>
      <c r="F1000" s="1">
        <v>45968</v>
      </c>
      <c r="G1000" t="s">
        <v>45</v>
      </c>
      <c r="H1000" t="s">
        <v>46</v>
      </c>
      <c r="I1000" t="s">
        <v>47</v>
      </c>
      <c r="J1000" t="s">
        <v>145</v>
      </c>
      <c r="K1000" t="s">
        <v>81</v>
      </c>
      <c r="L1000" t="s">
        <v>50</v>
      </c>
      <c r="M1000" t="s">
        <v>160</v>
      </c>
      <c r="N1000" t="s">
        <v>52</v>
      </c>
      <c r="O1000">
        <v>5</v>
      </c>
      <c r="P1000" t="s">
        <v>53</v>
      </c>
      <c r="Q1000" t="s">
        <v>54</v>
      </c>
      <c r="R1000" t="s">
        <v>77</v>
      </c>
      <c r="S1000" t="s">
        <v>85</v>
      </c>
      <c r="T1000" t="s">
        <v>67</v>
      </c>
      <c r="U1000">
        <v>1</v>
      </c>
      <c r="V1000" t="s">
        <v>58</v>
      </c>
    </row>
    <row r="1001" spans="1:42" x14ac:dyDescent="0.3">
      <c r="A1001" t="s">
        <v>1932</v>
      </c>
      <c r="B1001" t="s">
        <v>70</v>
      </c>
      <c r="C1001" t="s">
        <v>134</v>
      </c>
      <c r="D1001">
        <v>18418567</v>
      </c>
      <c r="E1001" s="1">
        <v>45975</v>
      </c>
      <c r="F1001" s="1">
        <v>45975</v>
      </c>
      <c r="G1001" t="s">
        <v>45</v>
      </c>
      <c r="H1001" t="s">
        <v>46</v>
      </c>
      <c r="I1001" t="s">
        <v>47</v>
      </c>
      <c r="J1001" t="s">
        <v>489</v>
      </c>
      <c r="K1001" t="s">
        <v>90</v>
      </c>
      <c r="L1001" t="s">
        <v>74</v>
      </c>
      <c r="M1001" t="s">
        <v>51</v>
      </c>
      <c r="N1001" t="s">
        <v>91</v>
      </c>
      <c r="O1001">
        <v>3</v>
      </c>
      <c r="P1001" t="s">
        <v>100</v>
      </c>
      <c r="Q1001" t="s">
        <v>54</v>
      </c>
      <c r="R1001" t="s">
        <v>55</v>
      </c>
      <c r="S1001" t="s">
        <v>56</v>
      </c>
      <c r="T1001" t="s">
        <v>57</v>
      </c>
      <c r="U1001">
        <v>1</v>
      </c>
      <c r="V1001" t="s">
        <v>58</v>
      </c>
      <c r="X1001" t="s">
        <v>77</v>
      </c>
      <c r="Y1001" t="s">
        <v>54</v>
      </c>
      <c r="Z1001" t="s">
        <v>101</v>
      </c>
    </row>
    <row r="1002" spans="1:42" x14ac:dyDescent="0.3">
      <c r="A1002" t="s">
        <v>1933</v>
      </c>
      <c r="B1002" t="s">
        <v>1934</v>
      </c>
      <c r="C1002" t="s">
        <v>380</v>
      </c>
      <c r="D1002">
        <v>18390302</v>
      </c>
      <c r="E1002" s="1">
        <v>45971</v>
      </c>
      <c r="F1002" s="1">
        <v>45975</v>
      </c>
      <c r="G1002" t="s">
        <v>45</v>
      </c>
      <c r="H1002" t="s">
        <v>46</v>
      </c>
      <c r="I1002" t="s">
        <v>47</v>
      </c>
      <c r="J1002" t="s">
        <v>127</v>
      </c>
      <c r="K1002" t="s">
        <v>369</v>
      </c>
      <c r="L1002" t="s">
        <v>64</v>
      </c>
      <c r="M1002" t="s">
        <v>51</v>
      </c>
      <c r="N1002" t="s">
        <v>130</v>
      </c>
      <c r="O1002">
        <v>6</v>
      </c>
      <c r="P1002" t="s">
        <v>100</v>
      </c>
      <c r="Q1002" t="s">
        <v>54</v>
      </c>
      <c r="R1002" t="s">
        <v>55</v>
      </c>
      <c r="S1002" t="s">
        <v>85</v>
      </c>
      <c r="T1002" t="s">
        <v>57</v>
      </c>
      <c r="U1002">
        <v>2</v>
      </c>
      <c r="V1002" t="s">
        <v>58</v>
      </c>
      <c r="X1002" t="s">
        <v>77</v>
      </c>
      <c r="Y1002" t="s">
        <v>54</v>
      </c>
      <c r="Z1002" t="s">
        <v>68</v>
      </c>
    </row>
    <row r="1003" spans="1:42" x14ac:dyDescent="0.3">
      <c r="A1003" t="s">
        <v>1935</v>
      </c>
      <c r="B1003" t="s">
        <v>537</v>
      </c>
      <c r="C1003" t="s">
        <v>1936</v>
      </c>
      <c r="D1003">
        <v>18416234</v>
      </c>
      <c r="E1003" s="1">
        <v>45974</v>
      </c>
      <c r="F1003" s="1">
        <v>45974</v>
      </c>
      <c r="G1003" t="s">
        <v>45</v>
      </c>
      <c r="H1003" t="s">
        <v>46</v>
      </c>
      <c r="I1003" t="s">
        <v>47</v>
      </c>
      <c r="J1003" t="s">
        <v>48</v>
      </c>
      <c r="K1003" t="s">
        <v>127</v>
      </c>
      <c r="L1003" t="s">
        <v>50</v>
      </c>
      <c r="M1003" t="s">
        <v>170</v>
      </c>
      <c r="N1003" t="s">
        <v>84</v>
      </c>
      <c r="O1003">
        <v>4</v>
      </c>
      <c r="P1003" t="s">
        <v>100</v>
      </c>
      <c r="Q1003" t="s">
        <v>131</v>
      </c>
      <c r="R1003" t="s">
        <v>77</v>
      </c>
      <c r="S1003" t="s">
        <v>56</v>
      </c>
      <c r="T1003" t="s">
        <v>57</v>
      </c>
      <c r="U1003">
        <v>2</v>
      </c>
      <c r="V1003" t="s">
        <v>58</v>
      </c>
      <c r="W1003" t="s">
        <v>68</v>
      </c>
      <c r="X1003" t="s">
        <v>146</v>
      </c>
      <c r="Z1003" t="s">
        <v>101</v>
      </c>
      <c r="AA1003">
        <v>2</v>
      </c>
      <c r="AB1003">
        <v>2</v>
      </c>
      <c r="AK1003" t="s">
        <v>67</v>
      </c>
      <c r="AM1003" t="s">
        <v>548</v>
      </c>
      <c r="AN1003" t="s">
        <v>1937</v>
      </c>
      <c r="AO1003">
        <v>5284</v>
      </c>
      <c r="AP1003">
        <v>12</v>
      </c>
    </row>
    <row r="1004" spans="1:42" x14ac:dyDescent="0.3">
      <c r="A1004" t="s">
        <v>1938</v>
      </c>
      <c r="B1004" t="s">
        <v>1570</v>
      </c>
      <c r="C1004" t="s">
        <v>588</v>
      </c>
      <c r="D1004">
        <v>18396875</v>
      </c>
      <c r="E1004" s="1">
        <v>45972</v>
      </c>
      <c r="F1004" s="1">
        <v>45972</v>
      </c>
      <c r="G1004" t="s">
        <v>45</v>
      </c>
      <c r="H1004" t="s">
        <v>46</v>
      </c>
      <c r="I1004" t="s">
        <v>135</v>
      </c>
      <c r="J1004" t="s">
        <v>195</v>
      </c>
      <c r="K1004" t="s">
        <v>145</v>
      </c>
      <c r="L1004" t="s">
        <v>97</v>
      </c>
      <c r="M1004" t="s">
        <v>129</v>
      </c>
      <c r="O1004">
        <v>3</v>
      </c>
      <c r="P1004" t="s">
        <v>53</v>
      </c>
      <c r="Q1004" t="s">
        <v>54</v>
      </c>
      <c r="R1004" t="s">
        <v>76</v>
      </c>
      <c r="S1004" t="s">
        <v>56</v>
      </c>
      <c r="T1004" t="s">
        <v>57</v>
      </c>
      <c r="U1004">
        <v>2</v>
      </c>
      <c r="V1004" t="s">
        <v>58</v>
      </c>
      <c r="X1004" t="s">
        <v>77</v>
      </c>
      <c r="Y1004" t="s">
        <v>120</v>
      </c>
      <c r="Z1004" t="s">
        <v>68</v>
      </c>
    </row>
    <row r="1005" spans="1:42" x14ac:dyDescent="0.3">
      <c r="A1005" t="s">
        <v>1939</v>
      </c>
      <c r="B1005" t="s">
        <v>728</v>
      </c>
      <c r="C1005" t="s">
        <v>1122</v>
      </c>
      <c r="D1005">
        <v>18419983</v>
      </c>
      <c r="E1005" s="1">
        <v>45975</v>
      </c>
      <c r="F1005" s="1">
        <v>45975</v>
      </c>
      <c r="G1005" t="s">
        <v>45</v>
      </c>
      <c r="H1005" t="s">
        <v>46</v>
      </c>
      <c r="I1005" t="s">
        <v>47</v>
      </c>
      <c r="J1005" t="s">
        <v>142</v>
      </c>
      <c r="K1005" t="s">
        <v>95</v>
      </c>
      <c r="L1005" t="s">
        <v>97</v>
      </c>
      <c r="M1005" t="s">
        <v>65</v>
      </c>
      <c r="N1005" t="s">
        <v>185</v>
      </c>
      <c r="O1005">
        <v>3</v>
      </c>
      <c r="P1005" t="s">
        <v>100</v>
      </c>
      <c r="Q1005" t="s">
        <v>131</v>
      </c>
      <c r="R1005" t="s">
        <v>55</v>
      </c>
      <c r="S1005" t="s">
        <v>85</v>
      </c>
      <c r="T1005" t="s">
        <v>57</v>
      </c>
      <c r="U1005">
        <v>1</v>
      </c>
      <c r="V1005" t="s">
        <v>58</v>
      </c>
      <c r="X1005" t="s">
        <v>77</v>
      </c>
      <c r="Y1005" t="s">
        <v>54</v>
      </c>
      <c r="Z1005" t="s">
        <v>101</v>
      </c>
    </row>
    <row r="1006" spans="1:42" x14ac:dyDescent="0.3">
      <c r="A1006" t="s">
        <v>1940</v>
      </c>
      <c r="B1006" t="s">
        <v>253</v>
      </c>
      <c r="C1006" t="s">
        <v>1264</v>
      </c>
      <c r="D1006">
        <v>18394213</v>
      </c>
      <c r="E1006" s="1">
        <v>45971</v>
      </c>
      <c r="F1006" s="1">
        <v>45975</v>
      </c>
      <c r="G1006" t="s">
        <v>45</v>
      </c>
      <c r="H1006" t="s">
        <v>46</v>
      </c>
      <c r="I1006" t="s">
        <v>47</v>
      </c>
      <c r="J1006" t="s">
        <v>142</v>
      </c>
      <c r="K1006" t="s">
        <v>95</v>
      </c>
      <c r="L1006" t="s">
        <v>97</v>
      </c>
      <c r="M1006" t="s">
        <v>98</v>
      </c>
      <c r="N1006" t="s">
        <v>91</v>
      </c>
      <c r="O1006">
        <v>3</v>
      </c>
      <c r="P1006" t="s">
        <v>251</v>
      </c>
      <c r="Q1006" t="s">
        <v>131</v>
      </c>
      <c r="R1006" t="s">
        <v>55</v>
      </c>
      <c r="S1006" t="s">
        <v>85</v>
      </c>
      <c r="T1006" t="s">
        <v>57</v>
      </c>
      <c r="U1006">
        <v>1</v>
      </c>
      <c r="V1006" t="s">
        <v>58</v>
      </c>
      <c r="W1006" t="s">
        <v>68</v>
      </c>
      <c r="X1006" t="s">
        <v>146</v>
      </c>
      <c r="Y1006" t="s">
        <v>54</v>
      </c>
      <c r="AA1006">
        <v>2</v>
      </c>
      <c r="AB1006">
        <v>2</v>
      </c>
      <c r="AE1006" t="s">
        <v>101</v>
      </c>
      <c r="AN1006" t="s">
        <v>343</v>
      </c>
    </row>
    <row r="1007" spans="1:42" x14ac:dyDescent="0.3">
      <c r="A1007" t="s">
        <v>1941</v>
      </c>
      <c r="B1007" t="s">
        <v>1249</v>
      </c>
      <c r="C1007" t="s">
        <v>418</v>
      </c>
      <c r="D1007">
        <v>18413599</v>
      </c>
      <c r="E1007" s="1">
        <v>45974</v>
      </c>
      <c r="F1007" s="1">
        <v>45974</v>
      </c>
      <c r="G1007" t="s">
        <v>45</v>
      </c>
      <c r="H1007" t="s">
        <v>46</v>
      </c>
      <c r="I1007" t="s">
        <v>47</v>
      </c>
      <c r="J1007" t="s">
        <v>96</v>
      </c>
      <c r="K1007" t="s">
        <v>159</v>
      </c>
      <c r="L1007" t="s">
        <v>97</v>
      </c>
      <c r="M1007" t="s">
        <v>160</v>
      </c>
      <c r="N1007" t="s">
        <v>91</v>
      </c>
      <c r="O1007">
        <v>2</v>
      </c>
      <c r="P1007" t="s">
        <v>100</v>
      </c>
      <c r="Q1007" t="s">
        <v>131</v>
      </c>
      <c r="R1007" t="s">
        <v>55</v>
      </c>
      <c r="S1007" t="s">
        <v>56</v>
      </c>
      <c r="T1007" t="s">
        <v>57</v>
      </c>
      <c r="U1007">
        <v>1</v>
      </c>
      <c r="V1007" t="s">
        <v>58</v>
      </c>
      <c r="W1007" t="s">
        <v>68</v>
      </c>
      <c r="Y1007" t="s">
        <v>54</v>
      </c>
      <c r="Z1007" t="s">
        <v>101</v>
      </c>
      <c r="AA1007">
        <v>2</v>
      </c>
      <c r="AC1007" t="s">
        <v>114</v>
      </c>
      <c r="AD1007" t="s">
        <v>115</v>
      </c>
      <c r="AK1007" t="s">
        <v>67</v>
      </c>
    </row>
    <row r="1008" spans="1:42" x14ac:dyDescent="0.3">
      <c r="A1008" t="s">
        <v>1942</v>
      </c>
      <c r="B1008" t="s">
        <v>1017</v>
      </c>
      <c r="C1008" t="s">
        <v>272</v>
      </c>
      <c r="D1008">
        <v>18370131</v>
      </c>
      <c r="E1008" s="1">
        <v>45967</v>
      </c>
      <c r="F1008" s="1">
        <v>45967</v>
      </c>
      <c r="G1008" t="s">
        <v>45</v>
      </c>
      <c r="H1008" t="s">
        <v>46</v>
      </c>
      <c r="I1008" t="s">
        <v>47</v>
      </c>
      <c r="J1008" t="s">
        <v>82</v>
      </c>
      <c r="K1008" t="s">
        <v>127</v>
      </c>
      <c r="L1008" t="s">
        <v>50</v>
      </c>
      <c r="M1008" t="s">
        <v>65</v>
      </c>
      <c r="N1008" t="s">
        <v>99</v>
      </c>
      <c r="O1008">
        <v>4</v>
      </c>
      <c r="P1008" t="s">
        <v>53</v>
      </c>
      <c r="Q1008" t="s">
        <v>54</v>
      </c>
      <c r="R1008" t="s">
        <v>55</v>
      </c>
      <c r="S1008" t="s">
        <v>56</v>
      </c>
      <c r="T1008" t="s">
        <v>67</v>
      </c>
      <c r="U1008">
        <v>2</v>
      </c>
      <c r="V1008" t="s">
        <v>58</v>
      </c>
      <c r="X1008" t="s">
        <v>77</v>
      </c>
      <c r="Y1008" t="s">
        <v>54</v>
      </c>
      <c r="Z1008" t="s">
        <v>68</v>
      </c>
    </row>
    <row r="1009" spans="1:42" x14ac:dyDescent="0.3">
      <c r="A1009" t="s">
        <v>1943</v>
      </c>
      <c r="B1009" t="s">
        <v>901</v>
      </c>
      <c r="C1009" t="s">
        <v>272</v>
      </c>
      <c r="D1009">
        <v>18367306</v>
      </c>
      <c r="E1009" s="1">
        <v>45966</v>
      </c>
      <c r="F1009" s="1">
        <v>45967</v>
      </c>
      <c r="G1009" t="s">
        <v>45</v>
      </c>
      <c r="H1009" t="s">
        <v>46</v>
      </c>
      <c r="I1009" t="s">
        <v>47</v>
      </c>
      <c r="J1009" t="s">
        <v>250</v>
      </c>
      <c r="K1009" t="s">
        <v>198</v>
      </c>
      <c r="L1009" t="s">
        <v>97</v>
      </c>
      <c r="M1009" t="s">
        <v>65</v>
      </c>
      <c r="N1009" t="s">
        <v>448</v>
      </c>
      <c r="O1009">
        <v>12</v>
      </c>
      <c r="P1009" t="s">
        <v>171</v>
      </c>
      <c r="Q1009" t="s">
        <v>54</v>
      </c>
      <c r="R1009" t="s">
        <v>55</v>
      </c>
      <c r="S1009" t="s">
        <v>85</v>
      </c>
      <c r="T1009" t="s">
        <v>67</v>
      </c>
      <c r="U1009">
        <v>2</v>
      </c>
      <c r="V1009" t="s">
        <v>58</v>
      </c>
      <c r="X1009" t="s">
        <v>77</v>
      </c>
      <c r="Y1009" t="s">
        <v>120</v>
      </c>
      <c r="Z1009" t="s">
        <v>101</v>
      </c>
    </row>
    <row r="1010" spans="1:42" x14ac:dyDescent="0.3">
      <c r="A1010" t="s">
        <v>1944</v>
      </c>
      <c r="B1010" t="s">
        <v>856</v>
      </c>
      <c r="C1010" t="s">
        <v>201</v>
      </c>
      <c r="D1010">
        <v>18404823</v>
      </c>
      <c r="E1010" s="1">
        <v>45973</v>
      </c>
      <c r="F1010" s="1">
        <v>45973</v>
      </c>
      <c r="G1010" t="s">
        <v>45</v>
      </c>
      <c r="H1010" t="s">
        <v>46</v>
      </c>
      <c r="I1010" t="s">
        <v>47</v>
      </c>
      <c r="J1010" t="s">
        <v>105</v>
      </c>
      <c r="K1010" t="s">
        <v>106</v>
      </c>
      <c r="L1010" t="s">
        <v>97</v>
      </c>
      <c r="M1010" t="s">
        <v>129</v>
      </c>
      <c r="N1010" t="s">
        <v>75</v>
      </c>
      <c r="O1010">
        <v>5</v>
      </c>
      <c r="P1010" t="s">
        <v>100</v>
      </c>
      <c r="Q1010" t="s">
        <v>131</v>
      </c>
      <c r="R1010" t="s">
        <v>55</v>
      </c>
      <c r="S1010" t="s">
        <v>85</v>
      </c>
      <c r="T1010" t="s">
        <v>57</v>
      </c>
      <c r="U1010">
        <v>1</v>
      </c>
      <c r="V1010" t="s">
        <v>58</v>
      </c>
      <c r="X1010" t="s">
        <v>77</v>
      </c>
      <c r="Z1010" t="s">
        <v>101</v>
      </c>
    </row>
    <row r="1011" spans="1:42" x14ac:dyDescent="0.3">
      <c r="A1011" t="s">
        <v>1945</v>
      </c>
      <c r="B1011" t="s">
        <v>43</v>
      </c>
      <c r="C1011" t="s">
        <v>998</v>
      </c>
      <c r="D1011">
        <v>18380498</v>
      </c>
      <c r="E1011" s="1">
        <v>45969</v>
      </c>
      <c r="F1011" s="1">
        <v>45969</v>
      </c>
      <c r="G1011" t="s">
        <v>45</v>
      </c>
      <c r="H1011" t="s">
        <v>46</v>
      </c>
      <c r="I1011" t="s">
        <v>47</v>
      </c>
      <c r="J1011" t="s">
        <v>96</v>
      </c>
      <c r="K1011" t="s">
        <v>195</v>
      </c>
      <c r="L1011" t="s">
        <v>97</v>
      </c>
      <c r="M1011" t="s">
        <v>51</v>
      </c>
      <c r="N1011" t="s">
        <v>235</v>
      </c>
      <c r="O1011">
        <v>3</v>
      </c>
      <c r="P1011" t="s">
        <v>138</v>
      </c>
      <c r="Q1011" t="s">
        <v>54</v>
      </c>
      <c r="R1011" t="s">
        <v>55</v>
      </c>
      <c r="S1011" t="s">
        <v>85</v>
      </c>
      <c r="T1011" t="s">
        <v>57</v>
      </c>
      <c r="U1011">
        <v>2</v>
      </c>
      <c r="V1011" t="s">
        <v>58</v>
      </c>
      <c r="X1011" t="s">
        <v>77</v>
      </c>
      <c r="Y1011" t="s">
        <v>54</v>
      </c>
      <c r="Z1011" t="s">
        <v>68</v>
      </c>
    </row>
    <row r="1012" spans="1:42" x14ac:dyDescent="0.3">
      <c r="A1012" t="s">
        <v>1946</v>
      </c>
      <c r="B1012" t="s">
        <v>296</v>
      </c>
      <c r="C1012" t="s">
        <v>301</v>
      </c>
      <c r="D1012">
        <v>18381298</v>
      </c>
      <c r="E1012" s="1">
        <v>45969</v>
      </c>
      <c r="F1012" s="1">
        <v>45969</v>
      </c>
      <c r="G1012" t="s">
        <v>45</v>
      </c>
      <c r="H1012" t="s">
        <v>46</v>
      </c>
      <c r="I1012" t="s">
        <v>47</v>
      </c>
      <c r="J1012" t="s">
        <v>198</v>
      </c>
      <c r="K1012" t="s">
        <v>95</v>
      </c>
      <c r="L1012" t="s">
        <v>97</v>
      </c>
      <c r="M1012" t="s">
        <v>160</v>
      </c>
      <c r="N1012" t="s">
        <v>99</v>
      </c>
      <c r="O1012">
        <v>5</v>
      </c>
      <c r="P1012" t="s">
        <v>53</v>
      </c>
      <c r="Q1012" t="s">
        <v>54</v>
      </c>
      <c r="R1012" t="s">
        <v>55</v>
      </c>
      <c r="S1012" t="s">
        <v>85</v>
      </c>
      <c r="T1012" t="s">
        <v>57</v>
      </c>
      <c r="U1012">
        <v>2</v>
      </c>
      <c r="V1012" t="s">
        <v>58</v>
      </c>
      <c r="Z1012" t="s">
        <v>68</v>
      </c>
    </row>
    <row r="1013" spans="1:42" x14ac:dyDescent="0.3">
      <c r="A1013" t="s">
        <v>1947</v>
      </c>
      <c r="B1013" t="s">
        <v>374</v>
      </c>
      <c r="C1013" t="s">
        <v>288</v>
      </c>
      <c r="D1013">
        <v>18406488</v>
      </c>
      <c r="E1013" s="1">
        <v>45973</v>
      </c>
      <c r="F1013" s="1">
        <v>45973</v>
      </c>
      <c r="G1013" t="s">
        <v>45</v>
      </c>
      <c r="H1013" t="s">
        <v>46</v>
      </c>
      <c r="I1013" t="s">
        <v>47</v>
      </c>
      <c r="J1013" t="s">
        <v>95</v>
      </c>
      <c r="K1013" t="s">
        <v>96</v>
      </c>
      <c r="L1013" t="s">
        <v>97</v>
      </c>
      <c r="M1013" t="s">
        <v>65</v>
      </c>
      <c r="N1013" t="s">
        <v>185</v>
      </c>
      <c r="O1013">
        <v>3</v>
      </c>
      <c r="P1013" t="s">
        <v>53</v>
      </c>
      <c r="Q1013" t="s">
        <v>131</v>
      </c>
      <c r="R1013" t="s">
        <v>55</v>
      </c>
      <c r="S1013" t="s">
        <v>85</v>
      </c>
      <c r="T1013" t="s">
        <v>57</v>
      </c>
      <c r="U1013">
        <v>1</v>
      </c>
      <c r="V1013" t="s">
        <v>58</v>
      </c>
      <c r="AO1013">
        <v>1565</v>
      </c>
      <c r="AP1013">
        <v>4</v>
      </c>
    </row>
    <row r="1014" spans="1:42" x14ac:dyDescent="0.3">
      <c r="A1014" t="s">
        <v>1948</v>
      </c>
      <c r="B1014" t="s">
        <v>1143</v>
      </c>
      <c r="C1014" t="s">
        <v>272</v>
      </c>
      <c r="D1014">
        <v>18393840</v>
      </c>
      <c r="E1014" s="1">
        <v>45971</v>
      </c>
      <c r="F1014" s="1">
        <v>45971</v>
      </c>
      <c r="G1014" t="s">
        <v>45</v>
      </c>
      <c r="H1014" t="s">
        <v>46</v>
      </c>
      <c r="I1014" t="s">
        <v>47</v>
      </c>
      <c r="J1014" t="s">
        <v>198</v>
      </c>
      <c r="K1014" t="s">
        <v>142</v>
      </c>
      <c r="L1014" t="s">
        <v>97</v>
      </c>
      <c r="M1014" t="s">
        <v>98</v>
      </c>
      <c r="N1014" t="s">
        <v>185</v>
      </c>
      <c r="O1014">
        <v>4</v>
      </c>
      <c r="P1014" t="s">
        <v>53</v>
      </c>
      <c r="Q1014" t="s">
        <v>205</v>
      </c>
      <c r="R1014" t="s">
        <v>55</v>
      </c>
      <c r="S1014" t="s">
        <v>56</v>
      </c>
      <c r="T1014" t="s">
        <v>57</v>
      </c>
      <c r="U1014">
        <v>1</v>
      </c>
      <c r="V1014" t="s">
        <v>58</v>
      </c>
      <c r="X1014" t="s">
        <v>77</v>
      </c>
      <c r="Y1014" t="s">
        <v>54</v>
      </c>
      <c r="Z1014" t="s">
        <v>101</v>
      </c>
    </row>
    <row r="1015" spans="1:42" x14ac:dyDescent="0.3">
      <c r="A1015" t="s">
        <v>1949</v>
      </c>
      <c r="B1015" t="s">
        <v>1950</v>
      </c>
      <c r="C1015" t="s">
        <v>412</v>
      </c>
      <c r="D1015">
        <v>18390425</v>
      </c>
      <c r="E1015" s="1">
        <v>45971</v>
      </c>
      <c r="F1015" s="1">
        <v>45971</v>
      </c>
      <c r="G1015" t="s">
        <v>45</v>
      </c>
      <c r="H1015" t="s">
        <v>46</v>
      </c>
      <c r="I1015" t="s">
        <v>47</v>
      </c>
      <c r="J1015" t="s">
        <v>95</v>
      </c>
      <c r="K1015" t="s">
        <v>106</v>
      </c>
      <c r="L1015" t="s">
        <v>97</v>
      </c>
      <c r="M1015" t="s">
        <v>51</v>
      </c>
      <c r="N1015" t="s">
        <v>91</v>
      </c>
      <c r="O1015">
        <v>3</v>
      </c>
      <c r="P1015" t="s">
        <v>100</v>
      </c>
      <c r="Q1015" t="s">
        <v>54</v>
      </c>
      <c r="R1015" t="s">
        <v>55</v>
      </c>
      <c r="S1015" t="s">
        <v>56</v>
      </c>
      <c r="T1015" t="s">
        <v>57</v>
      </c>
      <c r="U1015">
        <v>1</v>
      </c>
      <c r="V1015" t="s">
        <v>58</v>
      </c>
      <c r="X1015" t="s">
        <v>77</v>
      </c>
      <c r="Z1015" t="s">
        <v>101</v>
      </c>
    </row>
    <row r="1016" spans="1:42" x14ac:dyDescent="0.3">
      <c r="A1016" t="s">
        <v>1951</v>
      </c>
      <c r="B1016" t="s">
        <v>491</v>
      </c>
      <c r="C1016" t="s">
        <v>1567</v>
      </c>
      <c r="D1016">
        <v>18410610</v>
      </c>
      <c r="E1016" s="1">
        <v>45974</v>
      </c>
      <c r="F1016" s="1">
        <v>45974</v>
      </c>
      <c r="G1016" t="s">
        <v>45</v>
      </c>
      <c r="H1016" t="s">
        <v>46</v>
      </c>
      <c r="I1016" t="s">
        <v>47</v>
      </c>
      <c r="J1016" t="s">
        <v>142</v>
      </c>
      <c r="K1016" t="s">
        <v>105</v>
      </c>
      <c r="L1016" t="s">
        <v>97</v>
      </c>
      <c r="M1016" t="s">
        <v>160</v>
      </c>
      <c r="N1016" t="s">
        <v>91</v>
      </c>
      <c r="O1016">
        <v>4</v>
      </c>
      <c r="P1016" t="s">
        <v>53</v>
      </c>
      <c r="Q1016" t="s">
        <v>131</v>
      </c>
      <c r="R1016" t="s">
        <v>55</v>
      </c>
      <c r="S1016" t="s">
        <v>85</v>
      </c>
      <c r="T1016" t="s">
        <v>57</v>
      </c>
      <c r="U1016">
        <v>1</v>
      </c>
      <c r="V1016" t="s">
        <v>58</v>
      </c>
      <c r="X1016" t="s">
        <v>77</v>
      </c>
      <c r="Y1016" t="s">
        <v>54</v>
      </c>
      <c r="Z1016" t="s">
        <v>101</v>
      </c>
    </row>
    <row r="1017" spans="1:42" x14ac:dyDescent="0.3">
      <c r="A1017" t="s">
        <v>1952</v>
      </c>
      <c r="B1017" t="s">
        <v>374</v>
      </c>
      <c r="C1017" t="s">
        <v>276</v>
      </c>
      <c r="D1017">
        <v>18401408</v>
      </c>
      <c r="E1017" s="1">
        <v>45972</v>
      </c>
      <c r="F1017" s="1">
        <v>45972</v>
      </c>
      <c r="G1017" t="s">
        <v>45</v>
      </c>
      <c r="H1017" t="s">
        <v>46</v>
      </c>
      <c r="I1017" t="s">
        <v>47</v>
      </c>
      <c r="J1017" t="s">
        <v>471</v>
      </c>
      <c r="K1017" t="s">
        <v>89</v>
      </c>
      <c r="L1017" t="s">
        <v>74</v>
      </c>
      <c r="M1017" t="s">
        <v>51</v>
      </c>
      <c r="N1017" t="s">
        <v>52</v>
      </c>
      <c r="O1017">
        <v>6</v>
      </c>
      <c r="P1017" t="s">
        <v>53</v>
      </c>
      <c r="Q1017" t="s">
        <v>54</v>
      </c>
      <c r="R1017" t="s">
        <v>55</v>
      </c>
      <c r="S1017" t="s">
        <v>85</v>
      </c>
      <c r="T1017" t="s">
        <v>57</v>
      </c>
      <c r="U1017">
        <v>1</v>
      </c>
      <c r="V1017" t="s">
        <v>58</v>
      </c>
      <c r="X1017" t="s">
        <v>77</v>
      </c>
      <c r="Y1017" t="s">
        <v>54</v>
      </c>
      <c r="Z1017" t="s">
        <v>68</v>
      </c>
    </row>
    <row r="1018" spans="1:42" x14ac:dyDescent="0.3">
      <c r="A1018" t="s">
        <v>1953</v>
      </c>
      <c r="B1018" t="s">
        <v>181</v>
      </c>
      <c r="C1018" t="s">
        <v>260</v>
      </c>
      <c r="D1018">
        <v>18428606</v>
      </c>
      <c r="E1018" s="1">
        <v>45976</v>
      </c>
      <c r="F1018" s="1">
        <v>45976</v>
      </c>
      <c r="G1018" t="s">
        <v>45</v>
      </c>
      <c r="H1018" t="s">
        <v>46</v>
      </c>
      <c r="I1018" t="s">
        <v>47</v>
      </c>
      <c r="J1018" t="s">
        <v>95</v>
      </c>
      <c r="K1018" t="s">
        <v>106</v>
      </c>
      <c r="L1018" t="s">
        <v>97</v>
      </c>
      <c r="M1018" t="s">
        <v>83</v>
      </c>
      <c r="N1018" t="s">
        <v>52</v>
      </c>
      <c r="O1018">
        <v>3</v>
      </c>
      <c r="P1018" t="s">
        <v>251</v>
      </c>
      <c r="Q1018" t="s">
        <v>54</v>
      </c>
      <c r="R1018" t="s">
        <v>55</v>
      </c>
      <c r="S1018" t="s">
        <v>85</v>
      </c>
      <c r="T1018" t="s">
        <v>57</v>
      </c>
      <c r="U1018">
        <v>1</v>
      </c>
      <c r="V1018" t="s">
        <v>58</v>
      </c>
      <c r="Z1018" t="s">
        <v>68</v>
      </c>
    </row>
    <row r="1019" spans="1:42" x14ac:dyDescent="0.3">
      <c r="A1019" t="s">
        <v>1954</v>
      </c>
      <c r="B1019" t="s">
        <v>1955</v>
      </c>
      <c r="C1019" t="s">
        <v>61</v>
      </c>
      <c r="D1019">
        <v>18373306</v>
      </c>
      <c r="E1019" s="1">
        <v>45967</v>
      </c>
      <c r="F1019" s="1">
        <v>45967</v>
      </c>
      <c r="G1019" t="s">
        <v>45</v>
      </c>
      <c r="H1019" t="s">
        <v>46</v>
      </c>
      <c r="I1019" t="s">
        <v>47</v>
      </c>
      <c r="J1019" t="s">
        <v>89</v>
      </c>
      <c r="K1019" t="s">
        <v>118</v>
      </c>
      <c r="L1019" t="s">
        <v>74</v>
      </c>
      <c r="M1019" t="s">
        <v>51</v>
      </c>
      <c r="N1019" t="s">
        <v>185</v>
      </c>
      <c r="O1019">
        <v>3</v>
      </c>
      <c r="P1019" t="s">
        <v>53</v>
      </c>
      <c r="Q1019" t="s">
        <v>54</v>
      </c>
      <c r="R1019" t="s">
        <v>55</v>
      </c>
      <c r="S1019" t="s">
        <v>56</v>
      </c>
      <c r="T1019" t="s">
        <v>67</v>
      </c>
      <c r="U1019">
        <v>1</v>
      </c>
      <c r="V1019" t="s">
        <v>58</v>
      </c>
      <c r="W1019" t="s">
        <v>68</v>
      </c>
    </row>
    <row r="1020" spans="1:42" x14ac:dyDescent="0.3">
      <c r="A1020" t="s">
        <v>1956</v>
      </c>
      <c r="B1020" t="s">
        <v>144</v>
      </c>
      <c r="C1020" t="s">
        <v>44</v>
      </c>
      <c r="D1020">
        <v>18417898</v>
      </c>
      <c r="E1020" s="1">
        <v>45975</v>
      </c>
      <c r="F1020" s="1">
        <v>45975</v>
      </c>
      <c r="G1020" t="s">
        <v>45</v>
      </c>
      <c r="H1020" t="s">
        <v>46</v>
      </c>
      <c r="I1020" t="s">
        <v>47</v>
      </c>
      <c r="J1020" t="s">
        <v>242</v>
      </c>
      <c r="K1020" t="s">
        <v>127</v>
      </c>
      <c r="L1020" t="s">
        <v>1957</v>
      </c>
      <c r="M1020" t="s">
        <v>160</v>
      </c>
      <c r="N1020" t="s">
        <v>273</v>
      </c>
      <c r="O1020">
        <v>5</v>
      </c>
      <c r="P1020" t="s">
        <v>53</v>
      </c>
      <c r="Q1020" t="s">
        <v>131</v>
      </c>
      <c r="R1020" t="s">
        <v>55</v>
      </c>
      <c r="S1020" t="s">
        <v>56</v>
      </c>
      <c r="T1020" t="s">
        <v>57</v>
      </c>
      <c r="U1020">
        <v>2</v>
      </c>
      <c r="V1020" t="s">
        <v>58</v>
      </c>
      <c r="X1020" t="s">
        <v>77</v>
      </c>
      <c r="Y1020" t="s">
        <v>120</v>
      </c>
      <c r="Z1020" t="s">
        <v>101</v>
      </c>
    </row>
    <row r="1021" spans="1:42" x14ac:dyDescent="0.3">
      <c r="A1021" t="s">
        <v>1958</v>
      </c>
      <c r="B1021" t="s">
        <v>110</v>
      </c>
      <c r="C1021" t="s">
        <v>134</v>
      </c>
      <c r="D1021">
        <v>18409549</v>
      </c>
      <c r="E1021" s="1">
        <v>45973</v>
      </c>
      <c r="F1021" s="1">
        <v>45973</v>
      </c>
      <c r="G1021" t="s">
        <v>45</v>
      </c>
      <c r="H1021" t="s">
        <v>46</v>
      </c>
      <c r="I1021" t="s">
        <v>47</v>
      </c>
      <c r="J1021" t="s">
        <v>105</v>
      </c>
      <c r="K1021" t="s">
        <v>95</v>
      </c>
      <c r="L1021" t="s">
        <v>97</v>
      </c>
      <c r="M1021" t="s">
        <v>51</v>
      </c>
      <c r="N1021" t="s">
        <v>99</v>
      </c>
      <c r="O1021">
        <v>5</v>
      </c>
      <c r="P1021" t="s">
        <v>138</v>
      </c>
      <c r="Q1021" t="s">
        <v>54</v>
      </c>
      <c r="R1021" t="s">
        <v>55</v>
      </c>
      <c r="S1021" t="s">
        <v>85</v>
      </c>
      <c r="T1021" t="s">
        <v>67</v>
      </c>
      <c r="U1021">
        <v>2</v>
      </c>
      <c r="V1021" t="s">
        <v>58</v>
      </c>
      <c r="X1021" t="s">
        <v>77</v>
      </c>
      <c r="Y1021" t="s">
        <v>54</v>
      </c>
      <c r="Z1021" t="s">
        <v>101</v>
      </c>
    </row>
    <row r="1022" spans="1:42" x14ac:dyDescent="0.3">
      <c r="A1022" t="s">
        <v>1959</v>
      </c>
      <c r="B1022" t="s">
        <v>428</v>
      </c>
      <c r="C1022" t="s">
        <v>1035</v>
      </c>
      <c r="D1022">
        <v>18396744</v>
      </c>
      <c r="E1022" s="1">
        <v>45971</v>
      </c>
      <c r="F1022" s="1">
        <v>45971</v>
      </c>
      <c r="G1022" t="s">
        <v>45</v>
      </c>
      <c r="H1022" t="s">
        <v>46</v>
      </c>
      <c r="I1022" t="s">
        <v>47</v>
      </c>
      <c r="J1022" t="s">
        <v>73</v>
      </c>
      <c r="K1022" t="s">
        <v>118</v>
      </c>
      <c r="L1022" t="s">
        <v>74</v>
      </c>
      <c r="M1022" t="s">
        <v>129</v>
      </c>
      <c r="N1022" t="s">
        <v>91</v>
      </c>
      <c r="O1022">
        <v>4</v>
      </c>
      <c r="P1022" t="s">
        <v>53</v>
      </c>
      <c r="Q1022" t="s">
        <v>54</v>
      </c>
      <c r="R1022" t="s">
        <v>77</v>
      </c>
      <c r="S1022" t="s">
        <v>56</v>
      </c>
      <c r="T1022" t="s">
        <v>57</v>
      </c>
      <c r="U1022">
        <v>1</v>
      </c>
      <c r="V1022" t="s">
        <v>58</v>
      </c>
      <c r="W1022" t="s">
        <v>68</v>
      </c>
      <c r="AM1022" t="s">
        <v>167</v>
      </c>
      <c r="AN1022" t="s">
        <v>343</v>
      </c>
    </row>
    <row r="1023" spans="1:42" x14ac:dyDescent="0.3">
      <c r="A1023" t="s">
        <v>1960</v>
      </c>
      <c r="B1023" t="s">
        <v>1292</v>
      </c>
      <c r="C1023" t="s">
        <v>578</v>
      </c>
      <c r="D1023">
        <v>18409728</v>
      </c>
      <c r="E1023" s="1">
        <v>45973</v>
      </c>
      <c r="F1023" s="1">
        <v>45973</v>
      </c>
      <c r="G1023" t="s">
        <v>45</v>
      </c>
      <c r="H1023" t="s">
        <v>46</v>
      </c>
      <c r="I1023" t="s">
        <v>135</v>
      </c>
      <c r="J1023" t="s">
        <v>209</v>
      </c>
      <c r="K1023" t="s">
        <v>731</v>
      </c>
      <c r="L1023" t="s">
        <v>128</v>
      </c>
      <c r="M1023" t="s">
        <v>320</v>
      </c>
      <c r="O1023">
        <v>3</v>
      </c>
      <c r="P1023" t="s">
        <v>53</v>
      </c>
      <c r="Q1023" t="s">
        <v>54</v>
      </c>
      <c r="R1023" t="s">
        <v>55</v>
      </c>
      <c r="S1023" t="s">
        <v>113</v>
      </c>
      <c r="T1023" t="s">
        <v>57</v>
      </c>
      <c r="U1023">
        <v>4</v>
      </c>
      <c r="V1023" t="s">
        <v>58</v>
      </c>
      <c r="X1023" t="s">
        <v>77</v>
      </c>
      <c r="Y1023" t="s">
        <v>120</v>
      </c>
      <c r="Z1023" t="s">
        <v>68</v>
      </c>
    </row>
    <row r="1024" spans="1:42" x14ac:dyDescent="0.3">
      <c r="A1024" t="s">
        <v>1961</v>
      </c>
      <c r="B1024" t="s">
        <v>975</v>
      </c>
      <c r="C1024" t="s">
        <v>298</v>
      </c>
      <c r="D1024">
        <v>18368069</v>
      </c>
      <c r="E1024" s="1">
        <v>45966</v>
      </c>
      <c r="F1024" s="1">
        <v>45966</v>
      </c>
      <c r="G1024" t="s">
        <v>45</v>
      </c>
      <c r="H1024" t="s">
        <v>46</v>
      </c>
      <c r="I1024" t="s">
        <v>47</v>
      </c>
      <c r="J1024" t="s">
        <v>96</v>
      </c>
      <c r="K1024" t="s">
        <v>159</v>
      </c>
      <c r="L1024" t="s">
        <v>97</v>
      </c>
      <c r="M1024" t="s">
        <v>51</v>
      </c>
      <c r="N1024" t="s">
        <v>91</v>
      </c>
      <c r="O1024">
        <v>4</v>
      </c>
      <c r="P1024" t="s">
        <v>100</v>
      </c>
      <c r="Q1024" t="s">
        <v>54</v>
      </c>
      <c r="R1024" t="s">
        <v>55</v>
      </c>
      <c r="S1024" t="s">
        <v>85</v>
      </c>
      <c r="T1024" t="s">
        <v>67</v>
      </c>
      <c r="U1024">
        <v>2</v>
      </c>
      <c r="V1024" t="s">
        <v>58</v>
      </c>
      <c r="W1024" t="s">
        <v>68</v>
      </c>
      <c r="Y1024" t="s">
        <v>54</v>
      </c>
      <c r="Z1024" t="s">
        <v>101</v>
      </c>
      <c r="AA1024">
        <v>3</v>
      </c>
      <c r="AB1024">
        <v>2</v>
      </c>
      <c r="AC1024" t="s">
        <v>147</v>
      </c>
      <c r="AE1024" t="s">
        <v>101</v>
      </c>
      <c r="AG1024" t="s">
        <v>149</v>
      </c>
      <c r="AK1024" t="s">
        <v>57</v>
      </c>
      <c r="AL1024" t="s">
        <v>68</v>
      </c>
      <c r="AN1024" t="s">
        <v>162</v>
      </c>
    </row>
    <row r="1025" spans="1:42" x14ac:dyDescent="0.3">
      <c r="A1025" t="s">
        <v>1962</v>
      </c>
      <c r="B1025" t="s">
        <v>1251</v>
      </c>
      <c r="C1025" t="s">
        <v>782</v>
      </c>
      <c r="D1025">
        <v>18379423</v>
      </c>
      <c r="E1025" s="1">
        <v>45968</v>
      </c>
      <c r="F1025" s="1">
        <v>45969</v>
      </c>
      <c r="G1025" t="s">
        <v>45</v>
      </c>
      <c r="H1025" t="s">
        <v>46</v>
      </c>
      <c r="I1025" t="s">
        <v>47</v>
      </c>
      <c r="J1025" t="s">
        <v>118</v>
      </c>
      <c r="K1025" t="s">
        <v>142</v>
      </c>
      <c r="L1025" t="s">
        <v>97</v>
      </c>
      <c r="M1025" t="s">
        <v>320</v>
      </c>
      <c r="N1025" t="s">
        <v>91</v>
      </c>
      <c r="O1025">
        <v>5</v>
      </c>
      <c r="P1025" t="s">
        <v>53</v>
      </c>
      <c r="Q1025" t="s">
        <v>54</v>
      </c>
      <c r="R1025" t="s">
        <v>55</v>
      </c>
      <c r="S1025" t="s">
        <v>85</v>
      </c>
      <c r="T1025" t="s">
        <v>57</v>
      </c>
      <c r="U1025">
        <v>2</v>
      </c>
      <c r="V1025" t="s">
        <v>58</v>
      </c>
      <c r="X1025" t="s">
        <v>77</v>
      </c>
      <c r="Y1025" t="s">
        <v>120</v>
      </c>
      <c r="Z1025" t="s">
        <v>101</v>
      </c>
    </row>
    <row r="1026" spans="1:42" x14ac:dyDescent="0.3">
      <c r="A1026" t="s">
        <v>1963</v>
      </c>
      <c r="B1026" t="s">
        <v>1964</v>
      </c>
      <c r="C1026" t="s">
        <v>400</v>
      </c>
      <c r="D1026">
        <v>18418434</v>
      </c>
      <c r="E1026" s="1">
        <v>45975</v>
      </c>
      <c r="F1026" s="1">
        <v>45975</v>
      </c>
      <c r="G1026" t="s">
        <v>45</v>
      </c>
      <c r="H1026" t="s">
        <v>46</v>
      </c>
      <c r="I1026" t="s">
        <v>47</v>
      </c>
      <c r="J1026" t="s">
        <v>159</v>
      </c>
      <c r="K1026" t="s">
        <v>112</v>
      </c>
      <c r="L1026" t="s">
        <v>97</v>
      </c>
      <c r="M1026" t="s">
        <v>65</v>
      </c>
      <c r="N1026" t="s">
        <v>91</v>
      </c>
      <c r="O1026">
        <v>7</v>
      </c>
      <c r="P1026" t="s">
        <v>53</v>
      </c>
      <c r="Q1026" t="s">
        <v>54</v>
      </c>
      <c r="R1026" t="s">
        <v>76</v>
      </c>
      <c r="S1026" t="s">
        <v>85</v>
      </c>
      <c r="T1026" t="s">
        <v>67</v>
      </c>
      <c r="U1026">
        <v>2</v>
      </c>
      <c r="V1026" t="s">
        <v>58</v>
      </c>
      <c r="X1026" t="s">
        <v>77</v>
      </c>
      <c r="Y1026" t="s">
        <v>54</v>
      </c>
      <c r="Z1026" t="s">
        <v>101</v>
      </c>
    </row>
    <row r="1027" spans="1:42" x14ac:dyDescent="0.3">
      <c r="A1027" t="s">
        <v>1965</v>
      </c>
      <c r="B1027" t="s">
        <v>696</v>
      </c>
      <c r="C1027" t="s">
        <v>141</v>
      </c>
      <c r="D1027">
        <v>18390303</v>
      </c>
      <c r="E1027" s="1">
        <v>45971</v>
      </c>
      <c r="F1027" s="1">
        <v>45971</v>
      </c>
      <c r="G1027" t="s">
        <v>45</v>
      </c>
      <c r="H1027" t="s">
        <v>46</v>
      </c>
      <c r="I1027" t="s">
        <v>47</v>
      </c>
      <c r="J1027" t="s">
        <v>95</v>
      </c>
      <c r="K1027" t="s">
        <v>159</v>
      </c>
      <c r="L1027" t="s">
        <v>97</v>
      </c>
      <c r="M1027" t="s">
        <v>65</v>
      </c>
      <c r="N1027" t="s">
        <v>52</v>
      </c>
      <c r="O1027">
        <v>6</v>
      </c>
      <c r="P1027" t="s">
        <v>100</v>
      </c>
      <c r="Q1027" t="s">
        <v>54</v>
      </c>
      <c r="R1027" t="s">
        <v>55</v>
      </c>
      <c r="S1027" t="s">
        <v>85</v>
      </c>
      <c r="T1027" t="s">
        <v>67</v>
      </c>
      <c r="U1027">
        <v>1</v>
      </c>
      <c r="V1027" t="s">
        <v>58</v>
      </c>
      <c r="X1027" t="s">
        <v>77</v>
      </c>
      <c r="Y1027" t="s">
        <v>54</v>
      </c>
      <c r="Z1027" t="s">
        <v>101</v>
      </c>
    </row>
    <row r="1028" spans="1:42" x14ac:dyDescent="0.3">
      <c r="A1028" t="s">
        <v>1966</v>
      </c>
      <c r="B1028" t="s">
        <v>592</v>
      </c>
      <c r="C1028" t="s">
        <v>218</v>
      </c>
      <c r="D1028">
        <v>18409623</v>
      </c>
      <c r="E1028" s="1">
        <v>45973</v>
      </c>
      <c r="F1028" s="1">
        <v>45973</v>
      </c>
      <c r="G1028" t="s">
        <v>45</v>
      </c>
      <c r="H1028" t="s">
        <v>46</v>
      </c>
      <c r="I1028" t="s">
        <v>135</v>
      </c>
      <c r="J1028" t="s">
        <v>145</v>
      </c>
      <c r="K1028" t="s">
        <v>242</v>
      </c>
      <c r="L1028" t="s">
        <v>50</v>
      </c>
      <c r="M1028" t="s">
        <v>51</v>
      </c>
      <c r="O1028">
        <v>3</v>
      </c>
      <c r="P1028" t="s">
        <v>138</v>
      </c>
      <c r="Q1028" t="s">
        <v>54</v>
      </c>
      <c r="R1028" t="s">
        <v>76</v>
      </c>
      <c r="S1028" t="s">
        <v>56</v>
      </c>
      <c r="T1028" t="s">
        <v>67</v>
      </c>
      <c r="U1028">
        <v>2</v>
      </c>
      <c r="V1028" t="s">
        <v>58</v>
      </c>
      <c r="X1028" t="s">
        <v>77</v>
      </c>
      <c r="Y1028" t="s">
        <v>54</v>
      </c>
      <c r="Z1028" t="s">
        <v>68</v>
      </c>
    </row>
    <row r="1029" spans="1:42" x14ac:dyDescent="0.3">
      <c r="A1029" t="s">
        <v>1967</v>
      </c>
      <c r="B1029" t="s">
        <v>303</v>
      </c>
      <c r="C1029" t="s">
        <v>123</v>
      </c>
      <c r="D1029">
        <v>18381975</v>
      </c>
      <c r="E1029" s="1">
        <v>45969</v>
      </c>
      <c r="F1029" s="1">
        <v>45969</v>
      </c>
      <c r="G1029" t="s">
        <v>45</v>
      </c>
      <c r="H1029" t="s">
        <v>46</v>
      </c>
      <c r="I1029" t="s">
        <v>47</v>
      </c>
      <c r="J1029" t="s">
        <v>118</v>
      </c>
      <c r="K1029" t="s">
        <v>119</v>
      </c>
      <c r="L1029" t="s">
        <v>74</v>
      </c>
      <c r="M1029" t="s">
        <v>51</v>
      </c>
      <c r="N1029" t="s">
        <v>75</v>
      </c>
      <c r="O1029">
        <v>4</v>
      </c>
      <c r="P1029" t="s">
        <v>53</v>
      </c>
      <c r="Q1029" t="s">
        <v>54</v>
      </c>
      <c r="R1029" t="s">
        <v>55</v>
      </c>
      <c r="S1029" t="s">
        <v>56</v>
      </c>
      <c r="T1029" t="s">
        <v>57</v>
      </c>
      <c r="U1029">
        <v>1</v>
      </c>
      <c r="V1029" t="s">
        <v>58</v>
      </c>
    </row>
    <row r="1030" spans="1:42" x14ac:dyDescent="0.3">
      <c r="A1030" t="s">
        <v>1968</v>
      </c>
      <c r="B1030" t="s">
        <v>957</v>
      </c>
      <c r="C1030" t="s">
        <v>467</v>
      </c>
      <c r="D1030">
        <v>18384600</v>
      </c>
      <c r="E1030" s="1">
        <v>45969</v>
      </c>
      <c r="F1030" s="1">
        <v>45969</v>
      </c>
      <c r="G1030" t="s">
        <v>45</v>
      </c>
      <c r="H1030" t="s">
        <v>46</v>
      </c>
      <c r="I1030" t="s">
        <v>47</v>
      </c>
      <c r="J1030" t="s">
        <v>89</v>
      </c>
      <c r="K1030" t="s">
        <v>73</v>
      </c>
      <c r="L1030" t="s">
        <v>74</v>
      </c>
      <c r="M1030" t="s">
        <v>51</v>
      </c>
      <c r="N1030" t="s">
        <v>52</v>
      </c>
      <c r="O1030">
        <v>4</v>
      </c>
      <c r="P1030" t="s">
        <v>53</v>
      </c>
      <c r="Q1030" t="s">
        <v>54</v>
      </c>
      <c r="R1030" t="s">
        <v>55</v>
      </c>
      <c r="S1030" t="s">
        <v>85</v>
      </c>
      <c r="T1030" t="s">
        <v>57</v>
      </c>
      <c r="U1030">
        <v>1</v>
      </c>
      <c r="V1030" t="s">
        <v>58</v>
      </c>
      <c r="Z1030" t="s">
        <v>68</v>
      </c>
    </row>
    <row r="1031" spans="1:42" x14ac:dyDescent="0.3">
      <c r="A1031" t="s">
        <v>1969</v>
      </c>
      <c r="B1031" t="s">
        <v>1970</v>
      </c>
      <c r="C1031" t="s">
        <v>996</v>
      </c>
      <c r="D1031">
        <v>18396746</v>
      </c>
      <c r="E1031" s="1">
        <v>45971</v>
      </c>
      <c r="F1031" s="1">
        <v>45971</v>
      </c>
      <c r="G1031" t="s">
        <v>45</v>
      </c>
      <c r="H1031" t="s">
        <v>46</v>
      </c>
      <c r="I1031" t="s">
        <v>47</v>
      </c>
      <c r="J1031" t="s">
        <v>127</v>
      </c>
      <c r="K1031" t="s">
        <v>243</v>
      </c>
      <c r="L1031" t="s">
        <v>50</v>
      </c>
      <c r="M1031" t="s">
        <v>129</v>
      </c>
      <c r="N1031" t="s">
        <v>273</v>
      </c>
      <c r="O1031">
        <v>8</v>
      </c>
      <c r="P1031" t="s">
        <v>100</v>
      </c>
      <c r="Q1031" t="s">
        <v>131</v>
      </c>
      <c r="R1031" t="s">
        <v>55</v>
      </c>
      <c r="S1031" t="s">
        <v>56</v>
      </c>
      <c r="T1031" t="s">
        <v>57</v>
      </c>
      <c r="U1031">
        <v>2</v>
      </c>
      <c r="V1031" t="s">
        <v>58</v>
      </c>
      <c r="X1031" t="s">
        <v>77</v>
      </c>
      <c r="Y1031" t="s">
        <v>120</v>
      </c>
      <c r="Z1031" t="s">
        <v>68</v>
      </c>
    </row>
    <row r="1032" spans="1:42" x14ac:dyDescent="0.3">
      <c r="A1032" t="s">
        <v>1971</v>
      </c>
      <c r="B1032" t="s">
        <v>362</v>
      </c>
      <c r="C1032" t="s">
        <v>178</v>
      </c>
      <c r="D1032">
        <v>18384082</v>
      </c>
      <c r="E1032" s="1">
        <v>45969</v>
      </c>
      <c r="F1032" s="1">
        <v>45969</v>
      </c>
      <c r="G1032" t="s">
        <v>45</v>
      </c>
      <c r="H1032" t="s">
        <v>46</v>
      </c>
      <c r="I1032" t="s">
        <v>47</v>
      </c>
      <c r="J1032" t="s">
        <v>165</v>
      </c>
      <c r="K1032" t="s">
        <v>936</v>
      </c>
      <c r="L1032" t="s">
        <v>97</v>
      </c>
      <c r="M1032" t="s">
        <v>51</v>
      </c>
      <c r="N1032" t="s">
        <v>52</v>
      </c>
      <c r="O1032">
        <v>7</v>
      </c>
      <c r="P1032" t="s">
        <v>53</v>
      </c>
      <c r="Q1032" t="s">
        <v>54</v>
      </c>
      <c r="R1032" t="s">
        <v>55</v>
      </c>
      <c r="S1032" t="s">
        <v>56</v>
      </c>
      <c r="T1032" t="s">
        <v>67</v>
      </c>
      <c r="U1032">
        <v>1</v>
      </c>
      <c r="V1032" t="s">
        <v>58</v>
      </c>
      <c r="W1032" t="s">
        <v>68</v>
      </c>
      <c r="Y1032" t="s">
        <v>54</v>
      </c>
      <c r="AA1032">
        <v>1</v>
      </c>
      <c r="AB1032">
        <v>2</v>
      </c>
      <c r="AF1032" t="s">
        <v>661</v>
      </c>
      <c r="AG1032" t="s">
        <v>149</v>
      </c>
      <c r="AH1032" t="s">
        <v>148</v>
      </c>
      <c r="AI1032" t="s">
        <v>1972</v>
      </c>
      <c r="AO1032">
        <v>690</v>
      </c>
      <c r="AP1032">
        <v>3</v>
      </c>
    </row>
    <row r="1033" spans="1:42" x14ac:dyDescent="0.3">
      <c r="A1033" t="s">
        <v>1973</v>
      </c>
      <c r="B1033" t="s">
        <v>1974</v>
      </c>
      <c r="C1033" t="s">
        <v>400</v>
      </c>
      <c r="D1033">
        <v>18419508</v>
      </c>
      <c r="E1033" s="1">
        <v>45975</v>
      </c>
      <c r="F1033" s="1">
        <v>45975</v>
      </c>
      <c r="G1033" t="s">
        <v>45</v>
      </c>
      <c r="H1033" t="s">
        <v>46</v>
      </c>
      <c r="I1033" t="s">
        <v>47</v>
      </c>
      <c r="J1033" t="s">
        <v>95</v>
      </c>
      <c r="K1033" t="s">
        <v>96</v>
      </c>
      <c r="L1033" t="s">
        <v>97</v>
      </c>
      <c r="M1033" t="s">
        <v>160</v>
      </c>
      <c r="N1033" t="s">
        <v>185</v>
      </c>
      <c r="O1033">
        <v>5</v>
      </c>
      <c r="P1033" t="s">
        <v>53</v>
      </c>
      <c r="Q1033" t="s">
        <v>54</v>
      </c>
      <c r="R1033" t="s">
        <v>76</v>
      </c>
      <c r="S1033" t="s">
        <v>56</v>
      </c>
      <c r="T1033" t="s">
        <v>57</v>
      </c>
      <c r="U1033">
        <v>1</v>
      </c>
      <c r="V1033" t="s">
        <v>58</v>
      </c>
      <c r="X1033" t="s">
        <v>77</v>
      </c>
      <c r="Y1033" t="s">
        <v>54</v>
      </c>
      <c r="Z1033" t="s">
        <v>101</v>
      </c>
    </row>
    <row r="1034" spans="1:42" x14ac:dyDescent="0.3">
      <c r="A1034" t="s">
        <v>1975</v>
      </c>
      <c r="B1034" t="s">
        <v>506</v>
      </c>
      <c r="C1034" t="s">
        <v>439</v>
      </c>
      <c r="D1034">
        <v>18396018</v>
      </c>
      <c r="E1034" s="1">
        <v>45971</v>
      </c>
      <c r="F1034" s="1">
        <v>45971</v>
      </c>
      <c r="G1034" t="s">
        <v>45</v>
      </c>
      <c r="H1034" t="s">
        <v>46</v>
      </c>
      <c r="I1034" t="s">
        <v>47</v>
      </c>
      <c r="J1034" t="s">
        <v>95</v>
      </c>
      <c r="K1034" t="s">
        <v>311</v>
      </c>
      <c r="L1034" t="s">
        <v>97</v>
      </c>
      <c r="M1034" t="s">
        <v>51</v>
      </c>
      <c r="N1034" t="s">
        <v>75</v>
      </c>
      <c r="O1034">
        <v>5</v>
      </c>
      <c r="P1034" t="s">
        <v>53</v>
      </c>
      <c r="Q1034" t="s">
        <v>54</v>
      </c>
      <c r="R1034" t="s">
        <v>55</v>
      </c>
      <c r="S1034" t="s">
        <v>85</v>
      </c>
      <c r="T1034" t="s">
        <v>57</v>
      </c>
      <c r="U1034">
        <v>1</v>
      </c>
      <c r="V1034" t="s">
        <v>58</v>
      </c>
      <c r="X1034" t="s">
        <v>77</v>
      </c>
      <c r="Y1034" t="s">
        <v>54</v>
      </c>
      <c r="Z1034" t="s">
        <v>101</v>
      </c>
    </row>
    <row r="1035" spans="1:42" x14ac:dyDescent="0.3">
      <c r="A1035" t="s">
        <v>1976</v>
      </c>
      <c r="B1035" t="s">
        <v>212</v>
      </c>
      <c r="C1035" t="s">
        <v>44</v>
      </c>
      <c r="D1035">
        <v>18413655</v>
      </c>
      <c r="E1035" s="1">
        <v>45974</v>
      </c>
      <c r="F1035" s="1">
        <v>45976</v>
      </c>
      <c r="G1035" t="s">
        <v>45</v>
      </c>
      <c r="H1035" t="s">
        <v>46</v>
      </c>
      <c r="I1035" t="s">
        <v>47</v>
      </c>
      <c r="J1035" t="s">
        <v>214</v>
      </c>
      <c r="K1035" t="s">
        <v>62</v>
      </c>
      <c r="L1035" t="s">
        <v>50</v>
      </c>
      <c r="M1035" t="s">
        <v>129</v>
      </c>
      <c r="N1035" t="s">
        <v>99</v>
      </c>
      <c r="O1035">
        <v>4</v>
      </c>
      <c r="P1035" t="s">
        <v>53</v>
      </c>
      <c r="Q1035" t="s">
        <v>54</v>
      </c>
      <c r="R1035" t="s">
        <v>55</v>
      </c>
      <c r="S1035" t="s">
        <v>56</v>
      </c>
      <c r="T1035" t="s">
        <v>67</v>
      </c>
      <c r="U1035">
        <v>3</v>
      </c>
      <c r="V1035" t="s">
        <v>58</v>
      </c>
    </row>
    <row r="1036" spans="1:42" x14ac:dyDescent="0.3">
      <c r="A1036" t="s">
        <v>1977</v>
      </c>
      <c r="B1036" t="s">
        <v>568</v>
      </c>
      <c r="C1036" t="s">
        <v>61</v>
      </c>
      <c r="D1036">
        <v>18373310</v>
      </c>
      <c r="E1036" s="1">
        <v>45967</v>
      </c>
      <c r="F1036" s="1">
        <v>45967</v>
      </c>
      <c r="G1036" t="s">
        <v>45</v>
      </c>
      <c r="H1036" t="s">
        <v>46</v>
      </c>
      <c r="I1036" t="s">
        <v>47</v>
      </c>
      <c r="J1036" t="s">
        <v>142</v>
      </c>
      <c r="K1036" t="s">
        <v>95</v>
      </c>
      <c r="L1036" t="s">
        <v>97</v>
      </c>
      <c r="M1036" t="s">
        <v>51</v>
      </c>
      <c r="N1036" t="s">
        <v>185</v>
      </c>
      <c r="O1036">
        <v>3</v>
      </c>
      <c r="P1036" t="s">
        <v>53</v>
      </c>
      <c r="Q1036" t="s">
        <v>54</v>
      </c>
      <c r="R1036" t="s">
        <v>55</v>
      </c>
      <c r="S1036" t="s">
        <v>56</v>
      </c>
      <c r="T1036" t="s">
        <v>67</v>
      </c>
      <c r="U1036">
        <v>1</v>
      </c>
      <c r="V1036" t="s">
        <v>58</v>
      </c>
      <c r="W1036" t="s">
        <v>68</v>
      </c>
    </row>
    <row r="1037" spans="1:42" x14ac:dyDescent="0.3">
      <c r="A1037" t="s">
        <v>1978</v>
      </c>
      <c r="B1037" t="s">
        <v>1979</v>
      </c>
      <c r="C1037" t="s">
        <v>201</v>
      </c>
      <c r="D1037">
        <v>18420814</v>
      </c>
      <c r="E1037" s="1">
        <v>45975</v>
      </c>
      <c r="F1037" s="1">
        <v>45975</v>
      </c>
      <c r="G1037" t="s">
        <v>45</v>
      </c>
      <c r="H1037" t="s">
        <v>46</v>
      </c>
      <c r="I1037" t="s">
        <v>47</v>
      </c>
      <c r="J1037" t="s">
        <v>159</v>
      </c>
      <c r="K1037" t="s">
        <v>195</v>
      </c>
      <c r="L1037" t="s">
        <v>97</v>
      </c>
      <c r="M1037" t="s">
        <v>65</v>
      </c>
      <c r="N1037" t="s">
        <v>99</v>
      </c>
      <c r="O1037">
        <v>4</v>
      </c>
      <c r="P1037" t="s">
        <v>100</v>
      </c>
      <c r="Q1037" t="s">
        <v>54</v>
      </c>
      <c r="R1037" t="s">
        <v>55</v>
      </c>
      <c r="S1037" t="s">
        <v>85</v>
      </c>
      <c r="T1037" t="s">
        <v>57</v>
      </c>
      <c r="U1037">
        <v>2</v>
      </c>
      <c r="V1037" t="s">
        <v>58</v>
      </c>
      <c r="X1037" t="s">
        <v>77</v>
      </c>
      <c r="Y1037" t="s">
        <v>54</v>
      </c>
      <c r="Z1037" t="s">
        <v>101</v>
      </c>
    </row>
    <row r="1038" spans="1:42" x14ac:dyDescent="0.3">
      <c r="A1038" t="s">
        <v>1980</v>
      </c>
      <c r="B1038" t="s">
        <v>296</v>
      </c>
      <c r="C1038" t="s">
        <v>213</v>
      </c>
      <c r="D1038">
        <v>18371695</v>
      </c>
      <c r="E1038" s="1">
        <v>45967</v>
      </c>
      <c r="F1038" s="1">
        <v>45967</v>
      </c>
      <c r="G1038" t="s">
        <v>45</v>
      </c>
      <c r="H1038" t="s">
        <v>46</v>
      </c>
      <c r="I1038" t="s">
        <v>47</v>
      </c>
      <c r="J1038" t="s">
        <v>142</v>
      </c>
      <c r="K1038" t="s">
        <v>96</v>
      </c>
      <c r="L1038" t="s">
        <v>97</v>
      </c>
      <c r="M1038" t="s">
        <v>51</v>
      </c>
      <c r="N1038" t="s">
        <v>185</v>
      </c>
      <c r="O1038">
        <v>3</v>
      </c>
      <c r="P1038" t="s">
        <v>100</v>
      </c>
      <c r="Q1038" t="s">
        <v>54</v>
      </c>
      <c r="R1038" t="s">
        <v>55</v>
      </c>
      <c r="S1038" t="s">
        <v>56</v>
      </c>
      <c r="T1038" t="s">
        <v>67</v>
      </c>
      <c r="U1038">
        <v>1</v>
      </c>
      <c r="V1038" t="s">
        <v>58</v>
      </c>
      <c r="W1038" t="s">
        <v>68</v>
      </c>
      <c r="Y1038" t="s">
        <v>54</v>
      </c>
      <c r="Z1038" t="s">
        <v>101</v>
      </c>
      <c r="AC1038" t="s">
        <v>147</v>
      </c>
      <c r="AD1038" t="s">
        <v>115</v>
      </c>
      <c r="AK1038" t="s">
        <v>67</v>
      </c>
    </row>
    <row r="1039" spans="1:42" x14ac:dyDescent="0.3">
      <c r="A1039" t="s">
        <v>1981</v>
      </c>
      <c r="B1039" t="s">
        <v>1982</v>
      </c>
      <c r="C1039" t="s">
        <v>782</v>
      </c>
      <c r="D1039">
        <v>18429962</v>
      </c>
      <c r="E1039" s="1">
        <v>45976</v>
      </c>
      <c r="F1039" s="1">
        <v>45976</v>
      </c>
      <c r="G1039" t="s">
        <v>45</v>
      </c>
      <c r="H1039" t="s">
        <v>46</v>
      </c>
      <c r="I1039" t="s">
        <v>47</v>
      </c>
      <c r="J1039" t="s">
        <v>242</v>
      </c>
      <c r="K1039" t="s">
        <v>127</v>
      </c>
      <c r="L1039" t="s">
        <v>50</v>
      </c>
      <c r="M1039" t="s">
        <v>98</v>
      </c>
      <c r="N1039" t="s">
        <v>52</v>
      </c>
      <c r="O1039">
        <v>4</v>
      </c>
      <c r="P1039" t="s">
        <v>53</v>
      </c>
      <c r="Q1039" t="s">
        <v>54</v>
      </c>
      <c r="R1039" t="s">
        <v>55</v>
      </c>
      <c r="S1039" t="s">
        <v>85</v>
      </c>
      <c r="T1039" t="s">
        <v>57</v>
      </c>
      <c r="U1039">
        <v>2</v>
      </c>
      <c r="V1039" t="s">
        <v>58</v>
      </c>
      <c r="Z1039" t="s">
        <v>68</v>
      </c>
      <c r="AM1039" t="s">
        <v>1983</v>
      </c>
    </row>
    <row r="1040" spans="1:42" x14ac:dyDescent="0.3">
      <c r="A1040" t="s">
        <v>1984</v>
      </c>
      <c r="B1040" t="s">
        <v>482</v>
      </c>
      <c r="C1040" t="s">
        <v>222</v>
      </c>
      <c r="D1040">
        <v>18387445</v>
      </c>
      <c r="E1040" s="1">
        <v>45970</v>
      </c>
      <c r="F1040" s="1">
        <v>45970</v>
      </c>
      <c r="G1040" t="s">
        <v>45</v>
      </c>
      <c r="H1040" t="s">
        <v>46</v>
      </c>
      <c r="I1040" t="s">
        <v>47</v>
      </c>
      <c r="J1040" t="s">
        <v>1082</v>
      </c>
      <c r="K1040" t="s">
        <v>1358</v>
      </c>
      <c r="L1040" t="s">
        <v>74</v>
      </c>
      <c r="M1040" t="s">
        <v>51</v>
      </c>
      <c r="N1040" t="s">
        <v>91</v>
      </c>
      <c r="O1040">
        <v>5</v>
      </c>
      <c r="P1040" t="s">
        <v>53</v>
      </c>
      <c r="Q1040" t="s">
        <v>54</v>
      </c>
      <c r="R1040" t="s">
        <v>55</v>
      </c>
      <c r="S1040" t="s">
        <v>85</v>
      </c>
      <c r="T1040" t="s">
        <v>67</v>
      </c>
      <c r="U1040">
        <v>1</v>
      </c>
      <c r="V1040" t="s">
        <v>58</v>
      </c>
      <c r="W1040" t="s">
        <v>68</v>
      </c>
      <c r="X1040" t="s">
        <v>146</v>
      </c>
      <c r="AA1040">
        <v>1</v>
      </c>
    </row>
    <row r="1041" spans="1:39" x14ac:dyDescent="0.3">
      <c r="A1041" t="s">
        <v>1985</v>
      </c>
      <c r="B1041" t="s">
        <v>469</v>
      </c>
      <c r="C1041" t="s">
        <v>298</v>
      </c>
      <c r="D1041">
        <v>18371805</v>
      </c>
      <c r="E1041" s="1">
        <v>45967</v>
      </c>
      <c r="F1041" s="1">
        <v>45968</v>
      </c>
      <c r="G1041" t="s">
        <v>45</v>
      </c>
      <c r="H1041" t="s">
        <v>46</v>
      </c>
      <c r="I1041" t="s">
        <v>47</v>
      </c>
      <c r="J1041" t="s">
        <v>531</v>
      </c>
      <c r="K1041" t="s">
        <v>1042</v>
      </c>
      <c r="L1041" t="s">
        <v>74</v>
      </c>
      <c r="M1041" t="s">
        <v>51</v>
      </c>
      <c r="N1041" t="s">
        <v>1986</v>
      </c>
      <c r="O1041">
        <v>4</v>
      </c>
      <c r="P1041" t="s">
        <v>166</v>
      </c>
      <c r="Q1041" t="s">
        <v>54</v>
      </c>
      <c r="R1041" t="s">
        <v>77</v>
      </c>
      <c r="S1041" t="s">
        <v>85</v>
      </c>
      <c r="T1041" t="s">
        <v>57</v>
      </c>
      <c r="U1041">
        <v>1</v>
      </c>
      <c r="V1041" t="s">
        <v>58</v>
      </c>
    </row>
    <row r="1042" spans="1:39" x14ac:dyDescent="0.3">
      <c r="A1042" t="s">
        <v>1987</v>
      </c>
      <c r="B1042" t="s">
        <v>1988</v>
      </c>
      <c r="C1042" t="s">
        <v>331</v>
      </c>
      <c r="D1042">
        <v>18412715</v>
      </c>
      <c r="E1042" s="1">
        <v>45974</v>
      </c>
      <c r="F1042" s="1">
        <v>45974</v>
      </c>
      <c r="G1042" t="s">
        <v>45</v>
      </c>
      <c r="H1042" t="s">
        <v>46</v>
      </c>
      <c r="I1042" t="s">
        <v>47</v>
      </c>
      <c r="J1042" t="s">
        <v>112</v>
      </c>
      <c r="K1042" t="s">
        <v>179</v>
      </c>
      <c r="L1042" t="s">
        <v>97</v>
      </c>
      <c r="M1042" t="s">
        <v>65</v>
      </c>
      <c r="N1042" t="s">
        <v>437</v>
      </c>
      <c r="O1042">
        <v>9</v>
      </c>
      <c r="P1042" t="s">
        <v>53</v>
      </c>
      <c r="Q1042" t="s">
        <v>54</v>
      </c>
      <c r="R1042" t="s">
        <v>55</v>
      </c>
      <c r="S1042" t="s">
        <v>56</v>
      </c>
      <c r="T1042" t="s">
        <v>67</v>
      </c>
      <c r="U1042">
        <v>2</v>
      </c>
      <c r="V1042" t="s">
        <v>58</v>
      </c>
      <c r="W1042" t="s">
        <v>68</v>
      </c>
      <c r="X1042" t="s">
        <v>146</v>
      </c>
      <c r="Y1042" t="s">
        <v>120</v>
      </c>
      <c r="Z1042" t="s">
        <v>101</v>
      </c>
      <c r="AA1042">
        <v>2</v>
      </c>
      <c r="AB1042">
        <v>2</v>
      </c>
      <c r="AC1042" t="s">
        <v>114</v>
      </c>
      <c r="AD1042" t="s">
        <v>115</v>
      </c>
      <c r="AE1042" t="s">
        <v>101</v>
      </c>
      <c r="AK1042" t="s">
        <v>67</v>
      </c>
    </row>
    <row r="1043" spans="1:39" x14ac:dyDescent="0.3">
      <c r="A1043" t="s">
        <v>1989</v>
      </c>
      <c r="B1043" t="s">
        <v>319</v>
      </c>
      <c r="C1043" t="s">
        <v>310</v>
      </c>
      <c r="D1043">
        <v>18370395</v>
      </c>
      <c r="E1043" s="1">
        <v>45967</v>
      </c>
      <c r="F1043" s="1">
        <v>45971</v>
      </c>
      <c r="G1043" t="s">
        <v>45</v>
      </c>
      <c r="H1043" t="s">
        <v>46</v>
      </c>
      <c r="I1043" t="s">
        <v>47</v>
      </c>
      <c r="J1043" t="s">
        <v>105</v>
      </c>
      <c r="K1043" t="s">
        <v>106</v>
      </c>
      <c r="L1043" t="s">
        <v>97</v>
      </c>
      <c r="M1043" t="s">
        <v>51</v>
      </c>
      <c r="N1043" t="s">
        <v>75</v>
      </c>
      <c r="O1043">
        <v>3</v>
      </c>
      <c r="P1043" t="s">
        <v>53</v>
      </c>
      <c r="Q1043" t="s">
        <v>131</v>
      </c>
      <c r="R1043" t="s">
        <v>77</v>
      </c>
      <c r="S1043" t="s">
        <v>85</v>
      </c>
      <c r="T1043" t="s">
        <v>57</v>
      </c>
      <c r="U1043">
        <v>1</v>
      </c>
      <c r="V1043" t="s">
        <v>58</v>
      </c>
      <c r="Z1043" t="s">
        <v>68</v>
      </c>
    </row>
    <row r="1044" spans="1:39" x14ac:dyDescent="0.3">
      <c r="A1044" t="s">
        <v>1990</v>
      </c>
      <c r="B1044" t="s">
        <v>253</v>
      </c>
      <c r="C1044" t="s">
        <v>301</v>
      </c>
      <c r="D1044">
        <v>18378157</v>
      </c>
      <c r="E1044" s="1">
        <v>45968</v>
      </c>
      <c r="F1044" s="1">
        <v>45970</v>
      </c>
      <c r="G1044" t="s">
        <v>45</v>
      </c>
      <c r="H1044" t="s">
        <v>46</v>
      </c>
      <c r="I1044" t="s">
        <v>47</v>
      </c>
      <c r="J1044" t="s">
        <v>489</v>
      </c>
      <c r="K1044" t="s">
        <v>89</v>
      </c>
      <c r="L1044" t="s">
        <v>74</v>
      </c>
      <c r="M1044" t="s">
        <v>83</v>
      </c>
      <c r="N1044" t="s">
        <v>235</v>
      </c>
      <c r="O1044">
        <v>3</v>
      </c>
      <c r="P1044" t="s">
        <v>53</v>
      </c>
      <c r="Q1044" t="s">
        <v>54</v>
      </c>
      <c r="R1044" t="s">
        <v>55</v>
      </c>
      <c r="S1044" t="s">
        <v>56</v>
      </c>
      <c r="T1044" t="s">
        <v>57</v>
      </c>
      <c r="U1044">
        <v>1</v>
      </c>
      <c r="V1044" t="s">
        <v>58</v>
      </c>
      <c r="X1044" t="s">
        <v>77</v>
      </c>
      <c r="Y1044" t="s">
        <v>54</v>
      </c>
      <c r="Z1044" t="s">
        <v>101</v>
      </c>
    </row>
    <row r="1045" spans="1:39" x14ac:dyDescent="0.3">
      <c r="A1045" t="s">
        <v>1991</v>
      </c>
      <c r="B1045" t="s">
        <v>340</v>
      </c>
      <c r="C1045" t="s">
        <v>513</v>
      </c>
      <c r="D1045">
        <v>18384614</v>
      </c>
      <c r="E1045" s="1">
        <v>45969</v>
      </c>
      <c r="F1045" s="1">
        <v>45975</v>
      </c>
      <c r="G1045" t="s">
        <v>45</v>
      </c>
      <c r="H1045" t="s">
        <v>46</v>
      </c>
      <c r="I1045" t="s">
        <v>47</v>
      </c>
      <c r="J1045" t="s">
        <v>49</v>
      </c>
      <c r="K1045" t="s">
        <v>127</v>
      </c>
      <c r="L1045" t="s">
        <v>97</v>
      </c>
      <c r="M1045" t="s">
        <v>129</v>
      </c>
      <c r="N1045" t="s">
        <v>1154</v>
      </c>
      <c r="O1045">
        <v>5</v>
      </c>
      <c r="P1045" t="s">
        <v>53</v>
      </c>
      <c r="Q1045" t="s">
        <v>131</v>
      </c>
      <c r="R1045" t="s">
        <v>55</v>
      </c>
      <c r="S1045" t="s">
        <v>107</v>
      </c>
      <c r="T1045" t="s">
        <v>57</v>
      </c>
      <c r="U1045">
        <v>1</v>
      </c>
      <c r="V1045" t="s">
        <v>108</v>
      </c>
    </row>
    <row r="1046" spans="1:39" x14ac:dyDescent="0.3">
      <c r="A1046" t="s">
        <v>1992</v>
      </c>
      <c r="B1046" t="s">
        <v>456</v>
      </c>
      <c r="C1046" t="s">
        <v>301</v>
      </c>
      <c r="D1046">
        <v>18403910</v>
      </c>
      <c r="E1046" s="1">
        <v>45973</v>
      </c>
      <c r="F1046" s="1">
        <v>45973</v>
      </c>
      <c r="G1046" t="s">
        <v>45</v>
      </c>
      <c r="H1046" t="s">
        <v>46</v>
      </c>
      <c r="I1046" t="s">
        <v>47</v>
      </c>
      <c r="J1046" t="s">
        <v>89</v>
      </c>
      <c r="K1046" t="s">
        <v>73</v>
      </c>
      <c r="L1046" t="s">
        <v>74</v>
      </c>
      <c r="M1046" t="s">
        <v>51</v>
      </c>
      <c r="N1046" t="s">
        <v>273</v>
      </c>
      <c r="O1046">
        <v>10</v>
      </c>
      <c r="P1046" t="s">
        <v>53</v>
      </c>
      <c r="Q1046" t="s">
        <v>54</v>
      </c>
      <c r="R1046" t="s">
        <v>77</v>
      </c>
      <c r="S1046" t="s">
        <v>107</v>
      </c>
      <c r="T1046" t="s">
        <v>57</v>
      </c>
      <c r="U1046">
        <v>1</v>
      </c>
      <c r="V1046" t="s">
        <v>58</v>
      </c>
      <c r="X1046" t="s">
        <v>77</v>
      </c>
      <c r="Y1046" t="s">
        <v>54</v>
      </c>
      <c r="Z1046" t="s">
        <v>101</v>
      </c>
    </row>
    <row r="1047" spans="1:39" x14ac:dyDescent="0.3">
      <c r="A1047" t="s">
        <v>1993</v>
      </c>
      <c r="B1047" t="s">
        <v>157</v>
      </c>
      <c r="C1047" t="s">
        <v>1994</v>
      </c>
      <c r="D1047">
        <v>18365707</v>
      </c>
      <c r="E1047" s="1">
        <v>45966</v>
      </c>
      <c r="F1047" s="1">
        <v>45966</v>
      </c>
      <c r="G1047" t="s">
        <v>45</v>
      </c>
      <c r="H1047" t="s">
        <v>46</v>
      </c>
      <c r="I1047" t="s">
        <v>47</v>
      </c>
      <c r="J1047" t="s">
        <v>145</v>
      </c>
      <c r="K1047" t="s">
        <v>82</v>
      </c>
      <c r="L1047" t="s">
        <v>97</v>
      </c>
      <c r="M1047" t="s">
        <v>160</v>
      </c>
      <c r="N1047" t="s">
        <v>421</v>
      </c>
      <c r="O1047">
        <v>7</v>
      </c>
      <c r="P1047" t="s">
        <v>100</v>
      </c>
      <c r="Q1047" t="s">
        <v>54</v>
      </c>
      <c r="R1047" t="s">
        <v>55</v>
      </c>
      <c r="S1047" t="s">
        <v>56</v>
      </c>
      <c r="T1047" t="s">
        <v>57</v>
      </c>
      <c r="U1047">
        <v>1</v>
      </c>
      <c r="V1047" t="s">
        <v>58</v>
      </c>
      <c r="W1047" t="s">
        <v>68</v>
      </c>
      <c r="Y1047" t="s">
        <v>54</v>
      </c>
      <c r="Z1047" t="s">
        <v>101</v>
      </c>
      <c r="AA1047">
        <v>2</v>
      </c>
      <c r="AC1047" t="s">
        <v>114</v>
      </c>
      <c r="AD1047" t="s">
        <v>115</v>
      </c>
      <c r="AK1047" t="s">
        <v>67</v>
      </c>
    </row>
    <row r="1048" spans="1:39" x14ac:dyDescent="0.3">
      <c r="A1048" t="s">
        <v>1995</v>
      </c>
      <c r="B1048" t="s">
        <v>506</v>
      </c>
      <c r="C1048" t="s">
        <v>174</v>
      </c>
      <c r="D1048">
        <v>18423511</v>
      </c>
      <c r="E1048" s="1">
        <v>45975</v>
      </c>
      <c r="F1048" s="1">
        <v>45975</v>
      </c>
      <c r="G1048" t="s">
        <v>45</v>
      </c>
      <c r="H1048" t="s">
        <v>46</v>
      </c>
      <c r="I1048" t="s">
        <v>47</v>
      </c>
      <c r="J1048" t="s">
        <v>165</v>
      </c>
      <c r="K1048" t="s">
        <v>105</v>
      </c>
      <c r="L1048" t="s">
        <v>97</v>
      </c>
      <c r="M1048" t="s">
        <v>51</v>
      </c>
      <c r="N1048" t="s">
        <v>75</v>
      </c>
      <c r="O1048">
        <v>3</v>
      </c>
      <c r="P1048" t="s">
        <v>53</v>
      </c>
      <c r="Q1048" t="s">
        <v>54</v>
      </c>
      <c r="R1048" t="s">
        <v>55</v>
      </c>
      <c r="S1048" t="s">
        <v>56</v>
      </c>
      <c r="T1048" t="s">
        <v>57</v>
      </c>
      <c r="U1048">
        <v>1</v>
      </c>
      <c r="V1048" t="s">
        <v>58</v>
      </c>
      <c r="X1048" t="s">
        <v>77</v>
      </c>
      <c r="Z1048" t="s">
        <v>101</v>
      </c>
    </row>
    <row r="1049" spans="1:39" x14ac:dyDescent="0.3">
      <c r="A1049" t="s">
        <v>1996</v>
      </c>
      <c r="B1049" t="s">
        <v>303</v>
      </c>
      <c r="C1049" t="s">
        <v>331</v>
      </c>
      <c r="D1049">
        <v>18381533</v>
      </c>
      <c r="E1049" s="1">
        <v>45969</v>
      </c>
      <c r="F1049" s="1">
        <v>45972</v>
      </c>
      <c r="G1049" t="s">
        <v>45</v>
      </c>
      <c r="H1049" t="s">
        <v>46</v>
      </c>
      <c r="I1049" t="s">
        <v>47</v>
      </c>
      <c r="J1049" t="s">
        <v>118</v>
      </c>
      <c r="K1049" t="s">
        <v>119</v>
      </c>
      <c r="L1049" t="s">
        <v>74</v>
      </c>
      <c r="M1049" t="s">
        <v>299</v>
      </c>
      <c r="N1049" t="s">
        <v>99</v>
      </c>
      <c r="O1049">
        <v>5</v>
      </c>
      <c r="P1049" t="s">
        <v>53</v>
      </c>
      <c r="Q1049" t="s">
        <v>54</v>
      </c>
      <c r="R1049" t="s">
        <v>77</v>
      </c>
      <c r="S1049" t="s">
        <v>85</v>
      </c>
      <c r="T1049" t="s">
        <v>57</v>
      </c>
      <c r="U1049">
        <v>1</v>
      </c>
      <c r="V1049" t="s">
        <v>58</v>
      </c>
      <c r="W1049" t="s">
        <v>68</v>
      </c>
      <c r="AM1049" t="s">
        <v>161</v>
      </c>
    </row>
    <row r="1050" spans="1:39" x14ac:dyDescent="0.3">
      <c r="A1050" t="s">
        <v>1997</v>
      </c>
      <c r="B1050" t="s">
        <v>571</v>
      </c>
      <c r="C1050" t="s">
        <v>222</v>
      </c>
      <c r="D1050">
        <v>18417307</v>
      </c>
      <c r="E1050" s="1">
        <v>45974</v>
      </c>
      <c r="F1050" s="1">
        <v>45974</v>
      </c>
      <c r="G1050" t="s">
        <v>45</v>
      </c>
      <c r="H1050" t="s">
        <v>46</v>
      </c>
      <c r="I1050" t="s">
        <v>47</v>
      </c>
      <c r="J1050" t="s">
        <v>96</v>
      </c>
      <c r="K1050" t="s">
        <v>159</v>
      </c>
      <c r="L1050" t="s">
        <v>97</v>
      </c>
      <c r="M1050" t="s">
        <v>65</v>
      </c>
      <c r="N1050" t="s">
        <v>99</v>
      </c>
      <c r="O1050">
        <v>7</v>
      </c>
      <c r="P1050" t="s">
        <v>53</v>
      </c>
      <c r="Q1050" t="s">
        <v>54</v>
      </c>
      <c r="R1050" t="s">
        <v>55</v>
      </c>
      <c r="S1050" t="s">
        <v>56</v>
      </c>
      <c r="T1050" t="s">
        <v>67</v>
      </c>
      <c r="U1050">
        <v>2</v>
      </c>
      <c r="V1050" t="s">
        <v>58</v>
      </c>
      <c r="X1050" t="s">
        <v>77</v>
      </c>
      <c r="Y1050" t="s">
        <v>54</v>
      </c>
      <c r="Z1050" t="s">
        <v>68</v>
      </c>
    </row>
    <row r="1051" spans="1:39" x14ac:dyDescent="0.3">
      <c r="A1051" t="s">
        <v>1998</v>
      </c>
      <c r="B1051" t="s">
        <v>212</v>
      </c>
      <c r="C1051" t="s">
        <v>301</v>
      </c>
      <c r="D1051">
        <v>18381412</v>
      </c>
      <c r="E1051" s="1">
        <v>45969</v>
      </c>
      <c r="F1051" s="1">
        <v>45972</v>
      </c>
      <c r="G1051" t="s">
        <v>45</v>
      </c>
      <c r="H1051" t="s">
        <v>46</v>
      </c>
      <c r="I1051" t="s">
        <v>47</v>
      </c>
      <c r="J1051" t="s">
        <v>127</v>
      </c>
      <c r="K1051" t="s">
        <v>369</v>
      </c>
      <c r="L1051" t="s">
        <v>50</v>
      </c>
      <c r="M1051" t="s">
        <v>51</v>
      </c>
      <c r="N1051" t="s">
        <v>130</v>
      </c>
      <c r="O1051">
        <v>6</v>
      </c>
      <c r="P1051" t="s">
        <v>53</v>
      </c>
      <c r="Q1051" t="s">
        <v>54</v>
      </c>
      <c r="R1051" t="s">
        <v>77</v>
      </c>
      <c r="S1051" t="s">
        <v>85</v>
      </c>
      <c r="T1051" t="s">
        <v>57</v>
      </c>
      <c r="U1051">
        <v>2</v>
      </c>
      <c r="V1051" t="s">
        <v>58</v>
      </c>
      <c r="Z1051" t="s">
        <v>101</v>
      </c>
    </row>
    <row r="1052" spans="1:39" x14ac:dyDescent="0.3">
      <c r="A1052" t="s">
        <v>1999</v>
      </c>
      <c r="B1052" t="s">
        <v>1343</v>
      </c>
      <c r="C1052" t="s">
        <v>486</v>
      </c>
      <c r="D1052">
        <v>18403181</v>
      </c>
      <c r="E1052" s="1">
        <v>45972</v>
      </c>
      <c r="F1052" s="1">
        <v>45972</v>
      </c>
      <c r="G1052" t="s">
        <v>45</v>
      </c>
      <c r="H1052" t="s">
        <v>46</v>
      </c>
      <c r="I1052" t="s">
        <v>47</v>
      </c>
      <c r="J1052" t="s">
        <v>73</v>
      </c>
      <c r="K1052" t="s">
        <v>118</v>
      </c>
      <c r="L1052" t="s">
        <v>74</v>
      </c>
      <c r="M1052" t="s">
        <v>160</v>
      </c>
      <c r="N1052" t="s">
        <v>185</v>
      </c>
      <c r="O1052">
        <v>3</v>
      </c>
      <c r="P1052" t="s">
        <v>53</v>
      </c>
      <c r="Q1052" t="s">
        <v>54</v>
      </c>
      <c r="R1052" t="s">
        <v>55</v>
      </c>
      <c r="S1052" t="s">
        <v>56</v>
      </c>
      <c r="T1052" t="s">
        <v>57</v>
      </c>
      <c r="U1052">
        <v>2</v>
      </c>
      <c r="V1052" t="s">
        <v>58</v>
      </c>
      <c r="X1052" t="s">
        <v>77</v>
      </c>
      <c r="Y1052" t="s">
        <v>54</v>
      </c>
      <c r="Z1052" t="s">
        <v>68</v>
      </c>
    </row>
    <row r="1053" spans="1:39" x14ac:dyDescent="0.3">
      <c r="A1053" t="s">
        <v>2000</v>
      </c>
      <c r="B1053" t="s">
        <v>2001</v>
      </c>
      <c r="C1053" t="s">
        <v>61</v>
      </c>
      <c r="D1053">
        <v>18373323</v>
      </c>
      <c r="E1053" s="1">
        <v>45967</v>
      </c>
      <c r="F1053" s="1">
        <v>45967</v>
      </c>
      <c r="G1053" t="s">
        <v>45</v>
      </c>
      <c r="H1053" t="s">
        <v>46</v>
      </c>
      <c r="I1053" t="s">
        <v>47</v>
      </c>
      <c r="J1053" t="s">
        <v>119</v>
      </c>
      <c r="K1053" t="s">
        <v>165</v>
      </c>
      <c r="L1053" t="s">
        <v>97</v>
      </c>
      <c r="M1053" t="s">
        <v>299</v>
      </c>
      <c r="N1053" t="s">
        <v>185</v>
      </c>
      <c r="O1053">
        <v>3</v>
      </c>
      <c r="P1053" t="s">
        <v>53</v>
      </c>
      <c r="Q1053" t="s">
        <v>54</v>
      </c>
      <c r="R1053" t="s">
        <v>55</v>
      </c>
      <c r="S1053" t="s">
        <v>56</v>
      </c>
      <c r="T1053" t="s">
        <v>67</v>
      </c>
      <c r="U1053">
        <v>1</v>
      </c>
      <c r="V1053" t="s">
        <v>58</v>
      </c>
      <c r="W1053" t="s">
        <v>68</v>
      </c>
    </row>
    <row r="1054" spans="1:39" x14ac:dyDescent="0.3">
      <c r="A1054" t="s">
        <v>2002</v>
      </c>
      <c r="B1054" t="s">
        <v>212</v>
      </c>
      <c r="C1054" t="s">
        <v>213</v>
      </c>
      <c r="D1054">
        <v>18378295</v>
      </c>
      <c r="E1054" s="1">
        <v>45968</v>
      </c>
      <c r="F1054" s="1">
        <v>45968</v>
      </c>
      <c r="G1054" t="s">
        <v>45</v>
      </c>
      <c r="H1054" t="s">
        <v>46</v>
      </c>
      <c r="I1054" t="s">
        <v>47</v>
      </c>
      <c r="J1054" t="s">
        <v>214</v>
      </c>
      <c r="K1054" t="s">
        <v>62</v>
      </c>
      <c r="L1054" t="s">
        <v>128</v>
      </c>
      <c r="M1054" t="s">
        <v>51</v>
      </c>
      <c r="N1054" t="s">
        <v>84</v>
      </c>
      <c r="O1054">
        <v>3</v>
      </c>
      <c r="P1054" t="s">
        <v>100</v>
      </c>
      <c r="Q1054" t="s">
        <v>54</v>
      </c>
      <c r="R1054" t="s">
        <v>55</v>
      </c>
      <c r="S1054" t="s">
        <v>56</v>
      </c>
      <c r="T1054" t="s">
        <v>57</v>
      </c>
      <c r="U1054">
        <v>2</v>
      </c>
      <c r="V1054" t="s">
        <v>58</v>
      </c>
      <c r="W1054" t="s">
        <v>68</v>
      </c>
      <c r="Y1054" t="s">
        <v>54</v>
      </c>
      <c r="Z1054" t="s">
        <v>101</v>
      </c>
      <c r="AC1054" t="s">
        <v>147</v>
      </c>
      <c r="AD1054" t="s">
        <v>115</v>
      </c>
      <c r="AK1054" t="s">
        <v>67</v>
      </c>
    </row>
    <row r="1055" spans="1:39" x14ac:dyDescent="0.3">
      <c r="A1055" t="s">
        <v>2003</v>
      </c>
      <c r="B1055" t="s">
        <v>535</v>
      </c>
      <c r="C1055" t="s">
        <v>260</v>
      </c>
      <c r="D1055">
        <v>18362859</v>
      </c>
      <c r="E1055" s="1">
        <v>45966</v>
      </c>
      <c r="F1055" s="1">
        <v>45967</v>
      </c>
      <c r="G1055" t="s">
        <v>45</v>
      </c>
      <c r="H1055" t="s">
        <v>46</v>
      </c>
      <c r="I1055" t="s">
        <v>47</v>
      </c>
      <c r="J1055" t="s">
        <v>95</v>
      </c>
      <c r="K1055" t="s">
        <v>96</v>
      </c>
      <c r="L1055" t="s">
        <v>97</v>
      </c>
      <c r="M1055" t="s">
        <v>83</v>
      </c>
      <c r="N1055" t="s">
        <v>75</v>
      </c>
      <c r="O1055">
        <v>3</v>
      </c>
      <c r="P1055" t="s">
        <v>251</v>
      </c>
      <c r="Q1055" t="s">
        <v>131</v>
      </c>
      <c r="R1055" t="s">
        <v>55</v>
      </c>
      <c r="S1055" t="s">
        <v>56</v>
      </c>
      <c r="T1055" t="s">
        <v>57</v>
      </c>
      <c r="U1055">
        <v>1</v>
      </c>
      <c r="V1055" t="s">
        <v>58</v>
      </c>
    </row>
    <row r="1056" spans="1:39" x14ac:dyDescent="0.3">
      <c r="A1056" t="s">
        <v>2004</v>
      </c>
      <c r="B1056" t="s">
        <v>456</v>
      </c>
      <c r="C1056" t="s">
        <v>1863</v>
      </c>
      <c r="D1056">
        <v>18411369</v>
      </c>
      <c r="E1056" s="1">
        <v>45974</v>
      </c>
      <c r="F1056" s="1">
        <v>45974</v>
      </c>
      <c r="G1056" t="s">
        <v>45</v>
      </c>
      <c r="H1056" t="s">
        <v>46</v>
      </c>
      <c r="I1056" t="s">
        <v>47</v>
      </c>
      <c r="J1056" t="s">
        <v>81</v>
      </c>
      <c r="K1056" t="s">
        <v>242</v>
      </c>
      <c r="L1056" t="s">
        <v>50</v>
      </c>
      <c r="M1056" t="s">
        <v>65</v>
      </c>
      <c r="N1056" t="s">
        <v>52</v>
      </c>
      <c r="O1056">
        <v>3</v>
      </c>
      <c r="P1056" t="s">
        <v>100</v>
      </c>
      <c r="Q1056" t="s">
        <v>131</v>
      </c>
      <c r="R1056" t="s">
        <v>55</v>
      </c>
      <c r="S1056" t="s">
        <v>85</v>
      </c>
      <c r="T1056" t="s">
        <v>57</v>
      </c>
      <c r="U1056">
        <v>1</v>
      </c>
      <c r="V1056" t="s">
        <v>58</v>
      </c>
      <c r="X1056" t="s">
        <v>77</v>
      </c>
      <c r="Y1056" t="s">
        <v>54</v>
      </c>
      <c r="Z1056" t="s">
        <v>101</v>
      </c>
    </row>
    <row r="1057" spans="1:40" x14ac:dyDescent="0.3">
      <c r="A1057" t="s">
        <v>2005</v>
      </c>
      <c r="B1057" t="s">
        <v>2006</v>
      </c>
      <c r="C1057" t="s">
        <v>208</v>
      </c>
      <c r="D1057">
        <v>18416993</v>
      </c>
      <c r="E1057" s="1">
        <v>45974</v>
      </c>
      <c r="F1057" s="1">
        <v>45974</v>
      </c>
      <c r="G1057" t="s">
        <v>45</v>
      </c>
      <c r="H1057" t="s">
        <v>46</v>
      </c>
      <c r="I1057" t="s">
        <v>47</v>
      </c>
      <c r="J1057" t="s">
        <v>195</v>
      </c>
      <c r="K1057" t="s">
        <v>242</v>
      </c>
      <c r="L1057" t="s">
        <v>97</v>
      </c>
      <c r="M1057" t="s">
        <v>65</v>
      </c>
      <c r="N1057" t="s">
        <v>555</v>
      </c>
      <c r="O1057">
        <v>3</v>
      </c>
      <c r="P1057" t="s">
        <v>53</v>
      </c>
      <c r="Q1057" t="s">
        <v>131</v>
      </c>
      <c r="R1057" t="s">
        <v>76</v>
      </c>
      <c r="S1057" t="s">
        <v>56</v>
      </c>
      <c r="T1057" t="s">
        <v>67</v>
      </c>
      <c r="U1057">
        <v>1</v>
      </c>
      <c r="V1057" t="s">
        <v>58</v>
      </c>
      <c r="X1057" t="s">
        <v>77</v>
      </c>
      <c r="Y1057" t="s">
        <v>54</v>
      </c>
      <c r="Z1057" t="s">
        <v>101</v>
      </c>
    </row>
    <row r="1058" spans="1:40" x14ac:dyDescent="0.3">
      <c r="A1058" t="s">
        <v>2007</v>
      </c>
      <c r="B1058" t="s">
        <v>253</v>
      </c>
      <c r="C1058" t="s">
        <v>1018</v>
      </c>
      <c r="D1058">
        <v>18380233</v>
      </c>
      <c r="E1058" s="1">
        <v>45969</v>
      </c>
      <c r="F1058" s="1">
        <v>45972</v>
      </c>
      <c r="G1058" t="s">
        <v>45</v>
      </c>
      <c r="H1058" t="s">
        <v>46</v>
      </c>
      <c r="I1058" t="s">
        <v>47</v>
      </c>
      <c r="J1058" t="s">
        <v>118</v>
      </c>
      <c r="K1058" t="s">
        <v>198</v>
      </c>
      <c r="L1058" t="s">
        <v>2008</v>
      </c>
      <c r="M1058" t="s">
        <v>98</v>
      </c>
      <c r="N1058" t="s">
        <v>235</v>
      </c>
      <c r="O1058">
        <v>2</v>
      </c>
      <c r="P1058" t="s">
        <v>53</v>
      </c>
      <c r="Q1058" t="s">
        <v>205</v>
      </c>
      <c r="R1058" t="s">
        <v>55</v>
      </c>
      <c r="S1058" t="s">
        <v>85</v>
      </c>
      <c r="T1058" t="s">
        <v>57</v>
      </c>
      <c r="U1058">
        <v>1</v>
      </c>
      <c r="V1058" t="s">
        <v>58</v>
      </c>
      <c r="X1058" t="s">
        <v>77</v>
      </c>
      <c r="Y1058" t="s">
        <v>120</v>
      </c>
      <c r="Z1058" t="s">
        <v>101</v>
      </c>
    </row>
    <row r="1059" spans="1:40" x14ac:dyDescent="0.3">
      <c r="A1059" t="s">
        <v>2009</v>
      </c>
      <c r="B1059" t="s">
        <v>1143</v>
      </c>
      <c r="C1059" t="s">
        <v>596</v>
      </c>
      <c r="D1059">
        <v>18411185</v>
      </c>
      <c r="E1059" s="1">
        <v>45974</v>
      </c>
      <c r="F1059" s="1">
        <v>45974</v>
      </c>
      <c r="G1059" t="s">
        <v>45</v>
      </c>
      <c r="H1059" t="s">
        <v>46</v>
      </c>
      <c r="I1059" t="s">
        <v>47</v>
      </c>
      <c r="J1059" t="s">
        <v>314</v>
      </c>
      <c r="K1059" t="s">
        <v>845</v>
      </c>
      <c r="L1059" t="s">
        <v>97</v>
      </c>
      <c r="M1059" t="s">
        <v>51</v>
      </c>
      <c r="N1059" t="s">
        <v>762</v>
      </c>
      <c r="O1059">
        <v>11</v>
      </c>
      <c r="P1059" t="s">
        <v>171</v>
      </c>
      <c r="Q1059" t="s">
        <v>54</v>
      </c>
      <c r="R1059" t="s">
        <v>55</v>
      </c>
      <c r="S1059" t="s">
        <v>56</v>
      </c>
      <c r="T1059" t="s">
        <v>67</v>
      </c>
      <c r="U1059">
        <v>2</v>
      </c>
      <c r="V1059" t="s">
        <v>58</v>
      </c>
      <c r="X1059" t="s">
        <v>77</v>
      </c>
      <c r="Y1059" t="s">
        <v>54</v>
      </c>
      <c r="Z1059" t="s">
        <v>101</v>
      </c>
    </row>
    <row r="1060" spans="1:40" x14ac:dyDescent="0.3">
      <c r="A1060" t="s">
        <v>2010</v>
      </c>
      <c r="B1060" t="s">
        <v>503</v>
      </c>
      <c r="C1060" t="s">
        <v>1855</v>
      </c>
      <c r="D1060">
        <v>18414001</v>
      </c>
      <c r="E1060" s="1">
        <v>45974</v>
      </c>
      <c r="F1060" s="1">
        <v>45974</v>
      </c>
      <c r="G1060" t="s">
        <v>45</v>
      </c>
      <c r="H1060" t="s">
        <v>46</v>
      </c>
      <c r="I1060" t="s">
        <v>47</v>
      </c>
      <c r="J1060" t="s">
        <v>195</v>
      </c>
      <c r="K1060" t="s">
        <v>82</v>
      </c>
      <c r="L1060" t="s">
        <v>50</v>
      </c>
      <c r="M1060" t="s">
        <v>160</v>
      </c>
      <c r="N1060" t="s">
        <v>52</v>
      </c>
      <c r="O1060">
        <v>4</v>
      </c>
      <c r="P1060" t="s">
        <v>53</v>
      </c>
      <c r="Q1060" t="s">
        <v>131</v>
      </c>
      <c r="R1060" t="s">
        <v>55</v>
      </c>
      <c r="S1060" t="s">
        <v>56</v>
      </c>
      <c r="T1060" t="s">
        <v>67</v>
      </c>
      <c r="U1060">
        <v>1</v>
      </c>
      <c r="V1060" t="s">
        <v>58</v>
      </c>
      <c r="W1060" t="s">
        <v>68</v>
      </c>
      <c r="AA1060">
        <v>1</v>
      </c>
      <c r="AF1060" t="s">
        <v>227</v>
      </c>
      <c r="AG1060" t="s">
        <v>149</v>
      </c>
      <c r="AH1060" t="s">
        <v>757</v>
      </c>
      <c r="AM1060" t="s">
        <v>445</v>
      </c>
      <c r="AN1060" t="s">
        <v>606</v>
      </c>
    </row>
    <row r="1061" spans="1:40" x14ac:dyDescent="0.3">
      <c r="A1061" t="s">
        <v>2011</v>
      </c>
      <c r="B1061" t="s">
        <v>568</v>
      </c>
      <c r="C1061" t="s">
        <v>94</v>
      </c>
      <c r="D1061">
        <v>18390764</v>
      </c>
      <c r="E1061" s="1">
        <v>45971</v>
      </c>
      <c r="F1061" s="1">
        <v>45971</v>
      </c>
      <c r="G1061" t="s">
        <v>45</v>
      </c>
      <c r="H1061" t="s">
        <v>46</v>
      </c>
      <c r="I1061" t="s">
        <v>47</v>
      </c>
      <c r="J1061" t="s">
        <v>112</v>
      </c>
      <c r="K1061" t="s">
        <v>179</v>
      </c>
      <c r="L1061" t="s">
        <v>50</v>
      </c>
      <c r="M1061" t="s">
        <v>98</v>
      </c>
      <c r="N1061" t="s">
        <v>448</v>
      </c>
      <c r="O1061">
        <v>12</v>
      </c>
      <c r="P1061" t="s">
        <v>53</v>
      </c>
      <c r="Q1061" t="s">
        <v>54</v>
      </c>
      <c r="R1061" t="s">
        <v>55</v>
      </c>
      <c r="S1061" t="s">
        <v>85</v>
      </c>
      <c r="T1061" t="s">
        <v>67</v>
      </c>
      <c r="U1061">
        <v>1</v>
      </c>
      <c r="V1061" t="s">
        <v>58</v>
      </c>
      <c r="X1061" t="s">
        <v>77</v>
      </c>
      <c r="Y1061" t="s">
        <v>54</v>
      </c>
      <c r="Z1061" t="s">
        <v>101</v>
      </c>
    </row>
    <row r="1062" spans="1:40" x14ac:dyDescent="0.3">
      <c r="A1062" t="s">
        <v>2012</v>
      </c>
      <c r="B1062" t="s">
        <v>245</v>
      </c>
      <c r="C1062" t="s">
        <v>317</v>
      </c>
      <c r="D1062">
        <v>18395178</v>
      </c>
      <c r="E1062" s="1">
        <v>45971</v>
      </c>
      <c r="F1062" s="1">
        <v>45971</v>
      </c>
      <c r="G1062" t="s">
        <v>45</v>
      </c>
      <c r="H1062" t="s">
        <v>46</v>
      </c>
      <c r="I1062" t="s">
        <v>47</v>
      </c>
      <c r="J1062" t="s">
        <v>145</v>
      </c>
      <c r="K1062" t="s">
        <v>82</v>
      </c>
      <c r="L1062" t="s">
        <v>50</v>
      </c>
      <c r="M1062" t="s">
        <v>65</v>
      </c>
      <c r="N1062" t="s">
        <v>75</v>
      </c>
      <c r="O1062">
        <v>4</v>
      </c>
      <c r="P1062" t="s">
        <v>100</v>
      </c>
      <c r="Q1062" t="s">
        <v>131</v>
      </c>
      <c r="R1062" t="s">
        <v>55</v>
      </c>
      <c r="S1062" t="s">
        <v>85</v>
      </c>
      <c r="T1062" t="s">
        <v>67</v>
      </c>
      <c r="U1062">
        <v>1</v>
      </c>
      <c r="V1062" t="s">
        <v>58</v>
      </c>
      <c r="X1062" t="s">
        <v>77</v>
      </c>
      <c r="Y1062" t="s">
        <v>120</v>
      </c>
      <c r="Z1062" t="s">
        <v>68</v>
      </c>
    </row>
    <row r="1063" spans="1:40" x14ac:dyDescent="0.3">
      <c r="A1063" t="s">
        <v>2013</v>
      </c>
      <c r="B1063" t="s">
        <v>456</v>
      </c>
      <c r="C1063" t="s">
        <v>298</v>
      </c>
      <c r="D1063">
        <v>18362150</v>
      </c>
      <c r="E1063" s="1">
        <v>45966</v>
      </c>
      <c r="F1063" s="1">
        <v>45966</v>
      </c>
      <c r="G1063" t="s">
        <v>45</v>
      </c>
      <c r="H1063" t="s">
        <v>46</v>
      </c>
      <c r="I1063" t="s">
        <v>47</v>
      </c>
      <c r="J1063" t="s">
        <v>105</v>
      </c>
      <c r="K1063" t="s">
        <v>106</v>
      </c>
      <c r="L1063" t="s">
        <v>97</v>
      </c>
      <c r="M1063" t="s">
        <v>320</v>
      </c>
      <c r="N1063" t="s">
        <v>99</v>
      </c>
      <c r="O1063">
        <v>4</v>
      </c>
      <c r="P1063" t="s">
        <v>53</v>
      </c>
      <c r="Q1063" t="s">
        <v>54</v>
      </c>
      <c r="R1063" t="s">
        <v>55</v>
      </c>
      <c r="S1063" t="s">
        <v>56</v>
      </c>
      <c r="T1063" t="s">
        <v>57</v>
      </c>
      <c r="U1063">
        <v>1</v>
      </c>
      <c r="V1063" t="s">
        <v>58</v>
      </c>
      <c r="X1063" t="s">
        <v>77</v>
      </c>
      <c r="Y1063" t="s">
        <v>54</v>
      </c>
      <c r="Z1063" t="s">
        <v>68</v>
      </c>
    </row>
    <row r="1064" spans="1:40" x14ac:dyDescent="0.3">
      <c r="A1064" t="s">
        <v>2014</v>
      </c>
      <c r="B1064" t="s">
        <v>2015</v>
      </c>
      <c r="C1064" t="s">
        <v>2016</v>
      </c>
      <c r="D1064">
        <v>18405454</v>
      </c>
      <c r="E1064" s="1">
        <v>45973</v>
      </c>
      <c r="F1064" s="1">
        <v>45973</v>
      </c>
      <c r="G1064" t="s">
        <v>45</v>
      </c>
      <c r="H1064" t="s">
        <v>46</v>
      </c>
      <c r="I1064" t="s">
        <v>135</v>
      </c>
      <c r="J1064" t="s">
        <v>189</v>
      </c>
      <c r="K1064" t="s">
        <v>2017</v>
      </c>
      <c r="L1064" t="s">
        <v>1055</v>
      </c>
      <c r="M1064" t="s">
        <v>299</v>
      </c>
      <c r="O1064">
        <v>3</v>
      </c>
      <c r="P1064" t="s">
        <v>138</v>
      </c>
      <c r="Q1064" t="s">
        <v>54</v>
      </c>
      <c r="R1064" t="s">
        <v>55</v>
      </c>
      <c r="S1064" t="s">
        <v>56</v>
      </c>
      <c r="T1064" t="s">
        <v>57</v>
      </c>
      <c r="U1064">
        <v>3</v>
      </c>
      <c r="V1064" t="s">
        <v>58</v>
      </c>
      <c r="Z1064" t="s">
        <v>101</v>
      </c>
    </row>
    <row r="1065" spans="1:40" x14ac:dyDescent="0.3">
      <c r="A1065" t="s">
        <v>2018</v>
      </c>
      <c r="B1065" t="s">
        <v>687</v>
      </c>
      <c r="C1065" t="s">
        <v>400</v>
      </c>
      <c r="D1065">
        <v>18418430</v>
      </c>
      <c r="E1065" s="1">
        <v>45975</v>
      </c>
      <c r="F1065" s="1">
        <v>45975</v>
      </c>
      <c r="G1065" t="s">
        <v>45</v>
      </c>
      <c r="H1065" t="s">
        <v>46</v>
      </c>
      <c r="I1065" t="s">
        <v>47</v>
      </c>
      <c r="J1065" t="s">
        <v>889</v>
      </c>
      <c r="K1065" t="s">
        <v>89</v>
      </c>
      <c r="L1065" t="s">
        <v>74</v>
      </c>
      <c r="M1065" t="s">
        <v>83</v>
      </c>
      <c r="N1065" t="s">
        <v>437</v>
      </c>
      <c r="O1065">
        <v>11</v>
      </c>
      <c r="P1065" t="s">
        <v>53</v>
      </c>
      <c r="Q1065" t="s">
        <v>54</v>
      </c>
      <c r="R1065" t="s">
        <v>55</v>
      </c>
      <c r="S1065" t="s">
        <v>85</v>
      </c>
      <c r="T1065" t="s">
        <v>67</v>
      </c>
      <c r="U1065">
        <v>1</v>
      </c>
      <c r="V1065" t="s">
        <v>58</v>
      </c>
      <c r="X1065" t="s">
        <v>77</v>
      </c>
      <c r="Y1065" t="s">
        <v>54</v>
      </c>
      <c r="Z1065" t="s">
        <v>101</v>
      </c>
    </row>
    <row r="1066" spans="1:40" x14ac:dyDescent="0.3">
      <c r="A1066" t="s">
        <v>2019</v>
      </c>
      <c r="B1066" t="s">
        <v>316</v>
      </c>
      <c r="C1066" t="s">
        <v>301</v>
      </c>
      <c r="D1066">
        <v>18394870</v>
      </c>
      <c r="E1066" s="1">
        <v>45971</v>
      </c>
      <c r="F1066" s="1">
        <v>45972</v>
      </c>
      <c r="G1066" t="s">
        <v>45</v>
      </c>
      <c r="H1066" t="s">
        <v>46</v>
      </c>
      <c r="I1066" t="s">
        <v>47</v>
      </c>
      <c r="J1066" t="s">
        <v>73</v>
      </c>
      <c r="K1066" t="s">
        <v>118</v>
      </c>
      <c r="L1066" t="s">
        <v>74</v>
      </c>
      <c r="M1066" t="s">
        <v>51</v>
      </c>
      <c r="N1066" t="s">
        <v>91</v>
      </c>
      <c r="O1066">
        <v>3</v>
      </c>
      <c r="P1066" t="s">
        <v>53</v>
      </c>
      <c r="Q1066" t="s">
        <v>54</v>
      </c>
      <c r="R1066" t="s">
        <v>55</v>
      </c>
      <c r="S1066" t="s">
        <v>85</v>
      </c>
      <c r="T1066" t="s">
        <v>57</v>
      </c>
      <c r="U1066">
        <v>1</v>
      </c>
      <c r="V1066" t="s">
        <v>58</v>
      </c>
      <c r="Z1066" t="s">
        <v>101</v>
      </c>
    </row>
    <row r="1067" spans="1:40" x14ac:dyDescent="0.3">
      <c r="A1067" t="s">
        <v>2020</v>
      </c>
      <c r="B1067" t="s">
        <v>256</v>
      </c>
      <c r="C1067" t="s">
        <v>44</v>
      </c>
      <c r="D1067">
        <v>18367953</v>
      </c>
      <c r="E1067" s="1">
        <v>45966</v>
      </c>
      <c r="F1067" s="1">
        <v>45966</v>
      </c>
      <c r="G1067" t="s">
        <v>45</v>
      </c>
      <c r="H1067" t="s">
        <v>46</v>
      </c>
      <c r="I1067" t="s">
        <v>47</v>
      </c>
      <c r="J1067" t="s">
        <v>142</v>
      </c>
      <c r="K1067" t="s">
        <v>95</v>
      </c>
      <c r="L1067" t="s">
        <v>97</v>
      </c>
      <c r="M1067" t="s">
        <v>51</v>
      </c>
      <c r="N1067" t="s">
        <v>75</v>
      </c>
      <c r="O1067">
        <v>5</v>
      </c>
      <c r="P1067" t="s">
        <v>53</v>
      </c>
      <c r="Q1067" t="s">
        <v>54</v>
      </c>
      <c r="R1067" t="s">
        <v>77</v>
      </c>
      <c r="S1067" t="s">
        <v>85</v>
      </c>
      <c r="T1067" t="s">
        <v>57</v>
      </c>
      <c r="U1067">
        <v>1</v>
      </c>
      <c r="V1067" t="s">
        <v>58</v>
      </c>
      <c r="X1067" t="s">
        <v>77</v>
      </c>
      <c r="Z1067" t="s">
        <v>101</v>
      </c>
    </row>
    <row r="1068" spans="1:40" x14ac:dyDescent="0.3">
      <c r="A1068" t="s">
        <v>2021</v>
      </c>
      <c r="B1068" t="s">
        <v>2022</v>
      </c>
      <c r="C1068" t="s">
        <v>1808</v>
      </c>
      <c r="D1068">
        <v>18369266</v>
      </c>
      <c r="E1068" s="1">
        <v>45967</v>
      </c>
      <c r="F1068" s="1">
        <v>45967</v>
      </c>
      <c r="G1068" t="s">
        <v>45</v>
      </c>
      <c r="H1068" t="s">
        <v>46</v>
      </c>
      <c r="I1068" t="s">
        <v>47</v>
      </c>
      <c r="J1068" t="s">
        <v>369</v>
      </c>
      <c r="K1068" t="s">
        <v>2023</v>
      </c>
      <c r="L1068" t="s">
        <v>50</v>
      </c>
      <c r="M1068" t="s">
        <v>160</v>
      </c>
      <c r="N1068" t="s">
        <v>130</v>
      </c>
      <c r="O1068">
        <v>10</v>
      </c>
      <c r="P1068" t="s">
        <v>100</v>
      </c>
      <c r="Q1068" t="s">
        <v>54</v>
      </c>
      <c r="R1068" t="s">
        <v>55</v>
      </c>
      <c r="S1068" t="s">
        <v>85</v>
      </c>
      <c r="T1068" t="s">
        <v>57</v>
      </c>
      <c r="U1068">
        <v>2</v>
      </c>
      <c r="V1068" t="s">
        <v>58</v>
      </c>
      <c r="Z1068" t="s">
        <v>101</v>
      </c>
      <c r="AM1068" t="s">
        <v>167</v>
      </c>
    </row>
    <row r="1069" spans="1:40" x14ac:dyDescent="0.3">
      <c r="A1069" t="s">
        <v>2024</v>
      </c>
      <c r="B1069" t="s">
        <v>1756</v>
      </c>
      <c r="C1069" t="s">
        <v>938</v>
      </c>
      <c r="D1069">
        <v>18384775</v>
      </c>
      <c r="E1069" s="1">
        <v>45969</v>
      </c>
      <c r="F1069" s="1">
        <v>45969</v>
      </c>
      <c r="G1069" t="s">
        <v>45</v>
      </c>
      <c r="H1069" t="s">
        <v>46</v>
      </c>
      <c r="I1069" t="s">
        <v>47</v>
      </c>
      <c r="J1069" t="s">
        <v>159</v>
      </c>
      <c r="K1069" t="s">
        <v>179</v>
      </c>
      <c r="L1069" t="s">
        <v>50</v>
      </c>
      <c r="M1069" t="s">
        <v>51</v>
      </c>
      <c r="N1069" t="s">
        <v>52</v>
      </c>
      <c r="O1069">
        <v>5</v>
      </c>
      <c r="P1069" t="s">
        <v>138</v>
      </c>
      <c r="Q1069" t="s">
        <v>54</v>
      </c>
      <c r="R1069" t="s">
        <v>55</v>
      </c>
      <c r="S1069" t="s">
        <v>85</v>
      </c>
      <c r="T1069" t="s">
        <v>57</v>
      </c>
      <c r="U1069">
        <v>2</v>
      </c>
      <c r="V1069" t="s">
        <v>58</v>
      </c>
      <c r="X1069" t="s">
        <v>77</v>
      </c>
      <c r="Y1069" t="s">
        <v>54</v>
      </c>
      <c r="Z1069" t="s">
        <v>68</v>
      </c>
    </row>
    <row r="1070" spans="1:40" x14ac:dyDescent="0.3">
      <c r="A1070" t="s">
        <v>2025</v>
      </c>
      <c r="B1070" t="s">
        <v>456</v>
      </c>
      <c r="C1070" t="s">
        <v>104</v>
      </c>
      <c r="D1070">
        <v>18413482</v>
      </c>
      <c r="E1070" s="1">
        <v>45974</v>
      </c>
      <c r="F1070" s="1">
        <v>45974</v>
      </c>
      <c r="G1070" t="s">
        <v>45</v>
      </c>
      <c r="H1070" t="s">
        <v>46</v>
      </c>
      <c r="I1070" t="s">
        <v>47</v>
      </c>
      <c r="J1070" t="s">
        <v>96</v>
      </c>
      <c r="K1070" t="s">
        <v>159</v>
      </c>
      <c r="L1070" t="s">
        <v>97</v>
      </c>
      <c r="M1070" t="s">
        <v>51</v>
      </c>
      <c r="N1070" t="s">
        <v>273</v>
      </c>
      <c r="O1070">
        <v>5</v>
      </c>
      <c r="P1070" t="s">
        <v>53</v>
      </c>
      <c r="Q1070" t="s">
        <v>54</v>
      </c>
      <c r="R1070" t="s">
        <v>76</v>
      </c>
      <c r="S1070" t="s">
        <v>56</v>
      </c>
      <c r="T1070" t="s">
        <v>57</v>
      </c>
      <c r="U1070">
        <v>2</v>
      </c>
      <c r="V1070" t="s">
        <v>58</v>
      </c>
      <c r="Y1070" t="s">
        <v>54</v>
      </c>
      <c r="Z1070" t="s">
        <v>101</v>
      </c>
      <c r="AB1070">
        <v>2</v>
      </c>
      <c r="AC1070" t="s">
        <v>147</v>
      </c>
    </row>
    <row r="1071" spans="1:40" x14ac:dyDescent="0.3">
      <c r="A1071" t="s">
        <v>2026</v>
      </c>
      <c r="B1071" t="s">
        <v>1017</v>
      </c>
      <c r="C1071" t="s">
        <v>331</v>
      </c>
      <c r="D1071">
        <v>18413884</v>
      </c>
      <c r="E1071" s="1">
        <v>45974</v>
      </c>
      <c r="F1071" s="1">
        <v>45974</v>
      </c>
      <c r="G1071" t="s">
        <v>45</v>
      </c>
      <c r="H1071" t="s">
        <v>46</v>
      </c>
      <c r="I1071" t="s">
        <v>47</v>
      </c>
      <c r="J1071" t="s">
        <v>89</v>
      </c>
      <c r="K1071" t="s">
        <v>90</v>
      </c>
      <c r="L1071" t="s">
        <v>74</v>
      </c>
      <c r="M1071" t="s">
        <v>51</v>
      </c>
      <c r="N1071" t="s">
        <v>75</v>
      </c>
      <c r="O1071">
        <v>3</v>
      </c>
      <c r="P1071" t="s">
        <v>53</v>
      </c>
      <c r="Q1071" t="s">
        <v>54</v>
      </c>
      <c r="R1071" t="s">
        <v>76</v>
      </c>
      <c r="S1071" t="s">
        <v>85</v>
      </c>
      <c r="T1071" t="s">
        <v>57</v>
      </c>
      <c r="U1071">
        <v>1</v>
      </c>
      <c r="V1071" t="s">
        <v>58</v>
      </c>
      <c r="X1071" t="s">
        <v>77</v>
      </c>
      <c r="Y1071" t="s">
        <v>54</v>
      </c>
      <c r="Z1071" t="s">
        <v>101</v>
      </c>
    </row>
    <row r="1072" spans="1:40" x14ac:dyDescent="0.3">
      <c r="A1072" t="s">
        <v>2027</v>
      </c>
      <c r="B1072" t="s">
        <v>2028</v>
      </c>
      <c r="C1072" t="s">
        <v>833</v>
      </c>
      <c r="D1072">
        <v>18366260</v>
      </c>
      <c r="E1072" s="1">
        <v>45966</v>
      </c>
      <c r="F1072" s="1">
        <v>45966</v>
      </c>
      <c r="G1072" t="s">
        <v>45</v>
      </c>
      <c r="H1072" t="s">
        <v>46</v>
      </c>
      <c r="I1072" t="s">
        <v>47</v>
      </c>
      <c r="J1072" t="s">
        <v>106</v>
      </c>
      <c r="K1072" t="s">
        <v>159</v>
      </c>
      <c r="L1072" t="s">
        <v>97</v>
      </c>
      <c r="M1072" t="s">
        <v>98</v>
      </c>
      <c r="N1072" t="s">
        <v>75</v>
      </c>
      <c r="O1072">
        <v>3</v>
      </c>
      <c r="P1072" t="s">
        <v>375</v>
      </c>
      <c r="Q1072" t="s">
        <v>131</v>
      </c>
      <c r="R1072" t="s">
        <v>55</v>
      </c>
      <c r="S1072" t="s">
        <v>85</v>
      </c>
      <c r="T1072" t="s">
        <v>57</v>
      </c>
      <c r="U1072">
        <v>1</v>
      </c>
      <c r="V1072" t="s">
        <v>58</v>
      </c>
      <c r="W1072" t="s">
        <v>68</v>
      </c>
      <c r="AA1072">
        <v>2</v>
      </c>
    </row>
    <row r="1073" spans="1:42" x14ac:dyDescent="0.3">
      <c r="A1073" t="s">
        <v>2029</v>
      </c>
      <c r="B1073" t="s">
        <v>1089</v>
      </c>
      <c r="C1073" t="s">
        <v>938</v>
      </c>
      <c r="D1073">
        <v>18381853</v>
      </c>
      <c r="E1073" s="1">
        <v>45969</v>
      </c>
      <c r="F1073" s="1">
        <v>45969</v>
      </c>
      <c r="G1073" t="s">
        <v>45</v>
      </c>
      <c r="H1073" t="s">
        <v>46</v>
      </c>
      <c r="I1073" t="s">
        <v>47</v>
      </c>
      <c r="J1073" t="s">
        <v>118</v>
      </c>
      <c r="K1073" t="s">
        <v>198</v>
      </c>
      <c r="L1073" t="s">
        <v>74</v>
      </c>
      <c r="M1073" t="s">
        <v>51</v>
      </c>
      <c r="N1073" t="s">
        <v>75</v>
      </c>
      <c r="O1073">
        <v>4</v>
      </c>
      <c r="P1073" t="s">
        <v>100</v>
      </c>
      <c r="Q1073" t="s">
        <v>54</v>
      </c>
      <c r="R1073" t="s">
        <v>55</v>
      </c>
      <c r="S1073" t="s">
        <v>85</v>
      </c>
      <c r="T1073" t="s">
        <v>57</v>
      </c>
      <c r="U1073">
        <v>1</v>
      </c>
      <c r="V1073" t="s">
        <v>58</v>
      </c>
    </row>
    <row r="1074" spans="1:42" x14ac:dyDescent="0.3">
      <c r="A1074" t="s">
        <v>2030</v>
      </c>
      <c r="B1074" t="s">
        <v>193</v>
      </c>
      <c r="C1074" t="s">
        <v>213</v>
      </c>
      <c r="D1074">
        <v>18378057</v>
      </c>
      <c r="E1074" s="1">
        <v>45968</v>
      </c>
      <c r="F1074" s="1">
        <v>45968</v>
      </c>
      <c r="G1074" t="s">
        <v>45</v>
      </c>
      <c r="H1074" t="s">
        <v>46</v>
      </c>
      <c r="I1074" t="s">
        <v>47</v>
      </c>
      <c r="J1074" t="s">
        <v>227</v>
      </c>
      <c r="K1074" t="s">
        <v>119</v>
      </c>
      <c r="L1074" t="s">
        <v>74</v>
      </c>
      <c r="M1074" t="s">
        <v>51</v>
      </c>
      <c r="N1074" t="s">
        <v>91</v>
      </c>
      <c r="O1074">
        <v>3</v>
      </c>
      <c r="P1074" t="s">
        <v>100</v>
      </c>
      <c r="Q1074" t="s">
        <v>54</v>
      </c>
      <c r="R1074" t="s">
        <v>55</v>
      </c>
      <c r="S1074" t="s">
        <v>56</v>
      </c>
      <c r="T1074" t="s">
        <v>57</v>
      </c>
      <c r="U1074">
        <v>1</v>
      </c>
      <c r="V1074" t="s">
        <v>58</v>
      </c>
      <c r="W1074" t="s">
        <v>68</v>
      </c>
      <c r="Y1074" t="s">
        <v>54</v>
      </c>
      <c r="Z1074" t="s">
        <v>101</v>
      </c>
      <c r="AC1074" t="s">
        <v>147</v>
      </c>
      <c r="AD1074" t="s">
        <v>115</v>
      </c>
      <c r="AK1074" t="s">
        <v>67</v>
      </c>
    </row>
    <row r="1075" spans="1:42" x14ac:dyDescent="0.3">
      <c r="A1075" t="s">
        <v>2031</v>
      </c>
      <c r="B1075" t="s">
        <v>508</v>
      </c>
      <c r="C1075" t="s">
        <v>483</v>
      </c>
      <c r="D1075">
        <v>18363534</v>
      </c>
      <c r="E1075" s="1">
        <v>45966</v>
      </c>
      <c r="F1075" s="1">
        <v>45966</v>
      </c>
      <c r="G1075" t="s">
        <v>45</v>
      </c>
      <c r="H1075" t="s">
        <v>46</v>
      </c>
      <c r="I1075" t="s">
        <v>47</v>
      </c>
      <c r="J1075" t="s">
        <v>81</v>
      </c>
      <c r="K1075" t="s">
        <v>242</v>
      </c>
      <c r="L1075" t="s">
        <v>50</v>
      </c>
      <c r="M1075" t="s">
        <v>51</v>
      </c>
      <c r="N1075" t="s">
        <v>52</v>
      </c>
      <c r="O1075">
        <v>4</v>
      </c>
      <c r="P1075" t="s">
        <v>251</v>
      </c>
      <c r="Q1075" t="s">
        <v>54</v>
      </c>
      <c r="R1075" t="s">
        <v>55</v>
      </c>
      <c r="S1075" t="s">
        <v>85</v>
      </c>
      <c r="T1075" t="s">
        <v>57</v>
      </c>
      <c r="U1075">
        <v>2</v>
      </c>
      <c r="V1075" t="s">
        <v>58</v>
      </c>
      <c r="Z1075" t="s">
        <v>68</v>
      </c>
      <c r="AM1075" t="s">
        <v>371</v>
      </c>
    </row>
    <row r="1076" spans="1:42" x14ac:dyDescent="0.3">
      <c r="A1076" t="s">
        <v>2032</v>
      </c>
      <c r="B1076" t="s">
        <v>1020</v>
      </c>
      <c r="C1076" t="s">
        <v>578</v>
      </c>
      <c r="D1076">
        <v>18427139</v>
      </c>
      <c r="E1076" s="1">
        <v>45976</v>
      </c>
      <c r="F1076" s="1">
        <v>45976</v>
      </c>
      <c r="G1076" t="s">
        <v>45</v>
      </c>
      <c r="H1076" t="s">
        <v>46</v>
      </c>
      <c r="I1076" t="s">
        <v>135</v>
      </c>
      <c r="J1076" t="s">
        <v>323</v>
      </c>
      <c r="K1076" t="s">
        <v>189</v>
      </c>
      <c r="L1076" t="s">
        <v>128</v>
      </c>
      <c r="M1076" t="s">
        <v>65</v>
      </c>
      <c r="O1076">
        <v>3</v>
      </c>
      <c r="P1076" t="s">
        <v>100</v>
      </c>
      <c r="Q1076" t="s">
        <v>131</v>
      </c>
      <c r="R1076" t="s">
        <v>76</v>
      </c>
      <c r="S1076" t="s">
        <v>85</v>
      </c>
      <c r="T1076" t="s">
        <v>67</v>
      </c>
      <c r="U1076">
        <v>3</v>
      </c>
      <c r="V1076" t="s">
        <v>58</v>
      </c>
      <c r="X1076" t="s">
        <v>77</v>
      </c>
      <c r="Y1076" t="s">
        <v>54</v>
      </c>
      <c r="Z1076" t="s">
        <v>101</v>
      </c>
    </row>
    <row r="1077" spans="1:42" x14ac:dyDescent="0.3">
      <c r="A1077" t="s">
        <v>2033</v>
      </c>
      <c r="B1077" t="s">
        <v>414</v>
      </c>
      <c r="C1077" t="s">
        <v>80</v>
      </c>
      <c r="D1077">
        <v>18401101</v>
      </c>
      <c r="E1077" s="1">
        <v>45972</v>
      </c>
      <c r="F1077" s="1">
        <v>45972</v>
      </c>
      <c r="G1077" t="s">
        <v>45</v>
      </c>
      <c r="H1077" t="s">
        <v>46</v>
      </c>
      <c r="I1077" t="s">
        <v>47</v>
      </c>
      <c r="J1077" t="s">
        <v>195</v>
      </c>
      <c r="K1077" t="s">
        <v>1053</v>
      </c>
      <c r="L1077" t="s">
        <v>97</v>
      </c>
      <c r="M1077" t="s">
        <v>320</v>
      </c>
      <c r="N1077" t="s">
        <v>75</v>
      </c>
      <c r="O1077">
        <v>5</v>
      </c>
      <c r="P1077" t="s">
        <v>53</v>
      </c>
      <c r="Q1077" t="s">
        <v>54</v>
      </c>
      <c r="R1077" t="s">
        <v>55</v>
      </c>
      <c r="S1077" t="s">
        <v>56</v>
      </c>
      <c r="T1077" t="s">
        <v>57</v>
      </c>
      <c r="U1077">
        <v>2</v>
      </c>
      <c r="V1077" t="s">
        <v>58</v>
      </c>
      <c r="X1077" t="s">
        <v>77</v>
      </c>
      <c r="Z1077" t="s">
        <v>101</v>
      </c>
      <c r="AC1077" t="s">
        <v>114</v>
      </c>
      <c r="AD1077" t="s">
        <v>115</v>
      </c>
    </row>
    <row r="1078" spans="1:42" x14ac:dyDescent="0.3">
      <c r="A1078" t="s">
        <v>2034</v>
      </c>
      <c r="B1078" t="s">
        <v>613</v>
      </c>
      <c r="C1078" t="s">
        <v>2035</v>
      </c>
      <c r="D1078">
        <v>18368842</v>
      </c>
      <c r="E1078" s="1">
        <v>45967</v>
      </c>
      <c r="F1078" s="1">
        <v>45967</v>
      </c>
      <c r="G1078" t="s">
        <v>45</v>
      </c>
      <c r="H1078" t="s">
        <v>46</v>
      </c>
      <c r="I1078" t="s">
        <v>47</v>
      </c>
      <c r="J1078" t="s">
        <v>159</v>
      </c>
      <c r="K1078" t="s">
        <v>195</v>
      </c>
      <c r="L1078" t="s">
        <v>50</v>
      </c>
      <c r="M1078" t="s">
        <v>98</v>
      </c>
      <c r="N1078" t="s">
        <v>75</v>
      </c>
      <c r="O1078">
        <v>3</v>
      </c>
      <c r="P1078" t="s">
        <v>53</v>
      </c>
      <c r="Q1078" t="s">
        <v>205</v>
      </c>
      <c r="R1078" t="s">
        <v>55</v>
      </c>
      <c r="S1078" t="s">
        <v>85</v>
      </c>
      <c r="T1078" t="s">
        <v>57</v>
      </c>
      <c r="U1078">
        <v>1</v>
      </c>
      <c r="V1078" t="s">
        <v>58</v>
      </c>
      <c r="AO1078">
        <v>29431</v>
      </c>
      <c r="AP1078">
        <v>1</v>
      </c>
    </row>
    <row r="1079" spans="1:42" x14ac:dyDescent="0.3">
      <c r="A1079" t="s">
        <v>2036</v>
      </c>
      <c r="B1079" t="s">
        <v>169</v>
      </c>
      <c r="C1079" t="s">
        <v>1448</v>
      </c>
      <c r="D1079">
        <v>18380494</v>
      </c>
      <c r="E1079" s="1">
        <v>45969</v>
      </c>
      <c r="F1079" s="1">
        <v>45969</v>
      </c>
      <c r="G1079" t="s">
        <v>45</v>
      </c>
      <c r="H1079" t="s">
        <v>46</v>
      </c>
      <c r="I1079" t="s">
        <v>47</v>
      </c>
      <c r="J1079" t="s">
        <v>105</v>
      </c>
      <c r="K1079" t="s">
        <v>96</v>
      </c>
      <c r="L1079" t="s">
        <v>97</v>
      </c>
      <c r="M1079" t="s">
        <v>51</v>
      </c>
      <c r="N1079" t="s">
        <v>52</v>
      </c>
      <c r="O1079">
        <v>4</v>
      </c>
      <c r="P1079" t="s">
        <v>100</v>
      </c>
      <c r="Q1079" t="s">
        <v>54</v>
      </c>
      <c r="R1079" t="s">
        <v>55</v>
      </c>
      <c r="S1079" t="s">
        <v>85</v>
      </c>
      <c r="T1079" t="s">
        <v>57</v>
      </c>
      <c r="U1079">
        <v>1</v>
      </c>
      <c r="V1079" t="s">
        <v>58</v>
      </c>
      <c r="X1079" t="s">
        <v>77</v>
      </c>
      <c r="Y1079" t="s">
        <v>54</v>
      </c>
      <c r="Z1079" t="s">
        <v>101</v>
      </c>
    </row>
    <row r="1080" spans="1:42" x14ac:dyDescent="0.3">
      <c r="A1080" t="s">
        <v>2037</v>
      </c>
      <c r="B1080" t="s">
        <v>362</v>
      </c>
      <c r="C1080" t="s">
        <v>44</v>
      </c>
      <c r="D1080">
        <v>18385815</v>
      </c>
      <c r="E1080" s="1">
        <v>45970</v>
      </c>
      <c r="F1080" s="1">
        <v>45976</v>
      </c>
      <c r="G1080" t="s">
        <v>45</v>
      </c>
      <c r="H1080" t="s">
        <v>46</v>
      </c>
      <c r="I1080" t="s">
        <v>47</v>
      </c>
      <c r="J1080" t="s">
        <v>127</v>
      </c>
      <c r="K1080" t="s">
        <v>419</v>
      </c>
      <c r="L1080" t="s">
        <v>128</v>
      </c>
      <c r="M1080" t="s">
        <v>129</v>
      </c>
      <c r="N1080" t="s">
        <v>52</v>
      </c>
      <c r="O1080">
        <v>3</v>
      </c>
      <c r="P1080" t="s">
        <v>53</v>
      </c>
      <c r="Q1080" t="s">
        <v>54</v>
      </c>
      <c r="R1080" t="s">
        <v>55</v>
      </c>
      <c r="S1080" t="s">
        <v>85</v>
      </c>
      <c r="T1080" t="s">
        <v>57</v>
      </c>
      <c r="U1080">
        <v>2</v>
      </c>
      <c r="V1080" t="s">
        <v>58</v>
      </c>
      <c r="W1080" t="s">
        <v>68</v>
      </c>
      <c r="X1080" t="s">
        <v>146</v>
      </c>
      <c r="AA1080">
        <v>2</v>
      </c>
      <c r="AC1080" t="s">
        <v>114</v>
      </c>
      <c r="AD1080" t="s">
        <v>115</v>
      </c>
      <c r="AG1080" t="s">
        <v>324</v>
      </c>
      <c r="AK1080" t="s">
        <v>67</v>
      </c>
    </row>
    <row r="1081" spans="1:42" x14ac:dyDescent="0.3">
      <c r="A1081" t="s">
        <v>2038</v>
      </c>
      <c r="B1081" t="s">
        <v>154</v>
      </c>
      <c r="C1081" t="s">
        <v>596</v>
      </c>
      <c r="D1081">
        <v>18417363</v>
      </c>
      <c r="E1081" s="1">
        <v>45974</v>
      </c>
      <c r="F1081" s="1">
        <v>45974</v>
      </c>
      <c r="G1081" t="s">
        <v>45</v>
      </c>
      <c r="H1081" t="s">
        <v>46</v>
      </c>
      <c r="I1081" t="s">
        <v>47</v>
      </c>
      <c r="J1081" t="s">
        <v>642</v>
      </c>
      <c r="K1081" t="s">
        <v>477</v>
      </c>
      <c r="L1081" t="s">
        <v>74</v>
      </c>
      <c r="M1081" t="s">
        <v>299</v>
      </c>
      <c r="N1081" t="s">
        <v>403</v>
      </c>
      <c r="O1081">
        <v>11</v>
      </c>
      <c r="P1081" t="s">
        <v>171</v>
      </c>
      <c r="Q1081" t="s">
        <v>54</v>
      </c>
      <c r="R1081" t="s">
        <v>77</v>
      </c>
      <c r="S1081" t="s">
        <v>56</v>
      </c>
      <c r="T1081" t="s">
        <v>57</v>
      </c>
      <c r="U1081">
        <v>1</v>
      </c>
      <c r="V1081" t="s">
        <v>58</v>
      </c>
      <c r="Z1081" t="s">
        <v>101</v>
      </c>
    </row>
    <row r="1082" spans="1:42" x14ac:dyDescent="0.3">
      <c r="A1082" t="s">
        <v>2039</v>
      </c>
      <c r="B1082" t="s">
        <v>827</v>
      </c>
      <c r="C1082" t="s">
        <v>334</v>
      </c>
      <c r="D1082">
        <v>18415906</v>
      </c>
      <c r="E1082" s="1">
        <v>45974</v>
      </c>
      <c r="F1082" s="1">
        <v>45974</v>
      </c>
      <c r="G1082" t="s">
        <v>45</v>
      </c>
      <c r="H1082" t="s">
        <v>46</v>
      </c>
      <c r="I1082" t="s">
        <v>47</v>
      </c>
      <c r="J1082" t="s">
        <v>936</v>
      </c>
      <c r="K1082" t="s">
        <v>441</v>
      </c>
      <c r="L1082" t="s">
        <v>97</v>
      </c>
      <c r="M1082" t="s">
        <v>65</v>
      </c>
      <c r="N1082" t="s">
        <v>185</v>
      </c>
      <c r="O1082">
        <v>3</v>
      </c>
      <c r="P1082" t="s">
        <v>53</v>
      </c>
      <c r="Q1082" t="s">
        <v>54</v>
      </c>
      <c r="R1082" t="s">
        <v>55</v>
      </c>
      <c r="S1082" t="s">
        <v>56</v>
      </c>
      <c r="T1082" t="s">
        <v>67</v>
      </c>
      <c r="U1082">
        <v>1</v>
      </c>
      <c r="V1082" t="s">
        <v>58</v>
      </c>
      <c r="AM1082" t="s">
        <v>618</v>
      </c>
      <c r="AN1082" t="s">
        <v>305</v>
      </c>
    </row>
    <row r="1083" spans="1:42" x14ac:dyDescent="0.3">
      <c r="A1083" t="s">
        <v>2040</v>
      </c>
      <c r="B1083" t="s">
        <v>2041</v>
      </c>
      <c r="C1083" t="s">
        <v>2042</v>
      </c>
      <c r="D1083">
        <v>18410041</v>
      </c>
      <c r="E1083" s="1">
        <v>45973</v>
      </c>
      <c r="F1083" s="1">
        <v>45973</v>
      </c>
      <c r="G1083" t="s">
        <v>45</v>
      </c>
      <c r="H1083" t="s">
        <v>46</v>
      </c>
      <c r="I1083" t="s">
        <v>47</v>
      </c>
      <c r="J1083" t="s">
        <v>105</v>
      </c>
      <c r="K1083" t="s">
        <v>242</v>
      </c>
      <c r="L1083" t="s">
        <v>50</v>
      </c>
      <c r="M1083" t="s">
        <v>98</v>
      </c>
      <c r="N1083" t="s">
        <v>185</v>
      </c>
      <c r="O1083">
        <v>4</v>
      </c>
      <c r="P1083" t="s">
        <v>53</v>
      </c>
      <c r="Q1083" t="s">
        <v>131</v>
      </c>
      <c r="R1083" t="s">
        <v>55</v>
      </c>
      <c r="S1083" t="s">
        <v>85</v>
      </c>
      <c r="T1083" t="s">
        <v>67</v>
      </c>
      <c r="U1083">
        <v>2</v>
      </c>
      <c r="V1083" t="s">
        <v>58</v>
      </c>
      <c r="X1083" t="s">
        <v>77</v>
      </c>
      <c r="Y1083" t="s">
        <v>54</v>
      </c>
      <c r="Z1083" t="s">
        <v>68</v>
      </c>
    </row>
    <row r="1084" spans="1:42" x14ac:dyDescent="0.3">
      <c r="A1084" t="s">
        <v>2043</v>
      </c>
      <c r="B1084" t="s">
        <v>1505</v>
      </c>
      <c r="C1084" t="s">
        <v>182</v>
      </c>
      <c r="D1084">
        <v>18425463</v>
      </c>
      <c r="E1084" s="1">
        <v>45976</v>
      </c>
      <c r="F1084" s="1">
        <v>45976</v>
      </c>
      <c r="G1084" t="s">
        <v>45</v>
      </c>
      <c r="H1084" t="s">
        <v>46</v>
      </c>
      <c r="I1084" t="s">
        <v>47</v>
      </c>
      <c r="J1084" t="s">
        <v>142</v>
      </c>
      <c r="K1084" t="s">
        <v>311</v>
      </c>
      <c r="L1084" t="s">
        <v>97</v>
      </c>
      <c r="M1084" t="s">
        <v>320</v>
      </c>
      <c r="N1084" t="s">
        <v>806</v>
      </c>
      <c r="O1084">
        <v>2</v>
      </c>
      <c r="P1084" t="s">
        <v>53</v>
      </c>
      <c r="Q1084" t="s">
        <v>54</v>
      </c>
      <c r="R1084" t="s">
        <v>55</v>
      </c>
      <c r="S1084" t="s">
        <v>56</v>
      </c>
      <c r="T1084" t="s">
        <v>57</v>
      </c>
      <c r="U1084">
        <v>2</v>
      </c>
      <c r="V1084" t="s">
        <v>58</v>
      </c>
      <c r="AM1084" t="s">
        <v>926</v>
      </c>
      <c r="AN1084" t="s">
        <v>1937</v>
      </c>
      <c r="AO1084">
        <v>1969</v>
      </c>
      <c r="AP1084">
        <v>5</v>
      </c>
    </row>
    <row r="1085" spans="1:42" x14ac:dyDescent="0.3">
      <c r="A1085" t="s">
        <v>2044</v>
      </c>
      <c r="B1085" t="s">
        <v>1017</v>
      </c>
      <c r="C1085" t="s">
        <v>1523</v>
      </c>
      <c r="D1085">
        <v>18406676</v>
      </c>
      <c r="E1085" s="1">
        <v>45973</v>
      </c>
      <c r="F1085" s="1">
        <v>45973</v>
      </c>
      <c r="G1085" t="s">
        <v>45</v>
      </c>
      <c r="H1085" t="s">
        <v>46</v>
      </c>
      <c r="I1085" t="s">
        <v>47</v>
      </c>
      <c r="J1085" t="s">
        <v>95</v>
      </c>
      <c r="K1085" t="s">
        <v>106</v>
      </c>
      <c r="L1085" t="s">
        <v>97</v>
      </c>
      <c r="M1085" t="s">
        <v>51</v>
      </c>
      <c r="N1085" t="s">
        <v>91</v>
      </c>
      <c r="O1085">
        <v>4</v>
      </c>
      <c r="P1085" t="s">
        <v>100</v>
      </c>
      <c r="Q1085" t="s">
        <v>54</v>
      </c>
      <c r="R1085" t="s">
        <v>55</v>
      </c>
      <c r="S1085" t="s">
        <v>56</v>
      </c>
      <c r="T1085" t="s">
        <v>57</v>
      </c>
      <c r="U1085">
        <v>2</v>
      </c>
      <c r="V1085" t="s">
        <v>58</v>
      </c>
      <c r="W1085" t="s">
        <v>68</v>
      </c>
      <c r="Y1085" t="s">
        <v>54</v>
      </c>
      <c r="Z1085" t="s">
        <v>101</v>
      </c>
      <c r="AC1085" t="s">
        <v>147</v>
      </c>
      <c r="AD1085" t="s">
        <v>115</v>
      </c>
      <c r="AK1085" t="s">
        <v>67</v>
      </c>
    </row>
    <row r="1086" spans="1:42" x14ac:dyDescent="0.3">
      <c r="A1086" t="s">
        <v>2045</v>
      </c>
      <c r="B1086" t="s">
        <v>1920</v>
      </c>
      <c r="C1086" t="s">
        <v>1127</v>
      </c>
      <c r="D1086">
        <v>18371110</v>
      </c>
      <c r="E1086" s="1">
        <v>45967</v>
      </c>
      <c r="F1086" s="1">
        <v>45972</v>
      </c>
      <c r="G1086" t="s">
        <v>45</v>
      </c>
      <c r="H1086" t="s">
        <v>46</v>
      </c>
      <c r="I1086" t="s">
        <v>47</v>
      </c>
      <c r="J1086" t="s">
        <v>142</v>
      </c>
      <c r="K1086" t="s">
        <v>441</v>
      </c>
      <c r="L1086" t="s">
        <v>97</v>
      </c>
      <c r="M1086" t="s">
        <v>51</v>
      </c>
      <c r="N1086" t="s">
        <v>52</v>
      </c>
      <c r="O1086">
        <v>4</v>
      </c>
      <c r="P1086" t="s">
        <v>954</v>
      </c>
      <c r="Q1086" t="s">
        <v>54</v>
      </c>
      <c r="R1086" t="s">
        <v>55</v>
      </c>
      <c r="S1086" t="s">
        <v>56</v>
      </c>
      <c r="T1086" t="s">
        <v>57</v>
      </c>
      <c r="U1086">
        <v>2</v>
      </c>
      <c r="V1086" t="s">
        <v>58</v>
      </c>
    </row>
    <row r="1087" spans="1:42" x14ac:dyDescent="0.3">
      <c r="A1087" t="s">
        <v>2046</v>
      </c>
      <c r="B1087" t="s">
        <v>110</v>
      </c>
      <c r="C1087" t="s">
        <v>80</v>
      </c>
      <c r="D1087">
        <v>18420962</v>
      </c>
      <c r="E1087" s="1">
        <v>45975</v>
      </c>
      <c r="F1087" s="1">
        <v>45975</v>
      </c>
      <c r="G1087" t="s">
        <v>45</v>
      </c>
      <c r="H1087" t="s">
        <v>46</v>
      </c>
      <c r="I1087" t="s">
        <v>47</v>
      </c>
      <c r="J1087" t="s">
        <v>142</v>
      </c>
      <c r="K1087" t="s">
        <v>95</v>
      </c>
      <c r="L1087" t="s">
        <v>97</v>
      </c>
      <c r="M1087" t="s">
        <v>320</v>
      </c>
      <c r="N1087" t="s">
        <v>75</v>
      </c>
      <c r="O1087">
        <v>5</v>
      </c>
      <c r="P1087" t="s">
        <v>53</v>
      </c>
      <c r="Q1087" t="s">
        <v>54</v>
      </c>
      <c r="R1087" t="s">
        <v>55</v>
      </c>
      <c r="S1087" t="s">
        <v>56</v>
      </c>
      <c r="T1087" t="s">
        <v>57</v>
      </c>
      <c r="U1087">
        <v>1</v>
      </c>
      <c r="V1087" t="s">
        <v>58</v>
      </c>
    </row>
    <row r="1088" spans="1:42" x14ac:dyDescent="0.3">
      <c r="A1088" t="s">
        <v>2047</v>
      </c>
      <c r="B1088" t="s">
        <v>144</v>
      </c>
      <c r="C1088" t="s">
        <v>301</v>
      </c>
      <c r="D1088">
        <v>18429543</v>
      </c>
      <c r="E1088" s="1">
        <v>45976</v>
      </c>
      <c r="F1088" s="1">
        <v>45976</v>
      </c>
      <c r="G1088" t="s">
        <v>45</v>
      </c>
      <c r="H1088" t="s">
        <v>46</v>
      </c>
      <c r="I1088" t="s">
        <v>47</v>
      </c>
      <c r="J1088" t="s">
        <v>73</v>
      </c>
      <c r="K1088" t="s">
        <v>960</v>
      </c>
      <c r="L1088" t="s">
        <v>97</v>
      </c>
      <c r="M1088" t="s">
        <v>51</v>
      </c>
      <c r="N1088" t="s">
        <v>235</v>
      </c>
      <c r="O1088">
        <v>5</v>
      </c>
      <c r="P1088" t="s">
        <v>138</v>
      </c>
      <c r="Q1088" t="s">
        <v>54</v>
      </c>
      <c r="R1088" t="s">
        <v>55</v>
      </c>
      <c r="S1088" t="s">
        <v>85</v>
      </c>
      <c r="T1088" t="s">
        <v>67</v>
      </c>
      <c r="U1088">
        <v>2</v>
      </c>
      <c r="V1088" t="s">
        <v>58</v>
      </c>
      <c r="X1088" t="s">
        <v>77</v>
      </c>
      <c r="Y1088" t="s">
        <v>54</v>
      </c>
      <c r="Z1088" t="s">
        <v>68</v>
      </c>
    </row>
    <row r="1089" spans="1:42" x14ac:dyDescent="0.3">
      <c r="A1089" t="s">
        <v>2048</v>
      </c>
      <c r="B1089" t="s">
        <v>2049</v>
      </c>
      <c r="C1089" t="s">
        <v>1144</v>
      </c>
      <c r="D1089">
        <v>18407931</v>
      </c>
      <c r="E1089" s="1">
        <v>45973</v>
      </c>
      <c r="F1089" s="1">
        <v>45973</v>
      </c>
      <c r="G1089" t="s">
        <v>45</v>
      </c>
      <c r="H1089" t="s">
        <v>46</v>
      </c>
      <c r="I1089" t="s">
        <v>47</v>
      </c>
      <c r="J1089" t="s">
        <v>106</v>
      </c>
      <c r="K1089" t="s">
        <v>311</v>
      </c>
      <c r="L1089" t="s">
        <v>97</v>
      </c>
      <c r="M1089" t="s">
        <v>65</v>
      </c>
      <c r="N1089" t="s">
        <v>91</v>
      </c>
      <c r="O1089">
        <v>3</v>
      </c>
      <c r="P1089" t="s">
        <v>53</v>
      </c>
      <c r="Q1089" t="s">
        <v>54</v>
      </c>
      <c r="R1089" t="s">
        <v>55</v>
      </c>
      <c r="S1089" t="s">
        <v>85</v>
      </c>
      <c r="T1089" t="s">
        <v>57</v>
      </c>
      <c r="U1089">
        <v>1</v>
      </c>
      <c r="V1089" t="s">
        <v>58</v>
      </c>
      <c r="W1089" t="s">
        <v>68</v>
      </c>
      <c r="X1089" t="s">
        <v>146</v>
      </c>
      <c r="Y1089" t="s">
        <v>54</v>
      </c>
      <c r="AA1089">
        <v>2</v>
      </c>
      <c r="AB1089">
        <v>1</v>
      </c>
      <c r="AC1089" t="s">
        <v>114</v>
      </c>
      <c r="AD1089" t="s">
        <v>115</v>
      </c>
      <c r="AG1089" t="s">
        <v>149</v>
      </c>
      <c r="AM1089" t="s">
        <v>267</v>
      </c>
      <c r="AN1089" t="s">
        <v>343</v>
      </c>
    </row>
    <row r="1090" spans="1:42" x14ac:dyDescent="0.3">
      <c r="A1090" t="s">
        <v>2050</v>
      </c>
      <c r="B1090" t="s">
        <v>713</v>
      </c>
      <c r="C1090" t="s">
        <v>513</v>
      </c>
      <c r="D1090">
        <v>18391479</v>
      </c>
      <c r="E1090" s="1">
        <v>45971</v>
      </c>
      <c r="F1090" s="1">
        <v>45971</v>
      </c>
      <c r="G1090" t="s">
        <v>45</v>
      </c>
      <c r="H1090" t="s">
        <v>46</v>
      </c>
      <c r="I1090" t="s">
        <v>219</v>
      </c>
      <c r="J1090" t="s">
        <v>119</v>
      </c>
      <c r="K1090" t="s">
        <v>165</v>
      </c>
      <c r="L1090" t="s">
        <v>74</v>
      </c>
      <c r="M1090" t="s">
        <v>160</v>
      </c>
      <c r="N1090" t="s">
        <v>130</v>
      </c>
      <c r="O1090">
        <v>8</v>
      </c>
      <c r="P1090" t="s">
        <v>53</v>
      </c>
      <c r="Q1090" t="s">
        <v>54</v>
      </c>
      <c r="R1090" t="s">
        <v>55</v>
      </c>
      <c r="S1090" t="s">
        <v>85</v>
      </c>
      <c r="T1090" t="s">
        <v>57</v>
      </c>
      <c r="U1090">
        <v>1</v>
      </c>
      <c r="V1090" t="s">
        <v>58</v>
      </c>
      <c r="Z1090" t="s">
        <v>101</v>
      </c>
      <c r="AM1090" t="s">
        <v>360</v>
      </c>
    </row>
    <row r="1091" spans="1:42" x14ac:dyDescent="0.3">
      <c r="A1091" t="s">
        <v>2051</v>
      </c>
      <c r="B1091" t="s">
        <v>1910</v>
      </c>
      <c r="C1091" t="s">
        <v>134</v>
      </c>
      <c r="D1091">
        <v>18361841</v>
      </c>
      <c r="E1091" s="1">
        <v>45966</v>
      </c>
      <c r="F1091" s="1">
        <v>45966</v>
      </c>
      <c r="G1091" t="s">
        <v>45</v>
      </c>
      <c r="H1091" t="s">
        <v>46</v>
      </c>
      <c r="I1091" t="s">
        <v>47</v>
      </c>
      <c r="J1091" t="s">
        <v>73</v>
      </c>
      <c r="K1091" t="s">
        <v>118</v>
      </c>
      <c r="L1091" t="s">
        <v>74</v>
      </c>
      <c r="M1091" t="s">
        <v>51</v>
      </c>
      <c r="N1091" t="s">
        <v>91</v>
      </c>
      <c r="O1091">
        <v>4</v>
      </c>
      <c r="P1091" t="s">
        <v>138</v>
      </c>
      <c r="Q1091" t="s">
        <v>54</v>
      </c>
      <c r="R1091" t="s">
        <v>55</v>
      </c>
      <c r="S1091" t="s">
        <v>85</v>
      </c>
      <c r="T1091" t="s">
        <v>67</v>
      </c>
      <c r="U1091">
        <v>1</v>
      </c>
      <c r="V1091" t="s">
        <v>58</v>
      </c>
      <c r="X1091" t="s">
        <v>77</v>
      </c>
      <c r="Y1091" t="s">
        <v>54</v>
      </c>
      <c r="Z1091" t="s">
        <v>101</v>
      </c>
    </row>
    <row r="1092" spans="1:42" x14ac:dyDescent="0.3">
      <c r="A1092" t="s">
        <v>2052</v>
      </c>
      <c r="B1092" t="s">
        <v>2053</v>
      </c>
      <c r="C1092" t="s">
        <v>134</v>
      </c>
      <c r="D1092">
        <v>18411537</v>
      </c>
      <c r="E1092" s="1">
        <v>45974</v>
      </c>
      <c r="F1092" s="1">
        <v>45974</v>
      </c>
      <c r="G1092" t="s">
        <v>45</v>
      </c>
      <c r="H1092" t="s">
        <v>46</v>
      </c>
      <c r="I1092" t="s">
        <v>47</v>
      </c>
      <c r="J1092" t="s">
        <v>73</v>
      </c>
      <c r="K1092" t="s">
        <v>118</v>
      </c>
      <c r="L1092" t="s">
        <v>74</v>
      </c>
      <c r="M1092" t="s">
        <v>51</v>
      </c>
      <c r="N1092" t="s">
        <v>52</v>
      </c>
      <c r="O1092">
        <v>4</v>
      </c>
      <c r="P1092" t="s">
        <v>138</v>
      </c>
      <c r="Q1092" t="s">
        <v>54</v>
      </c>
      <c r="R1092" t="s">
        <v>55</v>
      </c>
      <c r="S1092" t="s">
        <v>85</v>
      </c>
      <c r="T1092" t="s">
        <v>67</v>
      </c>
      <c r="U1092">
        <v>1</v>
      </c>
      <c r="V1092" t="s">
        <v>58</v>
      </c>
      <c r="X1092" t="s">
        <v>77</v>
      </c>
      <c r="Y1092" t="s">
        <v>54</v>
      </c>
      <c r="Z1092" t="s">
        <v>101</v>
      </c>
    </row>
    <row r="1093" spans="1:42" x14ac:dyDescent="0.3">
      <c r="A1093" t="s">
        <v>2054</v>
      </c>
      <c r="B1093" t="s">
        <v>816</v>
      </c>
      <c r="C1093" t="s">
        <v>810</v>
      </c>
      <c r="D1093">
        <v>18390797</v>
      </c>
      <c r="E1093" s="1">
        <v>45971</v>
      </c>
      <c r="F1093" s="1">
        <v>45971</v>
      </c>
      <c r="G1093" t="s">
        <v>45</v>
      </c>
      <c r="H1093" t="s">
        <v>46</v>
      </c>
      <c r="I1093" t="s">
        <v>47</v>
      </c>
      <c r="J1093" t="s">
        <v>936</v>
      </c>
      <c r="K1093" t="s">
        <v>569</v>
      </c>
      <c r="L1093" t="s">
        <v>97</v>
      </c>
      <c r="M1093" t="s">
        <v>65</v>
      </c>
      <c r="N1093" t="s">
        <v>175</v>
      </c>
      <c r="O1093">
        <v>2</v>
      </c>
      <c r="P1093" t="s">
        <v>53</v>
      </c>
      <c r="Q1093" t="s">
        <v>131</v>
      </c>
      <c r="R1093" t="s">
        <v>55</v>
      </c>
      <c r="S1093" t="s">
        <v>85</v>
      </c>
      <c r="T1093" t="s">
        <v>57</v>
      </c>
      <c r="U1093">
        <v>1</v>
      </c>
      <c r="V1093" t="s">
        <v>58</v>
      </c>
      <c r="X1093" t="s">
        <v>77</v>
      </c>
      <c r="Y1093" t="s">
        <v>54</v>
      </c>
      <c r="Z1093" t="s">
        <v>68</v>
      </c>
    </row>
    <row r="1094" spans="1:42" x14ac:dyDescent="0.3">
      <c r="A1094" t="s">
        <v>2055</v>
      </c>
      <c r="B1094" t="s">
        <v>934</v>
      </c>
      <c r="C1094" t="s">
        <v>241</v>
      </c>
      <c r="D1094">
        <v>18423763</v>
      </c>
      <c r="E1094" s="1">
        <v>45975</v>
      </c>
      <c r="F1094" s="1">
        <v>45975</v>
      </c>
      <c r="G1094" t="s">
        <v>45</v>
      </c>
      <c r="H1094" t="s">
        <v>46</v>
      </c>
      <c r="I1094" t="s">
        <v>47</v>
      </c>
      <c r="J1094" t="s">
        <v>96</v>
      </c>
      <c r="K1094" t="s">
        <v>195</v>
      </c>
      <c r="L1094" t="s">
        <v>97</v>
      </c>
      <c r="M1094" t="s">
        <v>98</v>
      </c>
      <c r="N1094" t="s">
        <v>91</v>
      </c>
      <c r="O1094">
        <v>8</v>
      </c>
      <c r="P1094" t="s">
        <v>53</v>
      </c>
      <c r="Q1094" t="s">
        <v>131</v>
      </c>
      <c r="R1094" t="s">
        <v>55</v>
      </c>
      <c r="S1094" t="s">
        <v>85</v>
      </c>
      <c r="T1094" t="s">
        <v>57</v>
      </c>
      <c r="U1094">
        <v>1</v>
      </c>
      <c r="V1094" t="s">
        <v>58</v>
      </c>
      <c r="Z1094" t="s">
        <v>101</v>
      </c>
    </row>
    <row r="1095" spans="1:42" x14ac:dyDescent="0.3">
      <c r="A1095" t="s">
        <v>2056</v>
      </c>
      <c r="B1095" t="s">
        <v>447</v>
      </c>
      <c r="C1095" t="s">
        <v>382</v>
      </c>
      <c r="D1095">
        <v>18368644</v>
      </c>
      <c r="E1095" s="1">
        <v>45967</v>
      </c>
      <c r="F1095" s="1">
        <v>45967</v>
      </c>
      <c r="G1095" t="s">
        <v>45</v>
      </c>
      <c r="H1095" t="s">
        <v>46</v>
      </c>
      <c r="I1095" t="s">
        <v>47</v>
      </c>
      <c r="J1095" t="s">
        <v>195</v>
      </c>
      <c r="K1095" t="s">
        <v>82</v>
      </c>
      <c r="L1095" t="s">
        <v>50</v>
      </c>
      <c r="M1095" t="s">
        <v>51</v>
      </c>
      <c r="N1095" t="s">
        <v>185</v>
      </c>
      <c r="O1095">
        <v>3</v>
      </c>
      <c r="P1095" t="s">
        <v>53</v>
      </c>
      <c r="Q1095" t="s">
        <v>54</v>
      </c>
      <c r="R1095" t="s">
        <v>55</v>
      </c>
      <c r="S1095" t="s">
        <v>85</v>
      </c>
      <c r="T1095" t="s">
        <v>57</v>
      </c>
      <c r="U1095">
        <v>1</v>
      </c>
      <c r="V1095" t="s">
        <v>58</v>
      </c>
      <c r="X1095" t="s">
        <v>77</v>
      </c>
      <c r="Y1095" t="s">
        <v>54</v>
      </c>
      <c r="Z1095" t="s">
        <v>101</v>
      </c>
    </row>
    <row r="1096" spans="1:42" x14ac:dyDescent="0.3">
      <c r="A1096" t="s">
        <v>2057</v>
      </c>
      <c r="B1096" t="s">
        <v>2058</v>
      </c>
      <c r="C1096" t="s">
        <v>486</v>
      </c>
      <c r="D1096">
        <v>18403179</v>
      </c>
      <c r="E1096" s="1">
        <v>45972</v>
      </c>
      <c r="F1096" s="1">
        <v>45972</v>
      </c>
      <c r="G1096" t="s">
        <v>45</v>
      </c>
      <c r="H1096" t="s">
        <v>46</v>
      </c>
      <c r="I1096" t="s">
        <v>47</v>
      </c>
      <c r="J1096" t="s">
        <v>105</v>
      </c>
      <c r="K1096" t="s">
        <v>106</v>
      </c>
      <c r="L1096" t="s">
        <v>97</v>
      </c>
      <c r="M1096" t="s">
        <v>65</v>
      </c>
      <c r="N1096" t="s">
        <v>91</v>
      </c>
      <c r="O1096">
        <v>3</v>
      </c>
      <c r="P1096" t="s">
        <v>53</v>
      </c>
      <c r="Q1096" t="s">
        <v>54</v>
      </c>
      <c r="R1096" t="s">
        <v>55</v>
      </c>
      <c r="S1096" t="s">
        <v>85</v>
      </c>
      <c r="T1096" t="s">
        <v>57</v>
      </c>
      <c r="U1096">
        <v>1</v>
      </c>
      <c r="V1096" t="s">
        <v>58</v>
      </c>
      <c r="X1096" t="s">
        <v>77</v>
      </c>
      <c r="Y1096" t="s">
        <v>54</v>
      </c>
      <c r="Z1096" t="s">
        <v>101</v>
      </c>
    </row>
    <row r="1097" spans="1:42" x14ac:dyDescent="0.3">
      <c r="A1097" t="s">
        <v>2059</v>
      </c>
      <c r="B1097" t="s">
        <v>319</v>
      </c>
      <c r="C1097" t="s">
        <v>721</v>
      </c>
      <c r="D1097">
        <v>18384581</v>
      </c>
      <c r="E1097" s="1">
        <v>45969</v>
      </c>
      <c r="F1097" s="1">
        <v>45969</v>
      </c>
      <c r="G1097" t="s">
        <v>45</v>
      </c>
      <c r="H1097" t="s">
        <v>46</v>
      </c>
      <c r="I1097" t="s">
        <v>47</v>
      </c>
      <c r="J1097" t="s">
        <v>142</v>
      </c>
      <c r="K1097" t="s">
        <v>106</v>
      </c>
      <c r="L1097" t="s">
        <v>97</v>
      </c>
      <c r="M1097" t="s">
        <v>51</v>
      </c>
      <c r="N1097" t="s">
        <v>75</v>
      </c>
      <c r="O1097">
        <v>3</v>
      </c>
      <c r="P1097" t="s">
        <v>251</v>
      </c>
      <c r="Q1097" t="s">
        <v>54</v>
      </c>
      <c r="R1097" t="s">
        <v>55</v>
      </c>
      <c r="S1097" t="s">
        <v>85</v>
      </c>
      <c r="T1097" t="s">
        <v>57</v>
      </c>
      <c r="U1097">
        <v>1</v>
      </c>
      <c r="V1097" t="s">
        <v>58</v>
      </c>
      <c r="Z1097" t="s">
        <v>101</v>
      </c>
    </row>
    <row r="1098" spans="1:42" x14ac:dyDescent="0.3">
      <c r="A1098" t="s">
        <v>2060</v>
      </c>
      <c r="B1098" t="s">
        <v>957</v>
      </c>
      <c r="C1098" t="s">
        <v>1994</v>
      </c>
      <c r="D1098">
        <v>18379937</v>
      </c>
      <c r="E1098" s="1">
        <v>45969</v>
      </c>
      <c r="F1098" s="1">
        <v>45969</v>
      </c>
      <c r="G1098" t="s">
        <v>45</v>
      </c>
      <c r="H1098" t="s">
        <v>46</v>
      </c>
      <c r="I1098" t="s">
        <v>47</v>
      </c>
      <c r="J1098" t="s">
        <v>142</v>
      </c>
      <c r="K1098" t="s">
        <v>96</v>
      </c>
      <c r="L1098" t="s">
        <v>97</v>
      </c>
      <c r="M1098" t="s">
        <v>129</v>
      </c>
      <c r="N1098" t="s">
        <v>175</v>
      </c>
      <c r="O1098">
        <v>4</v>
      </c>
      <c r="P1098" t="s">
        <v>53</v>
      </c>
      <c r="Q1098" t="s">
        <v>131</v>
      </c>
      <c r="R1098" t="s">
        <v>55</v>
      </c>
      <c r="S1098" t="s">
        <v>56</v>
      </c>
      <c r="T1098" t="s">
        <v>57</v>
      </c>
      <c r="U1098">
        <v>1</v>
      </c>
      <c r="V1098" t="s">
        <v>58</v>
      </c>
      <c r="X1098" t="s">
        <v>77</v>
      </c>
      <c r="Y1098" t="s">
        <v>54</v>
      </c>
      <c r="Z1098" t="s">
        <v>68</v>
      </c>
    </row>
    <row r="1099" spans="1:42" x14ac:dyDescent="0.3">
      <c r="A1099" t="s">
        <v>2061</v>
      </c>
      <c r="B1099" t="s">
        <v>861</v>
      </c>
      <c r="C1099" t="s">
        <v>862</v>
      </c>
      <c r="D1099">
        <v>18429287</v>
      </c>
      <c r="E1099" s="1">
        <v>45976</v>
      </c>
      <c r="F1099" s="1">
        <v>45976</v>
      </c>
      <c r="G1099" t="s">
        <v>45</v>
      </c>
      <c r="H1099" t="s">
        <v>46</v>
      </c>
      <c r="I1099" t="s">
        <v>135</v>
      </c>
      <c r="J1099" t="s">
        <v>214</v>
      </c>
      <c r="K1099" t="s">
        <v>63</v>
      </c>
      <c r="L1099" t="s">
        <v>50</v>
      </c>
      <c r="M1099" t="s">
        <v>98</v>
      </c>
      <c r="O1099">
        <v>3</v>
      </c>
      <c r="P1099" t="s">
        <v>53</v>
      </c>
      <c r="Q1099" t="s">
        <v>54</v>
      </c>
      <c r="R1099" t="s">
        <v>55</v>
      </c>
      <c r="S1099" t="s">
        <v>56</v>
      </c>
      <c r="T1099" t="s">
        <v>57</v>
      </c>
      <c r="U1099">
        <v>3</v>
      </c>
      <c r="V1099" t="s">
        <v>58</v>
      </c>
      <c r="W1099" t="s">
        <v>68</v>
      </c>
      <c r="X1099" t="s">
        <v>146</v>
      </c>
      <c r="Y1099" t="s">
        <v>120</v>
      </c>
      <c r="Z1099" t="s">
        <v>101</v>
      </c>
      <c r="AA1099">
        <v>3</v>
      </c>
      <c r="AB1099">
        <v>3</v>
      </c>
      <c r="AD1099" t="s">
        <v>115</v>
      </c>
      <c r="AE1099" t="s">
        <v>101</v>
      </c>
      <c r="AN1099" t="s">
        <v>372</v>
      </c>
      <c r="AO1099">
        <v>1957</v>
      </c>
      <c r="AP1099">
        <v>2</v>
      </c>
    </row>
    <row r="1100" spans="1:42" x14ac:dyDescent="0.3">
      <c r="A1100" t="s">
        <v>2062</v>
      </c>
      <c r="B1100" t="s">
        <v>1390</v>
      </c>
      <c r="C1100" t="s">
        <v>2063</v>
      </c>
      <c r="D1100">
        <v>18406423</v>
      </c>
      <c r="E1100" s="1">
        <v>45973</v>
      </c>
      <c r="F1100" s="1">
        <v>45973</v>
      </c>
      <c r="G1100" t="s">
        <v>45</v>
      </c>
      <c r="H1100" t="s">
        <v>46</v>
      </c>
      <c r="I1100" t="s">
        <v>47</v>
      </c>
      <c r="J1100" t="s">
        <v>95</v>
      </c>
      <c r="K1100" t="s">
        <v>106</v>
      </c>
      <c r="L1100" t="s">
        <v>97</v>
      </c>
      <c r="M1100" t="s">
        <v>129</v>
      </c>
      <c r="N1100" t="s">
        <v>185</v>
      </c>
      <c r="O1100">
        <v>7</v>
      </c>
      <c r="P1100" t="s">
        <v>100</v>
      </c>
      <c r="Q1100" t="s">
        <v>131</v>
      </c>
      <c r="R1100" t="s">
        <v>55</v>
      </c>
      <c r="S1100" t="s">
        <v>85</v>
      </c>
      <c r="T1100" t="s">
        <v>57</v>
      </c>
      <c r="U1100">
        <v>1</v>
      </c>
      <c r="V1100" t="s">
        <v>58</v>
      </c>
      <c r="X1100" t="s">
        <v>77</v>
      </c>
      <c r="Y1100" t="s">
        <v>54</v>
      </c>
      <c r="Z1100" t="s">
        <v>101</v>
      </c>
    </row>
    <row r="1101" spans="1:42" x14ac:dyDescent="0.3">
      <c r="A1101" t="s">
        <v>2064</v>
      </c>
      <c r="B1101" t="s">
        <v>932</v>
      </c>
      <c r="C1101" t="s">
        <v>397</v>
      </c>
      <c r="D1101">
        <v>18427582</v>
      </c>
      <c r="E1101" s="1">
        <v>45976</v>
      </c>
      <c r="F1101" s="1">
        <v>45976</v>
      </c>
      <c r="G1101" t="s">
        <v>45</v>
      </c>
      <c r="H1101" t="s">
        <v>46</v>
      </c>
      <c r="I1101" t="s">
        <v>47</v>
      </c>
      <c r="J1101" t="s">
        <v>105</v>
      </c>
      <c r="K1101" t="s">
        <v>106</v>
      </c>
      <c r="L1101" t="s">
        <v>97</v>
      </c>
      <c r="M1101" t="s">
        <v>160</v>
      </c>
      <c r="N1101" t="s">
        <v>175</v>
      </c>
      <c r="O1101">
        <v>5</v>
      </c>
      <c r="P1101" t="s">
        <v>53</v>
      </c>
      <c r="Q1101" t="s">
        <v>205</v>
      </c>
      <c r="R1101" t="s">
        <v>77</v>
      </c>
      <c r="S1101" t="s">
        <v>85</v>
      </c>
      <c r="T1101" t="s">
        <v>57</v>
      </c>
      <c r="U1101">
        <v>1</v>
      </c>
      <c r="V1101" t="s">
        <v>58</v>
      </c>
      <c r="Z1101" t="s">
        <v>101</v>
      </c>
      <c r="AM1101" t="s">
        <v>378</v>
      </c>
    </row>
    <row r="1102" spans="1:42" x14ac:dyDescent="0.3">
      <c r="A1102" t="s">
        <v>2065</v>
      </c>
      <c r="B1102" t="s">
        <v>832</v>
      </c>
      <c r="C1102" t="s">
        <v>301</v>
      </c>
      <c r="D1102">
        <v>18428704</v>
      </c>
      <c r="E1102" s="1">
        <v>45976</v>
      </c>
      <c r="F1102" s="1">
        <v>45976</v>
      </c>
      <c r="G1102" t="s">
        <v>45</v>
      </c>
      <c r="H1102" t="s">
        <v>46</v>
      </c>
      <c r="I1102" t="s">
        <v>47</v>
      </c>
      <c r="J1102" t="s">
        <v>89</v>
      </c>
      <c r="K1102" t="s">
        <v>73</v>
      </c>
      <c r="L1102" t="s">
        <v>74</v>
      </c>
      <c r="M1102" t="s">
        <v>51</v>
      </c>
      <c r="N1102" t="s">
        <v>75</v>
      </c>
      <c r="O1102">
        <v>4</v>
      </c>
      <c r="P1102" t="s">
        <v>138</v>
      </c>
      <c r="Q1102" t="s">
        <v>54</v>
      </c>
      <c r="R1102" t="s">
        <v>76</v>
      </c>
      <c r="S1102" t="s">
        <v>85</v>
      </c>
      <c r="T1102" t="s">
        <v>67</v>
      </c>
      <c r="U1102">
        <v>1</v>
      </c>
      <c r="V1102" t="s">
        <v>58</v>
      </c>
      <c r="X1102" t="s">
        <v>77</v>
      </c>
      <c r="Y1102" t="s">
        <v>54</v>
      </c>
      <c r="Z1102" t="s">
        <v>101</v>
      </c>
    </row>
    <row r="1103" spans="1:42" x14ac:dyDescent="0.3">
      <c r="A1103" t="s">
        <v>2066</v>
      </c>
      <c r="B1103" t="s">
        <v>374</v>
      </c>
      <c r="C1103" t="s">
        <v>862</v>
      </c>
      <c r="D1103">
        <v>18383070</v>
      </c>
      <c r="E1103" s="1">
        <v>45969</v>
      </c>
      <c r="F1103" s="1">
        <v>45972</v>
      </c>
      <c r="G1103" t="s">
        <v>45</v>
      </c>
      <c r="H1103" t="s">
        <v>46</v>
      </c>
      <c r="I1103" t="s">
        <v>47</v>
      </c>
      <c r="J1103" t="s">
        <v>227</v>
      </c>
      <c r="K1103" t="s">
        <v>73</v>
      </c>
      <c r="L1103" t="s">
        <v>74</v>
      </c>
      <c r="M1103" t="s">
        <v>51</v>
      </c>
      <c r="N1103" t="s">
        <v>91</v>
      </c>
      <c r="O1103">
        <v>3</v>
      </c>
      <c r="P1103" t="s">
        <v>53</v>
      </c>
      <c r="Q1103" t="s">
        <v>54</v>
      </c>
      <c r="R1103" t="s">
        <v>55</v>
      </c>
      <c r="S1103" t="s">
        <v>85</v>
      </c>
      <c r="T1103" t="s">
        <v>57</v>
      </c>
      <c r="U1103">
        <v>1</v>
      </c>
      <c r="V1103" t="s">
        <v>58</v>
      </c>
    </row>
    <row r="1104" spans="1:42" x14ac:dyDescent="0.3">
      <c r="A1104" t="s">
        <v>2067</v>
      </c>
      <c r="B1104" t="s">
        <v>469</v>
      </c>
      <c r="C1104" t="s">
        <v>111</v>
      </c>
      <c r="D1104">
        <v>18418447</v>
      </c>
      <c r="E1104" s="1">
        <v>45975</v>
      </c>
      <c r="F1104" s="1">
        <v>45975</v>
      </c>
      <c r="G1104" t="s">
        <v>45</v>
      </c>
      <c r="H1104" t="s">
        <v>46</v>
      </c>
      <c r="I1104" t="s">
        <v>47</v>
      </c>
      <c r="J1104" t="s">
        <v>89</v>
      </c>
      <c r="K1104" t="s">
        <v>73</v>
      </c>
      <c r="L1104" t="s">
        <v>74</v>
      </c>
      <c r="M1104" t="s">
        <v>299</v>
      </c>
      <c r="N1104" t="s">
        <v>91</v>
      </c>
      <c r="O1104">
        <v>3</v>
      </c>
      <c r="P1104" t="s">
        <v>660</v>
      </c>
      <c r="Q1104" t="s">
        <v>54</v>
      </c>
      <c r="R1104" t="s">
        <v>55</v>
      </c>
      <c r="S1104" t="s">
        <v>113</v>
      </c>
      <c r="T1104" t="s">
        <v>57</v>
      </c>
      <c r="U1104">
        <v>1</v>
      </c>
      <c r="V1104" t="s">
        <v>58</v>
      </c>
      <c r="X1104" t="s">
        <v>77</v>
      </c>
      <c r="Z1104" t="s">
        <v>101</v>
      </c>
      <c r="AC1104" t="s">
        <v>114</v>
      </c>
      <c r="AD1104" t="s">
        <v>115</v>
      </c>
    </row>
    <row r="1105" spans="1:39" x14ac:dyDescent="0.3">
      <c r="A1105" t="s">
        <v>2068</v>
      </c>
      <c r="B1105" t="s">
        <v>1180</v>
      </c>
      <c r="C1105" t="s">
        <v>1523</v>
      </c>
      <c r="D1105">
        <v>18370380</v>
      </c>
      <c r="E1105" s="1">
        <v>45967</v>
      </c>
      <c r="F1105" s="1">
        <v>45971</v>
      </c>
      <c r="G1105" t="s">
        <v>45</v>
      </c>
      <c r="H1105" t="s">
        <v>46</v>
      </c>
      <c r="I1105" t="s">
        <v>47</v>
      </c>
      <c r="J1105" t="s">
        <v>145</v>
      </c>
      <c r="K1105" t="s">
        <v>242</v>
      </c>
      <c r="L1105" t="s">
        <v>50</v>
      </c>
      <c r="M1105" t="s">
        <v>129</v>
      </c>
      <c r="N1105" t="s">
        <v>75</v>
      </c>
      <c r="O1105">
        <v>3</v>
      </c>
      <c r="P1105" t="s">
        <v>53</v>
      </c>
      <c r="Q1105" t="s">
        <v>54</v>
      </c>
      <c r="R1105" t="s">
        <v>77</v>
      </c>
      <c r="S1105" t="s">
        <v>85</v>
      </c>
      <c r="T1105" t="s">
        <v>57</v>
      </c>
      <c r="U1105">
        <v>1</v>
      </c>
      <c r="V1105" t="s">
        <v>58</v>
      </c>
      <c r="Z1105" t="s">
        <v>101</v>
      </c>
    </row>
    <row r="1106" spans="1:39" x14ac:dyDescent="0.3">
      <c r="A1106" t="s">
        <v>2069</v>
      </c>
      <c r="B1106" t="s">
        <v>340</v>
      </c>
      <c r="C1106" t="s">
        <v>1855</v>
      </c>
      <c r="D1106">
        <v>18424186</v>
      </c>
      <c r="E1106" s="1">
        <v>45976</v>
      </c>
      <c r="F1106" s="1">
        <v>45976</v>
      </c>
      <c r="G1106" t="s">
        <v>45</v>
      </c>
      <c r="H1106" t="s">
        <v>46</v>
      </c>
      <c r="I1106" t="s">
        <v>47</v>
      </c>
      <c r="J1106" t="s">
        <v>95</v>
      </c>
      <c r="K1106" t="s">
        <v>311</v>
      </c>
      <c r="L1106" t="s">
        <v>97</v>
      </c>
      <c r="M1106" t="s">
        <v>160</v>
      </c>
      <c r="N1106" t="s">
        <v>91</v>
      </c>
      <c r="O1106">
        <v>4</v>
      </c>
      <c r="P1106" t="s">
        <v>53</v>
      </c>
      <c r="Q1106" t="s">
        <v>131</v>
      </c>
      <c r="R1106" t="s">
        <v>77</v>
      </c>
      <c r="S1106" t="s">
        <v>56</v>
      </c>
      <c r="T1106" t="s">
        <v>57</v>
      </c>
      <c r="U1106">
        <v>1</v>
      </c>
      <c r="V1106" t="s">
        <v>58</v>
      </c>
      <c r="Z1106" t="s">
        <v>68</v>
      </c>
    </row>
    <row r="1107" spans="1:39" x14ac:dyDescent="0.3">
      <c r="A1107" t="s">
        <v>2070</v>
      </c>
      <c r="B1107" t="s">
        <v>934</v>
      </c>
      <c r="C1107" t="s">
        <v>213</v>
      </c>
      <c r="D1107">
        <v>18371965</v>
      </c>
      <c r="E1107" s="1">
        <v>45967</v>
      </c>
      <c r="F1107" s="1">
        <v>45967</v>
      </c>
      <c r="G1107" t="s">
        <v>45</v>
      </c>
      <c r="H1107" t="s">
        <v>46</v>
      </c>
      <c r="I1107" t="s">
        <v>47</v>
      </c>
      <c r="J1107" t="s">
        <v>165</v>
      </c>
      <c r="K1107" t="s">
        <v>106</v>
      </c>
      <c r="L1107" t="s">
        <v>97</v>
      </c>
      <c r="M1107" t="s">
        <v>51</v>
      </c>
      <c r="N1107" t="s">
        <v>185</v>
      </c>
      <c r="O1107">
        <v>3</v>
      </c>
      <c r="P1107" t="s">
        <v>100</v>
      </c>
      <c r="Q1107" t="s">
        <v>54</v>
      </c>
      <c r="R1107" t="s">
        <v>55</v>
      </c>
      <c r="S1107" t="s">
        <v>56</v>
      </c>
      <c r="T1107" t="s">
        <v>57</v>
      </c>
      <c r="U1107">
        <v>1</v>
      </c>
      <c r="V1107" t="s">
        <v>58</v>
      </c>
      <c r="W1107" t="s">
        <v>68</v>
      </c>
      <c r="Y1107" t="s">
        <v>54</v>
      </c>
      <c r="Z1107" t="s">
        <v>101</v>
      </c>
      <c r="AC1107" t="s">
        <v>147</v>
      </c>
      <c r="AD1107" t="s">
        <v>115</v>
      </c>
      <c r="AK1107" t="s">
        <v>67</v>
      </c>
    </row>
    <row r="1108" spans="1:39" x14ac:dyDescent="0.3">
      <c r="A1108" t="s">
        <v>2071</v>
      </c>
      <c r="B1108" t="s">
        <v>212</v>
      </c>
      <c r="C1108" t="s">
        <v>44</v>
      </c>
      <c r="D1108">
        <v>18417631</v>
      </c>
      <c r="E1108" s="1">
        <v>45974</v>
      </c>
      <c r="F1108" s="1">
        <v>45974</v>
      </c>
      <c r="G1108" t="s">
        <v>45</v>
      </c>
      <c r="H1108" t="s">
        <v>46</v>
      </c>
      <c r="I1108" t="s">
        <v>47</v>
      </c>
      <c r="J1108" t="s">
        <v>127</v>
      </c>
      <c r="K1108" t="s">
        <v>419</v>
      </c>
      <c r="L1108" t="s">
        <v>50</v>
      </c>
      <c r="M1108" t="s">
        <v>65</v>
      </c>
      <c r="N1108" t="s">
        <v>99</v>
      </c>
      <c r="O1108">
        <v>5</v>
      </c>
      <c r="P1108" t="s">
        <v>53</v>
      </c>
      <c r="Q1108" t="s">
        <v>54</v>
      </c>
      <c r="R1108" t="s">
        <v>55</v>
      </c>
      <c r="S1108" t="s">
        <v>56</v>
      </c>
      <c r="T1108" t="s">
        <v>57</v>
      </c>
      <c r="U1108">
        <v>2</v>
      </c>
      <c r="V1108" t="s">
        <v>58</v>
      </c>
      <c r="Y1108" t="s">
        <v>54</v>
      </c>
      <c r="Z1108" t="s">
        <v>101</v>
      </c>
      <c r="AB1108">
        <v>2</v>
      </c>
      <c r="AC1108" t="s">
        <v>114</v>
      </c>
    </row>
    <row r="1109" spans="1:39" x14ac:dyDescent="0.3">
      <c r="A1109" t="s">
        <v>2072</v>
      </c>
      <c r="B1109" t="s">
        <v>675</v>
      </c>
      <c r="C1109" t="s">
        <v>44</v>
      </c>
      <c r="D1109">
        <v>18368042</v>
      </c>
      <c r="E1109" s="1">
        <v>45966</v>
      </c>
      <c r="F1109" s="1">
        <v>45966</v>
      </c>
      <c r="G1109" t="s">
        <v>45</v>
      </c>
      <c r="H1109" t="s">
        <v>46</v>
      </c>
      <c r="I1109" t="s">
        <v>47</v>
      </c>
      <c r="J1109" t="s">
        <v>2073</v>
      </c>
      <c r="K1109" t="s">
        <v>2074</v>
      </c>
      <c r="L1109" t="s">
        <v>97</v>
      </c>
      <c r="M1109" t="s">
        <v>51</v>
      </c>
      <c r="N1109" t="s">
        <v>75</v>
      </c>
      <c r="O1109">
        <v>5</v>
      </c>
      <c r="P1109" t="s">
        <v>53</v>
      </c>
      <c r="Q1109" t="s">
        <v>54</v>
      </c>
      <c r="R1109" t="s">
        <v>55</v>
      </c>
      <c r="S1109" t="s">
        <v>85</v>
      </c>
      <c r="T1109" t="s">
        <v>57</v>
      </c>
      <c r="U1109">
        <v>2</v>
      </c>
      <c r="V1109" t="s">
        <v>58</v>
      </c>
      <c r="X1109" t="s">
        <v>77</v>
      </c>
      <c r="Y1109" t="s">
        <v>54</v>
      </c>
      <c r="Z1109" t="s">
        <v>101</v>
      </c>
    </row>
    <row r="1110" spans="1:39" x14ac:dyDescent="0.3">
      <c r="A1110" t="s">
        <v>2075</v>
      </c>
      <c r="B1110" t="s">
        <v>2076</v>
      </c>
      <c r="C1110" t="s">
        <v>996</v>
      </c>
      <c r="D1110">
        <v>18364210</v>
      </c>
      <c r="E1110" s="1">
        <v>45966</v>
      </c>
      <c r="F1110" s="1">
        <v>45966</v>
      </c>
      <c r="G1110" t="s">
        <v>45</v>
      </c>
      <c r="H1110" t="s">
        <v>46</v>
      </c>
      <c r="I1110" t="s">
        <v>47</v>
      </c>
      <c r="J1110" t="s">
        <v>105</v>
      </c>
      <c r="K1110" t="s">
        <v>96</v>
      </c>
      <c r="L1110" t="s">
        <v>97</v>
      </c>
      <c r="M1110" t="s">
        <v>51</v>
      </c>
      <c r="N1110" t="s">
        <v>130</v>
      </c>
      <c r="O1110">
        <v>7</v>
      </c>
      <c r="P1110" t="s">
        <v>100</v>
      </c>
      <c r="Q1110" t="s">
        <v>54</v>
      </c>
      <c r="R1110" t="s">
        <v>55</v>
      </c>
      <c r="S1110" t="s">
        <v>56</v>
      </c>
      <c r="T1110" t="s">
        <v>57</v>
      </c>
      <c r="U1110">
        <v>2</v>
      </c>
      <c r="V1110" t="s">
        <v>58</v>
      </c>
      <c r="X1110" t="s">
        <v>77</v>
      </c>
      <c r="Y1110" t="s">
        <v>54</v>
      </c>
      <c r="Z1110" t="s">
        <v>68</v>
      </c>
    </row>
    <row r="1111" spans="1:39" x14ac:dyDescent="0.3">
      <c r="A1111" t="s">
        <v>2077</v>
      </c>
      <c r="B1111" t="s">
        <v>2078</v>
      </c>
      <c r="C1111" t="s">
        <v>791</v>
      </c>
      <c r="D1111">
        <v>18385602</v>
      </c>
      <c r="E1111" s="1">
        <v>45970</v>
      </c>
      <c r="F1111" s="1">
        <v>45970</v>
      </c>
      <c r="G1111" t="s">
        <v>45</v>
      </c>
      <c r="H1111" t="s">
        <v>46</v>
      </c>
      <c r="I1111" t="s">
        <v>47</v>
      </c>
      <c r="J1111" t="s">
        <v>73</v>
      </c>
      <c r="K1111" t="s">
        <v>118</v>
      </c>
      <c r="L1111" t="s">
        <v>706</v>
      </c>
      <c r="M1111" t="s">
        <v>160</v>
      </c>
      <c r="N1111" t="s">
        <v>175</v>
      </c>
      <c r="O1111">
        <v>3</v>
      </c>
      <c r="P1111" t="s">
        <v>53</v>
      </c>
      <c r="Q1111" t="s">
        <v>205</v>
      </c>
      <c r="R1111" t="s">
        <v>55</v>
      </c>
      <c r="S1111" t="s">
        <v>56</v>
      </c>
      <c r="T1111" t="s">
        <v>57</v>
      </c>
      <c r="U1111">
        <v>1</v>
      </c>
      <c r="V1111" t="s">
        <v>58</v>
      </c>
      <c r="X1111" t="s">
        <v>77</v>
      </c>
      <c r="Y1111" t="s">
        <v>54</v>
      </c>
      <c r="Z1111" t="s">
        <v>101</v>
      </c>
    </row>
    <row r="1112" spans="1:39" x14ac:dyDescent="0.3">
      <c r="A1112" t="s">
        <v>2079</v>
      </c>
      <c r="B1112" t="s">
        <v>2080</v>
      </c>
      <c r="C1112" t="s">
        <v>317</v>
      </c>
      <c r="D1112">
        <v>18422268</v>
      </c>
      <c r="E1112" s="1">
        <v>45975</v>
      </c>
      <c r="F1112" s="1">
        <v>45975</v>
      </c>
      <c r="G1112" t="s">
        <v>45</v>
      </c>
      <c r="H1112" t="s">
        <v>46</v>
      </c>
      <c r="I1112" t="s">
        <v>47</v>
      </c>
      <c r="J1112" t="s">
        <v>198</v>
      </c>
      <c r="K1112" t="s">
        <v>142</v>
      </c>
      <c r="L1112" t="s">
        <v>97</v>
      </c>
      <c r="M1112" t="s">
        <v>98</v>
      </c>
      <c r="N1112" t="s">
        <v>91</v>
      </c>
      <c r="O1112">
        <v>6</v>
      </c>
      <c r="P1112" t="s">
        <v>100</v>
      </c>
      <c r="Q1112" t="s">
        <v>54</v>
      </c>
      <c r="R1112" t="s">
        <v>77</v>
      </c>
      <c r="S1112" t="s">
        <v>85</v>
      </c>
      <c r="T1112" t="s">
        <v>57</v>
      </c>
      <c r="U1112">
        <v>1</v>
      </c>
      <c r="V1112" t="s">
        <v>58</v>
      </c>
      <c r="Z1112" t="s">
        <v>101</v>
      </c>
    </row>
    <row r="1113" spans="1:39" x14ac:dyDescent="0.3">
      <c r="A1113" t="s">
        <v>2081</v>
      </c>
      <c r="B1113" t="s">
        <v>2082</v>
      </c>
      <c r="C1113" t="s">
        <v>291</v>
      </c>
      <c r="D1113">
        <v>18429999</v>
      </c>
      <c r="E1113" s="1">
        <v>45976</v>
      </c>
      <c r="F1113" s="1">
        <v>45977</v>
      </c>
      <c r="G1113" t="s">
        <v>45</v>
      </c>
      <c r="H1113" t="s">
        <v>46</v>
      </c>
      <c r="I1113" t="s">
        <v>135</v>
      </c>
      <c r="J1113" t="s">
        <v>209</v>
      </c>
      <c r="K1113" t="s">
        <v>293</v>
      </c>
      <c r="L1113" t="s">
        <v>128</v>
      </c>
      <c r="M1113" t="s">
        <v>83</v>
      </c>
      <c r="O1113">
        <v>3</v>
      </c>
      <c r="P1113" t="s">
        <v>138</v>
      </c>
      <c r="Q1113" t="s">
        <v>54</v>
      </c>
      <c r="R1113" t="s">
        <v>76</v>
      </c>
      <c r="S1113" t="s">
        <v>56</v>
      </c>
      <c r="T1113" t="s">
        <v>57</v>
      </c>
      <c r="U1113">
        <v>4</v>
      </c>
      <c r="V1113" t="s">
        <v>58</v>
      </c>
      <c r="X1113" t="s">
        <v>77</v>
      </c>
      <c r="Y1113" t="s">
        <v>54</v>
      </c>
      <c r="Z1113" t="s">
        <v>68</v>
      </c>
    </row>
    <row r="1114" spans="1:39" x14ac:dyDescent="0.3">
      <c r="A1114" t="s">
        <v>2083</v>
      </c>
      <c r="B1114" t="s">
        <v>506</v>
      </c>
      <c r="C1114" t="s">
        <v>317</v>
      </c>
      <c r="D1114">
        <v>18416422</v>
      </c>
      <c r="E1114" s="1">
        <v>45974</v>
      </c>
      <c r="F1114" s="1">
        <v>45974</v>
      </c>
      <c r="G1114" t="s">
        <v>45</v>
      </c>
      <c r="H1114" t="s">
        <v>46</v>
      </c>
      <c r="I1114" t="s">
        <v>47</v>
      </c>
      <c r="J1114" t="s">
        <v>489</v>
      </c>
      <c r="K1114" t="s">
        <v>89</v>
      </c>
      <c r="L1114" t="s">
        <v>74</v>
      </c>
      <c r="M1114" t="s">
        <v>320</v>
      </c>
      <c r="N1114" t="s">
        <v>185</v>
      </c>
      <c r="O1114">
        <v>5</v>
      </c>
      <c r="P1114" t="s">
        <v>53</v>
      </c>
      <c r="Q1114" t="s">
        <v>205</v>
      </c>
      <c r="R1114" t="s">
        <v>55</v>
      </c>
      <c r="S1114" t="s">
        <v>85</v>
      </c>
      <c r="T1114" t="s">
        <v>67</v>
      </c>
      <c r="U1114">
        <v>1</v>
      </c>
      <c r="V1114" t="s">
        <v>58</v>
      </c>
    </row>
    <row r="1115" spans="1:39" x14ac:dyDescent="0.3">
      <c r="A1115" t="s">
        <v>2084</v>
      </c>
      <c r="B1115" t="s">
        <v>436</v>
      </c>
      <c r="C1115" t="s">
        <v>301</v>
      </c>
      <c r="D1115">
        <v>18381426</v>
      </c>
      <c r="E1115" s="1">
        <v>45969</v>
      </c>
      <c r="F1115" s="1">
        <v>45972</v>
      </c>
      <c r="G1115" t="s">
        <v>45</v>
      </c>
      <c r="H1115" t="s">
        <v>46</v>
      </c>
      <c r="I1115" t="s">
        <v>47</v>
      </c>
      <c r="J1115" t="s">
        <v>1003</v>
      </c>
      <c r="K1115" t="s">
        <v>95</v>
      </c>
      <c r="L1115" t="s">
        <v>97</v>
      </c>
      <c r="M1115" t="s">
        <v>51</v>
      </c>
      <c r="N1115" t="s">
        <v>75</v>
      </c>
      <c r="O1115">
        <v>4</v>
      </c>
      <c r="P1115" t="s">
        <v>53</v>
      </c>
      <c r="Q1115" t="s">
        <v>54</v>
      </c>
      <c r="R1115" t="s">
        <v>55</v>
      </c>
      <c r="S1115" t="s">
        <v>85</v>
      </c>
      <c r="T1115" t="s">
        <v>57</v>
      </c>
      <c r="U1115">
        <v>1</v>
      </c>
      <c r="V1115" t="s">
        <v>58</v>
      </c>
      <c r="Z1115" t="s">
        <v>101</v>
      </c>
      <c r="AM1115" t="s">
        <v>371</v>
      </c>
    </row>
    <row r="1116" spans="1:39" x14ac:dyDescent="0.3">
      <c r="A1116" t="s">
        <v>2085</v>
      </c>
      <c r="B1116" t="s">
        <v>1176</v>
      </c>
      <c r="C1116" t="s">
        <v>104</v>
      </c>
      <c r="D1116">
        <v>18422386</v>
      </c>
      <c r="E1116" s="1">
        <v>45975</v>
      </c>
      <c r="F1116" s="1">
        <v>45975</v>
      </c>
      <c r="G1116" t="s">
        <v>45</v>
      </c>
      <c r="H1116" t="s">
        <v>46</v>
      </c>
      <c r="I1116" t="s">
        <v>47</v>
      </c>
      <c r="J1116" t="s">
        <v>106</v>
      </c>
      <c r="K1116" t="s">
        <v>159</v>
      </c>
      <c r="L1116" t="s">
        <v>97</v>
      </c>
      <c r="M1116" t="s">
        <v>98</v>
      </c>
      <c r="N1116" t="s">
        <v>75</v>
      </c>
      <c r="O1116">
        <v>4</v>
      </c>
      <c r="P1116" t="s">
        <v>53</v>
      </c>
      <c r="Q1116" t="s">
        <v>131</v>
      </c>
      <c r="R1116" t="s">
        <v>55</v>
      </c>
      <c r="S1116" t="s">
        <v>56</v>
      </c>
      <c r="T1116" t="s">
        <v>57</v>
      </c>
      <c r="U1116">
        <v>1</v>
      </c>
      <c r="V1116" t="s">
        <v>58</v>
      </c>
    </row>
    <row r="1117" spans="1:39" x14ac:dyDescent="0.3">
      <c r="A1117" t="s">
        <v>2086</v>
      </c>
      <c r="B1117" t="s">
        <v>212</v>
      </c>
      <c r="C1117" t="s">
        <v>2087</v>
      </c>
      <c r="D1117">
        <v>18374257</v>
      </c>
      <c r="E1117" s="1">
        <v>45968</v>
      </c>
      <c r="F1117" s="1">
        <v>45968</v>
      </c>
      <c r="G1117" t="s">
        <v>45</v>
      </c>
      <c r="H1117" t="s">
        <v>46</v>
      </c>
      <c r="I1117" t="s">
        <v>47</v>
      </c>
      <c r="J1117" t="s">
        <v>195</v>
      </c>
      <c r="K1117" t="s">
        <v>145</v>
      </c>
      <c r="L1117" t="s">
        <v>50</v>
      </c>
      <c r="M1117" t="s">
        <v>98</v>
      </c>
      <c r="N1117" t="s">
        <v>52</v>
      </c>
      <c r="O1117">
        <v>4</v>
      </c>
      <c r="P1117" t="s">
        <v>100</v>
      </c>
      <c r="Q1117" t="s">
        <v>205</v>
      </c>
      <c r="R1117" t="s">
        <v>76</v>
      </c>
      <c r="S1117" t="s">
        <v>85</v>
      </c>
      <c r="T1117" t="s">
        <v>57</v>
      </c>
      <c r="U1117">
        <v>1</v>
      </c>
      <c r="V1117" t="s">
        <v>58</v>
      </c>
      <c r="X1117" t="s">
        <v>77</v>
      </c>
      <c r="Y1117" t="s">
        <v>54</v>
      </c>
      <c r="Z1117" t="s">
        <v>101</v>
      </c>
    </row>
    <row r="1118" spans="1:39" x14ac:dyDescent="0.3">
      <c r="A1118" t="s">
        <v>2088</v>
      </c>
      <c r="B1118" t="s">
        <v>1534</v>
      </c>
      <c r="C1118" t="s">
        <v>1535</v>
      </c>
      <c r="D1118">
        <v>18383310</v>
      </c>
      <c r="E1118" s="1">
        <v>45969</v>
      </c>
      <c r="F1118" s="1">
        <v>45969</v>
      </c>
      <c r="G1118" t="s">
        <v>45</v>
      </c>
      <c r="H1118" t="s">
        <v>46</v>
      </c>
      <c r="I1118" t="s">
        <v>47</v>
      </c>
      <c r="J1118" t="s">
        <v>112</v>
      </c>
      <c r="K1118" t="s">
        <v>2089</v>
      </c>
      <c r="L1118" t="s">
        <v>50</v>
      </c>
      <c r="M1118" t="s">
        <v>160</v>
      </c>
      <c r="N1118" t="s">
        <v>185</v>
      </c>
      <c r="O1118">
        <v>3</v>
      </c>
      <c r="P1118" t="s">
        <v>53</v>
      </c>
      <c r="Q1118" t="s">
        <v>131</v>
      </c>
      <c r="R1118" t="s">
        <v>55</v>
      </c>
      <c r="S1118" t="s">
        <v>85</v>
      </c>
      <c r="T1118" t="s">
        <v>57</v>
      </c>
      <c r="U1118">
        <v>1</v>
      </c>
      <c r="V1118" t="s">
        <v>58</v>
      </c>
      <c r="X1118" t="s">
        <v>77</v>
      </c>
      <c r="Z1118" t="s">
        <v>68</v>
      </c>
    </row>
    <row r="1119" spans="1:39" x14ac:dyDescent="0.3">
      <c r="A1119" t="s">
        <v>2090</v>
      </c>
      <c r="B1119" t="s">
        <v>385</v>
      </c>
      <c r="C1119" t="s">
        <v>126</v>
      </c>
      <c r="D1119">
        <v>18417205</v>
      </c>
      <c r="E1119" s="1">
        <v>45974</v>
      </c>
      <c r="F1119" s="1">
        <v>45976</v>
      </c>
      <c r="G1119" t="s">
        <v>45</v>
      </c>
      <c r="H1119" t="s">
        <v>46</v>
      </c>
      <c r="I1119" t="s">
        <v>47</v>
      </c>
      <c r="J1119" t="s">
        <v>159</v>
      </c>
      <c r="K1119" t="s">
        <v>195</v>
      </c>
      <c r="L1119" t="s">
        <v>97</v>
      </c>
      <c r="M1119" t="s">
        <v>98</v>
      </c>
      <c r="N1119" t="s">
        <v>91</v>
      </c>
      <c r="O1119">
        <v>2</v>
      </c>
      <c r="P1119" t="s">
        <v>53</v>
      </c>
      <c r="Q1119" t="s">
        <v>54</v>
      </c>
      <c r="R1119" t="s">
        <v>55</v>
      </c>
      <c r="S1119" t="s">
        <v>85</v>
      </c>
      <c r="T1119" t="s">
        <v>57</v>
      </c>
      <c r="U1119">
        <v>1</v>
      </c>
      <c r="V1119" t="s">
        <v>58</v>
      </c>
    </row>
    <row r="1120" spans="1:39" x14ac:dyDescent="0.3">
      <c r="A1120" t="s">
        <v>2091</v>
      </c>
      <c r="B1120" t="s">
        <v>1176</v>
      </c>
      <c r="C1120" t="s">
        <v>699</v>
      </c>
      <c r="D1120">
        <v>18409383</v>
      </c>
      <c r="E1120" s="1">
        <v>45973</v>
      </c>
      <c r="F1120" s="1">
        <v>45973</v>
      </c>
      <c r="G1120" t="s">
        <v>45</v>
      </c>
      <c r="H1120" t="s">
        <v>46</v>
      </c>
      <c r="I1120" t="s">
        <v>47</v>
      </c>
      <c r="J1120" t="s">
        <v>96</v>
      </c>
      <c r="K1120" t="s">
        <v>159</v>
      </c>
      <c r="L1120" t="s">
        <v>97</v>
      </c>
      <c r="M1120" t="s">
        <v>98</v>
      </c>
      <c r="N1120" t="s">
        <v>75</v>
      </c>
      <c r="O1120">
        <v>5</v>
      </c>
      <c r="P1120" t="s">
        <v>53</v>
      </c>
      <c r="Q1120" t="s">
        <v>54</v>
      </c>
      <c r="R1120" t="s">
        <v>77</v>
      </c>
      <c r="S1120" t="s">
        <v>56</v>
      </c>
      <c r="T1120" t="s">
        <v>57</v>
      </c>
      <c r="U1120">
        <v>2</v>
      </c>
      <c r="V1120" t="s">
        <v>58</v>
      </c>
      <c r="Z1120" t="s">
        <v>101</v>
      </c>
    </row>
    <row r="1121" spans="1:40" x14ac:dyDescent="0.3">
      <c r="A1121" t="s">
        <v>2092</v>
      </c>
      <c r="B1121" t="s">
        <v>362</v>
      </c>
      <c r="C1121" t="s">
        <v>2093</v>
      </c>
      <c r="D1121">
        <v>18375669</v>
      </c>
      <c r="E1121" s="1">
        <v>45968</v>
      </c>
      <c r="F1121" s="1">
        <v>45968</v>
      </c>
      <c r="G1121" t="s">
        <v>45</v>
      </c>
      <c r="H1121" t="s">
        <v>46</v>
      </c>
      <c r="I1121" t="s">
        <v>47</v>
      </c>
      <c r="J1121" t="s">
        <v>62</v>
      </c>
      <c r="K1121" t="s">
        <v>1090</v>
      </c>
      <c r="L1121" t="s">
        <v>128</v>
      </c>
      <c r="M1121" t="s">
        <v>129</v>
      </c>
      <c r="N1121" t="s">
        <v>75</v>
      </c>
      <c r="O1121">
        <v>4</v>
      </c>
      <c r="P1121" t="s">
        <v>53</v>
      </c>
      <c r="Q1121" t="s">
        <v>205</v>
      </c>
      <c r="R1121" t="s">
        <v>55</v>
      </c>
      <c r="S1121" t="s">
        <v>85</v>
      </c>
      <c r="T1121" t="s">
        <v>57</v>
      </c>
      <c r="U1121">
        <v>2</v>
      </c>
      <c r="V1121" t="s">
        <v>58</v>
      </c>
      <c r="Z1121" t="s">
        <v>101</v>
      </c>
    </row>
    <row r="1122" spans="1:40" x14ac:dyDescent="0.3">
      <c r="A1122" t="s">
        <v>2094</v>
      </c>
      <c r="B1122" t="s">
        <v>253</v>
      </c>
      <c r="C1122" t="s">
        <v>301</v>
      </c>
      <c r="D1122">
        <v>18413851</v>
      </c>
      <c r="E1122" s="1">
        <v>45974</v>
      </c>
      <c r="F1122" s="1">
        <v>45974</v>
      </c>
      <c r="G1122" t="s">
        <v>45</v>
      </c>
      <c r="H1122" t="s">
        <v>46</v>
      </c>
      <c r="I1122" t="s">
        <v>47</v>
      </c>
      <c r="J1122" t="s">
        <v>223</v>
      </c>
      <c r="K1122" t="s">
        <v>119</v>
      </c>
      <c r="L1122" t="s">
        <v>74</v>
      </c>
      <c r="M1122" t="s">
        <v>51</v>
      </c>
      <c r="N1122" t="s">
        <v>91</v>
      </c>
      <c r="O1122">
        <v>5</v>
      </c>
      <c r="P1122" t="s">
        <v>138</v>
      </c>
      <c r="Q1122" t="s">
        <v>131</v>
      </c>
      <c r="R1122" t="s">
        <v>55</v>
      </c>
      <c r="S1122" t="s">
        <v>85</v>
      </c>
      <c r="T1122" t="s">
        <v>57</v>
      </c>
      <c r="U1122">
        <v>1</v>
      </c>
      <c r="V1122" t="s">
        <v>58</v>
      </c>
      <c r="X1122" t="s">
        <v>77</v>
      </c>
      <c r="Y1122" t="s">
        <v>120</v>
      </c>
      <c r="Z1122" t="s">
        <v>101</v>
      </c>
    </row>
    <row r="1123" spans="1:40" x14ac:dyDescent="0.3">
      <c r="A1123" t="s">
        <v>2095</v>
      </c>
      <c r="B1123" t="s">
        <v>336</v>
      </c>
      <c r="C1123" t="s">
        <v>272</v>
      </c>
      <c r="D1123">
        <v>18376801</v>
      </c>
      <c r="E1123" s="1">
        <v>45968</v>
      </c>
      <c r="F1123" s="1">
        <v>45968</v>
      </c>
      <c r="G1123" t="s">
        <v>45</v>
      </c>
      <c r="H1123" t="s">
        <v>46</v>
      </c>
      <c r="I1123" t="s">
        <v>47</v>
      </c>
      <c r="J1123" t="s">
        <v>89</v>
      </c>
      <c r="K1123" t="s">
        <v>73</v>
      </c>
      <c r="L1123" t="s">
        <v>74</v>
      </c>
      <c r="M1123" t="s">
        <v>65</v>
      </c>
      <c r="N1123" t="s">
        <v>235</v>
      </c>
      <c r="O1123">
        <v>5</v>
      </c>
      <c r="P1123" t="s">
        <v>53</v>
      </c>
      <c r="Q1123" t="s">
        <v>54</v>
      </c>
      <c r="R1123" t="s">
        <v>55</v>
      </c>
      <c r="S1123" t="s">
        <v>56</v>
      </c>
      <c r="T1123" t="s">
        <v>67</v>
      </c>
      <c r="U1123">
        <v>1</v>
      </c>
      <c r="V1123" t="s">
        <v>58</v>
      </c>
    </row>
    <row r="1124" spans="1:40" x14ac:dyDescent="0.3">
      <c r="A1124" t="s">
        <v>2096</v>
      </c>
      <c r="B1124" t="s">
        <v>957</v>
      </c>
      <c r="C1124" t="s">
        <v>155</v>
      </c>
      <c r="D1124">
        <v>18414483</v>
      </c>
      <c r="E1124" s="1">
        <v>45974</v>
      </c>
      <c r="F1124" s="1">
        <v>45974</v>
      </c>
      <c r="G1124" t="s">
        <v>45</v>
      </c>
      <c r="H1124" t="s">
        <v>46</v>
      </c>
      <c r="I1124" t="s">
        <v>47</v>
      </c>
      <c r="J1124" t="s">
        <v>105</v>
      </c>
      <c r="K1124" t="s">
        <v>95</v>
      </c>
      <c r="L1124" t="s">
        <v>97</v>
      </c>
      <c r="M1124" t="s">
        <v>98</v>
      </c>
      <c r="N1124" t="s">
        <v>91</v>
      </c>
      <c r="O1124">
        <v>3</v>
      </c>
      <c r="P1124" t="s">
        <v>53</v>
      </c>
      <c r="Q1124" t="s">
        <v>54</v>
      </c>
      <c r="R1124" t="s">
        <v>55</v>
      </c>
      <c r="S1124" t="s">
        <v>85</v>
      </c>
      <c r="T1124" t="s">
        <v>57</v>
      </c>
      <c r="U1124">
        <v>1</v>
      </c>
      <c r="V1124" t="s">
        <v>58</v>
      </c>
      <c r="W1124" t="s">
        <v>68</v>
      </c>
      <c r="X1124" t="s">
        <v>146</v>
      </c>
      <c r="Y1124" t="s">
        <v>54</v>
      </c>
      <c r="Z1124" t="s">
        <v>101</v>
      </c>
      <c r="AA1124">
        <v>2</v>
      </c>
      <c r="AB1124">
        <v>1</v>
      </c>
      <c r="AC1124" t="s">
        <v>114</v>
      </c>
      <c r="AD1124" t="s">
        <v>115</v>
      </c>
      <c r="AE1124" t="s">
        <v>101</v>
      </c>
      <c r="AG1124" t="s">
        <v>149</v>
      </c>
      <c r="AK1124" t="s">
        <v>57</v>
      </c>
      <c r="AM1124" t="s">
        <v>445</v>
      </c>
      <c r="AN1124" t="s">
        <v>626</v>
      </c>
    </row>
    <row r="1125" spans="1:40" x14ac:dyDescent="0.3">
      <c r="A1125" t="s">
        <v>2097</v>
      </c>
      <c r="B1125" t="s">
        <v>2098</v>
      </c>
      <c r="C1125" t="s">
        <v>439</v>
      </c>
      <c r="D1125">
        <v>18374445</v>
      </c>
      <c r="E1125" s="1">
        <v>45968</v>
      </c>
      <c r="F1125" s="1">
        <v>45968</v>
      </c>
      <c r="G1125" t="s">
        <v>45</v>
      </c>
      <c r="H1125" t="s">
        <v>46</v>
      </c>
      <c r="I1125" t="s">
        <v>47</v>
      </c>
      <c r="J1125" t="s">
        <v>112</v>
      </c>
      <c r="K1125" t="s">
        <v>179</v>
      </c>
      <c r="L1125" t="s">
        <v>50</v>
      </c>
      <c r="M1125" t="s">
        <v>65</v>
      </c>
      <c r="N1125" t="s">
        <v>75</v>
      </c>
      <c r="O1125">
        <v>2</v>
      </c>
      <c r="P1125" t="s">
        <v>53</v>
      </c>
      <c r="Q1125" t="s">
        <v>54</v>
      </c>
      <c r="R1125" t="s">
        <v>55</v>
      </c>
      <c r="S1125" t="s">
        <v>56</v>
      </c>
      <c r="T1125" t="s">
        <v>57</v>
      </c>
      <c r="U1125">
        <v>1</v>
      </c>
      <c r="V1125" t="s">
        <v>58</v>
      </c>
      <c r="X1125" t="s">
        <v>77</v>
      </c>
      <c r="Y1125" t="s">
        <v>54</v>
      </c>
      <c r="Z1125" t="s">
        <v>101</v>
      </c>
    </row>
    <row r="1126" spans="1:40" x14ac:dyDescent="0.3">
      <c r="A1126" t="s">
        <v>2099</v>
      </c>
      <c r="B1126" t="s">
        <v>2100</v>
      </c>
      <c r="C1126" t="s">
        <v>1021</v>
      </c>
      <c r="D1126">
        <v>18408486</v>
      </c>
      <c r="E1126" s="1">
        <v>45973</v>
      </c>
      <c r="F1126" s="1">
        <v>45973</v>
      </c>
      <c r="G1126" t="s">
        <v>45</v>
      </c>
      <c r="H1126" t="s">
        <v>46</v>
      </c>
      <c r="I1126" t="s">
        <v>135</v>
      </c>
      <c r="J1126" t="s">
        <v>63</v>
      </c>
      <c r="K1126" t="s">
        <v>209</v>
      </c>
      <c r="L1126" t="s">
        <v>128</v>
      </c>
      <c r="M1126" t="s">
        <v>129</v>
      </c>
      <c r="O1126">
        <v>2</v>
      </c>
      <c r="P1126" t="s">
        <v>53</v>
      </c>
      <c r="Q1126" t="s">
        <v>54</v>
      </c>
      <c r="R1126" t="s">
        <v>55</v>
      </c>
      <c r="S1126" t="s">
        <v>113</v>
      </c>
      <c r="T1126" t="s">
        <v>67</v>
      </c>
      <c r="U1126">
        <v>2</v>
      </c>
      <c r="V1126" t="s">
        <v>58</v>
      </c>
      <c r="W1126" t="s">
        <v>68</v>
      </c>
      <c r="X1126" t="s">
        <v>146</v>
      </c>
      <c r="Y1126" t="s">
        <v>120</v>
      </c>
      <c r="Z1126" t="s">
        <v>101</v>
      </c>
      <c r="AE1126" t="s">
        <v>101</v>
      </c>
    </row>
    <row r="1127" spans="1:40" x14ac:dyDescent="0.3">
      <c r="A1127" t="s">
        <v>2101</v>
      </c>
      <c r="B1127" t="s">
        <v>313</v>
      </c>
      <c r="C1127" t="s">
        <v>61</v>
      </c>
      <c r="D1127">
        <v>18407954</v>
      </c>
      <c r="E1127" s="1">
        <v>45973</v>
      </c>
      <c r="F1127" s="1">
        <v>45973</v>
      </c>
      <c r="G1127" t="s">
        <v>45</v>
      </c>
      <c r="H1127" t="s">
        <v>46</v>
      </c>
      <c r="I1127" t="s">
        <v>47</v>
      </c>
      <c r="J1127" t="s">
        <v>95</v>
      </c>
      <c r="K1127" t="s">
        <v>96</v>
      </c>
      <c r="L1127" t="s">
        <v>97</v>
      </c>
      <c r="M1127" t="s">
        <v>65</v>
      </c>
      <c r="N1127" t="s">
        <v>52</v>
      </c>
      <c r="O1127">
        <v>3</v>
      </c>
      <c r="P1127" t="s">
        <v>53</v>
      </c>
      <c r="Q1127" t="s">
        <v>131</v>
      </c>
      <c r="R1127" t="s">
        <v>77</v>
      </c>
      <c r="S1127" t="s">
        <v>85</v>
      </c>
      <c r="T1127" t="s">
        <v>57</v>
      </c>
      <c r="U1127">
        <v>1</v>
      </c>
      <c r="V1127" t="s">
        <v>58</v>
      </c>
      <c r="X1127" t="s">
        <v>77</v>
      </c>
      <c r="Z1127" t="s">
        <v>101</v>
      </c>
    </row>
    <row r="1128" spans="1:40" x14ac:dyDescent="0.3">
      <c r="A1128" t="s">
        <v>2102</v>
      </c>
      <c r="B1128" t="s">
        <v>535</v>
      </c>
      <c r="C1128" t="s">
        <v>231</v>
      </c>
      <c r="D1128">
        <v>18409377</v>
      </c>
      <c r="E1128" s="1">
        <v>45973</v>
      </c>
      <c r="F1128" s="1">
        <v>45974</v>
      </c>
      <c r="G1128" t="s">
        <v>45</v>
      </c>
      <c r="H1128" t="s">
        <v>46</v>
      </c>
      <c r="I1128" t="s">
        <v>47</v>
      </c>
      <c r="J1128" t="s">
        <v>89</v>
      </c>
      <c r="K1128" t="s">
        <v>73</v>
      </c>
      <c r="L1128" t="s">
        <v>74</v>
      </c>
      <c r="M1128" t="s">
        <v>98</v>
      </c>
      <c r="N1128" t="s">
        <v>52</v>
      </c>
      <c r="O1128">
        <v>6</v>
      </c>
      <c r="P1128" t="s">
        <v>53</v>
      </c>
      <c r="Q1128" t="s">
        <v>205</v>
      </c>
      <c r="R1128" t="s">
        <v>77</v>
      </c>
      <c r="S1128" t="s">
        <v>85</v>
      </c>
      <c r="T1128" t="s">
        <v>57</v>
      </c>
      <c r="U1128">
        <v>1</v>
      </c>
      <c r="V1128" t="s">
        <v>58</v>
      </c>
      <c r="Z1128" t="s">
        <v>101</v>
      </c>
      <c r="AM1128" t="s">
        <v>360</v>
      </c>
    </row>
    <row r="1129" spans="1:40" x14ac:dyDescent="0.3">
      <c r="A1129" t="s">
        <v>2103</v>
      </c>
      <c r="B1129" t="s">
        <v>2104</v>
      </c>
      <c r="C1129" t="s">
        <v>2105</v>
      </c>
      <c r="D1129">
        <v>18390363</v>
      </c>
      <c r="E1129" s="1">
        <v>45971</v>
      </c>
      <c r="F1129" s="1">
        <v>45971</v>
      </c>
      <c r="G1129" t="s">
        <v>45</v>
      </c>
      <c r="H1129" t="s">
        <v>46</v>
      </c>
      <c r="I1129" t="s">
        <v>135</v>
      </c>
      <c r="J1129" t="s">
        <v>349</v>
      </c>
      <c r="K1129" t="s">
        <v>2106</v>
      </c>
      <c r="L1129" t="s">
        <v>351</v>
      </c>
      <c r="M1129" t="s">
        <v>65</v>
      </c>
      <c r="O1129">
        <v>4</v>
      </c>
      <c r="P1129" t="s">
        <v>53</v>
      </c>
      <c r="Q1129" t="s">
        <v>131</v>
      </c>
      <c r="R1129" t="s">
        <v>55</v>
      </c>
      <c r="S1129" t="s">
        <v>56</v>
      </c>
      <c r="T1129" t="s">
        <v>57</v>
      </c>
      <c r="U1129">
        <v>6</v>
      </c>
      <c r="V1129" t="s">
        <v>58</v>
      </c>
      <c r="X1129" t="s">
        <v>77</v>
      </c>
      <c r="Y1129" t="s">
        <v>120</v>
      </c>
      <c r="Z1129" t="s">
        <v>101</v>
      </c>
    </row>
    <row r="1130" spans="1:40" x14ac:dyDescent="0.3">
      <c r="A1130" t="s">
        <v>2107</v>
      </c>
      <c r="B1130" t="s">
        <v>2108</v>
      </c>
      <c r="C1130" t="s">
        <v>996</v>
      </c>
      <c r="D1130">
        <v>18398220</v>
      </c>
      <c r="E1130" s="1">
        <v>45972</v>
      </c>
      <c r="F1130" s="1">
        <v>45975</v>
      </c>
      <c r="G1130" t="s">
        <v>45</v>
      </c>
      <c r="H1130" t="s">
        <v>46</v>
      </c>
      <c r="I1130" t="s">
        <v>47</v>
      </c>
      <c r="J1130" t="s">
        <v>127</v>
      </c>
      <c r="K1130" t="s">
        <v>369</v>
      </c>
      <c r="L1130" t="s">
        <v>50</v>
      </c>
      <c r="M1130" t="s">
        <v>160</v>
      </c>
      <c r="N1130" t="s">
        <v>437</v>
      </c>
      <c r="O1130">
        <v>8</v>
      </c>
      <c r="P1130" t="s">
        <v>660</v>
      </c>
      <c r="Q1130" t="s">
        <v>131</v>
      </c>
      <c r="R1130" t="s">
        <v>55</v>
      </c>
      <c r="S1130" t="s">
        <v>85</v>
      </c>
      <c r="T1130" t="s">
        <v>57</v>
      </c>
      <c r="U1130">
        <v>2</v>
      </c>
      <c r="V1130" t="s">
        <v>58</v>
      </c>
      <c r="Z1130" t="s">
        <v>101</v>
      </c>
    </row>
    <row r="1131" spans="1:40" x14ac:dyDescent="0.3">
      <c r="A1131" t="s">
        <v>2109</v>
      </c>
      <c r="B1131" t="s">
        <v>934</v>
      </c>
      <c r="C1131" t="s">
        <v>513</v>
      </c>
      <c r="D1131">
        <v>18404879</v>
      </c>
      <c r="E1131" s="1">
        <v>45973</v>
      </c>
      <c r="F1131" s="1">
        <v>45973</v>
      </c>
      <c r="G1131" t="s">
        <v>45</v>
      </c>
      <c r="H1131" t="s">
        <v>46</v>
      </c>
      <c r="I1131" t="s">
        <v>47</v>
      </c>
      <c r="J1131" t="s">
        <v>95</v>
      </c>
      <c r="K1131" t="s">
        <v>96</v>
      </c>
      <c r="L1131" t="s">
        <v>97</v>
      </c>
      <c r="M1131" t="s">
        <v>65</v>
      </c>
      <c r="N1131" t="s">
        <v>75</v>
      </c>
      <c r="O1131">
        <v>9</v>
      </c>
      <c r="P1131" t="s">
        <v>53</v>
      </c>
      <c r="Q1131" t="s">
        <v>54</v>
      </c>
      <c r="R1131" t="s">
        <v>76</v>
      </c>
      <c r="S1131" t="s">
        <v>56</v>
      </c>
      <c r="T1131" t="s">
        <v>57</v>
      </c>
      <c r="U1131">
        <v>1</v>
      </c>
      <c r="V1131" t="s">
        <v>58</v>
      </c>
      <c r="X1131" t="s">
        <v>77</v>
      </c>
      <c r="Y1131" t="s">
        <v>120</v>
      </c>
      <c r="Z1131" t="s">
        <v>101</v>
      </c>
    </row>
    <row r="1132" spans="1:40" x14ac:dyDescent="0.3">
      <c r="A1132" t="s">
        <v>2110</v>
      </c>
      <c r="B1132" t="s">
        <v>319</v>
      </c>
      <c r="C1132" t="s">
        <v>735</v>
      </c>
      <c r="D1132">
        <v>18388275</v>
      </c>
      <c r="E1132" s="1">
        <v>45970</v>
      </c>
      <c r="F1132" s="1">
        <v>45972</v>
      </c>
      <c r="G1132" t="s">
        <v>45</v>
      </c>
      <c r="H1132" t="s">
        <v>46</v>
      </c>
      <c r="I1132" t="s">
        <v>47</v>
      </c>
      <c r="J1132" t="s">
        <v>105</v>
      </c>
      <c r="K1132" t="s">
        <v>106</v>
      </c>
      <c r="L1132" t="s">
        <v>97</v>
      </c>
      <c r="M1132" t="s">
        <v>51</v>
      </c>
      <c r="N1132" t="s">
        <v>75</v>
      </c>
      <c r="O1132">
        <v>3</v>
      </c>
      <c r="P1132" t="s">
        <v>251</v>
      </c>
      <c r="Q1132" t="s">
        <v>131</v>
      </c>
      <c r="R1132" t="s">
        <v>55</v>
      </c>
      <c r="S1132" t="s">
        <v>56</v>
      </c>
      <c r="T1132" t="s">
        <v>57</v>
      </c>
      <c r="U1132">
        <v>1</v>
      </c>
      <c r="V1132" t="s">
        <v>58</v>
      </c>
    </row>
    <row r="1133" spans="1:40" x14ac:dyDescent="0.3">
      <c r="A1133" t="s">
        <v>2111</v>
      </c>
      <c r="B1133" t="s">
        <v>1541</v>
      </c>
      <c r="C1133" t="s">
        <v>596</v>
      </c>
      <c r="D1133">
        <v>18397184</v>
      </c>
      <c r="E1133" s="1">
        <v>45972</v>
      </c>
      <c r="F1133" s="1">
        <v>45972</v>
      </c>
      <c r="G1133" t="s">
        <v>45</v>
      </c>
      <c r="H1133" t="s">
        <v>46</v>
      </c>
      <c r="I1133" t="s">
        <v>47</v>
      </c>
      <c r="J1133" t="s">
        <v>242</v>
      </c>
      <c r="K1133" t="s">
        <v>597</v>
      </c>
      <c r="L1133" t="s">
        <v>50</v>
      </c>
      <c r="M1133" t="s">
        <v>51</v>
      </c>
      <c r="N1133" t="s">
        <v>403</v>
      </c>
      <c r="O1133">
        <v>11</v>
      </c>
      <c r="P1133" t="s">
        <v>171</v>
      </c>
      <c r="Q1133" t="s">
        <v>54</v>
      </c>
      <c r="R1133" t="s">
        <v>55</v>
      </c>
      <c r="S1133" t="s">
        <v>85</v>
      </c>
      <c r="T1133" t="s">
        <v>67</v>
      </c>
      <c r="U1133">
        <v>2</v>
      </c>
      <c r="V1133" t="s">
        <v>58</v>
      </c>
      <c r="X1133" t="s">
        <v>77</v>
      </c>
      <c r="Y1133" t="s">
        <v>54</v>
      </c>
      <c r="Z1133" t="s">
        <v>101</v>
      </c>
    </row>
    <row r="1134" spans="1:40" x14ac:dyDescent="0.3">
      <c r="A1134" t="s">
        <v>2112</v>
      </c>
      <c r="B1134" t="s">
        <v>2113</v>
      </c>
      <c r="C1134" t="s">
        <v>310</v>
      </c>
      <c r="D1134">
        <v>18424494</v>
      </c>
      <c r="E1134" s="1">
        <v>45976</v>
      </c>
      <c r="F1134" s="1">
        <v>45976</v>
      </c>
      <c r="G1134" t="s">
        <v>45</v>
      </c>
      <c r="H1134" t="s">
        <v>46</v>
      </c>
      <c r="I1134" t="s">
        <v>47</v>
      </c>
      <c r="J1134" t="s">
        <v>145</v>
      </c>
      <c r="K1134" t="s">
        <v>82</v>
      </c>
      <c r="L1134" t="s">
        <v>50</v>
      </c>
      <c r="M1134" t="s">
        <v>65</v>
      </c>
      <c r="N1134" t="s">
        <v>52</v>
      </c>
      <c r="O1134">
        <v>4</v>
      </c>
      <c r="P1134" t="s">
        <v>53</v>
      </c>
      <c r="Q1134" t="s">
        <v>54</v>
      </c>
      <c r="R1134" t="s">
        <v>55</v>
      </c>
      <c r="S1134" t="s">
        <v>85</v>
      </c>
      <c r="T1134" t="s">
        <v>67</v>
      </c>
      <c r="U1134">
        <v>1</v>
      </c>
      <c r="V1134" t="s">
        <v>58</v>
      </c>
      <c r="X1134" t="s">
        <v>77</v>
      </c>
      <c r="Y1134" t="s">
        <v>54</v>
      </c>
      <c r="Z1134" t="s">
        <v>101</v>
      </c>
    </row>
    <row r="1135" spans="1:40" x14ac:dyDescent="0.3">
      <c r="A1135" t="s">
        <v>2114</v>
      </c>
      <c r="B1135" t="s">
        <v>934</v>
      </c>
      <c r="C1135" t="s">
        <v>61</v>
      </c>
      <c r="D1135">
        <v>18376130</v>
      </c>
      <c r="E1135" s="1">
        <v>45968</v>
      </c>
      <c r="F1135" s="1">
        <v>45968</v>
      </c>
      <c r="G1135" t="s">
        <v>45</v>
      </c>
      <c r="H1135" t="s">
        <v>46</v>
      </c>
      <c r="I1135" t="s">
        <v>47</v>
      </c>
      <c r="J1135" t="s">
        <v>95</v>
      </c>
      <c r="K1135" t="s">
        <v>311</v>
      </c>
      <c r="L1135" t="s">
        <v>97</v>
      </c>
      <c r="M1135" t="s">
        <v>51</v>
      </c>
      <c r="N1135" t="s">
        <v>75</v>
      </c>
      <c r="O1135">
        <v>3</v>
      </c>
      <c r="P1135" t="s">
        <v>375</v>
      </c>
      <c r="Q1135" t="s">
        <v>54</v>
      </c>
      <c r="R1135" t="s">
        <v>55</v>
      </c>
      <c r="S1135" t="s">
        <v>85</v>
      </c>
      <c r="T1135" t="s">
        <v>57</v>
      </c>
      <c r="U1135">
        <v>2</v>
      </c>
      <c r="V1135" t="s">
        <v>58</v>
      </c>
    </row>
    <row r="1136" spans="1:40" x14ac:dyDescent="0.3">
      <c r="A1136" t="s">
        <v>2115</v>
      </c>
      <c r="B1136" t="s">
        <v>1413</v>
      </c>
      <c r="C1136" t="s">
        <v>310</v>
      </c>
      <c r="D1136">
        <v>18413778</v>
      </c>
      <c r="E1136" s="1">
        <v>45974</v>
      </c>
      <c r="F1136" s="1">
        <v>45974</v>
      </c>
      <c r="G1136" t="s">
        <v>45</v>
      </c>
      <c r="H1136" t="s">
        <v>46</v>
      </c>
      <c r="I1136" t="s">
        <v>47</v>
      </c>
      <c r="J1136" t="s">
        <v>82</v>
      </c>
      <c r="K1136" t="s">
        <v>242</v>
      </c>
      <c r="L1136" t="s">
        <v>50</v>
      </c>
      <c r="M1136" t="s">
        <v>160</v>
      </c>
      <c r="N1136" t="s">
        <v>91</v>
      </c>
      <c r="O1136">
        <v>5</v>
      </c>
      <c r="P1136" t="s">
        <v>53</v>
      </c>
      <c r="Q1136" t="s">
        <v>131</v>
      </c>
      <c r="R1136" t="s">
        <v>55</v>
      </c>
      <c r="S1136" t="s">
        <v>56</v>
      </c>
      <c r="T1136" t="s">
        <v>67</v>
      </c>
      <c r="U1136">
        <v>1</v>
      </c>
      <c r="V1136" t="s">
        <v>58</v>
      </c>
      <c r="X1136" t="s">
        <v>77</v>
      </c>
      <c r="Y1136" t="s">
        <v>54</v>
      </c>
      <c r="Z1136" t="s">
        <v>68</v>
      </c>
    </row>
    <row r="1137" spans="1:39" x14ac:dyDescent="0.3">
      <c r="A1137" t="s">
        <v>2116</v>
      </c>
      <c r="B1137" t="s">
        <v>154</v>
      </c>
      <c r="C1137" t="s">
        <v>141</v>
      </c>
      <c r="D1137">
        <v>18388031</v>
      </c>
      <c r="E1137" s="1">
        <v>45970</v>
      </c>
      <c r="F1137" s="1">
        <v>45970</v>
      </c>
      <c r="G1137" t="s">
        <v>45</v>
      </c>
      <c r="H1137" t="s">
        <v>46</v>
      </c>
      <c r="I1137" t="s">
        <v>47</v>
      </c>
      <c r="J1137" t="s">
        <v>1003</v>
      </c>
      <c r="K1137" t="s">
        <v>105</v>
      </c>
      <c r="L1137" t="s">
        <v>97</v>
      </c>
      <c r="M1137" t="s">
        <v>51</v>
      </c>
      <c r="N1137" t="s">
        <v>91</v>
      </c>
      <c r="O1137">
        <v>3</v>
      </c>
      <c r="P1137" t="s">
        <v>251</v>
      </c>
      <c r="Q1137" t="s">
        <v>54</v>
      </c>
      <c r="R1137" t="s">
        <v>55</v>
      </c>
      <c r="S1137" t="s">
        <v>85</v>
      </c>
      <c r="T1137" t="s">
        <v>57</v>
      </c>
      <c r="U1137">
        <v>1</v>
      </c>
      <c r="V1137" t="s">
        <v>58</v>
      </c>
      <c r="X1137" t="s">
        <v>77</v>
      </c>
      <c r="Y1137" t="s">
        <v>54</v>
      </c>
      <c r="Z1137" t="s">
        <v>101</v>
      </c>
    </row>
    <row r="1138" spans="1:39" x14ac:dyDescent="0.3">
      <c r="A1138" t="s">
        <v>2117</v>
      </c>
      <c r="B1138" t="s">
        <v>2118</v>
      </c>
      <c r="C1138" t="s">
        <v>222</v>
      </c>
      <c r="D1138">
        <v>18392684</v>
      </c>
      <c r="E1138" s="1">
        <v>45971</v>
      </c>
      <c r="F1138" s="1">
        <v>45971</v>
      </c>
      <c r="G1138" t="s">
        <v>45</v>
      </c>
      <c r="H1138" t="s">
        <v>46</v>
      </c>
      <c r="I1138" t="s">
        <v>47</v>
      </c>
      <c r="J1138" t="s">
        <v>2119</v>
      </c>
      <c r="K1138" t="s">
        <v>81</v>
      </c>
      <c r="L1138" t="s">
        <v>97</v>
      </c>
      <c r="M1138" t="s">
        <v>83</v>
      </c>
      <c r="N1138" t="s">
        <v>99</v>
      </c>
      <c r="O1138">
        <v>4</v>
      </c>
      <c r="P1138" t="s">
        <v>100</v>
      </c>
      <c r="Q1138" t="s">
        <v>54</v>
      </c>
      <c r="R1138" t="s">
        <v>55</v>
      </c>
      <c r="S1138" t="s">
        <v>56</v>
      </c>
      <c r="T1138" t="s">
        <v>57</v>
      </c>
      <c r="U1138">
        <v>2</v>
      </c>
      <c r="V1138" t="s">
        <v>58</v>
      </c>
      <c r="Z1138" t="s">
        <v>101</v>
      </c>
      <c r="AM1138" t="s">
        <v>224</v>
      </c>
    </row>
    <row r="1139" spans="1:39" x14ac:dyDescent="0.3">
      <c r="A1139" t="s">
        <v>2120</v>
      </c>
      <c r="B1139" t="s">
        <v>1360</v>
      </c>
      <c r="C1139" t="s">
        <v>208</v>
      </c>
      <c r="D1139">
        <v>18381291</v>
      </c>
      <c r="E1139" s="1">
        <v>45969</v>
      </c>
      <c r="F1139" s="1">
        <v>45969</v>
      </c>
      <c r="G1139" t="s">
        <v>45</v>
      </c>
      <c r="H1139" t="s">
        <v>46</v>
      </c>
      <c r="I1139" t="s">
        <v>47</v>
      </c>
      <c r="J1139" t="s">
        <v>48</v>
      </c>
      <c r="K1139" t="s">
        <v>127</v>
      </c>
      <c r="L1139" t="s">
        <v>50</v>
      </c>
      <c r="M1139" t="s">
        <v>160</v>
      </c>
      <c r="N1139" t="s">
        <v>130</v>
      </c>
      <c r="O1139">
        <v>9</v>
      </c>
      <c r="P1139" t="s">
        <v>100</v>
      </c>
      <c r="Q1139" t="s">
        <v>54</v>
      </c>
      <c r="R1139" t="s">
        <v>77</v>
      </c>
      <c r="S1139" t="s">
        <v>56</v>
      </c>
      <c r="T1139" t="s">
        <v>57</v>
      </c>
      <c r="U1139">
        <v>2</v>
      </c>
      <c r="V1139" t="s">
        <v>58</v>
      </c>
      <c r="Z1139" t="s">
        <v>68</v>
      </c>
    </row>
    <row r="1140" spans="1:39" x14ac:dyDescent="0.3">
      <c r="A1140" t="s">
        <v>2121</v>
      </c>
      <c r="B1140" t="s">
        <v>2122</v>
      </c>
      <c r="C1140" t="s">
        <v>44</v>
      </c>
      <c r="D1140">
        <v>18416864</v>
      </c>
      <c r="E1140" s="1">
        <v>45974</v>
      </c>
      <c r="F1140" s="1">
        <v>45974</v>
      </c>
      <c r="G1140" t="s">
        <v>45</v>
      </c>
      <c r="H1140" t="s">
        <v>46</v>
      </c>
      <c r="I1140" t="s">
        <v>47</v>
      </c>
      <c r="J1140" t="s">
        <v>112</v>
      </c>
      <c r="K1140" t="s">
        <v>2123</v>
      </c>
      <c r="L1140" t="s">
        <v>97</v>
      </c>
      <c r="M1140" t="s">
        <v>65</v>
      </c>
      <c r="N1140" t="s">
        <v>91</v>
      </c>
      <c r="O1140">
        <v>5</v>
      </c>
      <c r="P1140" t="s">
        <v>53</v>
      </c>
      <c r="Q1140" t="s">
        <v>131</v>
      </c>
      <c r="R1140" t="s">
        <v>76</v>
      </c>
      <c r="S1140" t="s">
        <v>56</v>
      </c>
      <c r="T1140" t="s">
        <v>67</v>
      </c>
      <c r="U1140">
        <v>2</v>
      </c>
      <c r="V1140" t="s">
        <v>58</v>
      </c>
      <c r="X1140" t="s">
        <v>77</v>
      </c>
      <c r="Y1140" t="s">
        <v>54</v>
      </c>
      <c r="Z1140" t="s">
        <v>101</v>
      </c>
    </row>
    <row r="1141" spans="1:39" x14ac:dyDescent="0.3">
      <c r="A1141" t="s">
        <v>2124</v>
      </c>
      <c r="B1141" t="s">
        <v>2125</v>
      </c>
      <c r="C1141" t="s">
        <v>276</v>
      </c>
      <c r="D1141">
        <v>18403145</v>
      </c>
      <c r="E1141" s="1">
        <v>45972</v>
      </c>
      <c r="F1141" s="1">
        <v>45972</v>
      </c>
      <c r="G1141" t="s">
        <v>45</v>
      </c>
      <c r="H1141" t="s">
        <v>46</v>
      </c>
      <c r="I1141" t="s">
        <v>47</v>
      </c>
      <c r="J1141" t="s">
        <v>165</v>
      </c>
      <c r="K1141" t="s">
        <v>105</v>
      </c>
      <c r="L1141" t="s">
        <v>97</v>
      </c>
      <c r="M1141" t="s">
        <v>170</v>
      </c>
      <c r="N1141" t="s">
        <v>75</v>
      </c>
      <c r="O1141">
        <v>4</v>
      </c>
      <c r="P1141" t="s">
        <v>53</v>
      </c>
      <c r="Q1141" t="s">
        <v>54</v>
      </c>
      <c r="R1141" t="s">
        <v>55</v>
      </c>
      <c r="S1141" t="s">
        <v>56</v>
      </c>
      <c r="T1141" t="s">
        <v>57</v>
      </c>
      <c r="U1141">
        <v>1</v>
      </c>
      <c r="V1141" t="s">
        <v>58</v>
      </c>
      <c r="Z1141" t="s">
        <v>68</v>
      </c>
    </row>
    <row r="1142" spans="1:39" x14ac:dyDescent="0.3">
      <c r="A1142" t="s">
        <v>2126</v>
      </c>
      <c r="B1142" t="s">
        <v>385</v>
      </c>
      <c r="C1142" t="s">
        <v>201</v>
      </c>
      <c r="D1142">
        <v>18411409</v>
      </c>
      <c r="E1142" s="1">
        <v>45974</v>
      </c>
      <c r="F1142" s="1">
        <v>45974</v>
      </c>
      <c r="G1142" t="s">
        <v>45</v>
      </c>
      <c r="H1142" t="s">
        <v>46</v>
      </c>
      <c r="I1142" t="s">
        <v>47</v>
      </c>
      <c r="J1142" t="s">
        <v>106</v>
      </c>
      <c r="K1142" t="s">
        <v>195</v>
      </c>
      <c r="L1142" t="s">
        <v>97</v>
      </c>
      <c r="M1142" t="s">
        <v>65</v>
      </c>
      <c r="N1142" t="s">
        <v>185</v>
      </c>
      <c r="O1142">
        <v>4</v>
      </c>
      <c r="P1142" t="s">
        <v>53</v>
      </c>
      <c r="Q1142" t="s">
        <v>131</v>
      </c>
      <c r="R1142" t="s">
        <v>55</v>
      </c>
      <c r="S1142" t="s">
        <v>56</v>
      </c>
      <c r="T1142" t="s">
        <v>57</v>
      </c>
      <c r="U1142">
        <v>1</v>
      </c>
      <c r="V1142" t="s">
        <v>58</v>
      </c>
      <c r="X1142" t="s">
        <v>77</v>
      </c>
      <c r="Y1142" t="s">
        <v>54</v>
      </c>
      <c r="Z1142" t="s">
        <v>101</v>
      </c>
    </row>
    <row r="1143" spans="1:39" x14ac:dyDescent="0.3">
      <c r="A1143" t="s">
        <v>2127</v>
      </c>
      <c r="B1143" t="s">
        <v>2128</v>
      </c>
      <c r="C1143" t="s">
        <v>2129</v>
      </c>
      <c r="D1143">
        <v>18414536</v>
      </c>
      <c r="E1143" s="1">
        <v>45974</v>
      </c>
      <c r="F1143" s="1">
        <v>45975</v>
      </c>
      <c r="G1143" t="s">
        <v>45</v>
      </c>
      <c r="H1143" t="s">
        <v>46</v>
      </c>
      <c r="I1143" t="s">
        <v>47</v>
      </c>
      <c r="J1143" t="s">
        <v>242</v>
      </c>
      <c r="K1143" t="s">
        <v>243</v>
      </c>
      <c r="L1143" t="s">
        <v>50</v>
      </c>
      <c r="M1143" t="s">
        <v>98</v>
      </c>
      <c r="N1143" t="s">
        <v>273</v>
      </c>
      <c r="O1143">
        <v>6</v>
      </c>
      <c r="P1143" t="s">
        <v>53</v>
      </c>
      <c r="Q1143" t="s">
        <v>54</v>
      </c>
      <c r="R1143" t="s">
        <v>77</v>
      </c>
      <c r="S1143" t="s">
        <v>56</v>
      </c>
      <c r="T1143" t="s">
        <v>67</v>
      </c>
      <c r="U1143">
        <v>1</v>
      </c>
      <c r="V1143" t="s">
        <v>58</v>
      </c>
      <c r="W1143" t="s">
        <v>68</v>
      </c>
      <c r="AB1143">
        <v>1</v>
      </c>
      <c r="AF1143" t="s">
        <v>150</v>
      </c>
      <c r="AH1143" t="s">
        <v>1792</v>
      </c>
      <c r="AJ1143" t="s">
        <v>148</v>
      </c>
      <c r="AK1143" t="s">
        <v>57</v>
      </c>
    </row>
    <row r="1144" spans="1:39" x14ac:dyDescent="0.3">
      <c r="A1144" t="s">
        <v>2130</v>
      </c>
      <c r="B1144" t="s">
        <v>687</v>
      </c>
      <c r="C1144" t="s">
        <v>213</v>
      </c>
      <c r="D1144">
        <v>18372352</v>
      </c>
      <c r="E1144" s="1">
        <v>45967</v>
      </c>
      <c r="F1144" s="1">
        <v>45967</v>
      </c>
      <c r="G1144" t="s">
        <v>45</v>
      </c>
      <c r="H1144" t="s">
        <v>46</v>
      </c>
      <c r="I1144" t="s">
        <v>47</v>
      </c>
      <c r="J1144" t="s">
        <v>311</v>
      </c>
      <c r="K1144" t="s">
        <v>179</v>
      </c>
      <c r="L1144" t="s">
        <v>97</v>
      </c>
      <c r="M1144" t="s">
        <v>51</v>
      </c>
      <c r="N1144" t="s">
        <v>84</v>
      </c>
      <c r="O1144">
        <v>3</v>
      </c>
      <c r="P1144" t="s">
        <v>100</v>
      </c>
      <c r="Q1144" t="s">
        <v>54</v>
      </c>
      <c r="R1144" t="s">
        <v>55</v>
      </c>
      <c r="S1144" t="s">
        <v>56</v>
      </c>
      <c r="T1144" t="s">
        <v>57</v>
      </c>
      <c r="U1144">
        <v>1</v>
      </c>
      <c r="V1144" t="s">
        <v>58</v>
      </c>
      <c r="W1144" t="s">
        <v>68</v>
      </c>
      <c r="Y1144" t="s">
        <v>54</v>
      </c>
      <c r="Z1144" t="s">
        <v>101</v>
      </c>
      <c r="AC1144" t="s">
        <v>147</v>
      </c>
      <c r="AD1144" t="s">
        <v>115</v>
      </c>
      <c r="AK1144" t="s">
        <v>67</v>
      </c>
    </row>
    <row r="1145" spans="1:39" x14ac:dyDescent="0.3">
      <c r="A1145" t="s">
        <v>2131</v>
      </c>
      <c r="B1145" t="s">
        <v>558</v>
      </c>
      <c r="C1145" t="s">
        <v>699</v>
      </c>
      <c r="D1145">
        <v>18418432</v>
      </c>
      <c r="E1145" s="1">
        <v>45975</v>
      </c>
      <c r="F1145" s="1">
        <v>45975</v>
      </c>
      <c r="G1145" t="s">
        <v>45</v>
      </c>
      <c r="H1145" t="s">
        <v>46</v>
      </c>
      <c r="I1145" t="s">
        <v>47</v>
      </c>
      <c r="J1145" t="s">
        <v>112</v>
      </c>
      <c r="K1145" t="s">
        <v>433</v>
      </c>
      <c r="L1145" t="s">
        <v>97</v>
      </c>
      <c r="M1145" t="s">
        <v>98</v>
      </c>
      <c r="N1145" t="s">
        <v>99</v>
      </c>
      <c r="O1145">
        <v>9</v>
      </c>
      <c r="P1145" t="s">
        <v>53</v>
      </c>
      <c r="Q1145" t="s">
        <v>54</v>
      </c>
      <c r="R1145" t="s">
        <v>55</v>
      </c>
      <c r="S1145" t="s">
        <v>56</v>
      </c>
      <c r="T1145" t="s">
        <v>67</v>
      </c>
      <c r="U1145">
        <v>2</v>
      </c>
      <c r="V1145" t="s">
        <v>58</v>
      </c>
      <c r="X1145" t="s">
        <v>77</v>
      </c>
      <c r="Y1145" t="s">
        <v>120</v>
      </c>
      <c r="Z1145" t="s">
        <v>101</v>
      </c>
    </row>
    <row r="1146" spans="1:39" x14ac:dyDescent="0.3">
      <c r="A1146" t="s">
        <v>2132</v>
      </c>
      <c r="B1146" t="s">
        <v>140</v>
      </c>
      <c r="C1146" t="s">
        <v>257</v>
      </c>
      <c r="D1146">
        <v>18418239</v>
      </c>
      <c r="E1146" s="1">
        <v>45975</v>
      </c>
      <c r="F1146" s="1">
        <v>45975</v>
      </c>
      <c r="G1146" t="s">
        <v>45</v>
      </c>
      <c r="H1146" t="s">
        <v>46</v>
      </c>
      <c r="I1146" t="s">
        <v>47</v>
      </c>
      <c r="J1146" t="s">
        <v>195</v>
      </c>
      <c r="K1146" t="s">
        <v>145</v>
      </c>
      <c r="L1146" t="s">
        <v>50</v>
      </c>
      <c r="M1146" t="s">
        <v>160</v>
      </c>
      <c r="N1146" t="s">
        <v>91</v>
      </c>
      <c r="O1146">
        <v>5</v>
      </c>
      <c r="P1146" t="s">
        <v>100</v>
      </c>
      <c r="Q1146" t="s">
        <v>131</v>
      </c>
      <c r="R1146" t="s">
        <v>76</v>
      </c>
      <c r="S1146" t="s">
        <v>85</v>
      </c>
      <c r="T1146" t="s">
        <v>57</v>
      </c>
      <c r="U1146">
        <v>1</v>
      </c>
      <c r="V1146" t="s">
        <v>58</v>
      </c>
      <c r="X1146" t="s">
        <v>77</v>
      </c>
      <c r="Y1146" t="s">
        <v>54</v>
      </c>
      <c r="Z1146" t="s">
        <v>101</v>
      </c>
    </row>
    <row r="1147" spans="1:39" x14ac:dyDescent="0.3">
      <c r="A1147" t="s">
        <v>2133</v>
      </c>
      <c r="B1147" t="s">
        <v>600</v>
      </c>
      <c r="C1147" t="s">
        <v>104</v>
      </c>
      <c r="D1147">
        <v>18411698</v>
      </c>
      <c r="E1147" s="1">
        <v>45974</v>
      </c>
      <c r="F1147" s="1">
        <v>45974</v>
      </c>
      <c r="G1147" t="s">
        <v>45</v>
      </c>
      <c r="H1147" t="s">
        <v>46</v>
      </c>
      <c r="I1147" t="s">
        <v>47</v>
      </c>
      <c r="J1147" t="s">
        <v>243</v>
      </c>
      <c r="K1147" t="s">
        <v>370</v>
      </c>
      <c r="L1147" t="s">
        <v>64</v>
      </c>
      <c r="M1147" t="s">
        <v>83</v>
      </c>
      <c r="N1147" t="s">
        <v>130</v>
      </c>
      <c r="O1147">
        <v>7</v>
      </c>
      <c r="P1147" t="s">
        <v>53</v>
      </c>
      <c r="Q1147" t="s">
        <v>54</v>
      </c>
      <c r="R1147" t="s">
        <v>55</v>
      </c>
      <c r="S1147" t="s">
        <v>85</v>
      </c>
      <c r="T1147" t="s">
        <v>57</v>
      </c>
      <c r="U1147">
        <v>3</v>
      </c>
      <c r="V1147" t="s">
        <v>58</v>
      </c>
      <c r="X1147" t="s">
        <v>77</v>
      </c>
      <c r="Z1147" t="s">
        <v>101</v>
      </c>
      <c r="AC1147" t="s">
        <v>147</v>
      </c>
      <c r="AM1147" t="s">
        <v>224</v>
      </c>
    </row>
    <row r="1148" spans="1:39" x14ac:dyDescent="0.3">
      <c r="A1148" t="s">
        <v>2134</v>
      </c>
      <c r="B1148" t="s">
        <v>1214</v>
      </c>
      <c r="C1148" t="s">
        <v>201</v>
      </c>
      <c r="D1148">
        <v>18366068</v>
      </c>
      <c r="E1148" s="1">
        <v>45966</v>
      </c>
      <c r="F1148" s="1">
        <v>45966</v>
      </c>
      <c r="G1148" t="s">
        <v>45</v>
      </c>
      <c r="H1148" t="s">
        <v>46</v>
      </c>
      <c r="I1148" t="s">
        <v>47</v>
      </c>
      <c r="J1148" t="s">
        <v>1785</v>
      </c>
      <c r="K1148" t="s">
        <v>419</v>
      </c>
      <c r="L1148" t="s">
        <v>50</v>
      </c>
      <c r="M1148" t="s">
        <v>129</v>
      </c>
      <c r="N1148" t="s">
        <v>598</v>
      </c>
      <c r="O1148">
        <v>10</v>
      </c>
      <c r="P1148" t="s">
        <v>100</v>
      </c>
      <c r="Q1148" t="s">
        <v>131</v>
      </c>
      <c r="R1148" t="s">
        <v>55</v>
      </c>
      <c r="S1148" t="s">
        <v>232</v>
      </c>
      <c r="T1148" t="s">
        <v>57</v>
      </c>
      <c r="U1148">
        <v>1</v>
      </c>
      <c r="V1148" t="s">
        <v>58</v>
      </c>
    </row>
    <row r="1149" spans="1:39" x14ac:dyDescent="0.3">
      <c r="A1149" t="s">
        <v>2135</v>
      </c>
      <c r="B1149" t="s">
        <v>934</v>
      </c>
      <c r="C1149" t="s">
        <v>61</v>
      </c>
      <c r="D1149">
        <v>18373332</v>
      </c>
      <c r="E1149" s="1">
        <v>45967</v>
      </c>
      <c r="F1149" s="1">
        <v>45967</v>
      </c>
      <c r="G1149" t="s">
        <v>45</v>
      </c>
      <c r="H1149" t="s">
        <v>46</v>
      </c>
      <c r="I1149" t="s">
        <v>47</v>
      </c>
      <c r="J1149" t="s">
        <v>142</v>
      </c>
      <c r="K1149" t="s">
        <v>95</v>
      </c>
      <c r="L1149" t="s">
        <v>97</v>
      </c>
      <c r="M1149" t="s">
        <v>51</v>
      </c>
      <c r="N1149" t="s">
        <v>75</v>
      </c>
      <c r="O1149">
        <v>3</v>
      </c>
      <c r="P1149" t="s">
        <v>53</v>
      </c>
      <c r="Q1149" t="s">
        <v>54</v>
      </c>
      <c r="R1149" t="s">
        <v>55</v>
      </c>
      <c r="S1149" t="s">
        <v>56</v>
      </c>
      <c r="T1149" t="s">
        <v>67</v>
      </c>
      <c r="U1149">
        <v>1</v>
      </c>
      <c r="V1149" t="s">
        <v>58</v>
      </c>
      <c r="W1149" t="s">
        <v>68</v>
      </c>
      <c r="AA1149">
        <v>2</v>
      </c>
    </row>
    <row r="1150" spans="1:39" x14ac:dyDescent="0.3">
      <c r="A1150" t="s">
        <v>2136</v>
      </c>
      <c r="B1150" t="s">
        <v>613</v>
      </c>
      <c r="C1150" t="s">
        <v>461</v>
      </c>
      <c r="D1150">
        <v>18417584</v>
      </c>
      <c r="E1150" s="1">
        <v>45974</v>
      </c>
      <c r="F1150" s="1">
        <v>45974</v>
      </c>
      <c r="G1150" t="s">
        <v>45</v>
      </c>
      <c r="H1150" t="s">
        <v>46</v>
      </c>
      <c r="I1150" t="s">
        <v>47</v>
      </c>
      <c r="J1150" t="s">
        <v>89</v>
      </c>
      <c r="K1150" t="s">
        <v>90</v>
      </c>
      <c r="L1150" t="s">
        <v>74</v>
      </c>
      <c r="M1150" t="s">
        <v>160</v>
      </c>
      <c r="N1150" t="s">
        <v>273</v>
      </c>
      <c r="O1150">
        <v>5</v>
      </c>
      <c r="P1150" t="s">
        <v>53</v>
      </c>
      <c r="Q1150" t="s">
        <v>54</v>
      </c>
      <c r="R1150" t="s">
        <v>55</v>
      </c>
      <c r="S1150" t="s">
        <v>56</v>
      </c>
      <c r="T1150" t="s">
        <v>57</v>
      </c>
      <c r="U1150">
        <v>1</v>
      </c>
      <c r="V1150" t="s">
        <v>58</v>
      </c>
      <c r="Y1150" t="s">
        <v>120</v>
      </c>
      <c r="Z1150" t="s">
        <v>101</v>
      </c>
      <c r="AB1150">
        <v>1</v>
      </c>
      <c r="AC1150" t="s">
        <v>114</v>
      </c>
    </row>
    <row r="1151" spans="1:39" x14ac:dyDescent="0.3">
      <c r="A1151" t="s">
        <v>2137</v>
      </c>
      <c r="B1151" t="s">
        <v>43</v>
      </c>
      <c r="C1151" t="s">
        <v>272</v>
      </c>
      <c r="D1151">
        <v>18404816</v>
      </c>
      <c r="E1151" s="1">
        <v>45973</v>
      </c>
      <c r="F1151" s="1">
        <v>45973</v>
      </c>
      <c r="G1151" t="s">
        <v>45</v>
      </c>
      <c r="H1151" t="s">
        <v>46</v>
      </c>
      <c r="I1151" t="s">
        <v>47</v>
      </c>
      <c r="J1151" t="s">
        <v>105</v>
      </c>
      <c r="K1151" t="s">
        <v>96</v>
      </c>
      <c r="L1151" t="s">
        <v>97</v>
      </c>
      <c r="M1151" t="s">
        <v>129</v>
      </c>
      <c r="N1151" t="s">
        <v>91</v>
      </c>
      <c r="O1151">
        <v>5</v>
      </c>
      <c r="P1151" t="s">
        <v>100</v>
      </c>
      <c r="Q1151" t="s">
        <v>131</v>
      </c>
      <c r="R1151" t="s">
        <v>55</v>
      </c>
      <c r="S1151" t="s">
        <v>56</v>
      </c>
      <c r="T1151" t="s">
        <v>67</v>
      </c>
      <c r="U1151">
        <v>1</v>
      </c>
      <c r="V1151" t="s">
        <v>58</v>
      </c>
      <c r="X1151" t="s">
        <v>77</v>
      </c>
      <c r="Y1151" t="s">
        <v>54</v>
      </c>
      <c r="Z1151" t="s">
        <v>101</v>
      </c>
    </row>
    <row r="1152" spans="1:39" x14ac:dyDescent="0.3">
      <c r="A1152" t="s">
        <v>2138</v>
      </c>
      <c r="B1152" t="s">
        <v>2139</v>
      </c>
      <c r="C1152" t="s">
        <v>735</v>
      </c>
      <c r="D1152">
        <v>18410732</v>
      </c>
      <c r="E1152" s="1">
        <v>45974</v>
      </c>
      <c r="F1152" s="1">
        <v>45974</v>
      </c>
      <c r="G1152" t="s">
        <v>45</v>
      </c>
      <c r="H1152" t="s">
        <v>46</v>
      </c>
      <c r="I1152" t="s">
        <v>47</v>
      </c>
      <c r="J1152" t="s">
        <v>105</v>
      </c>
      <c r="K1152" t="s">
        <v>106</v>
      </c>
      <c r="L1152" t="s">
        <v>97</v>
      </c>
      <c r="M1152" t="s">
        <v>65</v>
      </c>
      <c r="N1152" t="s">
        <v>75</v>
      </c>
      <c r="O1152">
        <v>3</v>
      </c>
      <c r="P1152" t="s">
        <v>53</v>
      </c>
      <c r="Q1152" t="s">
        <v>54</v>
      </c>
      <c r="R1152" t="s">
        <v>76</v>
      </c>
      <c r="S1152" t="s">
        <v>56</v>
      </c>
      <c r="T1152" t="s">
        <v>67</v>
      </c>
      <c r="U1152">
        <v>1</v>
      </c>
      <c r="V1152" t="s">
        <v>58</v>
      </c>
      <c r="X1152" t="s">
        <v>77</v>
      </c>
      <c r="Y1152" t="s">
        <v>54</v>
      </c>
      <c r="Z1152" t="s">
        <v>68</v>
      </c>
    </row>
    <row r="1153" spans="1:42" x14ac:dyDescent="0.3">
      <c r="A1153" t="s">
        <v>2140</v>
      </c>
      <c r="B1153" t="s">
        <v>491</v>
      </c>
      <c r="C1153" t="s">
        <v>285</v>
      </c>
      <c r="D1153">
        <v>18390785</v>
      </c>
      <c r="E1153" s="1">
        <v>45971</v>
      </c>
      <c r="F1153" s="1">
        <v>45971</v>
      </c>
      <c r="G1153" t="s">
        <v>45</v>
      </c>
      <c r="H1153" t="s">
        <v>46</v>
      </c>
      <c r="I1153" t="s">
        <v>47</v>
      </c>
      <c r="J1153" t="s">
        <v>81</v>
      </c>
      <c r="K1153" t="s">
        <v>48</v>
      </c>
      <c r="L1153" t="s">
        <v>128</v>
      </c>
      <c r="M1153" t="s">
        <v>65</v>
      </c>
      <c r="N1153" t="s">
        <v>185</v>
      </c>
      <c r="O1153">
        <v>4</v>
      </c>
      <c r="P1153" t="s">
        <v>100</v>
      </c>
      <c r="Q1153" t="s">
        <v>131</v>
      </c>
      <c r="R1153" t="s">
        <v>55</v>
      </c>
      <c r="S1153" t="s">
        <v>56</v>
      </c>
      <c r="T1153" t="s">
        <v>57</v>
      </c>
      <c r="U1153">
        <v>1</v>
      </c>
      <c r="V1153" t="s">
        <v>58</v>
      </c>
      <c r="X1153" t="s">
        <v>77</v>
      </c>
      <c r="Y1153" t="s">
        <v>54</v>
      </c>
      <c r="Z1153" t="s">
        <v>101</v>
      </c>
    </row>
    <row r="1154" spans="1:42" x14ac:dyDescent="0.3">
      <c r="A1154" t="s">
        <v>2141</v>
      </c>
      <c r="B1154" t="s">
        <v>2142</v>
      </c>
      <c r="C1154" t="s">
        <v>810</v>
      </c>
      <c r="D1154">
        <v>18387289</v>
      </c>
      <c r="E1154" s="1">
        <v>45970</v>
      </c>
      <c r="F1154" s="1">
        <v>45970</v>
      </c>
      <c r="G1154" t="s">
        <v>45</v>
      </c>
      <c r="H1154" t="s">
        <v>46</v>
      </c>
      <c r="I1154" t="s">
        <v>47</v>
      </c>
      <c r="J1154" t="s">
        <v>48</v>
      </c>
      <c r="K1154" t="s">
        <v>242</v>
      </c>
      <c r="L1154" t="s">
        <v>50</v>
      </c>
      <c r="M1154" t="s">
        <v>51</v>
      </c>
      <c r="N1154" t="s">
        <v>75</v>
      </c>
      <c r="O1154">
        <v>5</v>
      </c>
      <c r="P1154" t="s">
        <v>53</v>
      </c>
      <c r="Q1154" t="s">
        <v>54</v>
      </c>
      <c r="R1154" t="s">
        <v>55</v>
      </c>
      <c r="S1154" t="s">
        <v>85</v>
      </c>
      <c r="T1154" t="s">
        <v>67</v>
      </c>
      <c r="U1154">
        <v>2</v>
      </c>
      <c r="V1154" t="s">
        <v>58</v>
      </c>
      <c r="X1154" t="s">
        <v>77</v>
      </c>
      <c r="Y1154" t="s">
        <v>120</v>
      </c>
      <c r="Z1154" t="s">
        <v>101</v>
      </c>
    </row>
    <row r="1155" spans="1:42" x14ac:dyDescent="0.3">
      <c r="A1155" t="s">
        <v>2143</v>
      </c>
      <c r="B1155" t="s">
        <v>524</v>
      </c>
      <c r="C1155" t="s">
        <v>513</v>
      </c>
      <c r="D1155">
        <v>18385849</v>
      </c>
      <c r="E1155" s="1">
        <v>45970</v>
      </c>
      <c r="F1155" s="1">
        <v>45976</v>
      </c>
      <c r="G1155" t="s">
        <v>45</v>
      </c>
      <c r="H1155" t="s">
        <v>46</v>
      </c>
      <c r="I1155" t="s">
        <v>47</v>
      </c>
      <c r="J1155" t="s">
        <v>95</v>
      </c>
      <c r="K1155" t="s">
        <v>106</v>
      </c>
      <c r="L1155" t="s">
        <v>97</v>
      </c>
      <c r="M1155" t="s">
        <v>129</v>
      </c>
      <c r="N1155" t="s">
        <v>52</v>
      </c>
      <c r="O1155">
        <v>5</v>
      </c>
      <c r="P1155" t="s">
        <v>53</v>
      </c>
      <c r="Q1155" t="s">
        <v>54</v>
      </c>
      <c r="R1155" t="s">
        <v>55</v>
      </c>
      <c r="S1155" t="s">
        <v>85</v>
      </c>
      <c r="T1155" t="s">
        <v>57</v>
      </c>
      <c r="U1155">
        <v>1</v>
      </c>
      <c r="V1155" t="s">
        <v>58</v>
      </c>
      <c r="X1155" t="s">
        <v>146</v>
      </c>
      <c r="AC1155" t="s">
        <v>114</v>
      </c>
      <c r="AD1155" t="s">
        <v>115</v>
      </c>
      <c r="AK1155" t="s">
        <v>67</v>
      </c>
    </row>
    <row r="1156" spans="1:42" x14ac:dyDescent="0.3">
      <c r="A1156" t="s">
        <v>2144</v>
      </c>
      <c r="B1156" t="s">
        <v>2145</v>
      </c>
      <c r="C1156" t="s">
        <v>609</v>
      </c>
      <c r="D1156">
        <v>18377569</v>
      </c>
      <c r="E1156" s="1">
        <v>45968</v>
      </c>
      <c r="F1156" s="1">
        <v>45971</v>
      </c>
      <c r="G1156" t="s">
        <v>45</v>
      </c>
      <c r="H1156" t="s">
        <v>46</v>
      </c>
      <c r="I1156" t="s">
        <v>47</v>
      </c>
      <c r="J1156" t="s">
        <v>1082</v>
      </c>
      <c r="K1156" t="s">
        <v>441</v>
      </c>
      <c r="L1156" t="s">
        <v>97</v>
      </c>
      <c r="M1156" t="s">
        <v>83</v>
      </c>
      <c r="N1156" t="s">
        <v>91</v>
      </c>
      <c r="O1156">
        <v>5</v>
      </c>
      <c r="P1156" t="s">
        <v>53</v>
      </c>
      <c r="Q1156" t="s">
        <v>54</v>
      </c>
      <c r="R1156" t="s">
        <v>55</v>
      </c>
      <c r="S1156" t="s">
        <v>113</v>
      </c>
      <c r="T1156" t="s">
        <v>57</v>
      </c>
      <c r="U1156">
        <v>1</v>
      </c>
      <c r="V1156" t="s">
        <v>108</v>
      </c>
      <c r="W1156" t="s">
        <v>68</v>
      </c>
      <c r="AA1156">
        <v>2</v>
      </c>
      <c r="AF1156" t="s">
        <v>150</v>
      </c>
      <c r="AG1156" t="s">
        <v>149</v>
      </c>
      <c r="AH1156" t="s">
        <v>2146</v>
      </c>
      <c r="AM1156" t="s">
        <v>161</v>
      </c>
      <c r="AN1156" t="s">
        <v>2147</v>
      </c>
      <c r="AO1156">
        <v>3377</v>
      </c>
      <c r="AP1156">
        <v>26</v>
      </c>
    </row>
    <row r="1157" spans="1:42" x14ac:dyDescent="0.3">
      <c r="A1157" t="s">
        <v>2148</v>
      </c>
      <c r="B1157" t="s">
        <v>2149</v>
      </c>
      <c r="C1157" t="s">
        <v>2150</v>
      </c>
      <c r="D1157">
        <v>18418413</v>
      </c>
      <c r="E1157" s="1">
        <v>45975</v>
      </c>
      <c r="F1157" s="1">
        <v>45975</v>
      </c>
      <c r="G1157" t="s">
        <v>45</v>
      </c>
      <c r="H1157" t="s">
        <v>46</v>
      </c>
      <c r="I1157" t="s">
        <v>135</v>
      </c>
      <c r="J1157" t="s">
        <v>2151</v>
      </c>
      <c r="K1157" t="s">
        <v>2152</v>
      </c>
      <c r="L1157" t="s">
        <v>64</v>
      </c>
      <c r="M1157" t="s">
        <v>51</v>
      </c>
      <c r="O1157">
        <v>2</v>
      </c>
      <c r="P1157" t="s">
        <v>138</v>
      </c>
      <c r="Q1157" t="s">
        <v>54</v>
      </c>
      <c r="R1157" t="s">
        <v>55</v>
      </c>
      <c r="S1157" t="s">
        <v>113</v>
      </c>
      <c r="T1157" t="s">
        <v>57</v>
      </c>
      <c r="U1157">
        <v>6</v>
      </c>
      <c r="V1157" t="s">
        <v>58</v>
      </c>
      <c r="X1157" t="s">
        <v>77</v>
      </c>
      <c r="Y1157" t="s">
        <v>54</v>
      </c>
      <c r="Z1157" t="s">
        <v>68</v>
      </c>
    </row>
    <row r="1158" spans="1:42" x14ac:dyDescent="0.3">
      <c r="A1158" t="s">
        <v>2153</v>
      </c>
      <c r="B1158" t="s">
        <v>464</v>
      </c>
      <c r="C1158" t="s">
        <v>938</v>
      </c>
      <c r="D1158">
        <v>18381343</v>
      </c>
      <c r="E1158" s="1">
        <v>45969</v>
      </c>
      <c r="F1158" s="1">
        <v>45969</v>
      </c>
      <c r="G1158" t="s">
        <v>45</v>
      </c>
      <c r="H1158" t="s">
        <v>46</v>
      </c>
      <c r="I1158" t="s">
        <v>47</v>
      </c>
      <c r="J1158" t="s">
        <v>118</v>
      </c>
      <c r="K1158" t="s">
        <v>198</v>
      </c>
      <c r="L1158" t="s">
        <v>74</v>
      </c>
      <c r="M1158" t="s">
        <v>51</v>
      </c>
      <c r="N1158" t="s">
        <v>75</v>
      </c>
      <c r="O1158">
        <v>4</v>
      </c>
      <c r="P1158" t="s">
        <v>138</v>
      </c>
      <c r="Q1158" t="s">
        <v>54</v>
      </c>
      <c r="R1158" t="s">
        <v>55</v>
      </c>
      <c r="S1158" t="s">
        <v>85</v>
      </c>
      <c r="T1158" t="s">
        <v>57</v>
      </c>
      <c r="U1158">
        <v>1</v>
      </c>
      <c r="V1158" t="s">
        <v>58</v>
      </c>
    </row>
    <row r="1159" spans="1:42" x14ac:dyDescent="0.3">
      <c r="A1159" t="s">
        <v>2154</v>
      </c>
      <c r="B1159" t="s">
        <v>957</v>
      </c>
      <c r="C1159" t="s">
        <v>348</v>
      </c>
      <c r="D1159">
        <v>18375695</v>
      </c>
      <c r="E1159" s="1">
        <v>45968</v>
      </c>
      <c r="F1159" s="1">
        <v>45968</v>
      </c>
      <c r="G1159" t="s">
        <v>45</v>
      </c>
      <c r="H1159" t="s">
        <v>46</v>
      </c>
      <c r="I1159" t="s">
        <v>47</v>
      </c>
      <c r="J1159" t="s">
        <v>165</v>
      </c>
      <c r="K1159" t="s">
        <v>142</v>
      </c>
      <c r="L1159" t="s">
        <v>97</v>
      </c>
      <c r="M1159" t="s">
        <v>65</v>
      </c>
      <c r="N1159" t="s">
        <v>185</v>
      </c>
      <c r="O1159">
        <v>4</v>
      </c>
      <c r="P1159" t="s">
        <v>251</v>
      </c>
      <c r="Q1159" t="s">
        <v>54</v>
      </c>
      <c r="R1159" t="s">
        <v>77</v>
      </c>
      <c r="S1159" t="s">
        <v>85</v>
      </c>
      <c r="T1159" t="s">
        <v>57</v>
      </c>
      <c r="U1159">
        <v>1</v>
      </c>
      <c r="V1159" t="s">
        <v>58</v>
      </c>
      <c r="W1159" t="s">
        <v>68</v>
      </c>
      <c r="X1159" t="s">
        <v>146</v>
      </c>
      <c r="Y1159" t="s">
        <v>54</v>
      </c>
      <c r="Z1159" t="s">
        <v>101</v>
      </c>
      <c r="AA1159">
        <v>1</v>
      </c>
      <c r="AB1159">
        <v>1</v>
      </c>
      <c r="AC1159" t="s">
        <v>114</v>
      </c>
      <c r="AD1159" t="s">
        <v>115</v>
      </c>
      <c r="AE1159" t="s">
        <v>101</v>
      </c>
      <c r="AG1159" t="s">
        <v>149</v>
      </c>
      <c r="AK1159" t="s">
        <v>57</v>
      </c>
      <c r="AM1159" t="s">
        <v>618</v>
      </c>
    </row>
    <row r="1160" spans="1:42" x14ac:dyDescent="0.3">
      <c r="A1160" t="s">
        <v>2155</v>
      </c>
      <c r="B1160" t="s">
        <v>568</v>
      </c>
      <c r="C1160" t="s">
        <v>134</v>
      </c>
      <c r="D1160">
        <v>18411919</v>
      </c>
      <c r="E1160" s="1">
        <v>45974</v>
      </c>
      <c r="F1160" s="1">
        <v>45974</v>
      </c>
      <c r="G1160" t="s">
        <v>45</v>
      </c>
      <c r="H1160" t="s">
        <v>46</v>
      </c>
      <c r="I1160" t="s">
        <v>47</v>
      </c>
      <c r="J1160" t="s">
        <v>106</v>
      </c>
      <c r="K1160" t="s">
        <v>311</v>
      </c>
      <c r="L1160" t="s">
        <v>97</v>
      </c>
      <c r="M1160" t="s">
        <v>51</v>
      </c>
      <c r="N1160" t="s">
        <v>91</v>
      </c>
      <c r="O1160">
        <v>3</v>
      </c>
      <c r="P1160" t="s">
        <v>53</v>
      </c>
      <c r="Q1160" t="s">
        <v>54</v>
      </c>
      <c r="R1160" t="s">
        <v>55</v>
      </c>
      <c r="S1160" t="s">
        <v>56</v>
      </c>
      <c r="T1160" t="s">
        <v>57</v>
      </c>
      <c r="U1160">
        <v>1</v>
      </c>
      <c r="V1160" t="s">
        <v>58</v>
      </c>
      <c r="X1160" t="s">
        <v>77</v>
      </c>
      <c r="Y1160" t="s">
        <v>54</v>
      </c>
      <c r="Z1160" t="s">
        <v>68</v>
      </c>
    </row>
    <row r="1161" spans="1:42" x14ac:dyDescent="0.3">
      <c r="A1161" t="s">
        <v>2156</v>
      </c>
      <c r="B1161" t="s">
        <v>2157</v>
      </c>
      <c r="C1161" t="s">
        <v>331</v>
      </c>
      <c r="D1161">
        <v>18413888</v>
      </c>
      <c r="E1161" s="1">
        <v>45974</v>
      </c>
      <c r="F1161" s="1">
        <v>45974</v>
      </c>
      <c r="G1161" t="s">
        <v>45</v>
      </c>
      <c r="H1161" t="s">
        <v>46</v>
      </c>
      <c r="I1161" t="s">
        <v>47</v>
      </c>
      <c r="J1161" t="s">
        <v>1754</v>
      </c>
      <c r="K1161" t="s">
        <v>504</v>
      </c>
      <c r="L1161" t="s">
        <v>97</v>
      </c>
      <c r="M1161" t="s">
        <v>51</v>
      </c>
      <c r="N1161" t="s">
        <v>235</v>
      </c>
      <c r="O1161">
        <v>3</v>
      </c>
      <c r="P1161" t="s">
        <v>53</v>
      </c>
      <c r="Q1161" t="s">
        <v>54</v>
      </c>
      <c r="R1161" t="s">
        <v>76</v>
      </c>
      <c r="S1161" t="s">
        <v>85</v>
      </c>
      <c r="T1161" t="s">
        <v>57</v>
      </c>
      <c r="U1161">
        <v>2</v>
      </c>
      <c r="V1161" t="s">
        <v>58</v>
      </c>
      <c r="X1161" t="s">
        <v>77</v>
      </c>
      <c r="Y1161" t="s">
        <v>54</v>
      </c>
      <c r="Z1161" t="s">
        <v>101</v>
      </c>
    </row>
    <row r="1162" spans="1:42" x14ac:dyDescent="0.3">
      <c r="A1162" t="s">
        <v>2158</v>
      </c>
      <c r="B1162" t="s">
        <v>2159</v>
      </c>
      <c r="C1162" t="s">
        <v>841</v>
      </c>
      <c r="D1162">
        <v>18376412</v>
      </c>
      <c r="E1162" s="1">
        <v>45968</v>
      </c>
      <c r="F1162" s="1">
        <v>45975</v>
      </c>
      <c r="G1162" t="s">
        <v>45</v>
      </c>
      <c r="H1162" t="s">
        <v>46</v>
      </c>
      <c r="I1162" t="s">
        <v>135</v>
      </c>
      <c r="J1162" t="s">
        <v>495</v>
      </c>
      <c r="K1162" t="s">
        <v>2160</v>
      </c>
      <c r="L1162" t="s">
        <v>1215</v>
      </c>
      <c r="M1162" t="s">
        <v>65</v>
      </c>
      <c r="O1162">
        <v>2</v>
      </c>
      <c r="P1162" t="s">
        <v>53</v>
      </c>
      <c r="Q1162" t="s">
        <v>54</v>
      </c>
      <c r="R1162" t="s">
        <v>77</v>
      </c>
      <c r="S1162" t="s">
        <v>232</v>
      </c>
      <c r="T1162" t="s">
        <v>57</v>
      </c>
      <c r="U1162">
        <v>6</v>
      </c>
      <c r="V1162" t="s">
        <v>58</v>
      </c>
    </row>
    <row r="1163" spans="1:42" x14ac:dyDescent="0.3">
      <c r="A1163" t="s">
        <v>2161</v>
      </c>
      <c r="B1163" t="s">
        <v>832</v>
      </c>
      <c r="C1163" t="s">
        <v>298</v>
      </c>
      <c r="D1163">
        <v>18411917</v>
      </c>
      <c r="E1163" s="1">
        <v>45974</v>
      </c>
      <c r="F1163" s="1">
        <v>45974</v>
      </c>
      <c r="G1163" t="s">
        <v>45</v>
      </c>
      <c r="H1163" t="s">
        <v>46</v>
      </c>
      <c r="I1163" t="s">
        <v>47</v>
      </c>
      <c r="J1163" t="s">
        <v>105</v>
      </c>
      <c r="K1163" t="s">
        <v>96</v>
      </c>
      <c r="L1163" t="s">
        <v>97</v>
      </c>
      <c r="M1163" t="s">
        <v>51</v>
      </c>
      <c r="N1163" t="s">
        <v>75</v>
      </c>
      <c r="O1163">
        <v>4</v>
      </c>
      <c r="P1163" t="s">
        <v>100</v>
      </c>
      <c r="Q1163" t="s">
        <v>54</v>
      </c>
      <c r="R1163" t="s">
        <v>55</v>
      </c>
      <c r="S1163" t="s">
        <v>56</v>
      </c>
      <c r="T1163" t="s">
        <v>57</v>
      </c>
      <c r="U1163">
        <v>1</v>
      </c>
      <c r="V1163" t="s">
        <v>58</v>
      </c>
      <c r="X1163" t="s">
        <v>77</v>
      </c>
      <c r="Y1163" t="s">
        <v>54</v>
      </c>
      <c r="Z1163" t="s">
        <v>68</v>
      </c>
    </row>
    <row r="1164" spans="1:42" x14ac:dyDescent="0.3">
      <c r="A1164" t="s">
        <v>2162</v>
      </c>
      <c r="B1164" t="s">
        <v>364</v>
      </c>
      <c r="C1164" t="s">
        <v>80</v>
      </c>
      <c r="D1164">
        <v>18373477</v>
      </c>
      <c r="E1164" s="1">
        <v>45967</v>
      </c>
      <c r="F1164" s="1">
        <v>45976</v>
      </c>
      <c r="G1164" t="s">
        <v>45</v>
      </c>
      <c r="H1164" t="s">
        <v>46</v>
      </c>
      <c r="I1164" t="s">
        <v>47</v>
      </c>
      <c r="J1164" t="s">
        <v>165</v>
      </c>
      <c r="K1164" t="s">
        <v>142</v>
      </c>
      <c r="L1164" t="s">
        <v>97</v>
      </c>
      <c r="M1164" t="s">
        <v>51</v>
      </c>
      <c r="N1164" t="s">
        <v>52</v>
      </c>
      <c r="O1164">
        <v>5</v>
      </c>
      <c r="P1164" t="s">
        <v>53</v>
      </c>
      <c r="Q1164" t="s">
        <v>54</v>
      </c>
      <c r="R1164" t="s">
        <v>55</v>
      </c>
      <c r="S1164" t="s">
        <v>85</v>
      </c>
      <c r="T1164" t="s">
        <v>57</v>
      </c>
      <c r="U1164">
        <v>1</v>
      </c>
      <c r="V1164" t="s">
        <v>58</v>
      </c>
      <c r="X1164" t="s">
        <v>146</v>
      </c>
      <c r="AC1164" t="s">
        <v>147</v>
      </c>
      <c r="AD1164" t="s">
        <v>115</v>
      </c>
      <c r="AK1164" t="s">
        <v>67</v>
      </c>
    </row>
    <row r="1165" spans="1:42" x14ac:dyDescent="0.3">
      <c r="A1165" t="s">
        <v>2163</v>
      </c>
      <c r="B1165" t="s">
        <v>140</v>
      </c>
      <c r="C1165" t="s">
        <v>2164</v>
      </c>
      <c r="D1165">
        <v>18361840</v>
      </c>
      <c r="E1165" s="1">
        <v>45966</v>
      </c>
      <c r="F1165" s="1">
        <v>45966</v>
      </c>
      <c r="G1165" t="s">
        <v>45</v>
      </c>
      <c r="H1165" t="s">
        <v>46</v>
      </c>
      <c r="I1165" t="s">
        <v>47</v>
      </c>
      <c r="J1165" t="s">
        <v>2165</v>
      </c>
      <c r="K1165" t="s">
        <v>137</v>
      </c>
      <c r="L1165" t="s">
        <v>64</v>
      </c>
      <c r="M1165" t="s">
        <v>98</v>
      </c>
      <c r="N1165" t="s">
        <v>75</v>
      </c>
      <c r="O1165">
        <v>3</v>
      </c>
      <c r="P1165" t="s">
        <v>100</v>
      </c>
      <c r="Q1165" t="s">
        <v>54</v>
      </c>
      <c r="R1165" t="s">
        <v>55</v>
      </c>
      <c r="S1165" t="s">
        <v>56</v>
      </c>
      <c r="T1165" t="s">
        <v>57</v>
      </c>
      <c r="U1165">
        <v>2</v>
      </c>
      <c r="V1165" t="s">
        <v>58</v>
      </c>
      <c r="X1165" t="s">
        <v>77</v>
      </c>
      <c r="Y1165" t="s">
        <v>54</v>
      </c>
      <c r="Z1165" t="s">
        <v>68</v>
      </c>
    </row>
    <row r="1166" spans="1:42" x14ac:dyDescent="0.3">
      <c r="A1166" t="s">
        <v>2166</v>
      </c>
      <c r="B1166" t="s">
        <v>303</v>
      </c>
      <c r="C1166" t="s">
        <v>735</v>
      </c>
      <c r="D1166">
        <v>18370397</v>
      </c>
      <c r="E1166" s="1">
        <v>45967</v>
      </c>
      <c r="F1166" s="1">
        <v>45971</v>
      </c>
      <c r="G1166" t="s">
        <v>45</v>
      </c>
      <c r="H1166" t="s">
        <v>46</v>
      </c>
      <c r="I1166" t="s">
        <v>47</v>
      </c>
      <c r="J1166" t="s">
        <v>106</v>
      </c>
      <c r="K1166" t="s">
        <v>96</v>
      </c>
      <c r="L1166" t="s">
        <v>97</v>
      </c>
      <c r="M1166" t="s">
        <v>160</v>
      </c>
      <c r="N1166" t="s">
        <v>75</v>
      </c>
      <c r="O1166">
        <v>4</v>
      </c>
      <c r="P1166" t="s">
        <v>53</v>
      </c>
      <c r="Q1166" t="s">
        <v>205</v>
      </c>
      <c r="R1166" t="s">
        <v>55</v>
      </c>
      <c r="S1166" t="s">
        <v>85</v>
      </c>
      <c r="T1166" t="s">
        <v>57</v>
      </c>
      <c r="U1166">
        <v>1</v>
      </c>
      <c r="V1166" t="s">
        <v>58</v>
      </c>
      <c r="Z1166" t="s">
        <v>68</v>
      </c>
    </row>
    <row r="1167" spans="1:42" x14ac:dyDescent="0.3">
      <c r="A1167" t="s">
        <v>2167</v>
      </c>
      <c r="B1167" t="s">
        <v>2168</v>
      </c>
      <c r="C1167" t="s">
        <v>1929</v>
      </c>
      <c r="D1167">
        <v>18414207</v>
      </c>
      <c r="E1167" s="1">
        <v>45974</v>
      </c>
      <c r="F1167" s="1">
        <v>45974</v>
      </c>
      <c r="G1167" t="s">
        <v>45</v>
      </c>
      <c r="H1167" t="s">
        <v>46</v>
      </c>
      <c r="I1167" t="s">
        <v>47</v>
      </c>
      <c r="J1167" t="s">
        <v>179</v>
      </c>
      <c r="K1167" t="s">
        <v>145</v>
      </c>
      <c r="L1167" t="s">
        <v>50</v>
      </c>
      <c r="M1167" t="s">
        <v>160</v>
      </c>
      <c r="N1167" t="s">
        <v>273</v>
      </c>
      <c r="O1167">
        <v>8</v>
      </c>
      <c r="P1167" t="s">
        <v>100</v>
      </c>
      <c r="Q1167" t="s">
        <v>131</v>
      </c>
      <c r="R1167" t="s">
        <v>55</v>
      </c>
      <c r="S1167" t="s">
        <v>85</v>
      </c>
      <c r="T1167" t="s">
        <v>67</v>
      </c>
      <c r="U1167">
        <v>1</v>
      </c>
      <c r="V1167" t="s">
        <v>58</v>
      </c>
      <c r="X1167" t="s">
        <v>77</v>
      </c>
      <c r="Y1167" t="s">
        <v>54</v>
      </c>
      <c r="Z1167" t="s">
        <v>101</v>
      </c>
    </row>
    <row r="1168" spans="1:42" x14ac:dyDescent="0.3">
      <c r="A1168" t="s">
        <v>2169</v>
      </c>
      <c r="B1168" t="s">
        <v>1541</v>
      </c>
      <c r="C1168" t="s">
        <v>265</v>
      </c>
      <c r="D1168">
        <v>18406009</v>
      </c>
      <c r="E1168" s="1">
        <v>45973</v>
      </c>
      <c r="F1168" s="1">
        <v>45973</v>
      </c>
      <c r="G1168" t="s">
        <v>45</v>
      </c>
      <c r="H1168" t="s">
        <v>46</v>
      </c>
      <c r="I1168" t="s">
        <v>47</v>
      </c>
      <c r="J1168" t="s">
        <v>106</v>
      </c>
      <c r="K1168" t="s">
        <v>96</v>
      </c>
      <c r="L1168" t="s">
        <v>97</v>
      </c>
      <c r="M1168" t="s">
        <v>129</v>
      </c>
      <c r="N1168" t="s">
        <v>75</v>
      </c>
      <c r="O1168">
        <v>3</v>
      </c>
      <c r="P1168" t="s">
        <v>100</v>
      </c>
      <c r="Q1168" t="s">
        <v>131</v>
      </c>
      <c r="R1168" t="s">
        <v>77</v>
      </c>
      <c r="S1168" t="s">
        <v>56</v>
      </c>
      <c r="T1168" t="s">
        <v>57</v>
      </c>
      <c r="U1168">
        <v>1</v>
      </c>
      <c r="V1168" t="s">
        <v>58</v>
      </c>
      <c r="W1168" t="s">
        <v>68</v>
      </c>
      <c r="X1168" t="s">
        <v>146</v>
      </c>
      <c r="Y1168" t="s">
        <v>54</v>
      </c>
      <c r="Z1168" t="s">
        <v>68</v>
      </c>
      <c r="AA1168">
        <v>1</v>
      </c>
      <c r="AB1168">
        <v>2</v>
      </c>
      <c r="AC1168" t="s">
        <v>114</v>
      </c>
      <c r="AD1168" t="s">
        <v>115</v>
      </c>
      <c r="AG1168" t="s">
        <v>149</v>
      </c>
      <c r="AN1168" t="s">
        <v>1937</v>
      </c>
    </row>
    <row r="1169" spans="1:40" x14ac:dyDescent="0.3">
      <c r="A1169" t="s">
        <v>2170</v>
      </c>
      <c r="B1169" t="s">
        <v>340</v>
      </c>
      <c r="C1169" t="s">
        <v>134</v>
      </c>
      <c r="D1169">
        <v>18408745</v>
      </c>
      <c r="E1169" s="1">
        <v>45973</v>
      </c>
      <c r="F1169" s="1">
        <v>45974</v>
      </c>
      <c r="G1169" t="s">
        <v>45</v>
      </c>
      <c r="H1169" t="s">
        <v>46</v>
      </c>
      <c r="I1169" t="s">
        <v>47</v>
      </c>
      <c r="J1169" t="s">
        <v>165</v>
      </c>
      <c r="K1169" t="s">
        <v>105</v>
      </c>
      <c r="L1169" t="s">
        <v>97</v>
      </c>
      <c r="M1169" t="s">
        <v>51</v>
      </c>
      <c r="N1169" t="s">
        <v>75</v>
      </c>
      <c r="O1169">
        <v>5</v>
      </c>
      <c r="P1169" t="s">
        <v>100</v>
      </c>
      <c r="Q1169" t="s">
        <v>54</v>
      </c>
      <c r="R1169" t="s">
        <v>55</v>
      </c>
      <c r="S1169" t="s">
        <v>85</v>
      </c>
      <c r="T1169" t="s">
        <v>57</v>
      </c>
      <c r="U1169">
        <v>1</v>
      </c>
      <c r="V1169" t="s">
        <v>58</v>
      </c>
    </row>
    <row r="1170" spans="1:40" x14ac:dyDescent="0.3">
      <c r="A1170" t="s">
        <v>2171</v>
      </c>
      <c r="B1170" t="s">
        <v>595</v>
      </c>
      <c r="C1170" t="s">
        <v>231</v>
      </c>
      <c r="D1170">
        <v>18382241</v>
      </c>
      <c r="E1170" s="1">
        <v>45969</v>
      </c>
      <c r="F1170" s="1">
        <v>45969</v>
      </c>
      <c r="G1170" t="s">
        <v>45</v>
      </c>
      <c r="H1170" t="s">
        <v>46</v>
      </c>
      <c r="I1170" t="s">
        <v>47</v>
      </c>
      <c r="J1170" t="s">
        <v>73</v>
      </c>
      <c r="K1170" t="s">
        <v>1042</v>
      </c>
      <c r="L1170" t="s">
        <v>74</v>
      </c>
      <c r="M1170" t="s">
        <v>65</v>
      </c>
      <c r="N1170" t="s">
        <v>99</v>
      </c>
      <c r="O1170">
        <v>5</v>
      </c>
      <c r="P1170" t="s">
        <v>53</v>
      </c>
      <c r="Q1170" t="s">
        <v>54</v>
      </c>
      <c r="R1170" t="s">
        <v>55</v>
      </c>
      <c r="S1170" t="s">
        <v>56</v>
      </c>
      <c r="T1170" t="s">
        <v>57</v>
      </c>
      <c r="U1170">
        <v>1</v>
      </c>
      <c r="V1170" t="s">
        <v>58</v>
      </c>
      <c r="Y1170" t="s">
        <v>120</v>
      </c>
      <c r="Z1170" t="s">
        <v>68</v>
      </c>
      <c r="AB1170">
        <v>1</v>
      </c>
      <c r="AC1170" t="s">
        <v>114</v>
      </c>
      <c r="AM1170" t="s">
        <v>2172</v>
      </c>
    </row>
    <row r="1171" spans="1:40" x14ac:dyDescent="0.3">
      <c r="A1171" t="s">
        <v>2173</v>
      </c>
      <c r="B1171" t="s">
        <v>110</v>
      </c>
      <c r="C1171" t="s">
        <v>213</v>
      </c>
      <c r="D1171">
        <v>18413770</v>
      </c>
      <c r="E1171" s="1">
        <v>45974</v>
      </c>
      <c r="F1171" s="1">
        <v>45974</v>
      </c>
      <c r="G1171" t="s">
        <v>45</v>
      </c>
      <c r="H1171" t="s">
        <v>46</v>
      </c>
      <c r="I1171" t="s">
        <v>47</v>
      </c>
      <c r="J1171" t="s">
        <v>159</v>
      </c>
      <c r="K1171" t="s">
        <v>195</v>
      </c>
      <c r="L1171" t="s">
        <v>50</v>
      </c>
      <c r="M1171" t="s">
        <v>160</v>
      </c>
      <c r="N1171" t="s">
        <v>52</v>
      </c>
      <c r="O1171">
        <v>5</v>
      </c>
      <c r="P1171" t="s">
        <v>53</v>
      </c>
      <c r="Q1171" t="s">
        <v>205</v>
      </c>
      <c r="R1171" t="s">
        <v>55</v>
      </c>
      <c r="S1171" t="s">
        <v>85</v>
      </c>
      <c r="T1171" t="s">
        <v>57</v>
      </c>
      <c r="U1171">
        <v>1</v>
      </c>
      <c r="V1171" t="s">
        <v>58</v>
      </c>
      <c r="X1171" t="s">
        <v>77</v>
      </c>
      <c r="Y1171" t="s">
        <v>54</v>
      </c>
      <c r="Z1171" t="s">
        <v>101</v>
      </c>
    </row>
    <row r="1172" spans="1:40" x14ac:dyDescent="0.3">
      <c r="A1172" t="s">
        <v>2174</v>
      </c>
      <c r="B1172" t="s">
        <v>1143</v>
      </c>
      <c r="C1172" t="s">
        <v>254</v>
      </c>
      <c r="D1172">
        <v>18419980</v>
      </c>
      <c r="E1172" s="1">
        <v>45975</v>
      </c>
      <c r="F1172" s="1">
        <v>45975</v>
      </c>
      <c r="G1172" t="s">
        <v>45</v>
      </c>
      <c r="H1172" t="s">
        <v>46</v>
      </c>
      <c r="I1172" t="s">
        <v>47</v>
      </c>
      <c r="J1172" t="s">
        <v>242</v>
      </c>
      <c r="K1172" t="s">
        <v>127</v>
      </c>
      <c r="L1172" t="s">
        <v>128</v>
      </c>
      <c r="M1172" t="s">
        <v>65</v>
      </c>
      <c r="N1172" t="s">
        <v>52</v>
      </c>
      <c r="O1172">
        <v>3</v>
      </c>
      <c r="P1172" t="s">
        <v>53</v>
      </c>
      <c r="Q1172" t="s">
        <v>131</v>
      </c>
      <c r="R1172" t="s">
        <v>55</v>
      </c>
      <c r="S1172" t="s">
        <v>85</v>
      </c>
      <c r="T1172" t="s">
        <v>57</v>
      </c>
      <c r="U1172">
        <v>2</v>
      </c>
      <c r="V1172" t="s">
        <v>58</v>
      </c>
      <c r="X1172" t="s">
        <v>77</v>
      </c>
      <c r="Y1172" t="s">
        <v>54</v>
      </c>
      <c r="Z1172" t="s">
        <v>101</v>
      </c>
    </row>
    <row r="1173" spans="1:40" x14ac:dyDescent="0.3">
      <c r="A1173" t="s">
        <v>2175</v>
      </c>
      <c r="B1173" t="s">
        <v>262</v>
      </c>
      <c r="C1173" t="s">
        <v>338</v>
      </c>
      <c r="D1173">
        <v>18379482</v>
      </c>
      <c r="E1173" s="1">
        <v>45968</v>
      </c>
      <c r="F1173" s="1">
        <v>45968</v>
      </c>
      <c r="G1173" t="s">
        <v>45</v>
      </c>
      <c r="H1173" t="s">
        <v>46</v>
      </c>
      <c r="I1173" t="s">
        <v>47</v>
      </c>
      <c r="J1173" t="s">
        <v>81</v>
      </c>
      <c r="K1173" t="s">
        <v>242</v>
      </c>
      <c r="L1173" t="s">
        <v>50</v>
      </c>
      <c r="M1173" t="s">
        <v>98</v>
      </c>
      <c r="N1173" t="s">
        <v>52</v>
      </c>
      <c r="O1173">
        <v>4</v>
      </c>
      <c r="P1173" t="s">
        <v>100</v>
      </c>
      <c r="Q1173" t="s">
        <v>54</v>
      </c>
      <c r="R1173" t="s">
        <v>55</v>
      </c>
      <c r="S1173" t="s">
        <v>85</v>
      </c>
      <c r="T1173" t="s">
        <v>57</v>
      </c>
      <c r="U1173">
        <v>2</v>
      </c>
      <c r="V1173" t="s">
        <v>58</v>
      </c>
      <c r="Z1173" t="s">
        <v>101</v>
      </c>
      <c r="AM1173" t="s">
        <v>422</v>
      </c>
    </row>
    <row r="1174" spans="1:40" x14ac:dyDescent="0.3">
      <c r="A1174" t="s">
        <v>2176</v>
      </c>
      <c r="B1174" t="s">
        <v>347</v>
      </c>
      <c r="C1174" t="s">
        <v>938</v>
      </c>
      <c r="D1174">
        <v>18414851</v>
      </c>
      <c r="E1174" s="1">
        <v>45974</v>
      </c>
      <c r="F1174" s="1">
        <v>45974</v>
      </c>
      <c r="G1174" t="s">
        <v>45</v>
      </c>
      <c r="H1174" t="s">
        <v>46</v>
      </c>
      <c r="I1174" t="s">
        <v>47</v>
      </c>
      <c r="J1174" t="s">
        <v>145</v>
      </c>
      <c r="K1174" t="s">
        <v>81</v>
      </c>
      <c r="L1174" t="s">
        <v>50</v>
      </c>
      <c r="M1174" t="s">
        <v>51</v>
      </c>
      <c r="N1174" t="s">
        <v>99</v>
      </c>
      <c r="O1174">
        <v>4</v>
      </c>
      <c r="P1174" t="s">
        <v>100</v>
      </c>
      <c r="Q1174" t="s">
        <v>54</v>
      </c>
      <c r="R1174" t="s">
        <v>55</v>
      </c>
      <c r="S1174" t="s">
        <v>113</v>
      </c>
      <c r="T1174" t="s">
        <v>57</v>
      </c>
      <c r="U1174">
        <v>2</v>
      </c>
      <c r="V1174" t="s">
        <v>58</v>
      </c>
      <c r="X1174" t="s">
        <v>77</v>
      </c>
      <c r="Y1174" t="s">
        <v>54</v>
      </c>
      <c r="Z1174" t="s">
        <v>68</v>
      </c>
    </row>
    <row r="1175" spans="1:40" x14ac:dyDescent="0.3">
      <c r="A1175" t="s">
        <v>2177</v>
      </c>
      <c r="B1175" t="s">
        <v>1398</v>
      </c>
      <c r="C1175" t="s">
        <v>2178</v>
      </c>
      <c r="D1175">
        <v>18377162</v>
      </c>
      <c r="E1175" s="1">
        <v>45968</v>
      </c>
      <c r="F1175" s="1">
        <v>45968</v>
      </c>
      <c r="G1175" t="s">
        <v>45</v>
      </c>
      <c r="H1175" t="s">
        <v>46</v>
      </c>
      <c r="I1175" t="s">
        <v>219</v>
      </c>
      <c r="J1175" t="s">
        <v>95</v>
      </c>
      <c r="K1175" t="s">
        <v>96</v>
      </c>
      <c r="L1175" t="s">
        <v>97</v>
      </c>
      <c r="M1175" t="s">
        <v>65</v>
      </c>
      <c r="N1175" t="s">
        <v>130</v>
      </c>
      <c r="O1175">
        <v>13</v>
      </c>
      <c r="P1175" t="s">
        <v>171</v>
      </c>
      <c r="Q1175" t="s">
        <v>131</v>
      </c>
      <c r="R1175" t="s">
        <v>76</v>
      </c>
      <c r="S1175" t="s">
        <v>85</v>
      </c>
      <c r="T1175" t="s">
        <v>67</v>
      </c>
      <c r="U1175">
        <v>1</v>
      </c>
      <c r="V1175" t="s">
        <v>58</v>
      </c>
      <c r="W1175" t="s">
        <v>68</v>
      </c>
      <c r="X1175" t="s">
        <v>146</v>
      </c>
      <c r="Y1175" t="s">
        <v>54</v>
      </c>
      <c r="Z1175" t="s">
        <v>101</v>
      </c>
      <c r="AA1175">
        <v>1</v>
      </c>
      <c r="AB1175">
        <v>1</v>
      </c>
      <c r="AC1175" t="s">
        <v>114</v>
      </c>
      <c r="AD1175" t="s">
        <v>115</v>
      </c>
      <c r="AE1175" t="s">
        <v>101</v>
      </c>
      <c r="AG1175" t="s">
        <v>149</v>
      </c>
      <c r="AM1175" t="s">
        <v>2179</v>
      </c>
      <c r="AN1175" t="s">
        <v>372</v>
      </c>
    </row>
    <row r="1176" spans="1:40" x14ac:dyDescent="0.3">
      <c r="A1176" t="s">
        <v>2180</v>
      </c>
      <c r="B1176" t="s">
        <v>916</v>
      </c>
      <c r="C1176" t="s">
        <v>328</v>
      </c>
      <c r="D1176">
        <v>18366609</v>
      </c>
      <c r="E1176" s="1">
        <v>45966</v>
      </c>
      <c r="F1176" s="1">
        <v>45974</v>
      </c>
      <c r="G1176" t="s">
        <v>45</v>
      </c>
      <c r="H1176" t="s">
        <v>46</v>
      </c>
      <c r="I1176" t="s">
        <v>47</v>
      </c>
      <c r="J1176" t="s">
        <v>48</v>
      </c>
      <c r="K1176" t="s">
        <v>127</v>
      </c>
      <c r="L1176" t="s">
        <v>50</v>
      </c>
      <c r="M1176" t="s">
        <v>160</v>
      </c>
      <c r="N1176" t="s">
        <v>185</v>
      </c>
      <c r="O1176">
        <v>7</v>
      </c>
      <c r="P1176" t="s">
        <v>100</v>
      </c>
      <c r="Q1176" t="s">
        <v>131</v>
      </c>
      <c r="R1176" t="s">
        <v>55</v>
      </c>
      <c r="S1176" t="s">
        <v>56</v>
      </c>
      <c r="T1176" t="s">
        <v>57</v>
      </c>
      <c r="U1176">
        <v>2</v>
      </c>
      <c r="V1176" t="s">
        <v>58</v>
      </c>
      <c r="Z1176" t="s">
        <v>101</v>
      </c>
      <c r="AM1176" t="s">
        <v>360</v>
      </c>
    </row>
    <row r="1177" spans="1:40" x14ac:dyDescent="0.3">
      <c r="A1177" t="s">
        <v>2181</v>
      </c>
      <c r="B1177" t="s">
        <v>2182</v>
      </c>
      <c r="C1177" t="s">
        <v>658</v>
      </c>
      <c r="D1177">
        <v>18404054</v>
      </c>
      <c r="E1177" s="1">
        <v>45973</v>
      </c>
      <c r="F1177" s="1">
        <v>45973</v>
      </c>
      <c r="G1177" t="s">
        <v>45</v>
      </c>
      <c r="H1177" t="s">
        <v>46</v>
      </c>
      <c r="I1177" t="s">
        <v>47</v>
      </c>
      <c r="J1177" t="s">
        <v>214</v>
      </c>
      <c r="K1177" t="s">
        <v>62</v>
      </c>
      <c r="L1177" t="s">
        <v>128</v>
      </c>
      <c r="M1177" t="s">
        <v>65</v>
      </c>
      <c r="N1177" t="s">
        <v>52</v>
      </c>
      <c r="O1177">
        <v>6</v>
      </c>
      <c r="P1177" t="s">
        <v>138</v>
      </c>
      <c r="Q1177" t="s">
        <v>131</v>
      </c>
      <c r="R1177" t="s">
        <v>55</v>
      </c>
      <c r="S1177" t="s">
        <v>85</v>
      </c>
      <c r="T1177" t="s">
        <v>67</v>
      </c>
      <c r="U1177">
        <v>2</v>
      </c>
      <c r="V1177" t="s">
        <v>58</v>
      </c>
      <c r="X1177" t="s">
        <v>77</v>
      </c>
      <c r="Y1177" t="s">
        <v>120</v>
      </c>
      <c r="Z1177" t="s">
        <v>101</v>
      </c>
    </row>
    <row r="1178" spans="1:40" x14ac:dyDescent="0.3">
      <c r="A1178" t="s">
        <v>2183</v>
      </c>
      <c r="B1178" t="s">
        <v>1143</v>
      </c>
      <c r="C1178" t="s">
        <v>241</v>
      </c>
      <c r="D1178">
        <v>18424341</v>
      </c>
      <c r="E1178" s="1">
        <v>45976</v>
      </c>
      <c r="F1178" s="1">
        <v>45976</v>
      </c>
      <c r="G1178" t="s">
        <v>45</v>
      </c>
      <c r="H1178" t="s">
        <v>46</v>
      </c>
      <c r="I1178" t="s">
        <v>47</v>
      </c>
      <c r="J1178" t="s">
        <v>106</v>
      </c>
      <c r="K1178" t="s">
        <v>311</v>
      </c>
      <c r="L1178" t="s">
        <v>97</v>
      </c>
      <c r="M1178" t="s">
        <v>98</v>
      </c>
      <c r="N1178" t="s">
        <v>52</v>
      </c>
      <c r="O1178">
        <v>8</v>
      </c>
      <c r="P1178" t="s">
        <v>53</v>
      </c>
      <c r="Q1178" t="s">
        <v>54</v>
      </c>
      <c r="R1178" t="s">
        <v>55</v>
      </c>
      <c r="S1178" t="s">
        <v>56</v>
      </c>
      <c r="T1178" t="s">
        <v>57</v>
      </c>
      <c r="U1178">
        <v>1</v>
      </c>
      <c r="V1178" t="s">
        <v>58</v>
      </c>
      <c r="X1178" t="s">
        <v>77</v>
      </c>
      <c r="Y1178" t="s">
        <v>54</v>
      </c>
      <c r="Z1178" t="s">
        <v>68</v>
      </c>
    </row>
    <row r="1179" spans="1:40" x14ac:dyDescent="0.3">
      <c r="A1179" t="s">
        <v>2184</v>
      </c>
      <c r="B1179" t="s">
        <v>1413</v>
      </c>
      <c r="C1179" t="s">
        <v>310</v>
      </c>
      <c r="D1179">
        <v>18397150</v>
      </c>
      <c r="E1179" s="1">
        <v>45972</v>
      </c>
      <c r="F1179" s="1">
        <v>45972</v>
      </c>
      <c r="G1179" t="s">
        <v>45</v>
      </c>
      <c r="H1179" t="s">
        <v>46</v>
      </c>
      <c r="I1179" t="s">
        <v>47</v>
      </c>
      <c r="J1179" t="s">
        <v>95</v>
      </c>
      <c r="K1179" t="s">
        <v>96</v>
      </c>
      <c r="L1179" t="s">
        <v>97</v>
      </c>
      <c r="M1179" t="s">
        <v>51</v>
      </c>
      <c r="N1179" t="s">
        <v>91</v>
      </c>
      <c r="O1179">
        <v>4</v>
      </c>
      <c r="P1179" t="s">
        <v>53</v>
      </c>
      <c r="Q1179" t="s">
        <v>54</v>
      </c>
      <c r="R1179" t="s">
        <v>55</v>
      </c>
      <c r="S1179" t="s">
        <v>85</v>
      </c>
      <c r="T1179" t="s">
        <v>57</v>
      </c>
      <c r="U1179">
        <v>1</v>
      </c>
      <c r="V1179" t="s">
        <v>58</v>
      </c>
      <c r="X1179" t="s">
        <v>77</v>
      </c>
      <c r="Y1179" t="s">
        <v>54</v>
      </c>
      <c r="Z1179" t="s">
        <v>101</v>
      </c>
    </row>
    <row r="1180" spans="1:40" x14ac:dyDescent="0.3">
      <c r="A1180" t="s">
        <v>2185</v>
      </c>
      <c r="B1180" t="s">
        <v>503</v>
      </c>
      <c r="C1180" t="s">
        <v>513</v>
      </c>
      <c r="D1180">
        <v>18405631</v>
      </c>
      <c r="E1180" s="1">
        <v>45973</v>
      </c>
      <c r="F1180" s="1">
        <v>45973</v>
      </c>
      <c r="G1180" t="s">
        <v>45</v>
      </c>
      <c r="H1180" t="s">
        <v>46</v>
      </c>
      <c r="I1180" t="s">
        <v>47</v>
      </c>
      <c r="J1180" t="s">
        <v>504</v>
      </c>
      <c r="K1180" t="s">
        <v>112</v>
      </c>
      <c r="L1180" t="s">
        <v>97</v>
      </c>
      <c r="M1180" t="s">
        <v>129</v>
      </c>
      <c r="N1180" t="s">
        <v>52</v>
      </c>
      <c r="O1180">
        <v>9</v>
      </c>
      <c r="P1180" t="s">
        <v>53</v>
      </c>
      <c r="Q1180" t="s">
        <v>54</v>
      </c>
      <c r="R1180" t="s">
        <v>55</v>
      </c>
      <c r="S1180" t="s">
        <v>85</v>
      </c>
      <c r="T1180" t="s">
        <v>67</v>
      </c>
      <c r="U1180">
        <v>2</v>
      </c>
      <c r="V1180" t="s">
        <v>58</v>
      </c>
      <c r="W1180" t="s">
        <v>68</v>
      </c>
      <c r="X1180" t="s">
        <v>146</v>
      </c>
      <c r="Y1180" t="s">
        <v>120</v>
      </c>
      <c r="Z1180" t="s">
        <v>101</v>
      </c>
      <c r="AE1180" t="s">
        <v>101</v>
      </c>
    </row>
    <row r="1181" spans="1:40" x14ac:dyDescent="0.3">
      <c r="A1181" t="s">
        <v>2186</v>
      </c>
      <c r="B1181" t="s">
        <v>70</v>
      </c>
      <c r="C1181" t="s">
        <v>260</v>
      </c>
      <c r="D1181">
        <v>18389538</v>
      </c>
      <c r="E1181" s="1">
        <v>45970</v>
      </c>
      <c r="F1181" s="1">
        <v>45970</v>
      </c>
      <c r="G1181" t="s">
        <v>45</v>
      </c>
      <c r="H1181" t="s">
        <v>46</v>
      </c>
      <c r="I1181" t="s">
        <v>47</v>
      </c>
      <c r="J1181" t="s">
        <v>73</v>
      </c>
      <c r="K1181" t="s">
        <v>119</v>
      </c>
      <c r="L1181" t="s">
        <v>74</v>
      </c>
      <c r="M1181" t="s">
        <v>51</v>
      </c>
      <c r="N1181" t="s">
        <v>91</v>
      </c>
      <c r="O1181">
        <v>3</v>
      </c>
      <c r="P1181" t="s">
        <v>53</v>
      </c>
      <c r="Q1181" t="s">
        <v>54</v>
      </c>
      <c r="R1181" t="s">
        <v>55</v>
      </c>
      <c r="S1181" t="s">
        <v>56</v>
      </c>
      <c r="T1181" t="s">
        <v>67</v>
      </c>
      <c r="U1181">
        <v>1</v>
      </c>
      <c r="V1181" t="s">
        <v>58</v>
      </c>
      <c r="X1181" t="s">
        <v>77</v>
      </c>
      <c r="Y1181" t="s">
        <v>54</v>
      </c>
      <c r="Z1181" t="s">
        <v>101</v>
      </c>
    </row>
    <row r="1182" spans="1:40" x14ac:dyDescent="0.3">
      <c r="A1182" t="s">
        <v>2187</v>
      </c>
      <c r="B1182" t="s">
        <v>144</v>
      </c>
      <c r="C1182" t="s">
        <v>44</v>
      </c>
      <c r="D1182">
        <v>18372408</v>
      </c>
      <c r="E1182" s="1">
        <v>45967</v>
      </c>
      <c r="F1182" s="1">
        <v>45967</v>
      </c>
      <c r="G1182" t="s">
        <v>45</v>
      </c>
      <c r="H1182" t="s">
        <v>46</v>
      </c>
      <c r="I1182" t="s">
        <v>47</v>
      </c>
      <c r="J1182" t="s">
        <v>127</v>
      </c>
      <c r="K1182" t="s">
        <v>243</v>
      </c>
      <c r="L1182" t="s">
        <v>128</v>
      </c>
      <c r="M1182" t="s">
        <v>65</v>
      </c>
      <c r="N1182" t="s">
        <v>84</v>
      </c>
      <c r="O1182">
        <v>4</v>
      </c>
      <c r="P1182" t="s">
        <v>53</v>
      </c>
      <c r="Q1182" t="s">
        <v>131</v>
      </c>
      <c r="R1182" t="s">
        <v>55</v>
      </c>
      <c r="S1182" t="s">
        <v>56</v>
      </c>
      <c r="T1182" t="s">
        <v>57</v>
      </c>
      <c r="U1182">
        <v>2</v>
      </c>
      <c r="V1182" t="s">
        <v>58</v>
      </c>
    </row>
    <row r="1183" spans="1:40" x14ac:dyDescent="0.3">
      <c r="A1183" t="s">
        <v>2188</v>
      </c>
      <c r="B1183" t="s">
        <v>755</v>
      </c>
      <c r="C1183" t="s">
        <v>546</v>
      </c>
      <c r="D1183">
        <v>18384665</v>
      </c>
      <c r="E1183" s="1">
        <v>45969</v>
      </c>
      <c r="F1183" s="1">
        <v>45969</v>
      </c>
      <c r="G1183" t="s">
        <v>45</v>
      </c>
      <c r="H1183" t="s">
        <v>46</v>
      </c>
      <c r="I1183" t="s">
        <v>47</v>
      </c>
      <c r="J1183" t="s">
        <v>471</v>
      </c>
      <c r="K1183" t="s">
        <v>227</v>
      </c>
      <c r="L1183" t="s">
        <v>74</v>
      </c>
      <c r="M1183" t="s">
        <v>51</v>
      </c>
      <c r="N1183" t="s">
        <v>175</v>
      </c>
      <c r="O1183">
        <v>3</v>
      </c>
      <c r="P1183" t="s">
        <v>53</v>
      </c>
      <c r="Q1183" t="s">
        <v>54</v>
      </c>
      <c r="R1183" t="s">
        <v>55</v>
      </c>
      <c r="S1183" t="s">
        <v>56</v>
      </c>
      <c r="T1183" t="s">
        <v>57</v>
      </c>
      <c r="U1183">
        <v>1</v>
      </c>
      <c r="V1183" t="s">
        <v>58</v>
      </c>
      <c r="X1183" t="s">
        <v>77</v>
      </c>
      <c r="Y1183" t="s">
        <v>54</v>
      </c>
      <c r="Z1183" t="s">
        <v>101</v>
      </c>
    </row>
    <row r="1184" spans="1:40" x14ac:dyDescent="0.3">
      <c r="A1184" t="s">
        <v>2189</v>
      </c>
      <c r="B1184" t="s">
        <v>234</v>
      </c>
      <c r="C1184" t="s">
        <v>2178</v>
      </c>
      <c r="D1184">
        <v>18404074</v>
      </c>
      <c r="E1184" s="1">
        <v>45973</v>
      </c>
      <c r="F1184" s="1">
        <v>45973</v>
      </c>
      <c r="G1184" t="s">
        <v>45</v>
      </c>
      <c r="H1184" t="s">
        <v>46</v>
      </c>
      <c r="I1184" t="s">
        <v>47</v>
      </c>
      <c r="J1184" t="s">
        <v>105</v>
      </c>
      <c r="K1184" t="s">
        <v>95</v>
      </c>
      <c r="L1184" t="s">
        <v>97</v>
      </c>
      <c r="M1184" t="s">
        <v>320</v>
      </c>
      <c r="N1184" t="s">
        <v>99</v>
      </c>
      <c r="O1184">
        <v>12</v>
      </c>
      <c r="P1184" t="s">
        <v>100</v>
      </c>
      <c r="Q1184" t="s">
        <v>54</v>
      </c>
      <c r="R1184" t="s">
        <v>55</v>
      </c>
      <c r="S1184" t="s">
        <v>56</v>
      </c>
      <c r="T1184" t="s">
        <v>57</v>
      </c>
      <c r="U1184">
        <v>1</v>
      </c>
      <c r="V1184" t="s">
        <v>58</v>
      </c>
      <c r="X1184" t="s">
        <v>77</v>
      </c>
      <c r="Z1184" t="s">
        <v>68</v>
      </c>
    </row>
    <row r="1185" spans="1:40" x14ac:dyDescent="0.3">
      <c r="A1185" t="s">
        <v>2190</v>
      </c>
      <c r="B1185" t="s">
        <v>730</v>
      </c>
      <c r="C1185" t="s">
        <v>1259</v>
      </c>
      <c r="D1185">
        <v>18413858</v>
      </c>
      <c r="E1185" s="1">
        <v>45974</v>
      </c>
      <c r="F1185" s="1">
        <v>45974</v>
      </c>
      <c r="G1185" t="s">
        <v>45</v>
      </c>
      <c r="H1185" t="s">
        <v>46</v>
      </c>
      <c r="I1185" t="s">
        <v>47</v>
      </c>
      <c r="J1185" t="s">
        <v>2119</v>
      </c>
      <c r="K1185" t="s">
        <v>82</v>
      </c>
      <c r="L1185" t="s">
        <v>50</v>
      </c>
      <c r="M1185" t="s">
        <v>51</v>
      </c>
      <c r="N1185" t="s">
        <v>273</v>
      </c>
      <c r="O1185">
        <v>5</v>
      </c>
      <c r="P1185" t="s">
        <v>100</v>
      </c>
      <c r="Q1185" t="s">
        <v>54</v>
      </c>
      <c r="R1185" t="s">
        <v>55</v>
      </c>
      <c r="S1185" t="s">
        <v>85</v>
      </c>
      <c r="T1185" t="s">
        <v>57</v>
      </c>
      <c r="U1185">
        <v>2</v>
      </c>
      <c r="V1185" t="s">
        <v>58</v>
      </c>
      <c r="X1185" t="s">
        <v>77</v>
      </c>
      <c r="Y1185" t="s">
        <v>54</v>
      </c>
      <c r="Z1185" t="s">
        <v>68</v>
      </c>
    </row>
    <row r="1186" spans="1:40" x14ac:dyDescent="0.3">
      <c r="A1186" t="s">
        <v>2191</v>
      </c>
      <c r="B1186" t="s">
        <v>2192</v>
      </c>
      <c r="C1186" t="s">
        <v>526</v>
      </c>
      <c r="D1186">
        <v>18418832</v>
      </c>
      <c r="E1186" s="1">
        <v>45975</v>
      </c>
      <c r="F1186" s="1">
        <v>45975</v>
      </c>
      <c r="G1186" t="s">
        <v>45</v>
      </c>
      <c r="H1186" t="s">
        <v>46</v>
      </c>
      <c r="I1186" t="s">
        <v>47</v>
      </c>
      <c r="J1186" t="s">
        <v>145</v>
      </c>
      <c r="K1186" t="s">
        <v>81</v>
      </c>
      <c r="L1186" t="s">
        <v>50</v>
      </c>
      <c r="M1186" t="s">
        <v>83</v>
      </c>
      <c r="N1186" t="s">
        <v>91</v>
      </c>
      <c r="O1186">
        <v>3</v>
      </c>
      <c r="P1186" t="s">
        <v>53</v>
      </c>
      <c r="Q1186" t="s">
        <v>54</v>
      </c>
      <c r="R1186" t="s">
        <v>55</v>
      </c>
      <c r="S1186" t="s">
        <v>85</v>
      </c>
      <c r="T1186" t="s">
        <v>57</v>
      </c>
      <c r="U1186">
        <v>1</v>
      </c>
      <c r="V1186" t="s">
        <v>58</v>
      </c>
      <c r="Z1186" t="s">
        <v>68</v>
      </c>
    </row>
    <row r="1187" spans="1:40" x14ac:dyDescent="0.3">
      <c r="A1187" t="s">
        <v>2193</v>
      </c>
      <c r="B1187" t="s">
        <v>256</v>
      </c>
      <c r="C1187" t="s">
        <v>178</v>
      </c>
      <c r="D1187">
        <v>18419409</v>
      </c>
      <c r="E1187" s="1">
        <v>45975</v>
      </c>
      <c r="F1187" s="1">
        <v>45976</v>
      </c>
      <c r="G1187" t="s">
        <v>45</v>
      </c>
      <c r="H1187" t="s">
        <v>46</v>
      </c>
      <c r="I1187" t="s">
        <v>47</v>
      </c>
      <c r="J1187" t="s">
        <v>127</v>
      </c>
      <c r="K1187" t="s">
        <v>419</v>
      </c>
      <c r="L1187" t="s">
        <v>50</v>
      </c>
      <c r="M1187" t="s">
        <v>160</v>
      </c>
      <c r="N1187" t="s">
        <v>75</v>
      </c>
      <c r="O1187">
        <v>6</v>
      </c>
      <c r="P1187" t="s">
        <v>53</v>
      </c>
      <c r="Q1187" t="s">
        <v>54</v>
      </c>
      <c r="R1187" t="s">
        <v>55</v>
      </c>
      <c r="S1187" t="s">
        <v>85</v>
      </c>
      <c r="T1187" t="s">
        <v>57</v>
      </c>
      <c r="U1187">
        <v>1</v>
      </c>
      <c r="V1187" t="s">
        <v>58</v>
      </c>
      <c r="X1187" t="s">
        <v>146</v>
      </c>
      <c r="AC1187" t="s">
        <v>114</v>
      </c>
      <c r="AD1187" t="s">
        <v>115</v>
      </c>
      <c r="AK1187" t="s">
        <v>67</v>
      </c>
      <c r="AN1187" t="s">
        <v>162</v>
      </c>
    </row>
    <row r="1188" spans="1:40" x14ac:dyDescent="0.3">
      <c r="A1188" t="s">
        <v>2194</v>
      </c>
      <c r="B1188" t="s">
        <v>1136</v>
      </c>
      <c r="C1188" t="s">
        <v>513</v>
      </c>
      <c r="D1188">
        <v>18404875</v>
      </c>
      <c r="E1188" s="1">
        <v>45973</v>
      </c>
      <c r="F1188" s="1">
        <v>45974</v>
      </c>
      <c r="G1188" t="s">
        <v>45</v>
      </c>
      <c r="H1188" t="s">
        <v>46</v>
      </c>
      <c r="I1188" t="s">
        <v>47</v>
      </c>
      <c r="J1188" t="s">
        <v>165</v>
      </c>
      <c r="K1188" t="s">
        <v>105</v>
      </c>
      <c r="L1188" t="s">
        <v>74</v>
      </c>
      <c r="M1188" t="s">
        <v>65</v>
      </c>
      <c r="N1188" t="s">
        <v>421</v>
      </c>
      <c r="O1188">
        <v>9</v>
      </c>
      <c r="P1188" t="s">
        <v>53</v>
      </c>
      <c r="Q1188" t="s">
        <v>54</v>
      </c>
      <c r="R1188" t="s">
        <v>55</v>
      </c>
      <c r="S1188" t="s">
        <v>56</v>
      </c>
      <c r="T1188" t="s">
        <v>57</v>
      </c>
      <c r="U1188">
        <v>1</v>
      </c>
      <c r="V1188" t="s">
        <v>58</v>
      </c>
      <c r="X1188" t="s">
        <v>77</v>
      </c>
      <c r="Y1188" t="s">
        <v>120</v>
      </c>
      <c r="Z1188" t="s">
        <v>101</v>
      </c>
    </row>
    <row r="1189" spans="1:40" x14ac:dyDescent="0.3">
      <c r="A1189" t="s">
        <v>2195</v>
      </c>
      <c r="B1189" t="s">
        <v>2196</v>
      </c>
      <c r="C1189" t="s">
        <v>182</v>
      </c>
      <c r="D1189">
        <v>18418840</v>
      </c>
      <c r="E1189" s="1">
        <v>45975</v>
      </c>
      <c r="F1189" s="1">
        <v>45975</v>
      </c>
      <c r="G1189" t="s">
        <v>45</v>
      </c>
      <c r="H1189" t="s">
        <v>46</v>
      </c>
      <c r="I1189" t="s">
        <v>47</v>
      </c>
      <c r="J1189" t="s">
        <v>2197</v>
      </c>
      <c r="K1189" t="s">
        <v>145</v>
      </c>
      <c r="L1189" t="s">
        <v>50</v>
      </c>
      <c r="M1189" t="s">
        <v>65</v>
      </c>
      <c r="N1189" t="s">
        <v>75</v>
      </c>
      <c r="O1189">
        <v>2</v>
      </c>
      <c r="P1189" t="s">
        <v>53</v>
      </c>
      <c r="Q1189" t="s">
        <v>54</v>
      </c>
      <c r="R1189" t="s">
        <v>55</v>
      </c>
      <c r="S1189" t="s">
        <v>85</v>
      </c>
      <c r="T1189" t="s">
        <v>57</v>
      </c>
      <c r="U1189">
        <v>2</v>
      </c>
      <c r="V1189" t="s">
        <v>58</v>
      </c>
      <c r="Z1189" t="s">
        <v>68</v>
      </c>
    </row>
    <row r="1190" spans="1:40" x14ac:dyDescent="0.3">
      <c r="A1190" t="s">
        <v>2198</v>
      </c>
      <c r="B1190" t="s">
        <v>428</v>
      </c>
      <c r="C1190" t="s">
        <v>141</v>
      </c>
      <c r="D1190">
        <v>18425547</v>
      </c>
      <c r="E1190" s="1">
        <v>45976</v>
      </c>
      <c r="F1190" s="1">
        <v>45976</v>
      </c>
      <c r="G1190" t="s">
        <v>45</v>
      </c>
      <c r="H1190" t="s">
        <v>46</v>
      </c>
      <c r="I1190" t="s">
        <v>47</v>
      </c>
      <c r="J1190" t="s">
        <v>82</v>
      </c>
      <c r="K1190" t="s">
        <v>127</v>
      </c>
      <c r="L1190" t="s">
        <v>50</v>
      </c>
      <c r="M1190" t="s">
        <v>160</v>
      </c>
      <c r="N1190" t="s">
        <v>99</v>
      </c>
      <c r="O1190">
        <v>4</v>
      </c>
      <c r="P1190" t="s">
        <v>251</v>
      </c>
      <c r="Q1190" t="s">
        <v>54</v>
      </c>
      <c r="R1190" t="s">
        <v>55</v>
      </c>
      <c r="S1190" t="s">
        <v>56</v>
      </c>
      <c r="T1190" t="s">
        <v>67</v>
      </c>
      <c r="U1190">
        <v>1</v>
      </c>
      <c r="V1190" t="s">
        <v>58</v>
      </c>
    </row>
    <row r="1191" spans="1:40" x14ac:dyDescent="0.3">
      <c r="A1191" t="s">
        <v>2199</v>
      </c>
      <c r="B1191" t="s">
        <v>374</v>
      </c>
      <c r="C1191" t="s">
        <v>862</v>
      </c>
      <c r="D1191">
        <v>18386568</v>
      </c>
      <c r="E1191" s="1">
        <v>45970</v>
      </c>
      <c r="F1191" s="1">
        <v>45972</v>
      </c>
      <c r="G1191" t="s">
        <v>45</v>
      </c>
      <c r="H1191" t="s">
        <v>46</v>
      </c>
      <c r="I1191" t="s">
        <v>47</v>
      </c>
      <c r="J1191" t="s">
        <v>471</v>
      </c>
      <c r="K1191" t="s">
        <v>73</v>
      </c>
      <c r="L1191" t="s">
        <v>74</v>
      </c>
      <c r="M1191" t="s">
        <v>51</v>
      </c>
      <c r="N1191" t="s">
        <v>75</v>
      </c>
      <c r="O1191">
        <v>3</v>
      </c>
      <c r="P1191" t="s">
        <v>53</v>
      </c>
      <c r="Q1191" t="s">
        <v>54</v>
      </c>
      <c r="R1191" t="s">
        <v>55</v>
      </c>
      <c r="S1191" t="s">
        <v>85</v>
      </c>
      <c r="T1191" t="s">
        <v>57</v>
      </c>
      <c r="U1191">
        <v>1</v>
      </c>
      <c r="V1191" t="s">
        <v>58</v>
      </c>
      <c r="X1191" t="s">
        <v>77</v>
      </c>
      <c r="Z1191" t="s">
        <v>68</v>
      </c>
      <c r="AC1191" t="s">
        <v>147</v>
      </c>
    </row>
    <row r="1192" spans="1:40" x14ac:dyDescent="0.3">
      <c r="A1192" t="s">
        <v>2200</v>
      </c>
      <c r="B1192" t="s">
        <v>362</v>
      </c>
      <c r="C1192" t="s">
        <v>833</v>
      </c>
      <c r="D1192">
        <v>18417282</v>
      </c>
      <c r="E1192" s="1">
        <v>45974</v>
      </c>
      <c r="F1192" s="1">
        <v>45975</v>
      </c>
      <c r="G1192" t="s">
        <v>45</v>
      </c>
      <c r="H1192" t="s">
        <v>46</v>
      </c>
      <c r="I1192" t="s">
        <v>47</v>
      </c>
      <c r="J1192" t="s">
        <v>73</v>
      </c>
      <c r="K1192" t="s">
        <v>119</v>
      </c>
      <c r="L1192" t="s">
        <v>97</v>
      </c>
      <c r="M1192" t="s">
        <v>51</v>
      </c>
      <c r="N1192" t="s">
        <v>91</v>
      </c>
      <c r="O1192">
        <v>5</v>
      </c>
      <c r="P1192" t="s">
        <v>53</v>
      </c>
      <c r="Q1192" t="s">
        <v>54</v>
      </c>
      <c r="R1192" t="s">
        <v>55</v>
      </c>
      <c r="S1192" t="s">
        <v>85</v>
      </c>
      <c r="T1192" t="s">
        <v>67</v>
      </c>
      <c r="U1192">
        <v>1</v>
      </c>
      <c r="V1192" t="s">
        <v>58</v>
      </c>
      <c r="X1192" t="s">
        <v>77</v>
      </c>
      <c r="Y1192" t="s">
        <v>54</v>
      </c>
      <c r="Z1192" t="s">
        <v>101</v>
      </c>
    </row>
    <row r="1193" spans="1:40" x14ac:dyDescent="0.3">
      <c r="A1193" t="s">
        <v>2201</v>
      </c>
      <c r="B1193" t="s">
        <v>1505</v>
      </c>
      <c r="C1193" t="s">
        <v>134</v>
      </c>
      <c r="D1193">
        <v>18376444</v>
      </c>
      <c r="E1193" s="1">
        <v>45968</v>
      </c>
      <c r="F1193" s="1">
        <v>45968</v>
      </c>
      <c r="G1193" t="s">
        <v>45</v>
      </c>
      <c r="H1193" t="s">
        <v>46</v>
      </c>
      <c r="I1193" t="s">
        <v>47</v>
      </c>
      <c r="J1193" t="s">
        <v>49</v>
      </c>
      <c r="K1193" t="s">
        <v>127</v>
      </c>
      <c r="L1193" t="s">
        <v>128</v>
      </c>
      <c r="M1193" t="s">
        <v>51</v>
      </c>
      <c r="N1193" t="s">
        <v>52</v>
      </c>
      <c r="O1193">
        <v>4</v>
      </c>
      <c r="P1193" t="s">
        <v>138</v>
      </c>
      <c r="Q1193" t="s">
        <v>54</v>
      </c>
      <c r="R1193" t="s">
        <v>77</v>
      </c>
      <c r="S1193" t="s">
        <v>85</v>
      </c>
      <c r="T1193" t="s">
        <v>67</v>
      </c>
      <c r="U1193">
        <v>2</v>
      </c>
      <c r="V1193" t="s">
        <v>58</v>
      </c>
    </row>
    <row r="1194" spans="1:40" x14ac:dyDescent="0.3">
      <c r="A1194" t="s">
        <v>2202</v>
      </c>
      <c r="B1194" t="s">
        <v>144</v>
      </c>
      <c r="C1194" t="s">
        <v>44</v>
      </c>
      <c r="D1194">
        <v>18371579</v>
      </c>
      <c r="E1194" s="1">
        <v>45967</v>
      </c>
      <c r="F1194" s="1">
        <v>45976</v>
      </c>
      <c r="G1194" t="s">
        <v>45</v>
      </c>
      <c r="H1194" t="s">
        <v>46</v>
      </c>
      <c r="I1194" t="s">
        <v>47</v>
      </c>
      <c r="J1194" t="s">
        <v>369</v>
      </c>
      <c r="K1194" t="s">
        <v>214</v>
      </c>
      <c r="L1194" t="s">
        <v>128</v>
      </c>
      <c r="M1194" t="s">
        <v>129</v>
      </c>
      <c r="N1194" t="s">
        <v>84</v>
      </c>
      <c r="O1194">
        <v>5</v>
      </c>
      <c r="P1194" t="s">
        <v>53</v>
      </c>
      <c r="Q1194" t="s">
        <v>54</v>
      </c>
      <c r="R1194" t="s">
        <v>55</v>
      </c>
      <c r="S1194" t="s">
        <v>85</v>
      </c>
      <c r="T1194" t="s">
        <v>57</v>
      </c>
      <c r="U1194">
        <v>2</v>
      </c>
      <c r="V1194" t="s">
        <v>58</v>
      </c>
      <c r="X1194" t="s">
        <v>146</v>
      </c>
      <c r="AC1194" t="s">
        <v>114</v>
      </c>
      <c r="AD1194" t="s">
        <v>115</v>
      </c>
      <c r="AK1194" t="s">
        <v>67</v>
      </c>
      <c r="AN1194" t="s">
        <v>305</v>
      </c>
    </row>
    <row r="1195" spans="1:40" x14ac:dyDescent="0.3">
      <c r="A1195" t="s">
        <v>2203</v>
      </c>
      <c r="B1195" t="s">
        <v>1955</v>
      </c>
      <c r="C1195" t="s">
        <v>1146</v>
      </c>
      <c r="D1195">
        <v>18392312</v>
      </c>
      <c r="E1195" s="1">
        <v>45971</v>
      </c>
      <c r="F1195" s="1">
        <v>45975</v>
      </c>
      <c r="G1195" t="s">
        <v>45</v>
      </c>
      <c r="H1195" t="s">
        <v>46</v>
      </c>
      <c r="I1195" t="s">
        <v>47</v>
      </c>
      <c r="J1195" t="s">
        <v>105</v>
      </c>
      <c r="K1195" t="s">
        <v>106</v>
      </c>
      <c r="L1195" t="s">
        <v>97</v>
      </c>
      <c r="M1195" t="s">
        <v>65</v>
      </c>
      <c r="N1195" t="s">
        <v>185</v>
      </c>
      <c r="O1195">
        <v>3</v>
      </c>
      <c r="P1195" t="s">
        <v>53</v>
      </c>
      <c r="Q1195" t="s">
        <v>131</v>
      </c>
      <c r="R1195" t="s">
        <v>55</v>
      </c>
      <c r="S1195" t="s">
        <v>85</v>
      </c>
      <c r="T1195" t="s">
        <v>67</v>
      </c>
      <c r="U1195">
        <v>1</v>
      </c>
      <c r="V1195" t="s">
        <v>58</v>
      </c>
      <c r="AN1195" t="s">
        <v>343</v>
      </c>
    </row>
    <row r="1196" spans="1:40" x14ac:dyDescent="0.3">
      <c r="A1196" t="s">
        <v>2204</v>
      </c>
      <c r="B1196" t="s">
        <v>447</v>
      </c>
      <c r="C1196" t="s">
        <v>1513</v>
      </c>
      <c r="D1196">
        <v>18429845</v>
      </c>
      <c r="E1196" s="1">
        <v>45976</v>
      </c>
      <c r="F1196" s="1">
        <v>45976</v>
      </c>
      <c r="G1196" t="s">
        <v>45</v>
      </c>
      <c r="H1196" t="s">
        <v>46</v>
      </c>
      <c r="I1196" t="s">
        <v>47</v>
      </c>
      <c r="J1196" t="s">
        <v>106</v>
      </c>
      <c r="K1196" t="s">
        <v>96</v>
      </c>
      <c r="L1196" t="s">
        <v>97</v>
      </c>
      <c r="M1196" t="s">
        <v>160</v>
      </c>
      <c r="N1196" t="s">
        <v>75</v>
      </c>
      <c r="O1196">
        <v>4</v>
      </c>
      <c r="P1196" t="s">
        <v>100</v>
      </c>
      <c r="Q1196" t="s">
        <v>54</v>
      </c>
      <c r="R1196" t="s">
        <v>55</v>
      </c>
      <c r="S1196" t="s">
        <v>85</v>
      </c>
      <c r="T1196" t="s">
        <v>57</v>
      </c>
      <c r="U1196">
        <v>1</v>
      </c>
      <c r="V1196" t="s">
        <v>58</v>
      </c>
      <c r="X1196" t="s">
        <v>77</v>
      </c>
      <c r="Y1196" t="s">
        <v>120</v>
      </c>
      <c r="Z1196" t="s">
        <v>68</v>
      </c>
    </row>
    <row r="1197" spans="1:40" x14ac:dyDescent="0.3">
      <c r="A1197" t="s">
        <v>2205</v>
      </c>
      <c r="B1197" t="s">
        <v>70</v>
      </c>
      <c r="C1197" t="s">
        <v>2206</v>
      </c>
      <c r="D1197">
        <v>18422767</v>
      </c>
      <c r="E1197" s="1">
        <v>45975</v>
      </c>
      <c r="F1197" s="1">
        <v>45975</v>
      </c>
      <c r="G1197" t="s">
        <v>45</v>
      </c>
      <c r="H1197" t="s">
        <v>46</v>
      </c>
      <c r="I1197" t="s">
        <v>47</v>
      </c>
      <c r="J1197" t="s">
        <v>480</v>
      </c>
      <c r="K1197" t="s">
        <v>73</v>
      </c>
      <c r="L1197" t="s">
        <v>74</v>
      </c>
      <c r="M1197" t="s">
        <v>51</v>
      </c>
      <c r="N1197" t="s">
        <v>235</v>
      </c>
      <c r="O1197">
        <v>14</v>
      </c>
      <c r="P1197" t="s">
        <v>100</v>
      </c>
      <c r="Q1197" t="s">
        <v>54</v>
      </c>
      <c r="R1197" t="s">
        <v>55</v>
      </c>
      <c r="S1197" t="s">
        <v>56</v>
      </c>
      <c r="T1197" t="s">
        <v>67</v>
      </c>
      <c r="U1197">
        <v>1</v>
      </c>
      <c r="V1197" t="s">
        <v>58</v>
      </c>
      <c r="X1197" t="s">
        <v>77</v>
      </c>
      <c r="Y1197" t="s">
        <v>54</v>
      </c>
      <c r="Z1197" t="s">
        <v>68</v>
      </c>
    </row>
    <row r="1198" spans="1:40" x14ac:dyDescent="0.3">
      <c r="A1198" t="s">
        <v>2207</v>
      </c>
      <c r="B1198" t="s">
        <v>1180</v>
      </c>
      <c r="C1198" t="s">
        <v>670</v>
      </c>
      <c r="D1198">
        <v>18405309</v>
      </c>
      <c r="E1198" s="1">
        <v>45973</v>
      </c>
      <c r="F1198" s="1">
        <v>45973</v>
      </c>
      <c r="G1198" t="s">
        <v>45</v>
      </c>
      <c r="H1198" t="s">
        <v>46</v>
      </c>
      <c r="I1198" t="s">
        <v>47</v>
      </c>
      <c r="J1198" t="s">
        <v>142</v>
      </c>
      <c r="K1198" t="s">
        <v>95</v>
      </c>
      <c r="L1198" t="s">
        <v>97</v>
      </c>
      <c r="M1198" t="s">
        <v>51</v>
      </c>
      <c r="N1198" t="s">
        <v>75</v>
      </c>
      <c r="O1198">
        <v>4</v>
      </c>
      <c r="P1198" t="s">
        <v>138</v>
      </c>
      <c r="Q1198" t="s">
        <v>54</v>
      </c>
      <c r="R1198" t="s">
        <v>55</v>
      </c>
      <c r="S1198" t="s">
        <v>85</v>
      </c>
      <c r="T1198" t="s">
        <v>57</v>
      </c>
      <c r="U1198">
        <v>2</v>
      </c>
      <c r="V1198" t="s">
        <v>58</v>
      </c>
      <c r="X1198" t="s">
        <v>77</v>
      </c>
      <c r="Y1198" t="s">
        <v>54</v>
      </c>
      <c r="Z1198" t="s">
        <v>68</v>
      </c>
    </row>
    <row r="1199" spans="1:40" x14ac:dyDescent="0.3">
      <c r="A1199" t="s">
        <v>2208</v>
      </c>
      <c r="B1199" t="s">
        <v>374</v>
      </c>
      <c r="C1199" t="s">
        <v>708</v>
      </c>
      <c r="D1199">
        <v>18414375</v>
      </c>
      <c r="E1199" s="1">
        <v>45974</v>
      </c>
      <c r="F1199" s="1">
        <v>45974</v>
      </c>
      <c r="G1199" t="s">
        <v>45</v>
      </c>
      <c r="H1199" t="s">
        <v>46</v>
      </c>
      <c r="I1199" t="s">
        <v>47</v>
      </c>
      <c r="J1199" t="s">
        <v>72</v>
      </c>
      <c r="K1199" t="s">
        <v>1625</v>
      </c>
      <c r="L1199" t="s">
        <v>74</v>
      </c>
      <c r="M1199" t="s">
        <v>83</v>
      </c>
      <c r="N1199" t="s">
        <v>91</v>
      </c>
      <c r="O1199">
        <v>4</v>
      </c>
      <c r="P1199" t="s">
        <v>53</v>
      </c>
      <c r="Q1199" t="s">
        <v>54</v>
      </c>
      <c r="R1199" t="s">
        <v>77</v>
      </c>
      <c r="S1199" t="s">
        <v>56</v>
      </c>
      <c r="T1199" t="s">
        <v>57</v>
      </c>
      <c r="U1199">
        <v>1</v>
      </c>
      <c r="V1199" t="s">
        <v>58</v>
      </c>
      <c r="Z1199" t="s">
        <v>101</v>
      </c>
    </row>
    <row r="1200" spans="1:40" x14ac:dyDescent="0.3">
      <c r="A1200" t="s">
        <v>2209</v>
      </c>
      <c r="B1200" t="s">
        <v>333</v>
      </c>
      <c r="C1200" t="s">
        <v>565</v>
      </c>
      <c r="D1200">
        <v>18400651</v>
      </c>
      <c r="E1200" s="1">
        <v>45972</v>
      </c>
      <c r="F1200" s="1">
        <v>45972</v>
      </c>
      <c r="G1200" t="s">
        <v>45</v>
      </c>
      <c r="H1200" t="s">
        <v>46</v>
      </c>
      <c r="I1200" t="s">
        <v>47</v>
      </c>
      <c r="J1200" t="s">
        <v>165</v>
      </c>
      <c r="K1200" t="s">
        <v>105</v>
      </c>
      <c r="L1200" t="s">
        <v>97</v>
      </c>
      <c r="M1200" t="s">
        <v>51</v>
      </c>
      <c r="N1200" t="s">
        <v>91</v>
      </c>
      <c r="O1200">
        <v>4</v>
      </c>
      <c r="P1200" t="s">
        <v>100</v>
      </c>
      <c r="Q1200" t="s">
        <v>54</v>
      </c>
      <c r="R1200" t="s">
        <v>55</v>
      </c>
      <c r="S1200" t="s">
        <v>56</v>
      </c>
      <c r="T1200" t="s">
        <v>57</v>
      </c>
      <c r="U1200">
        <v>1</v>
      </c>
      <c r="V1200" t="s">
        <v>58</v>
      </c>
      <c r="X1200" t="s">
        <v>77</v>
      </c>
      <c r="Y1200" t="s">
        <v>54</v>
      </c>
      <c r="Z1200" t="s">
        <v>101</v>
      </c>
    </row>
    <row r="1201" spans="1:28" x14ac:dyDescent="0.3">
      <c r="A1201" t="s">
        <v>2210</v>
      </c>
      <c r="B1201" t="s">
        <v>2211</v>
      </c>
      <c r="C1201" t="s">
        <v>322</v>
      </c>
      <c r="D1201">
        <v>18389006</v>
      </c>
      <c r="E1201" s="1">
        <v>45970</v>
      </c>
      <c r="F1201" s="1">
        <v>45971</v>
      </c>
      <c r="G1201" t="s">
        <v>45</v>
      </c>
      <c r="H1201" t="s">
        <v>46</v>
      </c>
      <c r="I1201" t="s">
        <v>135</v>
      </c>
      <c r="J1201" t="s">
        <v>119</v>
      </c>
      <c r="K1201" t="s">
        <v>198</v>
      </c>
      <c r="L1201" t="s">
        <v>50</v>
      </c>
      <c r="M1201" t="s">
        <v>51</v>
      </c>
      <c r="O1201">
        <v>1</v>
      </c>
      <c r="P1201" t="s">
        <v>375</v>
      </c>
      <c r="Q1201" t="s">
        <v>131</v>
      </c>
      <c r="R1201" t="s">
        <v>77</v>
      </c>
      <c r="S1201" t="s">
        <v>1638</v>
      </c>
      <c r="T1201" t="s">
        <v>57</v>
      </c>
      <c r="U1201">
        <v>1</v>
      </c>
      <c r="V1201" t="s">
        <v>58</v>
      </c>
      <c r="Z1201" t="s">
        <v>68</v>
      </c>
    </row>
    <row r="1202" spans="1:28" x14ac:dyDescent="0.3">
      <c r="A1202" t="s">
        <v>2212</v>
      </c>
      <c r="B1202" t="s">
        <v>730</v>
      </c>
      <c r="C1202" t="s">
        <v>588</v>
      </c>
      <c r="D1202">
        <v>18391470</v>
      </c>
      <c r="E1202" s="1">
        <v>45971</v>
      </c>
      <c r="F1202" s="1">
        <v>45972</v>
      </c>
      <c r="G1202" t="s">
        <v>45</v>
      </c>
      <c r="H1202" t="s">
        <v>46</v>
      </c>
      <c r="I1202" t="s">
        <v>135</v>
      </c>
      <c r="J1202" t="s">
        <v>136</v>
      </c>
      <c r="K1202" t="s">
        <v>543</v>
      </c>
      <c r="L1202" t="s">
        <v>1055</v>
      </c>
      <c r="M1202" t="s">
        <v>65</v>
      </c>
      <c r="O1202">
        <v>4</v>
      </c>
      <c r="P1202" t="s">
        <v>53</v>
      </c>
      <c r="Q1202" t="s">
        <v>131</v>
      </c>
      <c r="R1202" t="s">
        <v>55</v>
      </c>
      <c r="S1202" t="s">
        <v>56</v>
      </c>
      <c r="T1202" t="s">
        <v>57</v>
      </c>
      <c r="U1202">
        <v>3</v>
      </c>
      <c r="V1202" t="s">
        <v>58</v>
      </c>
    </row>
    <row r="1203" spans="1:28" x14ac:dyDescent="0.3">
      <c r="A1203" t="s">
        <v>2213</v>
      </c>
      <c r="B1203" t="s">
        <v>212</v>
      </c>
      <c r="C1203" t="s">
        <v>231</v>
      </c>
      <c r="D1203">
        <v>18386081</v>
      </c>
      <c r="E1203" s="1">
        <v>45970</v>
      </c>
      <c r="F1203" s="1">
        <v>45970</v>
      </c>
      <c r="G1203" t="s">
        <v>45</v>
      </c>
      <c r="H1203" t="s">
        <v>46</v>
      </c>
      <c r="I1203" t="s">
        <v>47</v>
      </c>
      <c r="J1203" t="s">
        <v>764</v>
      </c>
      <c r="K1203" t="s">
        <v>601</v>
      </c>
      <c r="L1203" t="s">
        <v>50</v>
      </c>
      <c r="M1203" t="s">
        <v>98</v>
      </c>
      <c r="N1203" t="s">
        <v>75</v>
      </c>
      <c r="O1203">
        <v>5</v>
      </c>
      <c r="P1203" t="s">
        <v>53</v>
      </c>
      <c r="Q1203" t="s">
        <v>54</v>
      </c>
      <c r="R1203" t="s">
        <v>76</v>
      </c>
      <c r="S1203" t="s">
        <v>56</v>
      </c>
      <c r="T1203" t="s">
        <v>67</v>
      </c>
      <c r="U1203">
        <v>2</v>
      </c>
      <c r="V1203" t="s">
        <v>58</v>
      </c>
      <c r="X1203" t="s">
        <v>77</v>
      </c>
      <c r="Y1203" t="s">
        <v>54</v>
      </c>
      <c r="Z1203" t="s">
        <v>101</v>
      </c>
    </row>
    <row r="1204" spans="1:28" x14ac:dyDescent="0.3">
      <c r="A1204" t="s">
        <v>2214</v>
      </c>
      <c r="B1204" t="s">
        <v>564</v>
      </c>
      <c r="C1204" t="s">
        <v>483</v>
      </c>
      <c r="D1204">
        <v>18382812</v>
      </c>
      <c r="E1204" s="1">
        <v>45969</v>
      </c>
      <c r="F1204" s="1">
        <v>45969</v>
      </c>
      <c r="G1204" t="s">
        <v>45</v>
      </c>
      <c r="H1204" t="s">
        <v>46</v>
      </c>
      <c r="I1204" t="s">
        <v>47</v>
      </c>
      <c r="J1204" t="s">
        <v>73</v>
      </c>
      <c r="K1204" t="s">
        <v>118</v>
      </c>
      <c r="L1204" t="s">
        <v>74</v>
      </c>
      <c r="M1204" t="s">
        <v>51</v>
      </c>
      <c r="N1204" t="s">
        <v>91</v>
      </c>
      <c r="O1204">
        <v>4</v>
      </c>
      <c r="P1204" t="s">
        <v>53</v>
      </c>
      <c r="Q1204" t="s">
        <v>54</v>
      </c>
      <c r="R1204" t="s">
        <v>55</v>
      </c>
      <c r="S1204" t="s">
        <v>113</v>
      </c>
      <c r="T1204" t="s">
        <v>57</v>
      </c>
      <c r="U1204">
        <v>1</v>
      </c>
      <c r="V1204" t="s">
        <v>58</v>
      </c>
      <c r="X1204" t="s">
        <v>77</v>
      </c>
      <c r="Y1204" t="s">
        <v>54</v>
      </c>
      <c r="Z1204" t="s">
        <v>68</v>
      </c>
    </row>
    <row r="1205" spans="1:28" x14ac:dyDescent="0.3">
      <c r="A1205" t="s">
        <v>2215</v>
      </c>
      <c r="B1205" t="s">
        <v>2216</v>
      </c>
      <c r="C1205" t="s">
        <v>474</v>
      </c>
      <c r="D1205">
        <v>18413849</v>
      </c>
      <c r="E1205" s="1">
        <v>45974</v>
      </c>
      <c r="F1205" s="1">
        <v>45974</v>
      </c>
      <c r="G1205" t="s">
        <v>45</v>
      </c>
      <c r="H1205" t="s">
        <v>46</v>
      </c>
      <c r="I1205" t="s">
        <v>47</v>
      </c>
      <c r="J1205" t="s">
        <v>195</v>
      </c>
      <c r="K1205" t="s">
        <v>49</v>
      </c>
      <c r="L1205" t="s">
        <v>50</v>
      </c>
      <c r="M1205" t="s">
        <v>51</v>
      </c>
      <c r="N1205" t="s">
        <v>75</v>
      </c>
      <c r="O1205">
        <v>2</v>
      </c>
      <c r="P1205" t="s">
        <v>100</v>
      </c>
      <c r="Q1205" t="s">
        <v>54</v>
      </c>
      <c r="R1205" t="s">
        <v>55</v>
      </c>
      <c r="S1205" t="s">
        <v>85</v>
      </c>
      <c r="T1205" t="s">
        <v>57</v>
      </c>
      <c r="U1205">
        <v>2</v>
      </c>
      <c r="V1205" t="s">
        <v>58</v>
      </c>
      <c r="X1205" t="s">
        <v>77</v>
      </c>
      <c r="Y1205" t="s">
        <v>54</v>
      </c>
      <c r="Z1205" t="s">
        <v>68</v>
      </c>
    </row>
    <row r="1206" spans="1:28" x14ac:dyDescent="0.3">
      <c r="A1206" t="s">
        <v>2217</v>
      </c>
      <c r="B1206" t="s">
        <v>2218</v>
      </c>
      <c r="C1206" t="s">
        <v>276</v>
      </c>
      <c r="D1206">
        <v>18380814</v>
      </c>
      <c r="E1206" s="1">
        <v>45969</v>
      </c>
      <c r="F1206" s="1">
        <v>45976</v>
      </c>
      <c r="G1206" t="s">
        <v>45</v>
      </c>
      <c r="H1206" t="s">
        <v>46</v>
      </c>
      <c r="I1206" t="s">
        <v>47</v>
      </c>
      <c r="J1206" t="s">
        <v>223</v>
      </c>
      <c r="K1206" t="s">
        <v>73</v>
      </c>
      <c r="L1206" t="s">
        <v>74</v>
      </c>
      <c r="M1206" t="s">
        <v>51</v>
      </c>
      <c r="N1206" t="s">
        <v>75</v>
      </c>
      <c r="O1206">
        <v>5</v>
      </c>
      <c r="P1206" t="s">
        <v>53</v>
      </c>
      <c r="Q1206" t="s">
        <v>54</v>
      </c>
      <c r="R1206" t="s">
        <v>76</v>
      </c>
      <c r="S1206" t="s">
        <v>107</v>
      </c>
      <c r="T1206" t="s">
        <v>57</v>
      </c>
      <c r="U1206">
        <v>1</v>
      </c>
      <c r="V1206" t="s">
        <v>58</v>
      </c>
      <c r="X1206" t="s">
        <v>77</v>
      </c>
      <c r="Y1206" t="s">
        <v>54</v>
      </c>
      <c r="Z1206" t="s">
        <v>101</v>
      </c>
    </row>
    <row r="1207" spans="1:28" x14ac:dyDescent="0.3">
      <c r="A1207" t="s">
        <v>2219</v>
      </c>
      <c r="B1207" t="s">
        <v>1143</v>
      </c>
      <c r="C1207" t="s">
        <v>866</v>
      </c>
      <c r="D1207">
        <v>18372981</v>
      </c>
      <c r="E1207" s="1">
        <v>45967</v>
      </c>
      <c r="F1207" s="1">
        <v>45968</v>
      </c>
      <c r="G1207" t="s">
        <v>45</v>
      </c>
      <c r="H1207" t="s">
        <v>46</v>
      </c>
      <c r="I1207" t="s">
        <v>47</v>
      </c>
      <c r="J1207" t="s">
        <v>112</v>
      </c>
      <c r="K1207" t="s">
        <v>145</v>
      </c>
      <c r="L1207" t="s">
        <v>97</v>
      </c>
      <c r="M1207" t="s">
        <v>160</v>
      </c>
      <c r="N1207" t="s">
        <v>91</v>
      </c>
      <c r="O1207">
        <v>4</v>
      </c>
      <c r="P1207" t="s">
        <v>53</v>
      </c>
      <c r="Q1207" t="s">
        <v>54</v>
      </c>
      <c r="R1207" t="s">
        <v>55</v>
      </c>
      <c r="S1207" t="s">
        <v>85</v>
      </c>
      <c r="T1207" t="s">
        <v>57</v>
      </c>
      <c r="U1207">
        <v>1</v>
      </c>
      <c r="V1207" t="s">
        <v>58</v>
      </c>
      <c r="W1207" t="s">
        <v>68</v>
      </c>
      <c r="X1207" t="s">
        <v>146</v>
      </c>
      <c r="Y1207" t="s">
        <v>54</v>
      </c>
      <c r="Z1207" t="s">
        <v>101</v>
      </c>
    </row>
    <row r="1208" spans="1:28" x14ac:dyDescent="0.3">
      <c r="A1208" t="s">
        <v>2220</v>
      </c>
      <c r="B1208" t="s">
        <v>340</v>
      </c>
      <c r="C1208" t="s">
        <v>231</v>
      </c>
      <c r="D1208">
        <v>18381252</v>
      </c>
      <c r="E1208" s="1">
        <v>45969</v>
      </c>
      <c r="F1208" s="1">
        <v>45969</v>
      </c>
      <c r="G1208" t="s">
        <v>45</v>
      </c>
      <c r="H1208" t="s">
        <v>46</v>
      </c>
      <c r="I1208" t="s">
        <v>47</v>
      </c>
      <c r="J1208" t="s">
        <v>118</v>
      </c>
      <c r="K1208" t="s">
        <v>119</v>
      </c>
      <c r="L1208" t="s">
        <v>74</v>
      </c>
      <c r="M1208" t="s">
        <v>129</v>
      </c>
      <c r="N1208" t="s">
        <v>175</v>
      </c>
      <c r="O1208">
        <v>5</v>
      </c>
      <c r="P1208" t="s">
        <v>53</v>
      </c>
      <c r="Q1208" t="s">
        <v>54</v>
      </c>
      <c r="R1208" t="s">
        <v>77</v>
      </c>
      <c r="S1208" t="s">
        <v>85</v>
      </c>
      <c r="T1208" t="s">
        <v>67</v>
      </c>
      <c r="U1208">
        <v>1</v>
      </c>
      <c r="V1208" t="s">
        <v>58</v>
      </c>
      <c r="W1208" t="s">
        <v>68</v>
      </c>
      <c r="Y1208" t="s">
        <v>54</v>
      </c>
      <c r="AA1208">
        <v>1</v>
      </c>
      <c r="AB1208">
        <v>1</v>
      </c>
    </row>
    <row r="1209" spans="1:28" x14ac:dyDescent="0.3">
      <c r="A1209" t="s">
        <v>2221</v>
      </c>
      <c r="B1209" t="s">
        <v>2222</v>
      </c>
      <c r="C1209" t="s">
        <v>260</v>
      </c>
      <c r="D1209">
        <v>18374450</v>
      </c>
      <c r="E1209" s="1">
        <v>45968</v>
      </c>
      <c r="F1209" s="1">
        <v>45968</v>
      </c>
      <c r="G1209" t="s">
        <v>45</v>
      </c>
      <c r="H1209" t="s">
        <v>46</v>
      </c>
      <c r="I1209" t="s">
        <v>47</v>
      </c>
      <c r="J1209" t="s">
        <v>227</v>
      </c>
      <c r="K1209" t="s">
        <v>531</v>
      </c>
      <c r="L1209" t="s">
        <v>74</v>
      </c>
      <c r="M1209" t="s">
        <v>51</v>
      </c>
      <c r="N1209" t="s">
        <v>75</v>
      </c>
      <c r="O1209">
        <v>3</v>
      </c>
      <c r="P1209" t="s">
        <v>53</v>
      </c>
      <c r="Q1209" t="s">
        <v>54</v>
      </c>
      <c r="R1209" t="s">
        <v>55</v>
      </c>
      <c r="S1209" t="s">
        <v>85</v>
      </c>
      <c r="T1209" t="s">
        <v>57</v>
      </c>
      <c r="U1209">
        <v>1</v>
      </c>
      <c r="V1209" t="s">
        <v>58</v>
      </c>
      <c r="X1209" t="s">
        <v>77</v>
      </c>
      <c r="Y1209" t="s">
        <v>54</v>
      </c>
      <c r="Z1209" t="s">
        <v>68</v>
      </c>
    </row>
    <row r="1210" spans="1:28" x14ac:dyDescent="0.3">
      <c r="A1210" t="s">
        <v>2223</v>
      </c>
      <c r="B1210" t="s">
        <v>336</v>
      </c>
      <c r="C1210" t="s">
        <v>1152</v>
      </c>
      <c r="D1210">
        <v>18366590</v>
      </c>
      <c r="E1210" s="1">
        <v>45966</v>
      </c>
      <c r="F1210" s="1">
        <v>45974</v>
      </c>
      <c r="G1210" t="s">
        <v>45</v>
      </c>
      <c r="H1210" t="s">
        <v>46</v>
      </c>
      <c r="I1210" t="s">
        <v>47</v>
      </c>
      <c r="J1210" t="s">
        <v>96</v>
      </c>
      <c r="K1210" t="s">
        <v>195</v>
      </c>
      <c r="L1210" t="s">
        <v>97</v>
      </c>
      <c r="M1210" t="s">
        <v>51</v>
      </c>
      <c r="N1210" t="s">
        <v>389</v>
      </c>
      <c r="O1210">
        <v>5</v>
      </c>
      <c r="P1210" t="s">
        <v>100</v>
      </c>
      <c r="Q1210" t="s">
        <v>54</v>
      </c>
      <c r="R1210" t="s">
        <v>55</v>
      </c>
      <c r="S1210" t="s">
        <v>56</v>
      </c>
      <c r="T1210" t="s">
        <v>57</v>
      </c>
      <c r="U1210">
        <v>2</v>
      </c>
      <c r="V1210" t="s">
        <v>58</v>
      </c>
      <c r="Z1210" t="s">
        <v>101</v>
      </c>
    </row>
    <row r="1211" spans="1:28" x14ac:dyDescent="0.3">
      <c r="A1211" t="s">
        <v>2224</v>
      </c>
      <c r="B1211" t="s">
        <v>253</v>
      </c>
      <c r="C1211" t="s">
        <v>348</v>
      </c>
      <c r="D1211">
        <v>18385744</v>
      </c>
      <c r="E1211" s="1">
        <v>45970</v>
      </c>
      <c r="F1211" s="1">
        <v>45970</v>
      </c>
      <c r="G1211" t="s">
        <v>45</v>
      </c>
      <c r="H1211" t="s">
        <v>46</v>
      </c>
      <c r="I1211" t="s">
        <v>47</v>
      </c>
      <c r="J1211" t="s">
        <v>81</v>
      </c>
      <c r="K1211" t="s">
        <v>127</v>
      </c>
      <c r="L1211" t="s">
        <v>50</v>
      </c>
      <c r="M1211" t="s">
        <v>98</v>
      </c>
      <c r="N1211" t="s">
        <v>52</v>
      </c>
      <c r="O1211">
        <v>3</v>
      </c>
      <c r="P1211" t="s">
        <v>100</v>
      </c>
      <c r="Q1211" t="s">
        <v>131</v>
      </c>
      <c r="R1211" t="s">
        <v>55</v>
      </c>
      <c r="S1211" t="s">
        <v>56</v>
      </c>
      <c r="T1211" t="s">
        <v>57</v>
      </c>
      <c r="U1211">
        <v>1</v>
      </c>
      <c r="V1211" t="s">
        <v>58</v>
      </c>
      <c r="X1211" t="s">
        <v>77</v>
      </c>
      <c r="Y1211" t="s">
        <v>54</v>
      </c>
      <c r="Z1211" t="s">
        <v>101</v>
      </c>
    </row>
    <row r="1212" spans="1:28" x14ac:dyDescent="0.3">
      <c r="A1212" t="s">
        <v>2225</v>
      </c>
      <c r="B1212" t="s">
        <v>256</v>
      </c>
      <c r="C1212" t="s">
        <v>1766</v>
      </c>
      <c r="D1212">
        <v>18423221</v>
      </c>
      <c r="E1212" s="1">
        <v>45975</v>
      </c>
      <c r="F1212" s="1">
        <v>45975</v>
      </c>
      <c r="G1212" t="s">
        <v>45</v>
      </c>
      <c r="H1212" t="s">
        <v>46</v>
      </c>
      <c r="I1212" t="s">
        <v>47</v>
      </c>
      <c r="J1212" t="s">
        <v>142</v>
      </c>
      <c r="K1212" t="s">
        <v>105</v>
      </c>
      <c r="L1212" t="s">
        <v>97</v>
      </c>
      <c r="M1212" t="s">
        <v>129</v>
      </c>
      <c r="N1212" t="s">
        <v>91</v>
      </c>
      <c r="O1212">
        <v>4</v>
      </c>
      <c r="P1212" t="s">
        <v>53</v>
      </c>
      <c r="Q1212" t="s">
        <v>54</v>
      </c>
      <c r="R1212" t="s">
        <v>77</v>
      </c>
      <c r="S1212" t="s">
        <v>85</v>
      </c>
      <c r="T1212" t="s">
        <v>57</v>
      </c>
      <c r="U1212">
        <v>1</v>
      </c>
      <c r="V1212" t="s">
        <v>58</v>
      </c>
      <c r="Z1212" t="s">
        <v>101</v>
      </c>
    </row>
    <row r="1213" spans="1:28" x14ac:dyDescent="0.3">
      <c r="A1213" t="s">
        <v>2226</v>
      </c>
      <c r="B1213" t="s">
        <v>303</v>
      </c>
      <c r="C1213" t="s">
        <v>483</v>
      </c>
      <c r="D1213">
        <v>18397593</v>
      </c>
      <c r="E1213" s="1">
        <v>45972</v>
      </c>
      <c r="F1213" s="1">
        <v>45972</v>
      </c>
      <c r="G1213" t="s">
        <v>45</v>
      </c>
      <c r="H1213" t="s">
        <v>46</v>
      </c>
      <c r="I1213" t="s">
        <v>47</v>
      </c>
      <c r="J1213" t="s">
        <v>95</v>
      </c>
      <c r="K1213" t="s">
        <v>96</v>
      </c>
      <c r="L1213" t="s">
        <v>97</v>
      </c>
      <c r="M1213" t="s">
        <v>51</v>
      </c>
      <c r="N1213" t="s">
        <v>99</v>
      </c>
      <c r="O1213">
        <v>4</v>
      </c>
      <c r="P1213" t="s">
        <v>53</v>
      </c>
      <c r="Q1213" t="s">
        <v>54</v>
      </c>
      <c r="R1213" t="s">
        <v>55</v>
      </c>
      <c r="S1213" t="s">
        <v>85</v>
      </c>
      <c r="T1213" t="s">
        <v>57</v>
      </c>
      <c r="U1213">
        <v>2</v>
      </c>
      <c r="V1213" t="s">
        <v>58</v>
      </c>
      <c r="X1213" t="s">
        <v>77</v>
      </c>
      <c r="Y1213" t="s">
        <v>54</v>
      </c>
      <c r="Z1213" t="s">
        <v>101</v>
      </c>
    </row>
    <row r="1214" spans="1:28" x14ac:dyDescent="0.3">
      <c r="A1214" t="s">
        <v>2227</v>
      </c>
      <c r="B1214" t="s">
        <v>692</v>
      </c>
      <c r="C1214" t="s">
        <v>317</v>
      </c>
      <c r="D1214">
        <v>18379388</v>
      </c>
      <c r="E1214" s="1">
        <v>45968</v>
      </c>
      <c r="F1214" s="1">
        <v>45968</v>
      </c>
      <c r="G1214" t="s">
        <v>45</v>
      </c>
      <c r="H1214" t="s">
        <v>46</v>
      </c>
      <c r="I1214" t="s">
        <v>47</v>
      </c>
      <c r="J1214" t="s">
        <v>159</v>
      </c>
      <c r="K1214" t="s">
        <v>145</v>
      </c>
      <c r="L1214" t="s">
        <v>50</v>
      </c>
      <c r="M1214" t="s">
        <v>51</v>
      </c>
      <c r="N1214" t="s">
        <v>91</v>
      </c>
      <c r="O1214">
        <v>3</v>
      </c>
      <c r="P1214" t="s">
        <v>53</v>
      </c>
      <c r="Q1214" t="s">
        <v>54</v>
      </c>
      <c r="R1214" t="s">
        <v>55</v>
      </c>
      <c r="S1214" t="s">
        <v>56</v>
      </c>
      <c r="T1214" t="s">
        <v>57</v>
      </c>
      <c r="U1214">
        <v>2</v>
      </c>
      <c r="V1214" t="s">
        <v>58</v>
      </c>
      <c r="X1214" t="s">
        <v>77</v>
      </c>
      <c r="Y1214" t="s">
        <v>54</v>
      </c>
      <c r="Z1214" t="s">
        <v>101</v>
      </c>
    </row>
    <row r="1215" spans="1:28" x14ac:dyDescent="0.3">
      <c r="A1215" t="s">
        <v>2228</v>
      </c>
      <c r="B1215" t="s">
        <v>1249</v>
      </c>
      <c r="C1215" t="s">
        <v>272</v>
      </c>
      <c r="D1215">
        <v>18370534</v>
      </c>
      <c r="E1215" s="1">
        <v>45967</v>
      </c>
      <c r="F1215" s="1">
        <v>45969</v>
      </c>
      <c r="G1215" t="s">
        <v>45</v>
      </c>
      <c r="H1215" t="s">
        <v>46</v>
      </c>
      <c r="I1215" t="s">
        <v>47</v>
      </c>
      <c r="J1215" t="s">
        <v>127</v>
      </c>
      <c r="K1215" t="s">
        <v>214</v>
      </c>
      <c r="L1215" t="s">
        <v>50</v>
      </c>
      <c r="M1215" t="s">
        <v>98</v>
      </c>
      <c r="N1215" t="s">
        <v>99</v>
      </c>
      <c r="O1215">
        <v>4</v>
      </c>
      <c r="P1215" t="s">
        <v>100</v>
      </c>
      <c r="Q1215" t="s">
        <v>54</v>
      </c>
      <c r="R1215" t="s">
        <v>55</v>
      </c>
      <c r="S1215" t="s">
        <v>85</v>
      </c>
      <c r="T1215" t="s">
        <v>67</v>
      </c>
      <c r="U1215">
        <v>2</v>
      </c>
      <c r="V1215" t="s">
        <v>58</v>
      </c>
      <c r="W1215" t="s">
        <v>68</v>
      </c>
    </row>
    <row r="1216" spans="1:28" x14ac:dyDescent="0.3">
      <c r="A1216" t="s">
        <v>2229</v>
      </c>
      <c r="B1216" t="s">
        <v>193</v>
      </c>
      <c r="C1216" t="s">
        <v>1163</v>
      </c>
      <c r="D1216">
        <v>18417332</v>
      </c>
      <c r="E1216" s="1">
        <v>45974</v>
      </c>
      <c r="F1216" s="1">
        <v>45975</v>
      </c>
      <c r="G1216" t="s">
        <v>45</v>
      </c>
      <c r="H1216" t="s">
        <v>46</v>
      </c>
      <c r="I1216" t="s">
        <v>47</v>
      </c>
      <c r="J1216" t="s">
        <v>105</v>
      </c>
      <c r="K1216" t="s">
        <v>96</v>
      </c>
      <c r="L1216" t="s">
        <v>97</v>
      </c>
      <c r="M1216" t="s">
        <v>51</v>
      </c>
      <c r="N1216" t="s">
        <v>91</v>
      </c>
      <c r="O1216">
        <v>5</v>
      </c>
      <c r="P1216" t="s">
        <v>53</v>
      </c>
      <c r="Q1216" t="s">
        <v>54</v>
      </c>
      <c r="R1216" t="s">
        <v>55</v>
      </c>
      <c r="S1216" t="s">
        <v>85</v>
      </c>
      <c r="T1216" t="s">
        <v>57</v>
      </c>
      <c r="U1216">
        <v>1</v>
      </c>
      <c r="V1216" t="s">
        <v>58</v>
      </c>
      <c r="X1216" t="s">
        <v>77</v>
      </c>
      <c r="Y1216" t="s">
        <v>54</v>
      </c>
      <c r="Z1216" t="s">
        <v>101</v>
      </c>
    </row>
    <row r="1217" spans="1:40" x14ac:dyDescent="0.3">
      <c r="A1217" t="s">
        <v>2230</v>
      </c>
      <c r="B1217" t="s">
        <v>975</v>
      </c>
      <c r="C1217" t="s">
        <v>526</v>
      </c>
      <c r="D1217">
        <v>18381179</v>
      </c>
      <c r="E1217" s="1">
        <v>45969</v>
      </c>
      <c r="F1217" s="1">
        <v>45969</v>
      </c>
      <c r="G1217" t="s">
        <v>45</v>
      </c>
      <c r="H1217" t="s">
        <v>46</v>
      </c>
      <c r="I1217" t="s">
        <v>47</v>
      </c>
      <c r="J1217" t="s">
        <v>489</v>
      </c>
      <c r="K1217" t="s">
        <v>89</v>
      </c>
      <c r="L1217" t="s">
        <v>74</v>
      </c>
      <c r="M1217" t="s">
        <v>51</v>
      </c>
      <c r="N1217" t="s">
        <v>235</v>
      </c>
      <c r="O1217">
        <v>2</v>
      </c>
      <c r="P1217" t="s">
        <v>53</v>
      </c>
      <c r="Q1217" t="s">
        <v>54</v>
      </c>
      <c r="R1217" t="s">
        <v>55</v>
      </c>
      <c r="S1217" t="s">
        <v>85</v>
      </c>
      <c r="T1217" t="s">
        <v>57</v>
      </c>
      <c r="U1217">
        <v>1</v>
      </c>
      <c r="V1217" t="s">
        <v>58</v>
      </c>
      <c r="X1217" t="s">
        <v>77</v>
      </c>
      <c r="Y1217" t="s">
        <v>54</v>
      </c>
      <c r="Z1217" t="s">
        <v>101</v>
      </c>
    </row>
    <row r="1218" spans="1:40" x14ac:dyDescent="0.3">
      <c r="A1218" t="s">
        <v>2231</v>
      </c>
      <c r="B1218" t="s">
        <v>1319</v>
      </c>
      <c r="C1218" t="s">
        <v>276</v>
      </c>
      <c r="D1218">
        <v>18417270</v>
      </c>
      <c r="E1218" s="1">
        <v>45974</v>
      </c>
      <c r="F1218" s="1">
        <v>45974</v>
      </c>
      <c r="G1218" t="s">
        <v>45</v>
      </c>
      <c r="H1218" t="s">
        <v>46</v>
      </c>
      <c r="I1218" t="s">
        <v>47</v>
      </c>
      <c r="J1218" t="s">
        <v>198</v>
      </c>
      <c r="K1218" t="s">
        <v>458</v>
      </c>
      <c r="L1218" t="s">
        <v>97</v>
      </c>
      <c r="M1218" t="s">
        <v>51</v>
      </c>
      <c r="N1218" t="s">
        <v>75</v>
      </c>
      <c r="O1218">
        <v>4</v>
      </c>
      <c r="P1218" t="s">
        <v>53</v>
      </c>
      <c r="Q1218" t="s">
        <v>54</v>
      </c>
      <c r="R1218" t="s">
        <v>55</v>
      </c>
      <c r="S1218" t="s">
        <v>56</v>
      </c>
      <c r="T1218" t="s">
        <v>57</v>
      </c>
      <c r="U1218">
        <v>1</v>
      </c>
      <c r="V1218" t="s">
        <v>58</v>
      </c>
      <c r="X1218" t="s">
        <v>77</v>
      </c>
      <c r="Y1218" t="s">
        <v>54</v>
      </c>
      <c r="Z1218" t="s">
        <v>68</v>
      </c>
    </row>
    <row r="1219" spans="1:40" x14ac:dyDescent="0.3">
      <c r="A1219" t="s">
        <v>2232</v>
      </c>
      <c r="B1219" t="s">
        <v>200</v>
      </c>
      <c r="C1219" t="s">
        <v>708</v>
      </c>
      <c r="D1219">
        <v>18400054</v>
      </c>
      <c r="E1219" s="1">
        <v>45972</v>
      </c>
      <c r="F1219" s="1">
        <v>45972</v>
      </c>
      <c r="G1219" t="s">
        <v>45</v>
      </c>
      <c r="H1219" t="s">
        <v>46</v>
      </c>
      <c r="I1219" t="s">
        <v>47</v>
      </c>
      <c r="J1219" t="s">
        <v>179</v>
      </c>
      <c r="K1219" t="s">
        <v>81</v>
      </c>
      <c r="L1219" t="s">
        <v>50</v>
      </c>
      <c r="M1219" t="s">
        <v>83</v>
      </c>
      <c r="N1219" t="s">
        <v>91</v>
      </c>
      <c r="O1219">
        <v>4</v>
      </c>
      <c r="P1219" t="s">
        <v>53</v>
      </c>
      <c r="Q1219" t="s">
        <v>54</v>
      </c>
      <c r="R1219" t="s">
        <v>77</v>
      </c>
      <c r="S1219" t="s">
        <v>56</v>
      </c>
      <c r="T1219" t="s">
        <v>57</v>
      </c>
      <c r="U1219">
        <v>2</v>
      </c>
      <c r="V1219" t="s">
        <v>58</v>
      </c>
      <c r="AN1219" t="s">
        <v>162</v>
      </c>
    </row>
    <row r="1220" spans="1:40" x14ac:dyDescent="0.3">
      <c r="A1220" t="s">
        <v>2233</v>
      </c>
      <c r="B1220" t="s">
        <v>60</v>
      </c>
      <c r="C1220" t="s">
        <v>188</v>
      </c>
      <c r="D1220">
        <v>18407203</v>
      </c>
      <c r="E1220" s="1">
        <v>45973</v>
      </c>
      <c r="F1220" s="1">
        <v>45973</v>
      </c>
      <c r="G1220" t="s">
        <v>45</v>
      </c>
      <c r="H1220" t="s">
        <v>46</v>
      </c>
      <c r="I1220" t="s">
        <v>135</v>
      </c>
      <c r="J1220" t="s">
        <v>127</v>
      </c>
      <c r="K1220" t="s">
        <v>2234</v>
      </c>
      <c r="L1220" t="s">
        <v>50</v>
      </c>
      <c r="M1220" t="s">
        <v>65</v>
      </c>
      <c r="O1220">
        <v>2</v>
      </c>
      <c r="P1220" t="s">
        <v>870</v>
      </c>
      <c r="Q1220" t="s">
        <v>54</v>
      </c>
      <c r="R1220" t="s">
        <v>77</v>
      </c>
      <c r="S1220" t="s">
        <v>85</v>
      </c>
      <c r="T1220" t="s">
        <v>67</v>
      </c>
      <c r="U1220">
        <v>2</v>
      </c>
      <c r="V1220" t="s">
        <v>58</v>
      </c>
    </row>
    <row r="1221" spans="1:40" x14ac:dyDescent="0.3">
      <c r="A1221" t="s">
        <v>2235</v>
      </c>
      <c r="B1221" t="s">
        <v>110</v>
      </c>
      <c r="C1221" t="s">
        <v>141</v>
      </c>
      <c r="D1221">
        <v>18375012</v>
      </c>
      <c r="E1221" s="1">
        <v>45968</v>
      </c>
      <c r="F1221" s="1">
        <v>45968</v>
      </c>
      <c r="G1221" t="s">
        <v>45</v>
      </c>
      <c r="H1221" t="s">
        <v>46</v>
      </c>
      <c r="I1221" t="s">
        <v>47</v>
      </c>
      <c r="J1221" t="s">
        <v>142</v>
      </c>
      <c r="K1221" t="s">
        <v>96</v>
      </c>
      <c r="L1221" t="s">
        <v>97</v>
      </c>
      <c r="M1221" t="s">
        <v>83</v>
      </c>
      <c r="N1221" t="s">
        <v>75</v>
      </c>
      <c r="O1221">
        <v>5</v>
      </c>
      <c r="P1221" t="s">
        <v>53</v>
      </c>
      <c r="Q1221" t="s">
        <v>131</v>
      </c>
      <c r="R1221" t="s">
        <v>55</v>
      </c>
      <c r="S1221" t="s">
        <v>56</v>
      </c>
      <c r="T1221" t="s">
        <v>67</v>
      </c>
      <c r="U1221">
        <v>2</v>
      </c>
      <c r="V1221" t="s">
        <v>58</v>
      </c>
      <c r="W1221" t="s">
        <v>68</v>
      </c>
      <c r="AA1221">
        <v>1</v>
      </c>
      <c r="AG1221" t="s">
        <v>149</v>
      </c>
      <c r="AM1221" t="s">
        <v>161</v>
      </c>
      <c r="AN1221" t="s">
        <v>162</v>
      </c>
    </row>
    <row r="1222" spans="1:40" x14ac:dyDescent="0.3">
      <c r="A1222" t="s">
        <v>2236</v>
      </c>
      <c r="B1222" t="s">
        <v>2237</v>
      </c>
      <c r="C1222" t="s">
        <v>257</v>
      </c>
      <c r="D1222">
        <v>18365923</v>
      </c>
      <c r="E1222" s="1">
        <v>45966</v>
      </c>
      <c r="F1222" s="1">
        <v>45966</v>
      </c>
      <c r="G1222" t="s">
        <v>45</v>
      </c>
      <c r="H1222" t="s">
        <v>46</v>
      </c>
      <c r="I1222" t="s">
        <v>47</v>
      </c>
      <c r="J1222" t="s">
        <v>214</v>
      </c>
      <c r="K1222" t="s">
        <v>601</v>
      </c>
      <c r="L1222" t="s">
        <v>128</v>
      </c>
      <c r="M1222" t="s">
        <v>129</v>
      </c>
      <c r="N1222" t="s">
        <v>52</v>
      </c>
      <c r="O1222">
        <v>3</v>
      </c>
      <c r="P1222" t="s">
        <v>53</v>
      </c>
      <c r="Q1222" t="s">
        <v>131</v>
      </c>
      <c r="R1222" t="s">
        <v>55</v>
      </c>
      <c r="S1222" t="s">
        <v>56</v>
      </c>
      <c r="T1222" t="s">
        <v>57</v>
      </c>
      <c r="U1222">
        <v>1</v>
      </c>
      <c r="V1222" t="s">
        <v>58</v>
      </c>
      <c r="X1222" t="s">
        <v>77</v>
      </c>
      <c r="Y1222" t="s">
        <v>54</v>
      </c>
      <c r="Z1222" t="s">
        <v>101</v>
      </c>
    </row>
    <row r="1223" spans="1:40" x14ac:dyDescent="0.3">
      <c r="A1223" t="s">
        <v>2238</v>
      </c>
      <c r="B1223" t="s">
        <v>362</v>
      </c>
      <c r="C1223" t="s">
        <v>510</v>
      </c>
      <c r="D1223">
        <v>18404057</v>
      </c>
      <c r="E1223" s="1">
        <v>45973</v>
      </c>
      <c r="F1223" s="1">
        <v>45973</v>
      </c>
      <c r="G1223" t="s">
        <v>45</v>
      </c>
      <c r="H1223" t="s">
        <v>46</v>
      </c>
      <c r="I1223" t="s">
        <v>47</v>
      </c>
      <c r="J1223" t="s">
        <v>441</v>
      </c>
      <c r="K1223" t="s">
        <v>311</v>
      </c>
      <c r="L1223" t="s">
        <v>50</v>
      </c>
      <c r="M1223" t="s">
        <v>83</v>
      </c>
      <c r="N1223" t="s">
        <v>91</v>
      </c>
      <c r="O1223">
        <v>5</v>
      </c>
      <c r="P1223" t="s">
        <v>53</v>
      </c>
      <c r="Q1223" t="s">
        <v>205</v>
      </c>
      <c r="R1223" t="s">
        <v>55</v>
      </c>
      <c r="S1223" t="s">
        <v>85</v>
      </c>
      <c r="T1223" t="s">
        <v>67</v>
      </c>
      <c r="U1223">
        <v>1</v>
      </c>
      <c r="V1223" t="s">
        <v>58</v>
      </c>
      <c r="X1223" t="s">
        <v>77</v>
      </c>
      <c r="Y1223" t="s">
        <v>54</v>
      </c>
      <c r="Z1223" t="s">
        <v>68</v>
      </c>
    </row>
    <row r="1224" spans="1:40" x14ac:dyDescent="0.3">
      <c r="A1224" t="s">
        <v>2239</v>
      </c>
      <c r="B1224" t="s">
        <v>2240</v>
      </c>
      <c r="C1224" t="s">
        <v>996</v>
      </c>
      <c r="D1224">
        <v>18407441</v>
      </c>
      <c r="E1224" s="1">
        <v>45973</v>
      </c>
      <c r="F1224" s="1">
        <v>45973</v>
      </c>
      <c r="G1224" t="s">
        <v>45</v>
      </c>
      <c r="H1224" t="s">
        <v>46</v>
      </c>
      <c r="I1224" t="s">
        <v>47</v>
      </c>
      <c r="J1224" t="s">
        <v>137</v>
      </c>
      <c r="K1224" t="s">
        <v>293</v>
      </c>
      <c r="L1224" t="s">
        <v>128</v>
      </c>
      <c r="M1224" t="s">
        <v>98</v>
      </c>
      <c r="N1224" t="s">
        <v>806</v>
      </c>
      <c r="O1224">
        <v>2</v>
      </c>
      <c r="P1224" t="s">
        <v>100</v>
      </c>
      <c r="Q1224" t="s">
        <v>131</v>
      </c>
      <c r="R1224" t="s">
        <v>55</v>
      </c>
      <c r="S1224" t="s">
        <v>56</v>
      </c>
      <c r="T1224" t="s">
        <v>67</v>
      </c>
      <c r="U1224">
        <v>4</v>
      </c>
      <c r="V1224" t="s">
        <v>58</v>
      </c>
      <c r="W1224" t="s">
        <v>68</v>
      </c>
      <c r="Y1224" t="s">
        <v>54</v>
      </c>
      <c r="Z1224" t="s">
        <v>101</v>
      </c>
      <c r="AA1224">
        <v>2</v>
      </c>
      <c r="AC1224" t="s">
        <v>114</v>
      </c>
      <c r="AD1224" t="s">
        <v>115</v>
      </c>
      <c r="AK1224" t="s">
        <v>67</v>
      </c>
    </row>
    <row r="1225" spans="1:40" x14ac:dyDescent="0.3">
      <c r="A1225" t="s">
        <v>2241</v>
      </c>
      <c r="B1225" t="s">
        <v>1046</v>
      </c>
      <c r="C1225" t="s">
        <v>513</v>
      </c>
      <c r="D1225">
        <v>18429878</v>
      </c>
      <c r="E1225" s="1">
        <v>45976</v>
      </c>
      <c r="F1225" s="1">
        <v>45976</v>
      </c>
      <c r="G1225" t="s">
        <v>45</v>
      </c>
      <c r="H1225" t="s">
        <v>46</v>
      </c>
      <c r="I1225" t="s">
        <v>47</v>
      </c>
      <c r="J1225" t="s">
        <v>159</v>
      </c>
      <c r="K1225" t="s">
        <v>195</v>
      </c>
      <c r="L1225" t="s">
        <v>97</v>
      </c>
      <c r="M1225" t="s">
        <v>320</v>
      </c>
      <c r="N1225" t="s">
        <v>99</v>
      </c>
      <c r="O1225">
        <v>5</v>
      </c>
      <c r="P1225" t="s">
        <v>53</v>
      </c>
      <c r="Q1225" t="s">
        <v>54</v>
      </c>
      <c r="R1225" t="s">
        <v>55</v>
      </c>
      <c r="S1225" t="s">
        <v>85</v>
      </c>
      <c r="T1225" t="s">
        <v>57</v>
      </c>
      <c r="U1225">
        <v>3</v>
      </c>
      <c r="V1225" t="s">
        <v>58</v>
      </c>
      <c r="X1225" t="s">
        <v>77</v>
      </c>
      <c r="Y1225" t="s">
        <v>120</v>
      </c>
      <c r="Z1225" t="s">
        <v>101</v>
      </c>
      <c r="AD1225" t="s">
        <v>115</v>
      </c>
    </row>
    <row r="1226" spans="1:40" x14ac:dyDescent="0.3">
      <c r="A1226" t="s">
        <v>2242</v>
      </c>
      <c r="B1226" t="s">
        <v>428</v>
      </c>
      <c r="C1226" t="s">
        <v>513</v>
      </c>
      <c r="D1226">
        <v>18409203</v>
      </c>
      <c r="E1226" s="1">
        <v>45973</v>
      </c>
      <c r="F1226" s="1">
        <v>45973</v>
      </c>
      <c r="G1226" t="s">
        <v>45</v>
      </c>
      <c r="H1226" t="s">
        <v>46</v>
      </c>
      <c r="I1226" t="s">
        <v>47</v>
      </c>
      <c r="J1226" t="s">
        <v>89</v>
      </c>
      <c r="K1226" t="s">
        <v>73</v>
      </c>
      <c r="L1226" t="s">
        <v>2243</v>
      </c>
      <c r="M1226" t="s">
        <v>51</v>
      </c>
      <c r="N1226" t="s">
        <v>99</v>
      </c>
      <c r="O1226">
        <v>5</v>
      </c>
      <c r="P1226" t="s">
        <v>251</v>
      </c>
      <c r="Q1226" t="s">
        <v>54</v>
      </c>
      <c r="R1226" t="s">
        <v>55</v>
      </c>
      <c r="S1226" t="s">
        <v>85</v>
      </c>
      <c r="T1226" t="s">
        <v>57</v>
      </c>
      <c r="U1226">
        <v>1</v>
      </c>
      <c r="V1226" t="s">
        <v>108</v>
      </c>
    </row>
    <row r="1227" spans="1:40" x14ac:dyDescent="0.3">
      <c r="A1227" t="s">
        <v>2244</v>
      </c>
      <c r="B1227" t="s">
        <v>493</v>
      </c>
      <c r="C1227" t="s">
        <v>123</v>
      </c>
      <c r="D1227">
        <v>18364266</v>
      </c>
      <c r="E1227" s="1">
        <v>45966</v>
      </c>
      <c r="F1227" s="1">
        <v>45966</v>
      </c>
      <c r="G1227" t="s">
        <v>45</v>
      </c>
      <c r="H1227" t="s">
        <v>46</v>
      </c>
      <c r="I1227" t="s">
        <v>47</v>
      </c>
      <c r="J1227" t="s">
        <v>95</v>
      </c>
      <c r="K1227" t="s">
        <v>159</v>
      </c>
      <c r="L1227" t="s">
        <v>97</v>
      </c>
      <c r="M1227" t="s">
        <v>51</v>
      </c>
      <c r="N1227" t="s">
        <v>75</v>
      </c>
      <c r="O1227">
        <v>5</v>
      </c>
      <c r="P1227" t="s">
        <v>100</v>
      </c>
      <c r="Q1227" t="s">
        <v>54</v>
      </c>
      <c r="R1227" t="s">
        <v>55</v>
      </c>
      <c r="S1227" t="s">
        <v>56</v>
      </c>
      <c r="T1227" t="s">
        <v>67</v>
      </c>
      <c r="U1227">
        <v>2</v>
      </c>
      <c r="V1227" t="s">
        <v>58</v>
      </c>
    </row>
    <row r="1228" spans="1:40" x14ac:dyDescent="0.3">
      <c r="A1228" t="s">
        <v>2245</v>
      </c>
      <c r="B1228" t="s">
        <v>253</v>
      </c>
      <c r="C1228" t="s">
        <v>2105</v>
      </c>
      <c r="D1228">
        <v>18377639</v>
      </c>
      <c r="E1228" s="1">
        <v>45968</v>
      </c>
      <c r="F1228" s="1">
        <v>45968</v>
      </c>
      <c r="G1228" t="s">
        <v>45</v>
      </c>
      <c r="H1228" t="s">
        <v>46</v>
      </c>
      <c r="I1228" t="s">
        <v>47</v>
      </c>
      <c r="J1228" t="s">
        <v>89</v>
      </c>
      <c r="K1228" t="s">
        <v>73</v>
      </c>
      <c r="L1228" t="s">
        <v>74</v>
      </c>
      <c r="M1228" t="s">
        <v>170</v>
      </c>
      <c r="N1228" t="s">
        <v>91</v>
      </c>
      <c r="O1228">
        <v>2</v>
      </c>
      <c r="P1228" t="s">
        <v>53</v>
      </c>
      <c r="Q1228" t="s">
        <v>54</v>
      </c>
      <c r="R1228" t="s">
        <v>55</v>
      </c>
      <c r="S1228" t="s">
        <v>56</v>
      </c>
      <c r="T1228" t="s">
        <v>57</v>
      </c>
      <c r="U1228">
        <v>1</v>
      </c>
      <c r="V1228" t="s">
        <v>58</v>
      </c>
      <c r="X1228" t="s">
        <v>77</v>
      </c>
      <c r="Y1228" t="s">
        <v>120</v>
      </c>
      <c r="Z1228" t="s">
        <v>101</v>
      </c>
      <c r="AC1228" t="s">
        <v>114</v>
      </c>
      <c r="AD1228" t="s">
        <v>115</v>
      </c>
    </row>
    <row r="1229" spans="1:40" x14ac:dyDescent="0.3">
      <c r="A1229" t="s">
        <v>2246</v>
      </c>
      <c r="B1229" t="s">
        <v>319</v>
      </c>
      <c r="C1229" t="s">
        <v>699</v>
      </c>
      <c r="D1229">
        <v>18363558</v>
      </c>
      <c r="E1229" s="1">
        <v>45966</v>
      </c>
      <c r="F1229" s="1">
        <v>45966</v>
      </c>
      <c r="G1229" t="s">
        <v>45</v>
      </c>
      <c r="H1229" t="s">
        <v>46</v>
      </c>
      <c r="I1229" t="s">
        <v>47</v>
      </c>
      <c r="J1229" t="s">
        <v>95</v>
      </c>
      <c r="K1229" t="s">
        <v>96</v>
      </c>
      <c r="L1229" t="s">
        <v>97</v>
      </c>
      <c r="M1229" t="s">
        <v>160</v>
      </c>
      <c r="N1229" t="s">
        <v>99</v>
      </c>
      <c r="O1229">
        <v>4</v>
      </c>
      <c r="P1229" t="s">
        <v>53</v>
      </c>
      <c r="Q1229" t="s">
        <v>54</v>
      </c>
      <c r="R1229" t="s">
        <v>55</v>
      </c>
      <c r="S1229" t="s">
        <v>56</v>
      </c>
      <c r="T1229" t="s">
        <v>57</v>
      </c>
      <c r="U1229">
        <v>1</v>
      </c>
      <c r="V1229" t="s">
        <v>58</v>
      </c>
    </row>
    <row r="1230" spans="1:40" x14ac:dyDescent="0.3">
      <c r="A1230" t="s">
        <v>2247</v>
      </c>
      <c r="B1230" t="s">
        <v>1249</v>
      </c>
      <c r="C1230" t="s">
        <v>418</v>
      </c>
      <c r="D1230">
        <v>18424877</v>
      </c>
      <c r="E1230" s="1">
        <v>45976</v>
      </c>
      <c r="F1230" s="1">
        <v>45976</v>
      </c>
      <c r="G1230" t="s">
        <v>45</v>
      </c>
      <c r="H1230" t="s">
        <v>46</v>
      </c>
      <c r="I1230" t="s">
        <v>47</v>
      </c>
      <c r="J1230" t="s">
        <v>159</v>
      </c>
      <c r="K1230" t="s">
        <v>145</v>
      </c>
      <c r="L1230" t="s">
        <v>50</v>
      </c>
      <c r="M1230" t="s">
        <v>160</v>
      </c>
      <c r="N1230" t="s">
        <v>91</v>
      </c>
      <c r="O1230">
        <v>2</v>
      </c>
      <c r="P1230" t="s">
        <v>100</v>
      </c>
      <c r="Q1230" t="s">
        <v>131</v>
      </c>
      <c r="R1230" t="s">
        <v>55</v>
      </c>
      <c r="S1230" t="s">
        <v>85</v>
      </c>
      <c r="T1230" t="s">
        <v>57</v>
      </c>
      <c r="U1230">
        <v>1</v>
      </c>
      <c r="V1230" t="s">
        <v>58</v>
      </c>
      <c r="X1230" t="s">
        <v>77</v>
      </c>
      <c r="Y1230" t="s">
        <v>54</v>
      </c>
      <c r="Z1230" t="s">
        <v>101</v>
      </c>
    </row>
    <row r="1231" spans="1:40" x14ac:dyDescent="0.3">
      <c r="A1231" t="s">
        <v>2248</v>
      </c>
      <c r="B1231" t="s">
        <v>698</v>
      </c>
      <c r="C1231" t="s">
        <v>513</v>
      </c>
      <c r="D1231">
        <v>18427554</v>
      </c>
      <c r="E1231" s="1">
        <v>45976</v>
      </c>
      <c r="F1231" s="1">
        <v>45976</v>
      </c>
      <c r="G1231" t="s">
        <v>45</v>
      </c>
      <c r="H1231" t="s">
        <v>46</v>
      </c>
      <c r="I1231" t="s">
        <v>47</v>
      </c>
      <c r="J1231" t="s">
        <v>96</v>
      </c>
      <c r="K1231" t="s">
        <v>159</v>
      </c>
      <c r="L1231" t="s">
        <v>97</v>
      </c>
      <c r="M1231" t="s">
        <v>170</v>
      </c>
      <c r="N1231" t="s">
        <v>437</v>
      </c>
      <c r="O1231">
        <v>10</v>
      </c>
      <c r="P1231" t="s">
        <v>53</v>
      </c>
      <c r="Q1231" t="s">
        <v>54</v>
      </c>
      <c r="R1231" t="s">
        <v>55</v>
      </c>
      <c r="S1231" t="s">
        <v>85</v>
      </c>
      <c r="T1231" t="s">
        <v>67</v>
      </c>
      <c r="U1231">
        <v>2</v>
      </c>
      <c r="V1231" t="s">
        <v>58</v>
      </c>
      <c r="W1231" t="s">
        <v>68</v>
      </c>
      <c r="X1231" t="s">
        <v>146</v>
      </c>
      <c r="Y1231" t="s">
        <v>120</v>
      </c>
      <c r="Z1231" t="s">
        <v>101</v>
      </c>
      <c r="AE1231" t="s">
        <v>101</v>
      </c>
    </row>
    <row r="1232" spans="1:40" x14ac:dyDescent="0.3">
      <c r="A1232" t="s">
        <v>2249</v>
      </c>
      <c r="B1232" t="s">
        <v>290</v>
      </c>
      <c r="C1232" t="s">
        <v>241</v>
      </c>
      <c r="D1232">
        <v>18372496</v>
      </c>
      <c r="E1232" s="1">
        <v>45967</v>
      </c>
      <c r="F1232" s="1">
        <v>45967</v>
      </c>
      <c r="G1232" t="s">
        <v>45</v>
      </c>
      <c r="H1232" t="s">
        <v>46</v>
      </c>
      <c r="I1232" t="s">
        <v>47</v>
      </c>
      <c r="J1232" t="s">
        <v>159</v>
      </c>
      <c r="K1232" t="s">
        <v>195</v>
      </c>
      <c r="L1232" t="s">
        <v>97</v>
      </c>
      <c r="M1232" t="s">
        <v>98</v>
      </c>
      <c r="N1232" t="s">
        <v>52</v>
      </c>
      <c r="O1232">
        <v>8</v>
      </c>
      <c r="P1232" t="s">
        <v>53</v>
      </c>
      <c r="Q1232" t="s">
        <v>54</v>
      </c>
      <c r="R1232" t="s">
        <v>55</v>
      </c>
      <c r="S1232" t="s">
        <v>56</v>
      </c>
      <c r="T1232" t="s">
        <v>57</v>
      </c>
      <c r="U1232">
        <v>1</v>
      </c>
      <c r="V1232" t="s">
        <v>58</v>
      </c>
      <c r="W1232" t="s">
        <v>68</v>
      </c>
      <c r="Y1232" t="s">
        <v>54</v>
      </c>
      <c r="Z1232" t="s">
        <v>101</v>
      </c>
      <c r="AC1232" t="s">
        <v>114</v>
      </c>
      <c r="AD1232" t="s">
        <v>115</v>
      </c>
      <c r="AK1232" t="s">
        <v>67</v>
      </c>
    </row>
    <row r="1233" spans="1:42" x14ac:dyDescent="0.3">
      <c r="A1233" t="s">
        <v>2250</v>
      </c>
      <c r="B1233" t="s">
        <v>2222</v>
      </c>
      <c r="C1233" t="s">
        <v>260</v>
      </c>
      <c r="D1233">
        <v>18374440</v>
      </c>
      <c r="E1233" s="1">
        <v>45968</v>
      </c>
      <c r="F1233" s="1">
        <v>45968</v>
      </c>
      <c r="G1233" t="s">
        <v>45</v>
      </c>
      <c r="H1233" t="s">
        <v>46</v>
      </c>
      <c r="I1233" t="s">
        <v>47</v>
      </c>
      <c r="J1233" t="s">
        <v>142</v>
      </c>
      <c r="K1233" t="s">
        <v>95</v>
      </c>
      <c r="L1233" t="s">
        <v>97</v>
      </c>
      <c r="M1233" t="s">
        <v>65</v>
      </c>
      <c r="N1233" t="s">
        <v>185</v>
      </c>
      <c r="O1233">
        <v>3</v>
      </c>
      <c r="P1233" t="s">
        <v>53</v>
      </c>
      <c r="Q1233" t="s">
        <v>54</v>
      </c>
      <c r="R1233" t="s">
        <v>55</v>
      </c>
      <c r="S1233" t="s">
        <v>85</v>
      </c>
      <c r="T1233" t="s">
        <v>57</v>
      </c>
      <c r="U1233">
        <v>1</v>
      </c>
      <c r="V1233" t="s">
        <v>58</v>
      </c>
      <c r="X1233" t="s">
        <v>77</v>
      </c>
      <c r="Y1233" t="s">
        <v>54</v>
      </c>
      <c r="Z1233" t="s">
        <v>101</v>
      </c>
    </row>
    <row r="1234" spans="1:42" x14ac:dyDescent="0.3">
      <c r="A1234" t="s">
        <v>2251</v>
      </c>
      <c r="B1234" t="s">
        <v>2252</v>
      </c>
      <c r="C1234" t="s">
        <v>44</v>
      </c>
      <c r="D1234">
        <v>18418534</v>
      </c>
      <c r="E1234" s="1">
        <v>45975</v>
      </c>
      <c r="F1234" s="1">
        <v>45975</v>
      </c>
      <c r="G1234" t="s">
        <v>45</v>
      </c>
      <c r="H1234" t="s">
        <v>46</v>
      </c>
      <c r="I1234" t="s">
        <v>47</v>
      </c>
      <c r="J1234" t="s">
        <v>89</v>
      </c>
      <c r="K1234" t="s">
        <v>1094</v>
      </c>
      <c r="L1234" t="s">
        <v>74</v>
      </c>
      <c r="M1234" t="s">
        <v>320</v>
      </c>
      <c r="N1234" t="s">
        <v>75</v>
      </c>
      <c r="O1234">
        <v>5</v>
      </c>
      <c r="P1234" t="s">
        <v>53</v>
      </c>
      <c r="Q1234" t="s">
        <v>54</v>
      </c>
      <c r="R1234" t="s">
        <v>55</v>
      </c>
      <c r="S1234" t="s">
        <v>56</v>
      </c>
      <c r="T1234" t="s">
        <v>57</v>
      </c>
      <c r="U1234">
        <v>1</v>
      </c>
      <c r="V1234" t="s">
        <v>58</v>
      </c>
      <c r="X1234" t="s">
        <v>77</v>
      </c>
      <c r="Y1234" t="s">
        <v>54</v>
      </c>
      <c r="Z1234" t="s">
        <v>68</v>
      </c>
    </row>
    <row r="1235" spans="1:42" x14ac:dyDescent="0.3">
      <c r="A1235" t="s">
        <v>2253</v>
      </c>
      <c r="B1235" t="s">
        <v>282</v>
      </c>
      <c r="C1235" t="s">
        <v>317</v>
      </c>
      <c r="D1235">
        <v>18424995</v>
      </c>
      <c r="E1235" s="1">
        <v>45976</v>
      </c>
      <c r="F1235" s="1">
        <v>45976</v>
      </c>
      <c r="G1235" t="s">
        <v>45</v>
      </c>
      <c r="H1235" t="s">
        <v>46</v>
      </c>
      <c r="I1235" t="s">
        <v>47</v>
      </c>
      <c r="J1235" t="s">
        <v>96</v>
      </c>
      <c r="K1235" t="s">
        <v>159</v>
      </c>
      <c r="L1235" t="s">
        <v>97</v>
      </c>
      <c r="M1235" t="s">
        <v>299</v>
      </c>
      <c r="N1235" t="s">
        <v>52</v>
      </c>
      <c r="O1235">
        <v>3</v>
      </c>
      <c r="P1235" t="s">
        <v>53</v>
      </c>
      <c r="Q1235" t="s">
        <v>54</v>
      </c>
      <c r="R1235" t="s">
        <v>55</v>
      </c>
      <c r="S1235" t="s">
        <v>85</v>
      </c>
      <c r="T1235" t="s">
        <v>57</v>
      </c>
      <c r="U1235">
        <v>1</v>
      </c>
      <c r="V1235" t="s">
        <v>58</v>
      </c>
      <c r="Z1235" t="s">
        <v>101</v>
      </c>
    </row>
    <row r="1236" spans="1:42" x14ac:dyDescent="0.3">
      <c r="A1236" t="s">
        <v>2254</v>
      </c>
      <c r="B1236" t="s">
        <v>336</v>
      </c>
      <c r="C1236" t="s">
        <v>216</v>
      </c>
      <c r="D1236">
        <v>18407253</v>
      </c>
      <c r="E1236" s="1">
        <v>45973</v>
      </c>
      <c r="F1236" s="1">
        <v>45973</v>
      </c>
      <c r="G1236" t="s">
        <v>45</v>
      </c>
      <c r="H1236" t="s">
        <v>46</v>
      </c>
      <c r="I1236" t="s">
        <v>47</v>
      </c>
      <c r="J1236" t="s">
        <v>1022</v>
      </c>
      <c r="K1236" t="s">
        <v>106</v>
      </c>
      <c r="L1236" t="s">
        <v>97</v>
      </c>
      <c r="M1236" t="s">
        <v>51</v>
      </c>
      <c r="N1236" t="s">
        <v>91</v>
      </c>
      <c r="O1236">
        <v>4</v>
      </c>
      <c r="P1236" t="s">
        <v>53</v>
      </c>
      <c r="Q1236" t="s">
        <v>54</v>
      </c>
      <c r="R1236" t="s">
        <v>55</v>
      </c>
      <c r="S1236" t="s">
        <v>56</v>
      </c>
      <c r="T1236" t="s">
        <v>57</v>
      </c>
      <c r="U1236">
        <v>1</v>
      </c>
      <c r="V1236" t="s">
        <v>58</v>
      </c>
    </row>
    <row r="1237" spans="1:42" x14ac:dyDescent="0.3">
      <c r="A1237" t="s">
        <v>2255</v>
      </c>
      <c r="B1237" t="s">
        <v>2256</v>
      </c>
      <c r="C1237" t="s">
        <v>1361</v>
      </c>
      <c r="D1237">
        <v>18388908</v>
      </c>
      <c r="E1237" s="1">
        <v>45970</v>
      </c>
      <c r="F1237" s="1">
        <v>45970</v>
      </c>
      <c r="G1237" t="s">
        <v>45</v>
      </c>
      <c r="H1237" t="s">
        <v>46</v>
      </c>
      <c r="I1237" t="s">
        <v>47</v>
      </c>
      <c r="J1237" t="s">
        <v>81</v>
      </c>
      <c r="K1237" t="s">
        <v>48</v>
      </c>
      <c r="L1237" t="s">
        <v>50</v>
      </c>
      <c r="M1237" t="s">
        <v>51</v>
      </c>
      <c r="N1237" t="s">
        <v>75</v>
      </c>
      <c r="O1237">
        <v>3</v>
      </c>
      <c r="P1237" t="s">
        <v>53</v>
      </c>
      <c r="Q1237" t="s">
        <v>54</v>
      </c>
      <c r="R1237" t="s">
        <v>55</v>
      </c>
      <c r="S1237" t="s">
        <v>85</v>
      </c>
      <c r="T1237" t="s">
        <v>67</v>
      </c>
      <c r="U1237">
        <v>3</v>
      </c>
      <c r="V1237" t="s">
        <v>58</v>
      </c>
      <c r="X1237" t="s">
        <v>77</v>
      </c>
      <c r="Y1237" t="s">
        <v>54</v>
      </c>
      <c r="Z1237" t="s">
        <v>101</v>
      </c>
    </row>
    <row r="1238" spans="1:42" x14ac:dyDescent="0.3">
      <c r="A1238" t="s">
        <v>2257</v>
      </c>
      <c r="B1238" t="s">
        <v>2258</v>
      </c>
      <c r="C1238" t="s">
        <v>513</v>
      </c>
      <c r="D1238">
        <v>18404885</v>
      </c>
      <c r="E1238" s="1">
        <v>45973</v>
      </c>
      <c r="F1238" s="1">
        <v>45974</v>
      </c>
      <c r="G1238" t="s">
        <v>45</v>
      </c>
      <c r="H1238" t="s">
        <v>46</v>
      </c>
      <c r="I1238" t="s">
        <v>47</v>
      </c>
      <c r="J1238" t="s">
        <v>214</v>
      </c>
      <c r="K1238" t="s">
        <v>1090</v>
      </c>
      <c r="L1238" t="s">
        <v>128</v>
      </c>
      <c r="M1238" t="s">
        <v>65</v>
      </c>
      <c r="N1238" t="s">
        <v>598</v>
      </c>
      <c r="O1238">
        <v>10</v>
      </c>
      <c r="P1238" t="s">
        <v>53</v>
      </c>
      <c r="Q1238" t="s">
        <v>54</v>
      </c>
      <c r="R1238" t="s">
        <v>55</v>
      </c>
      <c r="S1238" t="s">
        <v>56</v>
      </c>
      <c r="T1238" t="s">
        <v>57</v>
      </c>
      <c r="U1238">
        <v>4</v>
      </c>
      <c r="V1238" t="s">
        <v>58</v>
      </c>
      <c r="X1238" t="s">
        <v>77</v>
      </c>
      <c r="Y1238" t="s">
        <v>120</v>
      </c>
      <c r="Z1238" t="s">
        <v>101</v>
      </c>
    </row>
    <row r="1239" spans="1:42" x14ac:dyDescent="0.3">
      <c r="A1239" t="s">
        <v>2259</v>
      </c>
      <c r="B1239" t="s">
        <v>713</v>
      </c>
      <c r="C1239" t="s">
        <v>439</v>
      </c>
      <c r="D1239">
        <v>18393765</v>
      </c>
      <c r="E1239" s="1">
        <v>45971</v>
      </c>
      <c r="F1239" s="1">
        <v>45971</v>
      </c>
      <c r="G1239" t="s">
        <v>45</v>
      </c>
      <c r="H1239" t="s">
        <v>46</v>
      </c>
      <c r="I1239" t="s">
        <v>47</v>
      </c>
      <c r="J1239" t="s">
        <v>145</v>
      </c>
      <c r="K1239" t="s">
        <v>82</v>
      </c>
      <c r="L1239" t="s">
        <v>50</v>
      </c>
      <c r="M1239" t="s">
        <v>65</v>
      </c>
      <c r="N1239" t="s">
        <v>75</v>
      </c>
      <c r="O1239">
        <v>3</v>
      </c>
      <c r="P1239" t="s">
        <v>53</v>
      </c>
      <c r="Q1239" t="s">
        <v>131</v>
      </c>
      <c r="R1239" t="s">
        <v>55</v>
      </c>
      <c r="S1239" t="s">
        <v>85</v>
      </c>
      <c r="T1239" t="s">
        <v>57</v>
      </c>
      <c r="U1239">
        <v>1</v>
      </c>
      <c r="V1239" t="s">
        <v>58</v>
      </c>
      <c r="X1239" t="s">
        <v>77</v>
      </c>
      <c r="Y1239" t="s">
        <v>54</v>
      </c>
      <c r="Z1239" t="s">
        <v>101</v>
      </c>
    </row>
    <row r="1240" spans="1:42" x14ac:dyDescent="0.3">
      <c r="A1240" t="s">
        <v>2260</v>
      </c>
      <c r="B1240" t="s">
        <v>2261</v>
      </c>
      <c r="C1240" t="s">
        <v>439</v>
      </c>
      <c r="D1240">
        <v>18390783</v>
      </c>
      <c r="E1240" s="1">
        <v>45971</v>
      </c>
      <c r="F1240" s="1">
        <v>45971</v>
      </c>
      <c r="G1240" t="s">
        <v>45</v>
      </c>
      <c r="H1240" t="s">
        <v>46</v>
      </c>
      <c r="I1240" t="s">
        <v>47</v>
      </c>
      <c r="J1240" t="s">
        <v>764</v>
      </c>
      <c r="K1240" t="s">
        <v>601</v>
      </c>
      <c r="L1240" t="s">
        <v>50</v>
      </c>
      <c r="M1240" t="s">
        <v>98</v>
      </c>
      <c r="N1240" t="s">
        <v>437</v>
      </c>
      <c r="O1240">
        <v>13</v>
      </c>
      <c r="P1240" t="s">
        <v>53</v>
      </c>
      <c r="Q1240" t="s">
        <v>54</v>
      </c>
      <c r="R1240" t="s">
        <v>55</v>
      </c>
      <c r="S1240" t="s">
        <v>85</v>
      </c>
      <c r="T1240" t="s">
        <v>67</v>
      </c>
      <c r="U1240">
        <v>3</v>
      </c>
      <c r="V1240" t="s">
        <v>58</v>
      </c>
      <c r="X1240" t="s">
        <v>77</v>
      </c>
      <c r="Y1240" t="s">
        <v>120</v>
      </c>
      <c r="Z1240" t="s">
        <v>101</v>
      </c>
    </row>
    <row r="1241" spans="1:42" x14ac:dyDescent="0.3">
      <c r="A1241" t="s">
        <v>2262</v>
      </c>
      <c r="B1241" t="s">
        <v>140</v>
      </c>
      <c r="C1241" t="s">
        <v>2263</v>
      </c>
      <c r="D1241">
        <v>18389519</v>
      </c>
      <c r="E1241" s="1">
        <v>45970</v>
      </c>
      <c r="F1241" s="1">
        <v>45970</v>
      </c>
      <c r="G1241" t="s">
        <v>45</v>
      </c>
      <c r="H1241" t="s">
        <v>46</v>
      </c>
      <c r="I1241" t="s">
        <v>47</v>
      </c>
      <c r="J1241" t="s">
        <v>145</v>
      </c>
      <c r="K1241" t="s">
        <v>82</v>
      </c>
      <c r="L1241" t="s">
        <v>50</v>
      </c>
      <c r="M1241" t="s">
        <v>98</v>
      </c>
      <c r="N1241" t="s">
        <v>91</v>
      </c>
      <c r="O1241">
        <v>2</v>
      </c>
      <c r="P1241" t="s">
        <v>53</v>
      </c>
      <c r="Q1241" t="s">
        <v>54</v>
      </c>
      <c r="R1241" t="s">
        <v>55</v>
      </c>
      <c r="S1241" t="s">
        <v>85</v>
      </c>
      <c r="T1241" t="s">
        <v>57</v>
      </c>
      <c r="U1241">
        <v>1</v>
      </c>
      <c r="V1241" t="s">
        <v>58</v>
      </c>
      <c r="W1241" t="s">
        <v>68</v>
      </c>
      <c r="AM1241" t="s">
        <v>371</v>
      </c>
      <c r="AN1241" t="s">
        <v>162</v>
      </c>
      <c r="AO1241">
        <v>6849</v>
      </c>
      <c r="AP1241">
        <v>2</v>
      </c>
    </row>
    <row r="1242" spans="1:42" x14ac:dyDescent="0.3">
      <c r="A1242" t="s">
        <v>2264</v>
      </c>
      <c r="B1242" t="s">
        <v>2265</v>
      </c>
      <c r="C1242" t="s">
        <v>432</v>
      </c>
      <c r="D1242">
        <v>18393529</v>
      </c>
      <c r="E1242" s="1">
        <v>45971</v>
      </c>
      <c r="F1242" s="1">
        <v>45971</v>
      </c>
      <c r="G1242" t="s">
        <v>45</v>
      </c>
      <c r="H1242" t="s">
        <v>46</v>
      </c>
      <c r="I1242" t="s">
        <v>47</v>
      </c>
      <c r="J1242" t="s">
        <v>73</v>
      </c>
      <c r="K1242" t="s">
        <v>198</v>
      </c>
      <c r="L1242" t="s">
        <v>74</v>
      </c>
      <c r="M1242" t="s">
        <v>51</v>
      </c>
      <c r="N1242" t="s">
        <v>52</v>
      </c>
      <c r="O1242">
        <v>4</v>
      </c>
      <c r="P1242" t="s">
        <v>53</v>
      </c>
      <c r="Q1242" t="s">
        <v>54</v>
      </c>
      <c r="R1242" t="s">
        <v>77</v>
      </c>
      <c r="S1242" t="s">
        <v>85</v>
      </c>
      <c r="T1242" t="s">
        <v>57</v>
      </c>
      <c r="U1242">
        <v>1</v>
      </c>
      <c r="V1242" t="s">
        <v>58</v>
      </c>
      <c r="Z1242" t="s">
        <v>68</v>
      </c>
    </row>
    <row r="1243" spans="1:42" x14ac:dyDescent="0.3">
      <c r="A1243" t="s">
        <v>2266</v>
      </c>
      <c r="B1243" t="s">
        <v>2267</v>
      </c>
      <c r="C1243" t="s">
        <v>126</v>
      </c>
      <c r="D1243">
        <v>18416662</v>
      </c>
      <c r="E1243" s="1">
        <v>45974</v>
      </c>
      <c r="F1243" s="1">
        <v>45974</v>
      </c>
      <c r="G1243" t="s">
        <v>45</v>
      </c>
      <c r="H1243" t="s">
        <v>46</v>
      </c>
      <c r="I1243" t="s">
        <v>47</v>
      </c>
      <c r="J1243" t="s">
        <v>62</v>
      </c>
      <c r="K1243" t="s">
        <v>323</v>
      </c>
      <c r="L1243" t="s">
        <v>128</v>
      </c>
      <c r="M1243" t="s">
        <v>98</v>
      </c>
      <c r="N1243" t="s">
        <v>75</v>
      </c>
      <c r="O1243">
        <v>2</v>
      </c>
      <c r="P1243" t="s">
        <v>53</v>
      </c>
      <c r="Q1243" t="s">
        <v>54</v>
      </c>
      <c r="R1243" t="s">
        <v>55</v>
      </c>
      <c r="S1243" t="s">
        <v>85</v>
      </c>
      <c r="T1243" t="s">
        <v>67</v>
      </c>
      <c r="U1243">
        <v>3</v>
      </c>
      <c r="V1243" t="s">
        <v>58</v>
      </c>
    </row>
    <row r="1244" spans="1:42" x14ac:dyDescent="0.3">
      <c r="A1244" t="s">
        <v>2268</v>
      </c>
      <c r="B1244" t="s">
        <v>364</v>
      </c>
      <c r="C1244" t="s">
        <v>260</v>
      </c>
      <c r="D1244">
        <v>18400071</v>
      </c>
      <c r="E1244" s="1">
        <v>45972</v>
      </c>
      <c r="F1244" s="1">
        <v>45972</v>
      </c>
      <c r="G1244" t="s">
        <v>45</v>
      </c>
      <c r="H1244" t="s">
        <v>46</v>
      </c>
      <c r="I1244" t="s">
        <v>47</v>
      </c>
      <c r="J1244" t="s">
        <v>82</v>
      </c>
      <c r="K1244" t="s">
        <v>127</v>
      </c>
      <c r="L1244" t="s">
        <v>50</v>
      </c>
      <c r="M1244" t="s">
        <v>83</v>
      </c>
      <c r="N1244" t="s">
        <v>235</v>
      </c>
      <c r="O1244">
        <v>4</v>
      </c>
      <c r="P1244" t="s">
        <v>53</v>
      </c>
      <c r="Q1244" t="s">
        <v>205</v>
      </c>
      <c r="R1244" t="s">
        <v>55</v>
      </c>
      <c r="S1244" t="s">
        <v>85</v>
      </c>
      <c r="T1244" t="s">
        <v>57</v>
      </c>
      <c r="U1244">
        <v>2</v>
      </c>
      <c r="V1244" t="s">
        <v>58</v>
      </c>
      <c r="X1244" t="s">
        <v>77</v>
      </c>
      <c r="Y1244" t="s">
        <v>54</v>
      </c>
      <c r="Z1244" t="s">
        <v>68</v>
      </c>
    </row>
    <row r="1245" spans="1:42" x14ac:dyDescent="0.3">
      <c r="A1245" t="s">
        <v>2269</v>
      </c>
      <c r="B1245" t="s">
        <v>140</v>
      </c>
      <c r="C1245" t="s">
        <v>1627</v>
      </c>
      <c r="D1245">
        <v>18367137</v>
      </c>
      <c r="E1245" s="1">
        <v>45966</v>
      </c>
      <c r="F1245" s="1">
        <v>45968</v>
      </c>
      <c r="G1245" t="s">
        <v>45</v>
      </c>
      <c r="H1245" t="s">
        <v>46</v>
      </c>
      <c r="I1245" t="s">
        <v>47</v>
      </c>
      <c r="J1245" t="s">
        <v>49</v>
      </c>
      <c r="K1245" t="s">
        <v>419</v>
      </c>
      <c r="L1245" t="s">
        <v>128</v>
      </c>
      <c r="M1245" t="s">
        <v>98</v>
      </c>
      <c r="N1245" t="s">
        <v>75</v>
      </c>
      <c r="O1245">
        <v>3</v>
      </c>
      <c r="P1245" t="s">
        <v>53</v>
      </c>
      <c r="Q1245" t="s">
        <v>54</v>
      </c>
      <c r="R1245" t="s">
        <v>55</v>
      </c>
      <c r="S1245" t="s">
        <v>85</v>
      </c>
      <c r="T1245" t="s">
        <v>57</v>
      </c>
      <c r="U1245">
        <v>2</v>
      </c>
      <c r="V1245" t="s">
        <v>58</v>
      </c>
      <c r="X1245" t="s">
        <v>77</v>
      </c>
      <c r="Y1245" t="s">
        <v>54</v>
      </c>
      <c r="Z1245" t="s">
        <v>68</v>
      </c>
    </row>
    <row r="1246" spans="1:42" x14ac:dyDescent="0.3">
      <c r="A1246" t="s">
        <v>2270</v>
      </c>
      <c r="B1246" t="s">
        <v>506</v>
      </c>
      <c r="C1246" t="s">
        <v>310</v>
      </c>
      <c r="D1246">
        <v>18381076</v>
      </c>
      <c r="E1246" s="1">
        <v>45969</v>
      </c>
      <c r="F1246" s="1">
        <v>45969</v>
      </c>
      <c r="G1246" t="s">
        <v>45</v>
      </c>
      <c r="H1246" t="s">
        <v>46</v>
      </c>
      <c r="I1246" t="s">
        <v>47</v>
      </c>
      <c r="J1246" t="s">
        <v>96</v>
      </c>
      <c r="K1246" t="s">
        <v>112</v>
      </c>
      <c r="L1246" t="s">
        <v>97</v>
      </c>
      <c r="M1246" t="s">
        <v>65</v>
      </c>
      <c r="N1246" t="s">
        <v>75</v>
      </c>
      <c r="O1246">
        <v>4</v>
      </c>
      <c r="P1246" t="s">
        <v>53</v>
      </c>
      <c r="Q1246" t="s">
        <v>54</v>
      </c>
      <c r="R1246" t="s">
        <v>55</v>
      </c>
      <c r="S1246" t="s">
        <v>85</v>
      </c>
      <c r="T1246" t="s">
        <v>57</v>
      </c>
      <c r="U1246">
        <v>1</v>
      </c>
      <c r="V1246" t="s">
        <v>58</v>
      </c>
      <c r="X1246" t="s">
        <v>77</v>
      </c>
      <c r="Y1246" t="s">
        <v>54</v>
      </c>
      <c r="Z1246" t="s">
        <v>68</v>
      </c>
    </row>
    <row r="1247" spans="1:42" x14ac:dyDescent="0.3">
      <c r="A1247" t="s">
        <v>2271</v>
      </c>
      <c r="B1247" t="s">
        <v>975</v>
      </c>
      <c r="C1247" t="s">
        <v>80</v>
      </c>
      <c r="D1247">
        <v>18404829</v>
      </c>
      <c r="E1247" s="1">
        <v>45973</v>
      </c>
      <c r="F1247" s="1">
        <v>45973</v>
      </c>
      <c r="G1247" t="s">
        <v>45</v>
      </c>
      <c r="H1247" t="s">
        <v>46</v>
      </c>
      <c r="I1247" t="s">
        <v>47</v>
      </c>
      <c r="J1247" t="s">
        <v>95</v>
      </c>
      <c r="K1247" t="s">
        <v>96</v>
      </c>
      <c r="L1247" t="s">
        <v>97</v>
      </c>
      <c r="M1247" t="s">
        <v>170</v>
      </c>
      <c r="N1247" t="s">
        <v>91</v>
      </c>
      <c r="O1247">
        <v>5</v>
      </c>
      <c r="P1247" t="s">
        <v>53</v>
      </c>
      <c r="Q1247" t="s">
        <v>54</v>
      </c>
      <c r="R1247" t="s">
        <v>55</v>
      </c>
      <c r="S1247" t="s">
        <v>85</v>
      </c>
      <c r="T1247" t="s">
        <v>57</v>
      </c>
      <c r="U1247">
        <v>1</v>
      </c>
      <c r="V1247" t="s">
        <v>58</v>
      </c>
    </row>
    <row r="1248" spans="1:42" x14ac:dyDescent="0.3">
      <c r="A1248" t="s">
        <v>2272</v>
      </c>
      <c r="B1248" t="s">
        <v>330</v>
      </c>
      <c r="C1248" t="s">
        <v>918</v>
      </c>
      <c r="D1248">
        <v>18416588</v>
      </c>
      <c r="E1248" s="1">
        <v>45974</v>
      </c>
      <c r="F1248" s="1">
        <v>45974</v>
      </c>
      <c r="G1248" t="s">
        <v>45</v>
      </c>
      <c r="H1248" t="s">
        <v>46</v>
      </c>
      <c r="I1248" t="s">
        <v>47</v>
      </c>
      <c r="J1248" t="s">
        <v>81</v>
      </c>
      <c r="K1248" t="s">
        <v>48</v>
      </c>
      <c r="L1248" t="s">
        <v>50</v>
      </c>
      <c r="M1248" t="s">
        <v>65</v>
      </c>
      <c r="N1248" t="s">
        <v>75</v>
      </c>
      <c r="O1248">
        <v>7</v>
      </c>
      <c r="P1248" t="s">
        <v>53</v>
      </c>
      <c r="Q1248" t="s">
        <v>131</v>
      </c>
      <c r="R1248" t="s">
        <v>55</v>
      </c>
      <c r="S1248" t="s">
        <v>56</v>
      </c>
      <c r="T1248" t="s">
        <v>57</v>
      </c>
      <c r="U1248">
        <v>2</v>
      </c>
      <c r="V1248" t="s">
        <v>58</v>
      </c>
      <c r="X1248" t="s">
        <v>77</v>
      </c>
      <c r="Z1248" t="s">
        <v>68</v>
      </c>
      <c r="AC1248" t="s">
        <v>114</v>
      </c>
      <c r="AD1248" t="s">
        <v>115</v>
      </c>
    </row>
    <row r="1249" spans="1:40" x14ac:dyDescent="0.3">
      <c r="A1249" t="s">
        <v>2273</v>
      </c>
      <c r="B1249" t="s">
        <v>777</v>
      </c>
      <c r="C1249" t="s">
        <v>609</v>
      </c>
      <c r="D1249">
        <v>18403565</v>
      </c>
      <c r="E1249" s="1">
        <v>45972</v>
      </c>
      <c r="F1249" s="1">
        <v>45972</v>
      </c>
      <c r="G1249" t="s">
        <v>45</v>
      </c>
      <c r="H1249" t="s">
        <v>46</v>
      </c>
      <c r="I1249" t="s">
        <v>47</v>
      </c>
      <c r="J1249" t="s">
        <v>142</v>
      </c>
      <c r="K1249" t="s">
        <v>95</v>
      </c>
      <c r="L1249" t="s">
        <v>97</v>
      </c>
      <c r="M1249" t="s">
        <v>51</v>
      </c>
      <c r="N1249" t="s">
        <v>185</v>
      </c>
      <c r="O1249">
        <v>3</v>
      </c>
      <c r="P1249" t="s">
        <v>53</v>
      </c>
      <c r="Q1249" t="s">
        <v>131</v>
      </c>
      <c r="R1249" t="s">
        <v>55</v>
      </c>
      <c r="S1249" t="s">
        <v>56</v>
      </c>
      <c r="T1249" t="s">
        <v>57</v>
      </c>
      <c r="U1249">
        <v>1</v>
      </c>
      <c r="V1249" t="s">
        <v>58</v>
      </c>
      <c r="X1249" t="s">
        <v>77</v>
      </c>
      <c r="Y1249" t="s">
        <v>54</v>
      </c>
      <c r="Z1249" t="s">
        <v>101</v>
      </c>
    </row>
    <row r="1250" spans="1:40" x14ac:dyDescent="0.3">
      <c r="A1250" t="s">
        <v>2274</v>
      </c>
      <c r="B1250" t="s">
        <v>633</v>
      </c>
      <c r="C1250" t="s">
        <v>276</v>
      </c>
      <c r="D1250">
        <v>18401405</v>
      </c>
      <c r="E1250" s="1">
        <v>45972</v>
      </c>
      <c r="F1250" s="1">
        <v>45972</v>
      </c>
      <c r="G1250" t="s">
        <v>45</v>
      </c>
      <c r="H1250" t="s">
        <v>46</v>
      </c>
      <c r="I1250" t="s">
        <v>47</v>
      </c>
      <c r="J1250" t="s">
        <v>489</v>
      </c>
      <c r="K1250" t="s">
        <v>89</v>
      </c>
      <c r="L1250" t="s">
        <v>74</v>
      </c>
      <c r="M1250" t="s">
        <v>51</v>
      </c>
      <c r="N1250" t="s">
        <v>52</v>
      </c>
      <c r="O1250">
        <v>4</v>
      </c>
      <c r="P1250" t="s">
        <v>53</v>
      </c>
      <c r="Q1250" t="s">
        <v>54</v>
      </c>
      <c r="R1250" t="s">
        <v>77</v>
      </c>
      <c r="S1250" t="s">
        <v>85</v>
      </c>
      <c r="T1250" t="s">
        <v>57</v>
      </c>
      <c r="U1250">
        <v>1</v>
      </c>
      <c r="V1250" t="s">
        <v>58</v>
      </c>
      <c r="X1250" t="s">
        <v>77</v>
      </c>
      <c r="Y1250" t="s">
        <v>54</v>
      </c>
      <c r="Z1250" t="s">
        <v>101</v>
      </c>
    </row>
    <row r="1251" spans="1:40" x14ac:dyDescent="0.3">
      <c r="A1251" t="s">
        <v>2275</v>
      </c>
      <c r="B1251" t="s">
        <v>140</v>
      </c>
      <c r="C1251" t="s">
        <v>565</v>
      </c>
      <c r="D1251">
        <v>18395056</v>
      </c>
      <c r="E1251" s="1">
        <v>45971</v>
      </c>
      <c r="F1251" s="1">
        <v>45971</v>
      </c>
      <c r="G1251" t="s">
        <v>45</v>
      </c>
      <c r="H1251" t="s">
        <v>46</v>
      </c>
      <c r="I1251" t="s">
        <v>47</v>
      </c>
      <c r="J1251" t="s">
        <v>81</v>
      </c>
      <c r="K1251" t="s">
        <v>242</v>
      </c>
      <c r="L1251" t="s">
        <v>50</v>
      </c>
      <c r="M1251" t="s">
        <v>160</v>
      </c>
      <c r="N1251" t="s">
        <v>75</v>
      </c>
      <c r="O1251">
        <v>5</v>
      </c>
      <c r="P1251" t="s">
        <v>100</v>
      </c>
      <c r="Q1251" t="s">
        <v>131</v>
      </c>
      <c r="R1251" t="s">
        <v>55</v>
      </c>
      <c r="S1251" t="s">
        <v>85</v>
      </c>
      <c r="T1251" t="s">
        <v>57</v>
      </c>
      <c r="U1251">
        <v>1</v>
      </c>
      <c r="V1251" t="s">
        <v>58</v>
      </c>
      <c r="X1251" t="s">
        <v>77</v>
      </c>
      <c r="Y1251" t="s">
        <v>54</v>
      </c>
      <c r="Z1251" t="s">
        <v>101</v>
      </c>
    </row>
    <row r="1252" spans="1:40" x14ac:dyDescent="0.3">
      <c r="A1252" t="s">
        <v>2276</v>
      </c>
      <c r="B1252" t="s">
        <v>411</v>
      </c>
      <c r="C1252" t="s">
        <v>298</v>
      </c>
      <c r="D1252">
        <v>18409401</v>
      </c>
      <c r="E1252" s="1">
        <v>45973</v>
      </c>
      <c r="F1252" s="1">
        <v>45973</v>
      </c>
      <c r="G1252" t="s">
        <v>45</v>
      </c>
      <c r="H1252" t="s">
        <v>46</v>
      </c>
      <c r="I1252" t="s">
        <v>47</v>
      </c>
      <c r="J1252" t="s">
        <v>2277</v>
      </c>
      <c r="K1252" t="s">
        <v>145</v>
      </c>
      <c r="L1252" t="s">
        <v>50</v>
      </c>
      <c r="M1252" t="s">
        <v>98</v>
      </c>
      <c r="N1252" t="s">
        <v>52</v>
      </c>
      <c r="O1252">
        <v>3</v>
      </c>
      <c r="P1252" t="s">
        <v>100</v>
      </c>
      <c r="Q1252" t="s">
        <v>131</v>
      </c>
      <c r="R1252" t="s">
        <v>55</v>
      </c>
      <c r="S1252" t="s">
        <v>85</v>
      </c>
      <c r="T1252" t="s">
        <v>57</v>
      </c>
      <c r="U1252">
        <v>1</v>
      </c>
      <c r="V1252" t="s">
        <v>58</v>
      </c>
      <c r="X1252" t="s">
        <v>77</v>
      </c>
      <c r="Y1252" t="s">
        <v>54</v>
      </c>
      <c r="Z1252" t="s">
        <v>101</v>
      </c>
    </row>
    <row r="1253" spans="1:40" x14ac:dyDescent="0.3">
      <c r="A1253" t="s">
        <v>2278</v>
      </c>
      <c r="B1253" t="s">
        <v>616</v>
      </c>
      <c r="C1253" t="s">
        <v>317</v>
      </c>
      <c r="D1253">
        <v>18375281</v>
      </c>
      <c r="E1253" s="1">
        <v>45968</v>
      </c>
      <c r="F1253" s="1">
        <v>45968</v>
      </c>
      <c r="G1253" t="s">
        <v>45</v>
      </c>
      <c r="H1253" t="s">
        <v>46</v>
      </c>
      <c r="I1253" t="s">
        <v>47</v>
      </c>
      <c r="J1253" t="s">
        <v>89</v>
      </c>
      <c r="K1253" t="s">
        <v>73</v>
      </c>
      <c r="L1253" t="s">
        <v>74</v>
      </c>
      <c r="M1253" t="s">
        <v>51</v>
      </c>
      <c r="N1253" t="s">
        <v>235</v>
      </c>
      <c r="O1253">
        <v>5</v>
      </c>
      <c r="P1253" t="s">
        <v>251</v>
      </c>
      <c r="Q1253" t="s">
        <v>54</v>
      </c>
      <c r="R1253" t="s">
        <v>55</v>
      </c>
      <c r="S1253" t="s">
        <v>56</v>
      </c>
      <c r="T1253" t="s">
        <v>67</v>
      </c>
      <c r="U1253">
        <v>1</v>
      </c>
      <c r="V1253" t="s">
        <v>58</v>
      </c>
      <c r="X1253" t="s">
        <v>77</v>
      </c>
      <c r="Y1253" t="s">
        <v>54</v>
      </c>
      <c r="Z1253" t="s">
        <v>101</v>
      </c>
    </row>
    <row r="1254" spans="1:40" x14ac:dyDescent="0.3">
      <c r="A1254" t="s">
        <v>2279</v>
      </c>
      <c r="B1254" t="s">
        <v>934</v>
      </c>
      <c r="C1254" t="s">
        <v>1766</v>
      </c>
      <c r="D1254">
        <v>18412862</v>
      </c>
      <c r="E1254" s="1">
        <v>45974</v>
      </c>
      <c r="F1254" s="1">
        <v>45974</v>
      </c>
      <c r="G1254" t="s">
        <v>45</v>
      </c>
      <c r="H1254" t="s">
        <v>46</v>
      </c>
      <c r="I1254" t="s">
        <v>47</v>
      </c>
      <c r="J1254" t="s">
        <v>142</v>
      </c>
      <c r="K1254" t="s">
        <v>105</v>
      </c>
      <c r="L1254" t="s">
        <v>97</v>
      </c>
      <c r="M1254" t="s">
        <v>160</v>
      </c>
      <c r="N1254" t="s">
        <v>91</v>
      </c>
      <c r="O1254">
        <v>4</v>
      </c>
      <c r="P1254" t="s">
        <v>251</v>
      </c>
      <c r="Q1254" t="s">
        <v>54</v>
      </c>
      <c r="R1254" t="s">
        <v>77</v>
      </c>
      <c r="S1254" t="s">
        <v>85</v>
      </c>
      <c r="T1254" t="s">
        <v>57</v>
      </c>
      <c r="U1254">
        <v>1</v>
      </c>
      <c r="V1254" t="s">
        <v>58</v>
      </c>
    </row>
    <row r="1255" spans="1:40" x14ac:dyDescent="0.3">
      <c r="A1255" t="s">
        <v>2280</v>
      </c>
      <c r="B1255" t="s">
        <v>832</v>
      </c>
      <c r="C1255" t="s">
        <v>735</v>
      </c>
      <c r="D1255">
        <v>18384773</v>
      </c>
      <c r="E1255" s="1">
        <v>45969</v>
      </c>
      <c r="F1255" s="1">
        <v>45969</v>
      </c>
      <c r="G1255" t="s">
        <v>45</v>
      </c>
      <c r="H1255" t="s">
        <v>46</v>
      </c>
      <c r="I1255" t="s">
        <v>47</v>
      </c>
      <c r="J1255" t="s">
        <v>82</v>
      </c>
      <c r="K1255" t="s">
        <v>127</v>
      </c>
      <c r="L1255" t="s">
        <v>50</v>
      </c>
      <c r="M1255" t="s">
        <v>65</v>
      </c>
      <c r="N1255" t="s">
        <v>175</v>
      </c>
      <c r="O1255">
        <v>3</v>
      </c>
      <c r="P1255" t="s">
        <v>251</v>
      </c>
      <c r="Q1255" t="s">
        <v>54</v>
      </c>
      <c r="R1255" t="s">
        <v>55</v>
      </c>
      <c r="S1255" t="s">
        <v>56</v>
      </c>
      <c r="T1255" t="s">
        <v>57</v>
      </c>
      <c r="U1255">
        <v>2</v>
      </c>
      <c r="V1255" t="s">
        <v>58</v>
      </c>
      <c r="X1255" t="s">
        <v>77</v>
      </c>
      <c r="Y1255" t="s">
        <v>54</v>
      </c>
      <c r="Z1255" t="s">
        <v>101</v>
      </c>
    </row>
    <row r="1256" spans="1:40" x14ac:dyDescent="0.3">
      <c r="A1256" t="s">
        <v>2281</v>
      </c>
      <c r="B1256" t="s">
        <v>362</v>
      </c>
      <c r="C1256" t="s">
        <v>998</v>
      </c>
      <c r="D1256">
        <v>18362186</v>
      </c>
      <c r="E1256" s="1">
        <v>45966</v>
      </c>
      <c r="F1256" s="1">
        <v>45966</v>
      </c>
      <c r="G1256" t="s">
        <v>45</v>
      </c>
      <c r="H1256" t="s">
        <v>46</v>
      </c>
      <c r="I1256" t="s">
        <v>47</v>
      </c>
      <c r="J1256" t="s">
        <v>96</v>
      </c>
      <c r="K1256" t="s">
        <v>159</v>
      </c>
      <c r="L1256" t="s">
        <v>97</v>
      </c>
      <c r="M1256" t="s">
        <v>51</v>
      </c>
      <c r="N1256" t="s">
        <v>75</v>
      </c>
      <c r="O1256">
        <v>2</v>
      </c>
      <c r="P1256" t="s">
        <v>53</v>
      </c>
      <c r="Q1256" t="s">
        <v>54</v>
      </c>
      <c r="R1256" t="s">
        <v>55</v>
      </c>
      <c r="S1256" t="s">
        <v>85</v>
      </c>
      <c r="T1256" t="s">
        <v>57</v>
      </c>
      <c r="U1256">
        <v>1</v>
      </c>
      <c r="V1256" t="s">
        <v>58</v>
      </c>
      <c r="X1256" t="s">
        <v>77</v>
      </c>
      <c r="Y1256" t="s">
        <v>54</v>
      </c>
      <c r="Z1256" t="s">
        <v>101</v>
      </c>
    </row>
    <row r="1257" spans="1:40" x14ac:dyDescent="0.3">
      <c r="A1257" t="s">
        <v>2282</v>
      </c>
      <c r="B1257" t="s">
        <v>169</v>
      </c>
      <c r="C1257" t="s">
        <v>1021</v>
      </c>
      <c r="D1257">
        <v>18426071</v>
      </c>
      <c r="E1257" s="1">
        <v>45976</v>
      </c>
      <c r="F1257" s="1">
        <v>45976</v>
      </c>
      <c r="G1257" t="s">
        <v>45</v>
      </c>
      <c r="H1257" t="s">
        <v>46</v>
      </c>
      <c r="I1257" t="s">
        <v>47</v>
      </c>
      <c r="J1257" t="s">
        <v>96</v>
      </c>
      <c r="K1257" t="s">
        <v>311</v>
      </c>
      <c r="L1257" t="s">
        <v>97</v>
      </c>
      <c r="M1257" t="s">
        <v>98</v>
      </c>
      <c r="N1257" t="s">
        <v>130</v>
      </c>
      <c r="O1257">
        <v>9</v>
      </c>
      <c r="P1257" t="s">
        <v>53</v>
      </c>
      <c r="Q1257" t="s">
        <v>54</v>
      </c>
      <c r="R1257" t="s">
        <v>77</v>
      </c>
      <c r="S1257" t="s">
        <v>56</v>
      </c>
      <c r="T1257" t="s">
        <v>57</v>
      </c>
      <c r="U1257">
        <v>2</v>
      </c>
      <c r="V1257" t="s">
        <v>58</v>
      </c>
      <c r="Z1257" t="s">
        <v>101</v>
      </c>
      <c r="AM1257" t="s">
        <v>2283</v>
      </c>
    </row>
    <row r="1258" spans="1:40" x14ac:dyDescent="0.3">
      <c r="A1258" t="s">
        <v>2284</v>
      </c>
      <c r="B1258" t="s">
        <v>2285</v>
      </c>
      <c r="C1258" t="s">
        <v>513</v>
      </c>
      <c r="D1258">
        <v>18384921</v>
      </c>
      <c r="E1258" s="1">
        <v>45969</v>
      </c>
      <c r="F1258" s="1">
        <v>45975</v>
      </c>
      <c r="G1258" t="s">
        <v>45</v>
      </c>
      <c r="H1258" t="s">
        <v>46</v>
      </c>
      <c r="I1258" t="s">
        <v>47</v>
      </c>
      <c r="J1258" t="s">
        <v>106</v>
      </c>
      <c r="K1258" t="s">
        <v>159</v>
      </c>
      <c r="L1258" t="s">
        <v>97</v>
      </c>
      <c r="M1258" t="s">
        <v>160</v>
      </c>
      <c r="N1258" t="s">
        <v>99</v>
      </c>
      <c r="O1258">
        <v>5</v>
      </c>
      <c r="P1258" t="s">
        <v>53</v>
      </c>
      <c r="Q1258" t="s">
        <v>54</v>
      </c>
      <c r="R1258" t="s">
        <v>77</v>
      </c>
      <c r="S1258" t="s">
        <v>232</v>
      </c>
      <c r="T1258" t="s">
        <v>57</v>
      </c>
      <c r="U1258">
        <v>1</v>
      </c>
      <c r="V1258" t="s">
        <v>58</v>
      </c>
      <c r="AM1258" t="s">
        <v>548</v>
      </c>
    </row>
    <row r="1259" spans="1:40" x14ac:dyDescent="0.3">
      <c r="A1259" t="s">
        <v>2286</v>
      </c>
      <c r="B1259" t="s">
        <v>436</v>
      </c>
      <c r="C1259" t="s">
        <v>213</v>
      </c>
      <c r="D1259">
        <v>18378169</v>
      </c>
      <c r="E1259" s="1">
        <v>45968</v>
      </c>
      <c r="F1259" s="1">
        <v>45968</v>
      </c>
      <c r="G1259" t="s">
        <v>45</v>
      </c>
      <c r="H1259" t="s">
        <v>46</v>
      </c>
      <c r="I1259" t="s">
        <v>47</v>
      </c>
      <c r="J1259" t="s">
        <v>195</v>
      </c>
      <c r="K1259" t="s">
        <v>82</v>
      </c>
      <c r="L1259" t="s">
        <v>97</v>
      </c>
      <c r="M1259" t="s">
        <v>51</v>
      </c>
      <c r="N1259" t="s">
        <v>84</v>
      </c>
      <c r="O1259">
        <v>3</v>
      </c>
      <c r="P1259" t="s">
        <v>100</v>
      </c>
      <c r="Q1259" t="s">
        <v>54</v>
      </c>
      <c r="R1259" t="s">
        <v>55</v>
      </c>
      <c r="S1259" t="s">
        <v>56</v>
      </c>
      <c r="T1259" t="s">
        <v>57</v>
      </c>
      <c r="U1259">
        <v>1</v>
      </c>
      <c r="V1259" t="s">
        <v>58</v>
      </c>
      <c r="W1259" t="s">
        <v>68</v>
      </c>
      <c r="Y1259" t="s">
        <v>54</v>
      </c>
      <c r="Z1259" t="s">
        <v>101</v>
      </c>
      <c r="AC1259" t="s">
        <v>147</v>
      </c>
      <c r="AD1259" t="s">
        <v>115</v>
      </c>
      <c r="AK1259" t="s">
        <v>67</v>
      </c>
    </row>
    <row r="1260" spans="1:40" x14ac:dyDescent="0.3">
      <c r="A1260" t="s">
        <v>2287</v>
      </c>
      <c r="B1260" t="s">
        <v>173</v>
      </c>
      <c r="C1260" t="s">
        <v>2178</v>
      </c>
      <c r="D1260">
        <v>18412462</v>
      </c>
      <c r="E1260" s="1">
        <v>45974</v>
      </c>
      <c r="F1260" s="1">
        <v>45974</v>
      </c>
      <c r="G1260" t="s">
        <v>45</v>
      </c>
      <c r="H1260" t="s">
        <v>46</v>
      </c>
      <c r="I1260" t="s">
        <v>47</v>
      </c>
      <c r="J1260" t="s">
        <v>145</v>
      </c>
      <c r="K1260" t="s">
        <v>82</v>
      </c>
      <c r="L1260" t="s">
        <v>50</v>
      </c>
      <c r="M1260" t="s">
        <v>160</v>
      </c>
      <c r="N1260" t="s">
        <v>421</v>
      </c>
      <c r="O1260">
        <v>7</v>
      </c>
      <c r="P1260" t="s">
        <v>53</v>
      </c>
      <c r="Q1260" t="s">
        <v>131</v>
      </c>
      <c r="R1260" t="s">
        <v>55</v>
      </c>
      <c r="S1260" t="s">
        <v>56</v>
      </c>
      <c r="T1260" t="s">
        <v>57</v>
      </c>
      <c r="U1260">
        <v>1</v>
      </c>
      <c r="V1260" t="s">
        <v>58</v>
      </c>
      <c r="X1260" t="s">
        <v>77</v>
      </c>
      <c r="Y1260" t="s">
        <v>54</v>
      </c>
      <c r="Z1260" t="s">
        <v>101</v>
      </c>
    </row>
    <row r="1261" spans="1:40" x14ac:dyDescent="0.3">
      <c r="A1261" t="s">
        <v>2288</v>
      </c>
      <c r="B1261" t="s">
        <v>2289</v>
      </c>
      <c r="C1261" t="s">
        <v>513</v>
      </c>
      <c r="D1261">
        <v>18413564</v>
      </c>
      <c r="E1261" s="1">
        <v>45974</v>
      </c>
      <c r="F1261" s="1">
        <v>45974</v>
      </c>
      <c r="G1261" t="s">
        <v>45</v>
      </c>
      <c r="H1261" t="s">
        <v>46</v>
      </c>
      <c r="I1261" t="s">
        <v>47</v>
      </c>
      <c r="J1261" t="s">
        <v>242</v>
      </c>
      <c r="K1261" t="s">
        <v>127</v>
      </c>
      <c r="L1261" t="s">
        <v>50</v>
      </c>
      <c r="M1261" t="s">
        <v>299</v>
      </c>
      <c r="N1261" t="s">
        <v>437</v>
      </c>
      <c r="O1261">
        <v>15</v>
      </c>
      <c r="P1261" t="s">
        <v>53</v>
      </c>
      <c r="Q1261" t="s">
        <v>54</v>
      </c>
      <c r="R1261" t="s">
        <v>55</v>
      </c>
      <c r="S1261" t="s">
        <v>56</v>
      </c>
      <c r="T1261" t="s">
        <v>57</v>
      </c>
      <c r="U1261">
        <v>2</v>
      </c>
      <c r="V1261" t="s">
        <v>58</v>
      </c>
      <c r="Y1261" t="s">
        <v>120</v>
      </c>
      <c r="Z1261" t="s">
        <v>101</v>
      </c>
      <c r="AB1261">
        <v>2</v>
      </c>
      <c r="AC1261" t="s">
        <v>114</v>
      </c>
    </row>
    <row r="1262" spans="1:40" x14ac:dyDescent="0.3">
      <c r="A1262" t="s">
        <v>2290</v>
      </c>
      <c r="B1262" t="s">
        <v>336</v>
      </c>
      <c r="C1262" t="s">
        <v>841</v>
      </c>
      <c r="D1262">
        <v>18404707</v>
      </c>
      <c r="E1262" s="1">
        <v>45973</v>
      </c>
      <c r="F1262" s="1">
        <v>45973</v>
      </c>
      <c r="G1262" t="s">
        <v>45</v>
      </c>
      <c r="H1262" t="s">
        <v>46</v>
      </c>
      <c r="I1262" t="s">
        <v>47</v>
      </c>
      <c r="J1262" t="s">
        <v>105</v>
      </c>
      <c r="K1262" t="s">
        <v>311</v>
      </c>
      <c r="L1262" t="s">
        <v>97</v>
      </c>
      <c r="M1262" t="s">
        <v>129</v>
      </c>
      <c r="N1262" t="s">
        <v>75</v>
      </c>
      <c r="O1262">
        <v>4</v>
      </c>
      <c r="P1262" t="s">
        <v>53</v>
      </c>
      <c r="Q1262" t="s">
        <v>54</v>
      </c>
      <c r="R1262" t="s">
        <v>55</v>
      </c>
      <c r="S1262" t="s">
        <v>85</v>
      </c>
      <c r="T1262" t="s">
        <v>57</v>
      </c>
      <c r="U1262">
        <v>2</v>
      </c>
      <c r="V1262" t="s">
        <v>58</v>
      </c>
      <c r="Z1262" t="s">
        <v>101</v>
      </c>
    </row>
    <row r="1263" spans="1:40" x14ac:dyDescent="0.3">
      <c r="A1263" t="s">
        <v>2291</v>
      </c>
      <c r="B1263" t="s">
        <v>755</v>
      </c>
      <c r="C1263" t="s">
        <v>298</v>
      </c>
      <c r="D1263">
        <v>18368110</v>
      </c>
      <c r="E1263" s="1">
        <v>45966</v>
      </c>
      <c r="F1263" s="1">
        <v>45966</v>
      </c>
      <c r="G1263" t="s">
        <v>45</v>
      </c>
      <c r="H1263" t="s">
        <v>46</v>
      </c>
      <c r="I1263" t="s">
        <v>47</v>
      </c>
      <c r="J1263" t="s">
        <v>118</v>
      </c>
      <c r="K1263" t="s">
        <v>198</v>
      </c>
      <c r="L1263" t="s">
        <v>74</v>
      </c>
      <c r="M1263" t="s">
        <v>51</v>
      </c>
      <c r="N1263" t="s">
        <v>185</v>
      </c>
      <c r="O1263">
        <v>4</v>
      </c>
      <c r="P1263" t="s">
        <v>100</v>
      </c>
      <c r="Q1263" t="s">
        <v>54</v>
      </c>
      <c r="R1263" t="s">
        <v>55</v>
      </c>
      <c r="S1263" t="s">
        <v>85</v>
      </c>
      <c r="T1263" t="s">
        <v>57</v>
      </c>
      <c r="U1263">
        <v>1</v>
      </c>
      <c r="V1263" t="s">
        <v>58</v>
      </c>
      <c r="W1263" t="s">
        <v>68</v>
      </c>
      <c r="Y1263" t="s">
        <v>54</v>
      </c>
      <c r="Z1263" t="s">
        <v>101</v>
      </c>
      <c r="AB1263">
        <v>1</v>
      </c>
      <c r="AC1263" t="s">
        <v>147</v>
      </c>
      <c r="AE1263" t="s">
        <v>101</v>
      </c>
      <c r="AK1263" t="s">
        <v>57</v>
      </c>
      <c r="AL1263" t="s">
        <v>68</v>
      </c>
      <c r="AN1263" t="s">
        <v>619</v>
      </c>
    </row>
    <row r="1264" spans="1:40" x14ac:dyDescent="0.3">
      <c r="A1264" t="s">
        <v>2292</v>
      </c>
      <c r="B1264" t="s">
        <v>692</v>
      </c>
      <c r="C1264" t="s">
        <v>1127</v>
      </c>
      <c r="D1264">
        <v>18392823</v>
      </c>
      <c r="E1264" s="1">
        <v>45971</v>
      </c>
      <c r="F1264" s="1">
        <v>45971</v>
      </c>
      <c r="G1264" t="s">
        <v>45</v>
      </c>
      <c r="H1264" t="s">
        <v>46</v>
      </c>
      <c r="I1264" t="s">
        <v>47</v>
      </c>
      <c r="J1264" t="s">
        <v>2277</v>
      </c>
      <c r="K1264" t="s">
        <v>1630</v>
      </c>
      <c r="L1264" t="s">
        <v>50</v>
      </c>
      <c r="M1264" t="s">
        <v>129</v>
      </c>
      <c r="N1264" t="s">
        <v>99</v>
      </c>
      <c r="O1264">
        <v>4</v>
      </c>
      <c r="P1264" t="s">
        <v>53</v>
      </c>
      <c r="Q1264" t="s">
        <v>54</v>
      </c>
      <c r="R1264" t="s">
        <v>55</v>
      </c>
      <c r="S1264" t="s">
        <v>56</v>
      </c>
      <c r="T1264" t="s">
        <v>57</v>
      </c>
      <c r="U1264">
        <v>1</v>
      </c>
      <c r="V1264" t="s">
        <v>58</v>
      </c>
      <c r="W1264" t="s">
        <v>68</v>
      </c>
      <c r="Y1264" t="s">
        <v>54</v>
      </c>
      <c r="Z1264" t="s">
        <v>101</v>
      </c>
      <c r="AA1264">
        <v>2</v>
      </c>
      <c r="AC1264" t="s">
        <v>114</v>
      </c>
      <c r="AD1264" t="s">
        <v>115</v>
      </c>
      <c r="AK1264" t="s">
        <v>67</v>
      </c>
    </row>
    <row r="1265" spans="1:42" x14ac:dyDescent="0.3">
      <c r="A1265" t="s">
        <v>2293</v>
      </c>
      <c r="B1265" t="s">
        <v>2294</v>
      </c>
      <c r="C1265" t="s">
        <v>494</v>
      </c>
      <c r="D1265">
        <v>18401110</v>
      </c>
      <c r="E1265" s="1">
        <v>45972</v>
      </c>
      <c r="F1265" s="1">
        <v>45972</v>
      </c>
      <c r="G1265" t="s">
        <v>45</v>
      </c>
      <c r="H1265" t="s">
        <v>46</v>
      </c>
      <c r="I1265" t="s">
        <v>47</v>
      </c>
      <c r="J1265" t="s">
        <v>165</v>
      </c>
      <c r="K1265" t="s">
        <v>142</v>
      </c>
      <c r="L1265" t="s">
        <v>97</v>
      </c>
      <c r="M1265" t="s">
        <v>160</v>
      </c>
      <c r="N1265" t="s">
        <v>185</v>
      </c>
      <c r="O1265">
        <v>5</v>
      </c>
      <c r="P1265" t="s">
        <v>53</v>
      </c>
      <c r="Q1265" t="s">
        <v>54</v>
      </c>
      <c r="R1265" t="s">
        <v>55</v>
      </c>
      <c r="S1265" t="s">
        <v>56</v>
      </c>
      <c r="T1265" t="s">
        <v>57</v>
      </c>
      <c r="U1265">
        <v>1</v>
      </c>
      <c r="V1265" t="s">
        <v>58</v>
      </c>
      <c r="Z1265" t="s">
        <v>101</v>
      </c>
    </row>
    <row r="1266" spans="1:42" x14ac:dyDescent="0.3">
      <c r="A1266" t="s">
        <v>2295</v>
      </c>
      <c r="B1266" t="s">
        <v>347</v>
      </c>
      <c r="C1266" t="s">
        <v>204</v>
      </c>
      <c r="D1266">
        <v>18408323</v>
      </c>
      <c r="E1266" s="1">
        <v>45973</v>
      </c>
      <c r="F1266" s="1">
        <v>45973</v>
      </c>
      <c r="G1266" t="s">
        <v>45</v>
      </c>
      <c r="H1266" t="s">
        <v>46</v>
      </c>
      <c r="I1266" t="s">
        <v>47</v>
      </c>
      <c r="J1266" t="s">
        <v>127</v>
      </c>
      <c r="K1266" t="s">
        <v>214</v>
      </c>
      <c r="L1266" t="s">
        <v>50</v>
      </c>
      <c r="M1266" t="s">
        <v>65</v>
      </c>
      <c r="N1266" t="s">
        <v>91</v>
      </c>
      <c r="O1266">
        <v>6</v>
      </c>
      <c r="P1266" t="s">
        <v>100</v>
      </c>
      <c r="Q1266" t="s">
        <v>131</v>
      </c>
      <c r="R1266" t="s">
        <v>55</v>
      </c>
      <c r="S1266" t="s">
        <v>56</v>
      </c>
      <c r="T1266" t="s">
        <v>57</v>
      </c>
      <c r="U1266">
        <v>2</v>
      </c>
      <c r="V1266" t="s">
        <v>58</v>
      </c>
      <c r="W1266" t="s">
        <v>68</v>
      </c>
      <c r="Y1266" t="s">
        <v>54</v>
      </c>
      <c r="Z1266" t="s">
        <v>101</v>
      </c>
      <c r="AA1266">
        <v>2</v>
      </c>
      <c r="AC1266" t="s">
        <v>114</v>
      </c>
      <c r="AD1266" t="s">
        <v>115</v>
      </c>
      <c r="AK1266" t="s">
        <v>67</v>
      </c>
    </row>
    <row r="1267" spans="1:42" x14ac:dyDescent="0.3">
      <c r="A1267" t="s">
        <v>2296</v>
      </c>
      <c r="B1267" t="s">
        <v>790</v>
      </c>
      <c r="C1267" t="s">
        <v>354</v>
      </c>
      <c r="D1267">
        <v>18380239</v>
      </c>
      <c r="E1267" s="1">
        <v>45969</v>
      </c>
      <c r="F1267" s="1">
        <v>45972</v>
      </c>
      <c r="G1267" t="s">
        <v>45</v>
      </c>
      <c r="H1267" t="s">
        <v>46</v>
      </c>
      <c r="I1267" t="s">
        <v>47</v>
      </c>
      <c r="J1267" t="s">
        <v>242</v>
      </c>
      <c r="K1267" t="s">
        <v>127</v>
      </c>
      <c r="L1267" t="s">
        <v>50</v>
      </c>
      <c r="M1267" t="s">
        <v>129</v>
      </c>
      <c r="N1267" t="s">
        <v>99</v>
      </c>
      <c r="O1267">
        <v>15</v>
      </c>
      <c r="P1267" t="s">
        <v>100</v>
      </c>
      <c r="Q1267" t="s">
        <v>205</v>
      </c>
      <c r="R1267" t="s">
        <v>55</v>
      </c>
      <c r="S1267" t="s">
        <v>56</v>
      </c>
      <c r="T1267" t="s">
        <v>67</v>
      </c>
      <c r="U1267">
        <v>2</v>
      </c>
      <c r="V1267" t="s">
        <v>58</v>
      </c>
      <c r="X1267" t="s">
        <v>77</v>
      </c>
      <c r="Y1267" t="s">
        <v>54</v>
      </c>
      <c r="Z1267" t="s">
        <v>101</v>
      </c>
    </row>
    <row r="1268" spans="1:42" x14ac:dyDescent="0.3">
      <c r="A1268" t="s">
        <v>2297</v>
      </c>
      <c r="B1268" t="s">
        <v>503</v>
      </c>
      <c r="C1268" t="s">
        <v>213</v>
      </c>
      <c r="D1268">
        <v>18377876</v>
      </c>
      <c r="E1268" s="1">
        <v>45968</v>
      </c>
      <c r="F1268" s="1">
        <v>45968</v>
      </c>
      <c r="G1268" t="s">
        <v>45</v>
      </c>
      <c r="H1268" t="s">
        <v>46</v>
      </c>
      <c r="I1268" t="s">
        <v>47</v>
      </c>
      <c r="J1268" t="s">
        <v>198</v>
      </c>
      <c r="K1268" t="s">
        <v>95</v>
      </c>
      <c r="L1268" t="s">
        <v>97</v>
      </c>
      <c r="M1268" t="s">
        <v>51</v>
      </c>
      <c r="N1268" t="s">
        <v>185</v>
      </c>
      <c r="O1268">
        <v>3</v>
      </c>
      <c r="P1268" t="s">
        <v>100</v>
      </c>
      <c r="Q1268" t="s">
        <v>54</v>
      </c>
      <c r="R1268" t="s">
        <v>55</v>
      </c>
      <c r="S1268" t="s">
        <v>56</v>
      </c>
      <c r="T1268" t="s">
        <v>57</v>
      </c>
      <c r="U1268">
        <v>1</v>
      </c>
      <c r="V1268" t="s">
        <v>58</v>
      </c>
      <c r="W1268" t="s">
        <v>68</v>
      </c>
      <c r="Y1268" t="s">
        <v>54</v>
      </c>
      <c r="Z1268" t="s">
        <v>101</v>
      </c>
      <c r="AC1268" t="s">
        <v>147</v>
      </c>
      <c r="AD1268" t="s">
        <v>115</v>
      </c>
      <c r="AK1268" t="s">
        <v>67</v>
      </c>
    </row>
    <row r="1269" spans="1:42" x14ac:dyDescent="0.3">
      <c r="A1269" t="s">
        <v>2298</v>
      </c>
      <c r="B1269" t="s">
        <v>613</v>
      </c>
      <c r="C1269" t="s">
        <v>526</v>
      </c>
      <c r="D1269">
        <v>18421849</v>
      </c>
      <c r="E1269" s="1">
        <v>45975</v>
      </c>
      <c r="F1269" s="1">
        <v>45975</v>
      </c>
      <c r="G1269" t="s">
        <v>45</v>
      </c>
      <c r="H1269" t="s">
        <v>46</v>
      </c>
      <c r="I1269" t="s">
        <v>47</v>
      </c>
      <c r="J1269" t="s">
        <v>118</v>
      </c>
      <c r="K1269" t="s">
        <v>165</v>
      </c>
      <c r="L1269" t="s">
        <v>97</v>
      </c>
      <c r="M1269" t="s">
        <v>160</v>
      </c>
      <c r="N1269" t="s">
        <v>75</v>
      </c>
      <c r="O1269">
        <v>3</v>
      </c>
      <c r="P1269" t="s">
        <v>53</v>
      </c>
      <c r="Q1269" t="s">
        <v>54</v>
      </c>
      <c r="R1269" t="s">
        <v>55</v>
      </c>
      <c r="S1269" t="s">
        <v>85</v>
      </c>
      <c r="T1269" t="s">
        <v>57</v>
      </c>
      <c r="U1269">
        <v>1</v>
      </c>
      <c r="V1269" t="s">
        <v>58</v>
      </c>
      <c r="Z1269" t="s">
        <v>68</v>
      </c>
    </row>
    <row r="1270" spans="1:42" x14ac:dyDescent="0.3">
      <c r="A1270" t="s">
        <v>2299</v>
      </c>
      <c r="B1270" t="s">
        <v>550</v>
      </c>
      <c r="C1270" t="s">
        <v>178</v>
      </c>
      <c r="D1270">
        <v>18407197</v>
      </c>
      <c r="E1270" s="1">
        <v>45973</v>
      </c>
      <c r="F1270" s="1">
        <v>45973</v>
      </c>
      <c r="G1270" t="s">
        <v>45</v>
      </c>
      <c r="H1270" t="s">
        <v>46</v>
      </c>
      <c r="I1270" t="s">
        <v>47</v>
      </c>
      <c r="J1270" t="s">
        <v>112</v>
      </c>
      <c r="K1270" t="s">
        <v>179</v>
      </c>
      <c r="L1270" t="s">
        <v>97</v>
      </c>
      <c r="M1270" t="s">
        <v>299</v>
      </c>
      <c r="N1270" t="s">
        <v>75</v>
      </c>
      <c r="O1270">
        <v>10</v>
      </c>
      <c r="P1270" t="s">
        <v>53</v>
      </c>
      <c r="Q1270" t="s">
        <v>54</v>
      </c>
      <c r="R1270" t="s">
        <v>55</v>
      </c>
      <c r="S1270" t="s">
        <v>56</v>
      </c>
      <c r="T1270" t="s">
        <v>57</v>
      </c>
      <c r="U1270">
        <v>2</v>
      </c>
      <c r="V1270" t="s">
        <v>58</v>
      </c>
      <c r="Y1270" t="s">
        <v>120</v>
      </c>
      <c r="Z1270" t="s">
        <v>101</v>
      </c>
      <c r="AB1270">
        <v>2</v>
      </c>
      <c r="AC1270" t="s">
        <v>114</v>
      </c>
    </row>
    <row r="1271" spans="1:42" x14ac:dyDescent="0.3">
      <c r="A1271" t="s">
        <v>2300</v>
      </c>
      <c r="B1271" t="s">
        <v>2301</v>
      </c>
      <c r="C1271" t="s">
        <v>1035</v>
      </c>
      <c r="D1271">
        <v>18361224</v>
      </c>
      <c r="E1271" s="1">
        <v>45965</v>
      </c>
      <c r="F1271" s="1">
        <v>45965</v>
      </c>
      <c r="G1271" t="s">
        <v>45</v>
      </c>
      <c r="H1271" t="s">
        <v>46</v>
      </c>
      <c r="I1271" t="s">
        <v>47</v>
      </c>
      <c r="J1271" t="s">
        <v>95</v>
      </c>
      <c r="K1271" t="s">
        <v>106</v>
      </c>
      <c r="L1271" t="s">
        <v>97</v>
      </c>
      <c r="M1271" t="s">
        <v>51</v>
      </c>
      <c r="N1271" t="s">
        <v>52</v>
      </c>
      <c r="O1271">
        <v>5</v>
      </c>
      <c r="P1271" t="s">
        <v>53</v>
      </c>
      <c r="Q1271" t="s">
        <v>54</v>
      </c>
      <c r="R1271" t="s">
        <v>55</v>
      </c>
      <c r="S1271" t="s">
        <v>56</v>
      </c>
      <c r="T1271" t="s">
        <v>57</v>
      </c>
      <c r="U1271">
        <v>1</v>
      </c>
      <c r="V1271" t="s">
        <v>58</v>
      </c>
      <c r="Y1271" t="s">
        <v>120</v>
      </c>
      <c r="Z1271" t="s">
        <v>101</v>
      </c>
      <c r="AB1271">
        <v>1</v>
      </c>
      <c r="AC1271" t="s">
        <v>147</v>
      </c>
      <c r="AN1271" t="s">
        <v>636</v>
      </c>
    </row>
    <row r="1272" spans="1:42" x14ac:dyDescent="0.3">
      <c r="A1272" t="s">
        <v>2302</v>
      </c>
      <c r="B1272" t="s">
        <v>307</v>
      </c>
      <c r="C1272" t="s">
        <v>260</v>
      </c>
      <c r="D1272">
        <v>18415596</v>
      </c>
      <c r="E1272" s="1">
        <v>45974</v>
      </c>
      <c r="F1272" s="1">
        <v>45974</v>
      </c>
      <c r="G1272" t="s">
        <v>45</v>
      </c>
      <c r="H1272" t="s">
        <v>46</v>
      </c>
      <c r="I1272" t="s">
        <v>47</v>
      </c>
      <c r="J1272" t="s">
        <v>936</v>
      </c>
      <c r="K1272" t="s">
        <v>95</v>
      </c>
      <c r="L1272" t="s">
        <v>97</v>
      </c>
      <c r="M1272" t="s">
        <v>299</v>
      </c>
      <c r="N1272" t="s">
        <v>91</v>
      </c>
      <c r="O1272">
        <v>3</v>
      </c>
      <c r="P1272" t="s">
        <v>53</v>
      </c>
      <c r="Q1272" t="s">
        <v>54</v>
      </c>
      <c r="R1272" t="s">
        <v>55</v>
      </c>
      <c r="S1272" t="s">
        <v>85</v>
      </c>
      <c r="T1272" t="s">
        <v>67</v>
      </c>
      <c r="U1272">
        <v>1</v>
      </c>
      <c r="V1272" t="s">
        <v>58</v>
      </c>
      <c r="W1272" t="s">
        <v>68</v>
      </c>
      <c r="X1272" t="s">
        <v>146</v>
      </c>
      <c r="Y1272" t="s">
        <v>54</v>
      </c>
      <c r="AA1272">
        <v>1</v>
      </c>
      <c r="AB1272">
        <v>2</v>
      </c>
      <c r="AC1272" t="s">
        <v>114</v>
      </c>
      <c r="AD1272" t="s">
        <v>115</v>
      </c>
      <c r="AG1272" t="s">
        <v>895</v>
      </c>
      <c r="AO1272">
        <v>1962</v>
      </c>
      <c r="AP1272">
        <v>9</v>
      </c>
    </row>
    <row r="1273" spans="1:42" x14ac:dyDescent="0.3">
      <c r="A1273" t="s">
        <v>2303</v>
      </c>
      <c r="B1273" t="s">
        <v>2304</v>
      </c>
      <c r="C1273" t="s">
        <v>231</v>
      </c>
      <c r="D1273">
        <v>18373624</v>
      </c>
      <c r="E1273" s="1">
        <v>45968</v>
      </c>
      <c r="F1273" s="1">
        <v>45968</v>
      </c>
      <c r="G1273" t="s">
        <v>45</v>
      </c>
      <c r="H1273" t="s">
        <v>46</v>
      </c>
      <c r="I1273" t="s">
        <v>47</v>
      </c>
      <c r="J1273" t="s">
        <v>195</v>
      </c>
      <c r="K1273" t="s">
        <v>145</v>
      </c>
      <c r="L1273" t="s">
        <v>50</v>
      </c>
      <c r="M1273" t="s">
        <v>98</v>
      </c>
      <c r="N1273" t="s">
        <v>273</v>
      </c>
      <c r="O1273">
        <v>6</v>
      </c>
      <c r="P1273" t="s">
        <v>53</v>
      </c>
      <c r="Q1273" t="s">
        <v>205</v>
      </c>
      <c r="R1273" t="s">
        <v>76</v>
      </c>
      <c r="S1273" t="s">
        <v>56</v>
      </c>
      <c r="T1273" t="s">
        <v>67</v>
      </c>
      <c r="U1273">
        <v>2</v>
      </c>
      <c r="V1273" t="s">
        <v>58</v>
      </c>
      <c r="X1273" t="s">
        <v>77</v>
      </c>
      <c r="Y1273" t="s">
        <v>120</v>
      </c>
      <c r="Z1273" t="s">
        <v>101</v>
      </c>
    </row>
    <row r="1274" spans="1:42" x14ac:dyDescent="0.3">
      <c r="A1274" t="s">
        <v>2305</v>
      </c>
      <c r="B1274" t="s">
        <v>2306</v>
      </c>
      <c r="C1274" t="s">
        <v>377</v>
      </c>
      <c r="D1274">
        <v>18373380</v>
      </c>
      <c r="E1274" s="1">
        <v>45967</v>
      </c>
      <c r="F1274" s="1">
        <v>45976</v>
      </c>
      <c r="G1274" t="s">
        <v>45</v>
      </c>
      <c r="H1274" t="s">
        <v>46</v>
      </c>
      <c r="I1274" t="s">
        <v>47</v>
      </c>
      <c r="J1274" t="s">
        <v>127</v>
      </c>
      <c r="K1274" t="s">
        <v>369</v>
      </c>
      <c r="L1274" t="s">
        <v>128</v>
      </c>
      <c r="M1274" t="s">
        <v>51</v>
      </c>
      <c r="N1274" t="s">
        <v>84</v>
      </c>
      <c r="O1274">
        <v>4</v>
      </c>
      <c r="P1274" t="s">
        <v>53</v>
      </c>
      <c r="Q1274" t="s">
        <v>54</v>
      </c>
      <c r="R1274" t="s">
        <v>55</v>
      </c>
      <c r="S1274" t="s">
        <v>85</v>
      </c>
      <c r="T1274" t="s">
        <v>57</v>
      </c>
      <c r="U1274">
        <v>2</v>
      </c>
      <c r="V1274" t="s">
        <v>58</v>
      </c>
      <c r="X1274" t="s">
        <v>146</v>
      </c>
      <c r="AC1274" t="s">
        <v>147</v>
      </c>
      <c r="AD1274" t="s">
        <v>115</v>
      </c>
      <c r="AK1274" t="s">
        <v>67</v>
      </c>
    </row>
    <row r="1275" spans="1:42" x14ac:dyDescent="0.3">
      <c r="A1275" t="s">
        <v>2307</v>
      </c>
      <c r="B1275" t="s">
        <v>296</v>
      </c>
      <c r="C1275" t="s">
        <v>213</v>
      </c>
      <c r="D1275">
        <v>18371809</v>
      </c>
      <c r="E1275" s="1">
        <v>45967</v>
      </c>
      <c r="F1275" s="1">
        <v>45967</v>
      </c>
      <c r="G1275" t="s">
        <v>45</v>
      </c>
      <c r="H1275" t="s">
        <v>46</v>
      </c>
      <c r="I1275" t="s">
        <v>47</v>
      </c>
      <c r="J1275" t="s">
        <v>142</v>
      </c>
      <c r="K1275" t="s">
        <v>96</v>
      </c>
      <c r="L1275" t="s">
        <v>97</v>
      </c>
      <c r="M1275" t="s">
        <v>51</v>
      </c>
      <c r="N1275" t="s">
        <v>185</v>
      </c>
      <c r="O1275">
        <v>3</v>
      </c>
      <c r="P1275" t="s">
        <v>100</v>
      </c>
      <c r="Q1275" t="s">
        <v>54</v>
      </c>
      <c r="R1275" t="s">
        <v>55</v>
      </c>
      <c r="S1275" t="s">
        <v>56</v>
      </c>
      <c r="T1275" t="s">
        <v>57</v>
      </c>
      <c r="U1275">
        <v>1</v>
      </c>
      <c r="V1275" t="s">
        <v>58</v>
      </c>
      <c r="W1275" t="s">
        <v>68</v>
      </c>
      <c r="Y1275" t="s">
        <v>54</v>
      </c>
      <c r="Z1275" t="s">
        <v>101</v>
      </c>
      <c r="AC1275" t="s">
        <v>147</v>
      </c>
      <c r="AD1275" t="s">
        <v>115</v>
      </c>
      <c r="AK1275" t="s">
        <v>67</v>
      </c>
    </row>
    <row r="1276" spans="1:42" x14ac:dyDescent="0.3">
      <c r="A1276" t="s">
        <v>2308</v>
      </c>
      <c r="B1276" t="s">
        <v>1464</v>
      </c>
      <c r="C1276" t="s">
        <v>338</v>
      </c>
      <c r="D1276">
        <v>18383600</v>
      </c>
      <c r="E1276" s="1">
        <v>45969</v>
      </c>
      <c r="F1276" s="1">
        <v>45969</v>
      </c>
      <c r="G1276" t="s">
        <v>45</v>
      </c>
      <c r="H1276" t="s">
        <v>46</v>
      </c>
      <c r="I1276" t="s">
        <v>47</v>
      </c>
      <c r="J1276" t="s">
        <v>136</v>
      </c>
      <c r="K1276" t="s">
        <v>543</v>
      </c>
      <c r="L1276" t="s">
        <v>128</v>
      </c>
      <c r="M1276" t="s">
        <v>98</v>
      </c>
      <c r="N1276" t="s">
        <v>75</v>
      </c>
      <c r="O1276">
        <v>2</v>
      </c>
      <c r="P1276" t="s">
        <v>100</v>
      </c>
      <c r="Q1276" t="s">
        <v>131</v>
      </c>
      <c r="R1276" t="s">
        <v>55</v>
      </c>
      <c r="S1276" t="s">
        <v>56</v>
      </c>
      <c r="T1276" t="s">
        <v>57</v>
      </c>
      <c r="U1276">
        <v>3</v>
      </c>
      <c r="V1276" t="s">
        <v>58</v>
      </c>
      <c r="W1276" t="s">
        <v>68</v>
      </c>
      <c r="AA1276">
        <v>4</v>
      </c>
      <c r="AG1276" t="s">
        <v>1644</v>
      </c>
      <c r="AN1276" t="s">
        <v>2309</v>
      </c>
    </row>
    <row r="1277" spans="1:42" x14ac:dyDescent="0.3">
      <c r="A1277" t="s">
        <v>2310</v>
      </c>
      <c r="B1277" t="s">
        <v>804</v>
      </c>
      <c r="C1277" t="s">
        <v>1000</v>
      </c>
      <c r="D1277">
        <v>18382503</v>
      </c>
      <c r="E1277" s="1">
        <v>45969</v>
      </c>
      <c r="F1277" s="1">
        <v>45969</v>
      </c>
      <c r="G1277" t="s">
        <v>45</v>
      </c>
      <c r="H1277" t="s">
        <v>46</v>
      </c>
      <c r="I1277" t="s">
        <v>2311</v>
      </c>
      <c r="J1277" t="s">
        <v>242</v>
      </c>
      <c r="K1277" t="s">
        <v>127</v>
      </c>
      <c r="L1277" t="s">
        <v>128</v>
      </c>
      <c r="M1277" t="s">
        <v>160</v>
      </c>
      <c r="O1277">
        <v>3</v>
      </c>
      <c r="P1277" t="s">
        <v>251</v>
      </c>
      <c r="Q1277" t="s">
        <v>54</v>
      </c>
      <c r="R1277" t="s">
        <v>55</v>
      </c>
      <c r="S1277" t="s">
        <v>113</v>
      </c>
      <c r="T1277" t="s">
        <v>57</v>
      </c>
      <c r="U1277">
        <v>4</v>
      </c>
      <c r="V1277" t="s">
        <v>58</v>
      </c>
    </row>
    <row r="1278" spans="1:42" x14ac:dyDescent="0.3">
      <c r="A1278" t="s">
        <v>2312</v>
      </c>
      <c r="B1278" t="s">
        <v>847</v>
      </c>
      <c r="C1278" t="s">
        <v>104</v>
      </c>
      <c r="D1278">
        <v>18373110</v>
      </c>
      <c r="E1278" s="1">
        <v>45967</v>
      </c>
      <c r="F1278" s="1">
        <v>45967</v>
      </c>
      <c r="G1278" t="s">
        <v>45</v>
      </c>
      <c r="H1278" t="s">
        <v>46</v>
      </c>
      <c r="I1278" t="s">
        <v>47</v>
      </c>
      <c r="J1278" t="s">
        <v>489</v>
      </c>
      <c r="K1278" t="s">
        <v>227</v>
      </c>
      <c r="L1278" t="s">
        <v>74</v>
      </c>
      <c r="M1278" t="s">
        <v>51</v>
      </c>
      <c r="N1278" t="s">
        <v>273</v>
      </c>
      <c r="O1278">
        <v>5</v>
      </c>
      <c r="P1278" t="s">
        <v>53</v>
      </c>
      <c r="Q1278" t="s">
        <v>54</v>
      </c>
      <c r="R1278" t="s">
        <v>77</v>
      </c>
      <c r="S1278" t="s">
        <v>85</v>
      </c>
      <c r="T1278" t="s">
        <v>67</v>
      </c>
      <c r="U1278">
        <v>1</v>
      </c>
      <c r="V1278" t="s">
        <v>58</v>
      </c>
      <c r="W1278" t="s">
        <v>68</v>
      </c>
      <c r="AM1278" t="s">
        <v>371</v>
      </c>
      <c r="AN1278" t="s">
        <v>619</v>
      </c>
    </row>
    <row r="1279" spans="1:42" x14ac:dyDescent="0.3">
      <c r="A1279" t="s">
        <v>2313</v>
      </c>
      <c r="B1279" t="s">
        <v>1368</v>
      </c>
      <c r="C1279" t="s">
        <v>1127</v>
      </c>
      <c r="D1279">
        <v>18404223</v>
      </c>
      <c r="E1279" s="1">
        <v>45973</v>
      </c>
      <c r="F1279" s="1">
        <v>45973</v>
      </c>
      <c r="G1279" t="s">
        <v>45</v>
      </c>
      <c r="H1279" t="s">
        <v>46</v>
      </c>
      <c r="I1279" t="s">
        <v>47</v>
      </c>
      <c r="J1279" t="s">
        <v>242</v>
      </c>
      <c r="K1279" t="s">
        <v>419</v>
      </c>
      <c r="L1279" t="s">
        <v>50</v>
      </c>
      <c r="M1279" t="s">
        <v>129</v>
      </c>
      <c r="N1279" t="s">
        <v>273</v>
      </c>
      <c r="O1279">
        <v>10</v>
      </c>
      <c r="P1279" t="s">
        <v>100</v>
      </c>
      <c r="Q1279" t="s">
        <v>131</v>
      </c>
      <c r="R1279" t="s">
        <v>77</v>
      </c>
      <c r="S1279" t="s">
        <v>56</v>
      </c>
      <c r="T1279" t="s">
        <v>57</v>
      </c>
      <c r="U1279">
        <v>2</v>
      </c>
      <c r="V1279" t="s">
        <v>58</v>
      </c>
      <c r="X1279" t="s">
        <v>77</v>
      </c>
      <c r="Y1279" t="s">
        <v>54</v>
      </c>
      <c r="Z1279" t="s">
        <v>101</v>
      </c>
    </row>
    <row r="1280" spans="1:42" x14ac:dyDescent="0.3">
      <c r="A1280" t="s">
        <v>2314</v>
      </c>
      <c r="B1280" t="s">
        <v>313</v>
      </c>
      <c r="C1280" t="s">
        <v>400</v>
      </c>
      <c r="D1280">
        <v>18419994</v>
      </c>
      <c r="E1280" s="1">
        <v>45975</v>
      </c>
      <c r="F1280" s="1">
        <v>45976</v>
      </c>
      <c r="G1280" t="s">
        <v>45</v>
      </c>
      <c r="H1280" t="s">
        <v>46</v>
      </c>
      <c r="I1280" t="s">
        <v>47</v>
      </c>
      <c r="J1280" t="s">
        <v>105</v>
      </c>
      <c r="K1280" t="s">
        <v>441</v>
      </c>
      <c r="L1280" t="s">
        <v>97</v>
      </c>
      <c r="M1280" t="s">
        <v>129</v>
      </c>
      <c r="N1280" t="s">
        <v>185</v>
      </c>
      <c r="O1280">
        <v>5</v>
      </c>
      <c r="P1280" t="s">
        <v>53</v>
      </c>
      <c r="Q1280" t="s">
        <v>54</v>
      </c>
      <c r="R1280" t="s">
        <v>55</v>
      </c>
      <c r="S1280" t="s">
        <v>85</v>
      </c>
      <c r="T1280" t="s">
        <v>57</v>
      </c>
      <c r="U1280">
        <v>1</v>
      </c>
      <c r="V1280" t="s">
        <v>58</v>
      </c>
      <c r="X1280" t="s">
        <v>146</v>
      </c>
      <c r="AC1280" t="s">
        <v>114</v>
      </c>
      <c r="AD1280" t="s">
        <v>115</v>
      </c>
      <c r="AK1280" t="s">
        <v>67</v>
      </c>
    </row>
    <row r="1281" spans="1:40" x14ac:dyDescent="0.3">
      <c r="A1281" t="s">
        <v>2315</v>
      </c>
      <c r="B1281" t="s">
        <v>2267</v>
      </c>
      <c r="C1281" t="s">
        <v>2016</v>
      </c>
      <c r="D1281">
        <v>18405441</v>
      </c>
      <c r="E1281" s="1">
        <v>45973</v>
      </c>
      <c r="F1281" s="1">
        <v>45973</v>
      </c>
      <c r="G1281" t="s">
        <v>45</v>
      </c>
      <c r="H1281" t="s">
        <v>46</v>
      </c>
      <c r="I1281" t="s">
        <v>47</v>
      </c>
      <c r="J1281" t="s">
        <v>127</v>
      </c>
      <c r="K1281" t="s">
        <v>243</v>
      </c>
      <c r="L1281" t="s">
        <v>50</v>
      </c>
      <c r="M1281" t="s">
        <v>98</v>
      </c>
      <c r="N1281" t="s">
        <v>75</v>
      </c>
      <c r="O1281">
        <v>2</v>
      </c>
      <c r="P1281" t="s">
        <v>53</v>
      </c>
      <c r="Q1281" t="s">
        <v>54</v>
      </c>
      <c r="R1281" t="s">
        <v>55</v>
      </c>
      <c r="S1281" t="s">
        <v>85</v>
      </c>
      <c r="T1281" t="s">
        <v>57</v>
      </c>
      <c r="U1281">
        <v>2</v>
      </c>
      <c r="V1281" t="s">
        <v>58</v>
      </c>
      <c r="Z1281" t="s">
        <v>101</v>
      </c>
    </row>
    <row r="1282" spans="1:40" x14ac:dyDescent="0.3">
      <c r="A1282" t="s">
        <v>2316</v>
      </c>
      <c r="B1282" t="s">
        <v>340</v>
      </c>
      <c r="C1282" t="s">
        <v>301</v>
      </c>
      <c r="D1282">
        <v>18411829</v>
      </c>
      <c r="E1282" s="1">
        <v>45974</v>
      </c>
      <c r="F1282" s="1">
        <v>45974</v>
      </c>
      <c r="G1282" t="s">
        <v>45</v>
      </c>
      <c r="H1282" t="s">
        <v>46</v>
      </c>
      <c r="I1282" t="s">
        <v>47</v>
      </c>
      <c r="J1282" t="s">
        <v>471</v>
      </c>
      <c r="K1282" t="s">
        <v>1094</v>
      </c>
      <c r="L1282" t="s">
        <v>74</v>
      </c>
      <c r="M1282" t="s">
        <v>51</v>
      </c>
      <c r="N1282" t="s">
        <v>91</v>
      </c>
      <c r="O1282">
        <v>3</v>
      </c>
      <c r="P1282" t="s">
        <v>53</v>
      </c>
      <c r="Q1282" t="s">
        <v>54</v>
      </c>
      <c r="R1282" t="s">
        <v>55</v>
      </c>
      <c r="S1282" t="s">
        <v>85</v>
      </c>
      <c r="T1282" t="s">
        <v>67</v>
      </c>
      <c r="U1282">
        <v>1</v>
      </c>
      <c r="V1282" t="s">
        <v>58</v>
      </c>
      <c r="X1282" t="s">
        <v>77</v>
      </c>
      <c r="Y1282" t="s">
        <v>54</v>
      </c>
      <c r="Z1282" t="s">
        <v>101</v>
      </c>
    </row>
    <row r="1283" spans="1:40" x14ac:dyDescent="0.3">
      <c r="A1283" t="s">
        <v>2317</v>
      </c>
      <c r="B1283" t="s">
        <v>813</v>
      </c>
      <c r="C1283" t="s">
        <v>44</v>
      </c>
      <c r="D1283">
        <v>18396679</v>
      </c>
      <c r="E1283" s="1">
        <v>45971</v>
      </c>
      <c r="F1283" s="1">
        <v>45976</v>
      </c>
      <c r="G1283" t="s">
        <v>45</v>
      </c>
      <c r="H1283" t="s">
        <v>46</v>
      </c>
      <c r="I1283" t="s">
        <v>47</v>
      </c>
      <c r="J1283" t="s">
        <v>214</v>
      </c>
      <c r="K1283" t="s">
        <v>764</v>
      </c>
      <c r="L1283" t="s">
        <v>128</v>
      </c>
      <c r="M1283" t="s">
        <v>65</v>
      </c>
      <c r="N1283" t="s">
        <v>84</v>
      </c>
      <c r="O1283">
        <v>4</v>
      </c>
      <c r="P1283" t="s">
        <v>53</v>
      </c>
      <c r="Q1283" t="s">
        <v>54</v>
      </c>
      <c r="R1283" t="s">
        <v>55</v>
      </c>
      <c r="S1283" t="s">
        <v>85</v>
      </c>
      <c r="T1283" t="s">
        <v>57</v>
      </c>
      <c r="U1283">
        <v>2</v>
      </c>
      <c r="V1283" t="s">
        <v>58</v>
      </c>
      <c r="X1283" t="s">
        <v>146</v>
      </c>
      <c r="AC1283" t="s">
        <v>114</v>
      </c>
      <c r="AD1283" t="s">
        <v>115</v>
      </c>
      <c r="AK1283" t="s">
        <v>67</v>
      </c>
    </row>
    <row r="1284" spans="1:40" x14ac:dyDescent="0.3">
      <c r="A1284" t="s">
        <v>2318</v>
      </c>
      <c r="B1284" t="s">
        <v>2319</v>
      </c>
      <c r="C1284" t="s">
        <v>123</v>
      </c>
      <c r="D1284">
        <v>18411930</v>
      </c>
      <c r="E1284" s="1">
        <v>45974</v>
      </c>
      <c r="F1284" s="1">
        <v>45974</v>
      </c>
      <c r="G1284" t="s">
        <v>45</v>
      </c>
      <c r="H1284" t="s">
        <v>46</v>
      </c>
      <c r="I1284" t="s">
        <v>47</v>
      </c>
      <c r="J1284" t="s">
        <v>62</v>
      </c>
      <c r="K1284" t="s">
        <v>63</v>
      </c>
      <c r="L1284" t="s">
        <v>50</v>
      </c>
      <c r="M1284" t="s">
        <v>51</v>
      </c>
      <c r="N1284" t="s">
        <v>91</v>
      </c>
      <c r="O1284">
        <v>6</v>
      </c>
      <c r="P1284" t="s">
        <v>100</v>
      </c>
      <c r="Q1284" t="s">
        <v>54</v>
      </c>
      <c r="R1284" t="s">
        <v>76</v>
      </c>
      <c r="S1284" t="s">
        <v>85</v>
      </c>
      <c r="T1284" t="s">
        <v>67</v>
      </c>
      <c r="U1284">
        <v>3</v>
      </c>
      <c r="V1284" t="s">
        <v>58</v>
      </c>
      <c r="X1284" t="s">
        <v>77</v>
      </c>
      <c r="Y1284" t="s">
        <v>54</v>
      </c>
      <c r="Z1284" t="s">
        <v>68</v>
      </c>
    </row>
    <row r="1285" spans="1:40" x14ac:dyDescent="0.3">
      <c r="A1285" t="s">
        <v>2320</v>
      </c>
      <c r="B1285" t="s">
        <v>2321</v>
      </c>
      <c r="C1285" t="s">
        <v>141</v>
      </c>
      <c r="D1285">
        <v>18424492</v>
      </c>
      <c r="E1285" s="1">
        <v>45976</v>
      </c>
      <c r="F1285" s="1">
        <v>45976</v>
      </c>
      <c r="G1285" t="s">
        <v>45</v>
      </c>
      <c r="H1285" t="s">
        <v>46</v>
      </c>
      <c r="I1285" t="s">
        <v>47</v>
      </c>
      <c r="J1285" t="s">
        <v>73</v>
      </c>
      <c r="K1285" t="s">
        <v>119</v>
      </c>
      <c r="L1285" t="s">
        <v>74</v>
      </c>
      <c r="M1285" t="s">
        <v>51</v>
      </c>
      <c r="N1285" t="s">
        <v>91</v>
      </c>
      <c r="O1285">
        <v>3</v>
      </c>
      <c r="P1285" t="s">
        <v>53</v>
      </c>
      <c r="Q1285" t="s">
        <v>54</v>
      </c>
      <c r="R1285" t="s">
        <v>55</v>
      </c>
      <c r="S1285" t="s">
        <v>85</v>
      </c>
      <c r="T1285" t="s">
        <v>67</v>
      </c>
      <c r="U1285">
        <v>1</v>
      </c>
      <c r="V1285" t="s">
        <v>58</v>
      </c>
      <c r="X1285" t="s">
        <v>77</v>
      </c>
      <c r="Y1285" t="s">
        <v>54</v>
      </c>
      <c r="Z1285" t="s">
        <v>101</v>
      </c>
    </row>
    <row r="1286" spans="1:40" x14ac:dyDescent="0.3">
      <c r="A1286" t="s">
        <v>2322</v>
      </c>
      <c r="B1286" t="s">
        <v>340</v>
      </c>
      <c r="C1286" t="s">
        <v>766</v>
      </c>
      <c r="D1286">
        <v>18365711</v>
      </c>
      <c r="E1286" s="1">
        <v>45966</v>
      </c>
      <c r="F1286" s="1">
        <v>45966</v>
      </c>
      <c r="G1286" t="s">
        <v>45</v>
      </c>
      <c r="H1286" t="s">
        <v>46</v>
      </c>
      <c r="I1286" t="s">
        <v>47</v>
      </c>
      <c r="J1286" t="s">
        <v>112</v>
      </c>
      <c r="K1286" t="s">
        <v>82</v>
      </c>
      <c r="L1286" t="s">
        <v>50</v>
      </c>
      <c r="M1286" t="s">
        <v>98</v>
      </c>
      <c r="N1286" t="s">
        <v>403</v>
      </c>
      <c r="O1286">
        <v>12</v>
      </c>
      <c r="P1286" t="s">
        <v>100</v>
      </c>
      <c r="Q1286" t="s">
        <v>54</v>
      </c>
      <c r="R1286" t="s">
        <v>55</v>
      </c>
      <c r="S1286" t="s">
        <v>56</v>
      </c>
      <c r="T1286" t="s">
        <v>67</v>
      </c>
      <c r="U1286">
        <v>1</v>
      </c>
      <c r="V1286" t="s">
        <v>58</v>
      </c>
      <c r="X1286" t="s">
        <v>77</v>
      </c>
      <c r="Y1286" t="s">
        <v>54</v>
      </c>
      <c r="Z1286" t="s">
        <v>101</v>
      </c>
    </row>
    <row r="1287" spans="1:40" x14ac:dyDescent="0.3">
      <c r="A1287" t="s">
        <v>2323</v>
      </c>
      <c r="B1287" t="s">
        <v>2324</v>
      </c>
      <c r="C1287" t="s">
        <v>341</v>
      </c>
      <c r="D1287">
        <v>18361301</v>
      </c>
      <c r="E1287" s="1">
        <v>45965</v>
      </c>
      <c r="F1287" s="1">
        <v>45965</v>
      </c>
      <c r="G1287" t="s">
        <v>45</v>
      </c>
      <c r="H1287" t="s">
        <v>46</v>
      </c>
      <c r="I1287" t="s">
        <v>47</v>
      </c>
      <c r="J1287" t="s">
        <v>145</v>
      </c>
      <c r="K1287" t="s">
        <v>82</v>
      </c>
      <c r="L1287" t="s">
        <v>50</v>
      </c>
      <c r="M1287" t="s">
        <v>320</v>
      </c>
      <c r="N1287" t="s">
        <v>437</v>
      </c>
      <c r="O1287">
        <v>10</v>
      </c>
      <c r="P1287" t="s">
        <v>53</v>
      </c>
      <c r="Q1287" t="s">
        <v>54</v>
      </c>
      <c r="R1287" t="s">
        <v>55</v>
      </c>
      <c r="S1287" t="s">
        <v>56</v>
      </c>
      <c r="T1287" t="s">
        <v>57</v>
      </c>
      <c r="U1287">
        <v>2</v>
      </c>
      <c r="V1287" t="s">
        <v>58</v>
      </c>
      <c r="Y1287" t="s">
        <v>120</v>
      </c>
      <c r="Z1287" t="s">
        <v>101</v>
      </c>
      <c r="AB1287">
        <v>2</v>
      </c>
      <c r="AC1287" t="s">
        <v>114</v>
      </c>
    </row>
    <row r="1288" spans="1:40" x14ac:dyDescent="0.3">
      <c r="A1288" t="s">
        <v>2325</v>
      </c>
      <c r="B1288" t="s">
        <v>154</v>
      </c>
      <c r="C1288" t="s">
        <v>710</v>
      </c>
      <c r="D1288">
        <v>18392135</v>
      </c>
      <c r="E1288" s="1">
        <v>45971</v>
      </c>
      <c r="F1288" s="1">
        <v>45974</v>
      </c>
      <c r="G1288" t="s">
        <v>45</v>
      </c>
      <c r="H1288" t="s">
        <v>46</v>
      </c>
      <c r="I1288" t="s">
        <v>47</v>
      </c>
      <c r="J1288" t="s">
        <v>89</v>
      </c>
      <c r="K1288" t="s">
        <v>118</v>
      </c>
      <c r="L1288" t="s">
        <v>74</v>
      </c>
      <c r="M1288" t="s">
        <v>51</v>
      </c>
      <c r="N1288" t="s">
        <v>91</v>
      </c>
      <c r="O1288">
        <v>3</v>
      </c>
      <c r="P1288" t="s">
        <v>53</v>
      </c>
      <c r="Q1288" t="s">
        <v>54</v>
      </c>
      <c r="R1288" t="s">
        <v>55</v>
      </c>
      <c r="S1288" t="s">
        <v>85</v>
      </c>
      <c r="T1288" t="s">
        <v>57</v>
      </c>
      <c r="U1288">
        <v>1</v>
      </c>
      <c r="V1288" t="s">
        <v>58</v>
      </c>
      <c r="Z1288" t="s">
        <v>68</v>
      </c>
    </row>
    <row r="1289" spans="1:40" x14ac:dyDescent="0.3">
      <c r="A1289" t="s">
        <v>2326</v>
      </c>
      <c r="B1289" t="s">
        <v>193</v>
      </c>
      <c r="C1289" t="s">
        <v>1627</v>
      </c>
      <c r="D1289">
        <v>18411233</v>
      </c>
      <c r="E1289" s="1">
        <v>45974</v>
      </c>
      <c r="F1289" s="1">
        <v>45974</v>
      </c>
      <c r="G1289" t="s">
        <v>45</v>
      </c>
      <c r="H1289" t="s">
        <v>46</v>
      </c>
      <c r="I1289" t="s">
        <v>47</v>
      </c>
      <c r="J1289" t="s">
        <v>145</v>
      </c>
      <c r="K1289" t="s">
        <v>242</v>
      </c>
      <c r="L1289" t="s">
        <v>50</v>
      </c>
      <c r="M1289" t="s">
        <v>129</v>
      </c>
      <c r="N1289" t="s">
        <v>91</v>
      </c>
      <c r="O1289">
        <v>3</v>
      </c>
      <c r="P1289" t="s">
        <v>53</v>
      </c>
      <c r="Q1289" t="s">
        <v>54</v>
      </c>
      <c r="R1289" t="s">
        <v>55</v>
      </c>
      <c r="S1289" t="s">
        <v>85</v>
      </c>
      <c r="T1289" t="s">
        <v>57</v>
      </c>
      <c r="U1289">
        <v>1</v>
      </c>
      <c r="V1289" t="s">
        <v>58</v>
      </c>
      <c r="X1289" t="s">
        <v>77</v>
      </c>
      <c r="Y1289" t="s">
        <v>54</v>
      </c>
      <c r="Z1289" t="s">
        <v>101</v>
      </c>
    </row>
    <row r="1290" spans="1:40" x14ac:dyDescent="0.3">
      <c r="A1290" t="s">
        <v>2327</v>
      </c>
      <c r="B1290" t="s">
        <v>491</v>
      </c>
      <c r="C1290" t="s">
        <v>878</v>
      </c>
      <c r="D1290">
        <v>18397039</v>
      </c>
      <c r="E1290" s="1">
        <v>45972</v>
      </c>
      <c r="F1290" s="1">
        <v>45972</v>
      </c>
      <c r="G1290" t="s">
        <v>45</v>
      </c>
      <c r="H1290" t="s">
        <v>46</v>
      </c>
      <c r="I1290" t="s">
        <v>47</v>
      </c>
      <c r="J1290" t="s">
        <v>159</v>
      </c>
      <c r="K1290" t="s">
        <v>179</v>
      </c>
      <c r="L1290" t="s">
        <v>50</v>
      </c>
      <c r="M1290" t="s">
        <v>65</v>
      </c>
      <c r="N1290" t="s">
        <v>52</v>
      </c>
      <c r="O1290">
        <v>5</v>
      </c>
      <c r="P1290" t="s">
        <v>100</v>
      </c>
      <c r="Q1290" t="s">
        <v>54</v>
      </c>
      <c r="R1290" t="s">
        <v>55</v>
      </c>
      <c r="S1290" t="s">
        <v>85</v>
      </c>
      <c r="T1290" t="s">
        <v>57</v>
      </c>
      <c r="U1290">
        <v>1</v>
      </c>
      <c r="V1290" t="s">
        <v>58</v>
      </c>
      <c r="X1290" t="s">
        <v>77</v>
      </c>
      <c r="Y1290" t="s">
        <v>54</v>
      </c>
      <c r="Z1290" t="s">
        <v>101</v>
      </c>
    </row>
    <row r="1291" spans="1:40" x14ac:dyDescent="0.3">
      <c r="A1291" t="s">
        <v>2328</v>
      </c>
      <c r="B1291" t="s">
        <v>503</v>
      </c>
      <c r="C1291" t="s">
        <v>432</v>
      </c>
      <c r="D1291">
        <v>18396651</v>
      </c>
      <c r="E1291" s="1">
        <v>45971</v>
      </c>
      <c r="F1291" s="1">
        <v>45971</v>
      </c>
      <c r="G1291" t="s">
        <v>45</v>
      </c>
      <c r="H1291" t="s">
        <v>46</v>
      </c>
      <c r="I1291" t="s">
        <v>47</v>
      </c>
      <c r="J1291" t="s">
        <v>95</v>
      </c>
      <c r="K1291" t="s">
        <v>96</v>
      </c>
      <c r="L1291" t="s">
        <v>97</v>
      </c>
      <c r="M1291" t="s">
        <v>51</v>
      </c>
      <c r="N1291" t="s">
        <v>75</v>
      </c>
      <c r="O1291">
        <v>3</v>
      </c>
      <c r="P1291" t="s">
        <v>53</v>
      </c>
      <c r="Q1291" t="s">
        <v>54</v>
      </c>
      <c r="R1291" t="s">
        <v>55</v>
      </c>
      <c r="S1291" t="s">
        <v>85</v>
      </c>
      <c r="T1291" t="s">
        <v>57</v>
      </c>
      <c r="U1291">
        <v>1</v>
      </c>
      <c r="V1291" t="s">
        <v>58</v>
      </c>
      <c r="AN1291" t="s">
        <v>343</v>
      </c>
    </row>
    <row r="1292" spans="1:40" x14ac:dyDescent="0.3">
      <c r="A1292" t="s">
        <v>2329</v>
      </c>
      <c r="B1292" t="s">
        <v>43</v>
      </c>
      <c r="C1292" t="s">
        <v>1420</v>
      </c>
      <c r="D1292">
        <v>18425312</v>
      </c>
      <c r="E1292" s="1">
        <v>45976</v>
      </c>
      <c r="F1292" s="1">
        <v>45976</v>
      </c>
      <c r="G1292" t="s">
        <v>45</v>
      </c>
      <c r="H1292" t="s">
        <v>46</v>
      </c>
      <c r="I1292" t="s">
        <v>47</v>
      </c>
      <c r="J1292" t="s">
        <v>82</v>
      </c>
      <c r="K1292" t="s">
        <v>242</v>
      </c>
      <c r="L1292" t="s">
        <v>50</v>
      </c>
      <c r="M1292" t="s">
        <v>51</v>
      </c>
      <c r="N1292" t="s">
        <v>75</v>
      </c>
      <c r="O1292">
        <v>3</v>
      </c>
      <c r="P1292" t="s">
        <v>53</v>
      </c>
      <c r="Q1292" t="s">
        <v>54</v>
      </c>
      <c r="R1292" t="s">
        <v>55</v>
      </c>
      <c r="S1292" t="s">
        <v>56</v>
      </c>
      <c r="T1292" t="s">
        <v>57</v>
      </c>
      <c r="U1292">
        <v>1</v>
      </c>
      <c r="V1292" t="s">
        <v>58</v>
      </c>
    </row>
    <row r="1293" spans="1:40" x14ac:dyDescent="0.3">
      <c r="A1293" t="s">
        <v>2330</v>
      </c>
      <c r="B1293" t="s">
        <v>2331</v>
      </c>
      <c r="C1293" t="s">
        <v>513</v>
      </c>
      <c r="D1293">
        <v>18400253</v>
      </c>
      <c r="E1293" s="1">
        <v>45972</v>
      </c>
      <c r="F1293" s="1">
        <v>45976</v>
      </c>
      <c r="G1293" t="s">
        <v>45</v>
      </c>
      <c r="H1293" t="s">
        <v>46</v>
      </c>
      <c r="I1293" t="s">
        <v>47</v>
      </c>
      <c r="J1293" t="s">
        <v>480</v>
      </c>
      <c r="K1293" t="s">
        <v>73</v>
      </c>
      <c r="L1293" t="s">
        <v>74</v>
      </c>
      <c r="M1293" t="s">
        <v>51</v>
      </c>
      <c r="N1293" t="s">
        <v>75</v>
      </c>
      <c r="O1293">
        <v>5</v>
      </c>
      <c r="P1293" t="s">
        <v>251</v>
      </c>
      <c r="Q1293" t="s">
        <v>54</v>
      </c>
      <c r="R1293" t="s">
        <v>55</v>
      </c>
      <c r="S1293" t="s">
        <v>56</v>
      </c>
      <c r="T1293" t="s">
        <v>67</v>
      </c>
      <c r="U1293">
        <v>1</v>
      </c>
      <c r="V1293" t="s">
        <v>58</v>
      </c>
      <c r="W1293" t="s">
        <v>68</v>
      </c>
      <c r="X1293" t="s">
        <v>146</v>
      </c>
      <c r="Y1293" t="s">
        <v>54</v>
      </c>
      <c r="Z1293" t="s">
        <v>101</v>
      </c>
      <c r="AA1293">
        <v>1</v>
      </c>
      <c r="AC1293" t="s">
        <v>147</v>
      </c>
      <c r="AE1293" t="s">
        <v>101</v>
      </c>
      <c r="AG1293" t="s">
        <v>149</v>
      </c>
      <c r="AK1293" t="s">
        <v>67</v>
      </c>
      <c r="AN1293" t="s">
        <v>770</v>
      </c>
    </row>
    <row r="1294" spans="1:40" x14ac:dyDescent="0.3">
      <c r="A1294" t="s">
        <v>2332</v>
      </c>
      <c r="B1294" t="s">
        <v>692</v>
      </c>
      <c r="C1294" t="s">
        <v>998</v>
      </c>
      <c r="D1294">
        <v>18374255</v>
      </c>
      <c r="E1294" s="1">
        <v>45968</v>
      </c>
      <c r="F1294" s="1">
        <v>45968</v>
      </c>
      <c r="G1294" t="s">
        <v>45</v>
      </c>
      <c r="H1294" t="s">
        <v>46</v>
      </c>
      <c r="I1294" t="s">
        <v>47</v>
      </c>
      <c r="J1294" t="s">
        <v>96</v>
      </c>
      <c r="K1294" t="s">
        <v>159</v>
      </c>
      <c r="L1294" t="s">
        <v>97</v>
      </c>
      <c r="M1294" t="s">
        <v>51</v>
      </c>
      <c r="N1294" t="s">
        <v>91</v>
      </c>
      <c r="O1294">
        <v>2</v>
      </c>
      <c r="P1294" t="s">
        <v>53</v>
      </c>
      <c r="Q1294" t="s">
        <v>54</v>
      </c>
      <c r="R1294" t="s">
        <v>55</v>
      </c>
      <c r="S1294" t="s">
        <v>85</v>
      </c>
      <c r="T1294" t="s">
        <v>57</v>
      </c>
      <c r="U1294">
        <v>1</v>
      </c>
      <c r="V1294" t="s">
        <v>58</v>
      </c>
      <c r="X1294" t="s">
        <v>77</v>
      </c>
      <c r="Y1294" t="s">
        <v>54</v>
      </c>
      <c r="Z1294" t="s">
        <v>101</v>
      </c>
    </row>
    <row r="1295" spans="1:40" x14ac:dyDescent="0.3">
      <c r="A1295" t="s">
        <v>2333</v>
      </c>
      <c r="B1295" t="s">
        <v>2334</v>
      </c>
      <c r="C1295" t="s">
        <v>578</v>
      </c>
      <c r="D1295">
        <v>18411407</v>
      </c>
      <c r="E1295" s="1">
        <v>45974</v>
      </c>
      <c r="F1295" s="1">
        <v>45974</v>
      </c>
      <c r="G1295" t="s">
        <v>45</v>
      </c>
      <c r="H1295" t="s">
        <v>46</v>
      </c>
      <c r="I1295" t="s">
        <v>47</v>
      </c>
      <c r="J1295" t="s">
        <v>127</v>
      </c>
      <c r="K1295" t="s">
        <v>214</v>
      </c>
      <c r="L1295" t="s">
        <v>50</v>
      </c>
      <c r="M1295" t="s">
        <v>98</v>
      </c>
      <c r="N1295" t="s">
        <v>185</v>
      </c>
      <c r="O1295">
        <v>2</v>
      </c>
      <c r="P1295" t="s">
        <v>53</v>
      </c>
      <c r="Q1295" t="s">
        <v>131</v>
      </c>
      <c r="R1295" t="s">
        <v>55</v>
      </c>
      <c r="S1295" t="s">
        <v>85</v>
      </c>
      <c r="T1295" t="s">
        <v>67</v>
      </c>
      <c r="U1295">
        <v>2</v>
      </c>
      <c r="V1295" t="s">
        <v>58</v>
      </c>
      <c r="X1295" t="s">
        <v>77</v>
      </c>
      <c r="Y1295" t="s">
        <v>54</v>
      </c>
      <c r="Z1295" t="s">
        <v>68</v>
      </c>
    </row>
    <row r="1296" spans="1:40" x14ac:dyDescent="0.3">
      <c r="A1296" t="s">
        <v>2335</v>
      </c>
      <c r="B1296" t="s">
        <v>685</v>
      </c>
      <c r="C1296" t="s">
        <v>1766</v>
      </c>
      <c r="D1296">
        <v>18420881</v>
      </c>
      <c r="E1296" s="1">
        <v>45975</v>
      </c>
      <c r="F1296" s="1">
        <v>45975</v>
      </c>
      <c r="G1296" t="s">
        <v>45</v>
      </c>
      <c r="H1296" t="s">
        <v>46</v>
      </c>
      <c r="I1296" t="s">
        <v>47</v>
      </c>
      <c r="J1296" t="s">
        <v>82</v>
      </c>
      <c r="K1296" t="s">
        <v>242</v>
      </c>
      <c r="L1296" t="s">
        <v>50</v>
      </c>
      <c r="M1296" t="s">
        <v>98</v>
      </c>
      <c r="N1296" t="s">
        <v>52</v>
      </c>
      <c r="O1296">
        <v>4</v>
      </c>
      <c r="P1296" t="s">
        <v>53</v>
      </c>
      <c r="Q1296" t="s">
        <v>54</v>
      </c>
      <c r="R1296" t="s">
        <v>55</v>
      </c>
      <c r="S1296" t="s">
        <v>56</v>
      </c>
      <c r="T1296" t="s">
        <v>57</v>
      </c>
      <c r="U1296">
        <v>2</v>
      </c>
      <c r="V1296" t="s">
        <v>58</v>
      </c>
    </row>
    <row r="1297" spans="1:40" x14ac:dyDescent="0.3">
      <c r="A1297" t="s">
        <v>2336</v>
      </c>
      <c r="B1297" t="s">
        <v>405</v>
      </c>
      <c r="C1297" t="s">
        <v>2105</v>
      </c>
      <c r="D1297">
        <v>18390362</v>
      </c>
      <c r="E1297" s="1">
        <v>45971</v>
      </c>
      <c r="F1297" s="1">
        <v>45971</v>
      </c>
      <c r="G1297" t="s">
        <v>45</v>
      </c>
      <c r="H1297" t="s">
        <v>46</v>
      </c>
      <c r="I1297" t="s">
        <v>47</v>
      </c>
      <c r="J1297" t="s">
        <v>127</v>
      </c>
      <c r="K1297" t="s">
        <v>214</v>
      </c>
      <c r="L1297" t="s">
        <v>128</v>
      </c>
      <c r="M1297" t="s">
        <v>299</v>
      </c>
      <c r="N1297" t="s">
        <v>75</v>
      </c>
      <c r="O1297">
        <v>3</v>
      </c>
      <c r="P1297" t="s">
        <v>53</v>
      </c>
      <c r="Q1297" t="s">
        <v>131</v>
      </c>
      <c r="R1297" t="s">
        <v>55</v>
      </c>
      <c r="S1297" t="s">
        <v>56</v>
      </c>
      <c r="T1297" t="s">
        <v>67</v>
      </c>
      <c r="U1297">
        <v>2</v>
      </c>
      <c r="V1297" t="s">
        <v>58</v>
      </c>
      <c r="X1297" t="s">
        <v>77</v>
      </c>
      <c r="Y1297" t="s">
        <v>120</v>
      </c>
      <c r="Z1297" t="s">
        <v>101</v>
      </c>
    </row>
    <row r="1298" spans="1:40" x14ac:dyDescent="0.3">
      <c r="A1298" t="s">
        <v>2337</v>
      </c>
      <c r="B1298" t="s">
        <v>503</v>
      </c>
      <c r="C1298" t="s">
        <v>272</v>
      </c>
      <c r="D1298">
        <v>18393838</v>
      </c>
      <c r="E1298" s="1">
        <v>45971</v>
      </c>
      <c r="F1298" s="1">
        <v>45971</v>
      </c>
      <c r="G1298" t="s">
        <v>45</v>
      </c>
      <c r="H1298" t="s">
        <v>46</v>
      </c>
      <c r="I1298" t="s">
        <v>47</v>
      </c>
      <c r="J1298" t="s">
        <v>89</v>
      </c>
      <c r="K1298" t="s">
        <v>118</v>
      </c>
      <c r="L1298" t="s">
        <v>74</v>
      </c>
      <c r="M1298" t="s">
        <v>65</v>
      </c>
      <c r="N1298" t="s">
        <v>235</v>
      </c>
      <c r="O1298">
        <v>4</v>
      </c>
      <c r="P1298" t="s">
        <v>171</v>
      </c>
      <c r="Q1298" t="s">
        <v>205</v>
      </c>
      <c r="R1298" t="s">
        <v>55</v>
      </c>
      <c r="S1298" t="s">
        <v>56</v>
      </c>
      <c r="T1298" t="s">
        <v>67</v>
      </c>
      <c r="U1298">
        <v>1</v>
      </c>
      <c r="V1298" t="s">
        <v>58</v>
      </c>
      <c r="X1298" t="s">
        <v>77</v>
      </c>
      <c r="Y1298" t="s">
        <v>54</v>
      </c>
      <c r="Z1298" t="s">
        <v>68</v>
      </c>
    </row>
    <row r="1299" spans="1:40" x14ac:dyDescent="0.3">
      <c r="A1299" t="s">
        <v>2338</v>
      </c>
      <c r="B1299" t="s">
        <v>70</v>
      </c>
      <c r="C1299" t="s">
        <v>94</v>
      </c>
      <c r="D1299">
        <v>18419565</v>
      </c>
      <c r="E1299" s="1">
        <v>45975</v>
      </c>
      <c r="F1299" s="1">
        <v>45975</v>
      </c>
      <c r="G1299" t="s">
        <v>45</v>
      </c>
      <c r="H1299" t="s">
        <v>46</v>
      </c>
      <c r="I1299" t="s">
        <v>47</v>
      </c>
      <c r="J1299" t="s">
        <v>73</v>
      </c>
      <c r="K1299" t="s">
        <v>118</v>
      </c>
      <c r="L1299" t="s">
        <v>74</v>
      </c>
      <c r="M1299" t="s">
        <v>65</v>
      </c>
      <c r="N1299" t="s">
        <v>175</v>
      </c>
      <c r="O1299">
        <v>4</v>
      </c>
      <c r="P1299" t="s">
        <v>53</v>
      </c>
      <c r="Q1299" t="s">
        <v>54</v>
      </c>
      <c r="R1299" t="s">
        <v>55</v>
      </c>
      <c r="S1299" t="s">
        <v>85</v>
      </c>
      <c r="T1299" t="s">
        <v>57</v>
      </c>
      <c r="U1299">
        <v>1</v>
      </c>
      <c r="V1299" t="s">
        <v>58</v>
      </c>
      <c r="X1299" t="s">
        <v>77</v>
      </c>
      <c r="Y1299" t="s">
        <v>54</v>
      </c>
      <c r="Z1299" t="s">
        <v>101</v>
      </c>
    </row>
    <row r="1300" spans="1:40" x14ac:dyDescent="0.3">
      <c r="A1300" t="s">
        <v>2339</v>
      </c>
      <c r="B1300" t="s">
        <v>431</v>
      </c>
      <c r="C1300" t="s">
        <v>578</v>
      </c>
      <c r="D1300">
        <v>18420045</v>
      </c>
      <c r="E1300" s="1">
        <v>45975</v>
      </c>
      <c r="F1300" s="1">
        <v>45975</v>
      </c>
      <c r="G1300" t="s">
        <v>45</v>
      </c>
      <c r="H1300" t="s">
        <v>46</v>
      </c>
      <c r="I1300" t="s">
        <v>47</v>
      </c>
      <c r="J1300" t="s">
        <v>179</v>
      </c>
      <c r="K1300" t="s">
        <v>81</v>
      </c>
      <c r="L1300" t="s">
        <v>50</v>
      </c>
      <c r="M1300" t="s">
        <v>98</v>
      </c>
      <c r="N1300" t="s">
        <v>75</v>
      </c>
      <c r="O1300">
        <v>3</v>
      </c>
      <c r="P1300" t="s">
        <v>53</v>
      </c>
      <c r="Q1300" t="s">
        <v>54</v>
      </c>
      <c r="R1300" t="s">
        <v>76</v>
      </c>
      <c r="S1300" t="s">
        <v>85</v>
      </c>
      <c r="T1300" t="s">
        <v>67</v>
      </c>
      <c r="U1300">
        <v>2</v>
      </c>
      <c r="V1300" t="s">
        <v>58</v>
      </c>
      <c r="X1300" t="s">
        <v>77</v>
      </c>
      <c r="Y1300" t="s">
        <v>120</v>
      </c>
      <c r="Z1300" t="s">
        <v>101</v>
      </c>
    </row>
    <row r="1301" spans="1:40" x14ac:dyDescent="0.3">
      <c r="A1301" t="s">
        <v>2340</v>
      </c>
      <c r="B1301" t="s">
        <v>282</v>
      </c>
      <c r="C1301" t="s">
        <v>450</v>
      </c>
      <c r="D1301">
        <v>18379392</v>
      </c>
      <c r="E1301" s="1">
        <v>45968</v>
      </c>
      <c r="F1301" s="1">
        <v>45969</v>
      </c>
      <c r="G1301" t="s">
        <v>45</v>
      </c>
      <c r="H1301" t="s">
        <v>46</v>
      </c>
      <c r="I1301" t="s">
        <v>47</v>
      </c>
      <c r="J1301" t="s">
        <v>165</v>
      </c>
      <c r="K1301" t="s">
        <v>105</v>
      </c>
      <c r="L1301" t="s">
        <v>97</v>
      </c>
      <c r="M1301" t="s">
        <v>170</v>
      </c>
      <c r="N1301" t="s">
        <v>99</v>
      </c>
      <c r="O1301">
        <v>4</v>
      </c>
      <c r="P1301" t="s">
        <v>954</v>
      </c>
      <c r="Q1301" t="s">
        <v>54</v>
      </c>
      <c r="R1301" t="s">
        <v>55</v>
      </c>
      <c r="S1301" t="s">
        <v>56</v>
      </c>
      <c r="T1301" t="s">
        <v>67</v>
      </c>
      <c r="U1301">
        <v>1</v>
      </c>
      <c r="V1301" t="s">
        <v>58</v>
      </c>
      <c r="X1301" t="s">
        <v>77</v>
      </c>
      <c r="Y1301" t="s">
        <v>120</v>
      </c>
      <c r="Z1301" t="s">
        <v>101</v>
      </c>
    </row>
    <row r="1302" spans="1:40" x14ac:dyDescent="0.3">
      <c r="A1302" t="s">
        <v>2341</v>
      </c>
      <c r="B1302" t="s">
        <v>181</v>
      </c>
      <c r="C1302" t="s">
        <v>257</v>
      </c>
      <c r="D1302">
        <v>18390771</v>
      </c>
      <c r="E1302" s="1">
        <v>45971</v>
      </c>
      <c r="F1302" s="1">
        <v>45971</v>
      </c>
      <c r="G1302" t="s">
        <v>45</v>
      </c>
      <c r="H1302" t="s">
        <v>46</v>
      </c>
      <c r="I1302" t="s">
        <v>47</v>
      </c>
      <c r="J1302" t="s">
        <v>165</v>
      </c>
      <c r="K1302" t="s">
        <v>142</v>
      </c>
      <c r="L1302" t="s">
        <v>97</v>
      </c>
      <c r="M1302" t="s">
        <v>65</v>
      </c>
      <c r="N1302" t="s">
        <v>185</v>
      </c>
      <c r="O1302">
        <v>4</v>
      </c>
      <c r="P1302" t="s">
        <v>100</v>
      </c>
      <c r="Q1302" t="s">
        <v>205</v>
      </c>
      <c r="R1302" t="s">
        <v>55</v>
      </c>
      <c r="S1302" t="s">
        <v>56</v>
      </c>
      <c r="T1302" t="s">
        <v>57</v>
      </c>
      <c r="U1302">
        <v>1</v>
      </c>
      <c r="V1302" t="s">
        <v>58</v>
      </c>
      <c r="X1302" t="s">
        <v>77</v>
      </c>
      <c r="Y1302" t="s">
        <v>54</v>
      </c>
      <c r="Z1302" t="s">
        <v>101</v>
      </c>
    </row>
    <row r="1303" spans="1:40" x14ac:dyDescent="0.3">
      <c r="A1303" t="s">
        <v>2342</v>
      </c>
      <c r="B1303" t="s">
        <v>2343</v>
      </c>
      <c r="C1303" t="s">
        <v>301</v>
      </c>
      <c r="D1303">
        <v>18381294</v>
      </c>
      <c r="E1303" s="1">
        <v>45969</v>
      </c>
      <c r="F1303" s="1">
        <v>45969</v>
      </c>
      <c r="G1303" t="s">
        <v>45</v>
      </c>
      <c r="H1303" t="s">
        <v>46</v>
      </c>
      <c r="I1303" t="s">
        <v>135</v>
      </c>
      <c r="J1303" t="s">
        <v>369</v>
      </c>
      <c r="K1303" t="s">
        <v>62</v>
      </c>
      <c r="L1303" t="s">
        <v>128</v>
      </c>
      <c r="M1303" t="s">
        <v>320</v>
      </c>
      <c r="O1303">
        <v>2</v>
      </c>
      <c r="P1303" t="s">
        <v>53</v>
      </c>
      <c r="Q1303" t="s">
        <v>131</v>
      </c>
      <c r="R1303" t="s">
        <v>77</v>
      </c>
      <c r="S1303" t="s">
        <v>1638</v>
      </c>
      <c r="T1303" t="s">
        <v>57</v>
      </c>
      <c r="U1303">
        <v>2</v>
      </c>
      <c r="V1303" t="s">
        <v>58</v>
      </c>
      <c r="Z1303" t="s">
        <v>68</v>
      </c>
    </row>
    <row r="1304" spans="1:40" x14ac:dyDescent="0.3">
      <c r="A1304" t="s">
        <v>2344</v>
      </c>
      <c r="B1304" t="s">
        <v>755</v>
      </c>
      <c r="C1304" t="s">
        <v>104</v>
      </c>
      <c r="D1304">
        <v>18400702</v>
      </c>
      <c r="E1304" s="1">
        <v>45972</v>
      </c>
      <c r="F1304" s="1">
        <v>45976</v>
      </c>
      <c r="G1304" t="s">
        <v>45</v>
      </c>
      <c r="H1304" t="s">
        <v>46</v>
      </c>
      <c r="I1304" t="s">
        <v>47</v>
      </c>
      <c r="J1304" t="s">
        <v>223</v>
      </c>
      <c r="K1304" t="s">
        <v>89</v>
      </c>
      <c r="L1304" t="s">
        <v>74</v>
      </c>
      <c r="M1304" t="s">
        <v>51</v>
      </c>
      <c r="N1304" t="s">
        <v>273</v>
      </c>
      <c r="O1304">
        <v>8</v>
      </c>
      <c r="P1304" t="s">
        <v>53</v>
      </c>
      <c r="Q1304" t="s">
        <v>54</v>
      </c>
      <c r="R1304" t="s">
        <v>55</v>
      </c>
      <c r="S1304" t="s">
        <v>85</v>
      </c>
      <c r="T1304" t="s">
        <v>57</v>
      </c>
      <c r="U1304">
        <v>1</v>
      </c>
      <c r="V1304" t="s">
        <v>58</v>
      </c>
      <c r="X1304" t="s">
        <v>77</v>
      </c>
      <c r="Y1304" t="s">
        <v>54</v>
      </c>
      <c r="Z1304" t="s">
        <v>101</v>
      </c>
    </row>
    <row r="1305" spans="1:40" x14ac:dyDescent="0.3">
      <c r="A1305" t="s">
        <v>2345</v>
      </c>
      <c r="B1305" t="s">
        <v>2346</v>
      </c>
      <c r="C1305" t="s">
        <v>735</v>
      </c>
      <c r="D1305">
        <v>18407150</v>
      </c>
      <c r="E1305" s="1">
        <v>45973</v>
      </c>
      <c r="F1305" s="1">
        <v>45973</v>
      </c>
      <c r="G1305" t="s">
        <v>45</v>
      </c>
      <c r="H1305" t="s">
        <v>46</v>
      </c>
      <c r="I1305" t="s">
        <v>47</v>
      </c>
      <c r="J1305" t="s">
        <v>96</v>
      </c>
      <c r="K1305" t="s">
        <v>311</v>
      </c>
      <c r="L1305" t="s">
        <v>97</v>
      </c>
      <c r="M1305" t="s">
        <v>65</v>
      </c>
      <c r="N1305" t="s">
        <v>52</v>
      </c>
      <c r="O1305">
        <v>3</v>
      </c>
      <c r="P1305" t="s">
        <v>53</v>
      </c>
      <c r="Q1305" t="s">
        <v>54</v>
      </c>
      <c r="R1305" t="s">
        <v>55</v>
      </c>
      <c r="S1305" t="s">
        <v>85</v>
      </c>
      <c r="T1305" t="s">
        <v>57</v>
      </c>
      <c r="U1305">
        <v>1</v>
      </c>
      <c r="V1305" t="s">
        <v>58</v>
      </c>
    </row>
    <row r="1306" spans="1:40" x14ac:dyDescent="0.3">
      <c r="A1306" t="s">
        <v>2347</v>
      </c>
      <c r="B1306" t="s">
        <v>2348</v>
      </c>
      <c r="C1306" t="s">
        <v>331</v>
      </c>
      <c r="D1306">
        <v>18407805</v>
      </c>
      <c r="E1306" s="1">
        <v>45973</v>
      </c>
      <c r="F1306" s="1">
        <v>45973</v>
      </c>
      <c r="G1306" t="s">
        <v>45</v>
      </c>
      <c r="H1306" t="s">
        <v>46</v>
      </c>
      <c r="I1306" t="s">
        <v>47</v>
      </c>
      <c r="J1306" t="s">
        <v>159</v>
      </c>
      <c r="K1306" t="s">
        <v>179</v>
      </c>
      <c r="L1306" t="s">
        <v>97</v>
      </c>
      <c r="M1306" t="s">
        <v>65</v>
      </c>
      <c r="N1306" t="s">
        <v>52</v>
      </c>
      <c r="O1306">
        <v>5</v>
      </c>
      <c r="P1306" t="s">
        <v>53</v>
      </c>
      <c r="Q1306" t="s">
        <v>54</v>
      </c>
      <c r="R1306" t="s">
        <v>55</v>
      </c>
      <c r="S1306" t="s">
        <v>56</v>
      </c>
      <c r="T1306" t="s">
        <v>57</v>
      </c>
      <c r="U1306">
        <v>2</v>
      </c>
      <c r="V1306" t="s">
        <v>58</v>
      </c>
      <c r="Y1306" t="s">
        <v>120</v>
      </c>
      <c r="Z1306" t="s">
        <v>101</v>
      </c>
      <c r="AB1306">
        <v>2</v>
      </c>
      <c r="AC1306" t="s">
        <v>114</v>
      </c>
      <c r="AN1306" t="s">
        <v>606</v>
      </c>
    </row>
    <row r="1307" spans="1:40" x14ac:dyDescent="0.3">
      <c r="A1307" t="s">
        <v>2349</v>
      </c>
      <c r="B1307" t="s">
        <v>340</v>
      </c>
      <c r="C1307" t="s">
        <v>134</v>
      </c>
      <c r="D1307">
        <v>18405456</v>
      </c>
      <c r="E1307" s="1">
        <v>45973</v>
      </c>
      <c r="F1307" s="1">
        <v>45973</v>
      </c>
      <c r="G1307" t="s">
        <v>45</v>
      </c>
      <c r="H1307" t="s">
        <v>46</v>
      </c>
      <c r="I1307" t="s">
        <v>47</v>
      </c>
      <c r="J1307" t="s">
        <v>96</v>
      </c>
      <c r="K1307" t="s">
        <v>195</v>
      </c>
      <c r="L1307" t="s">
        <v>97</v>
      </c>
      <c r="M1307" t="s">
        <v>51</v>
      </c>
      <c r="N1307" t="s">
        <v>99</v>
      </c>
      <c r="O1307">
        <v>4</v>
      </c>
      <c r="P1307" t="s">
        <v>251</v>
      </c>
      <c r="Q1307" t="s">
        <v>54</v>
      </c>
      <c r="R1307" t="s">
        <v>77</v>
      </c>
      <c r="S1307" t="s">
        <v>56</v>
      </c>
      <c r="T1307" t="s">
        <v>57</v>
      </c>
      <c r="U1307">
        <v>1</v>
      </c>
      <c r="V1307" t="s">
        <v>58</v>
      </c>
      <c r="X1307" t="s">
        <v>77</v>
      </c>
      <c r="Y1307" t="s">
        <v>54</v>
      </c>
      <c r="Z1307" t="s">
        <v>101</v>
      </c>
    </row>
    <row r="1308" spans="1:40" x14ac:dyDescent="0.3">
      <c r="A1308" t="s">
        <v>2350</v>
      </c>
      <c r="B1308" t="s">
        <v>2351</v>
      </c>
      <c r="C1308" t="s">
        <v>1808</v>
      </c>
      <c r="D1308">
        <v>18395589</v>
      </c>
      <c r="E1308" s="1">
        <v>45971</v>
      </c>
      <c r="F1308" s="1">
        <v>45971</v>
      </c>
      <c r="G1308" t="s">
        <v>45</v>
      </c>
      <c r="H1308" t="s">
        <v>46</v>
      </c>
      <c r="I1308" t="s">
        <v>47</v>
      </c>
      <c r="J1308" t="s">
        <v>243</v>
      </c>
      <c r="K1308" t="s">
        <v>764</v>
      </c>
      <c r="L1308" t="s">
        <v>50</v>
      </c>
      <c r="M1308" t="s">
        <v>160</v>
      </c>
      <c r="N1308" t="s">
        <v>130</v>
      </c>
      <c r="O1308">
        <v>10</v>
      </c>
      <c r="P1308" t="s">
        <v>100</v>
      </c>
      <c r="Q1308" t="s">
        <v>54</v>
      </c>
      <c r="R1308" t="s">
        <v>55</v>
      </c>
      <c r="S1308" t="s">
        <v>85</v>
      </c>
      <c r="T1308" t="s">
        <v>57</v>
      </c>
      <c r="U1308">
        <v>2</v>
      </c>
      <c r="V1308" t="s">
        <v>58</v>
      </c>
      <c r="Z1308" t="s">
        <v>101</v>
      </c>
      <c r="AM1308" t="s">
        <v>167</v>
      </c>
    </row>
    <row r="1309" spans="1:40" x14ac:dyDescent="0.3">
      <c r="A1309" t="s">
        <v>2352</v>
      </c>
      <c r="B1309" t="s">
        <v>333</v>
      </c>
      <c r="C1309" t="s">
        <v>1627</v>
      </c>
      <c r="D1309">
        <v>18393496</v>
      </c>
      <c r="E1309" s="1">
        <v>45971</v>
      </c>
      <c r="F1309" s="1">
        <v>45971</v>
      </c>
      <c r="G1309" t="s">
        <v>45</v>
      </c>
      <c r="H1309" t="s">
        <v>46</v>
      </c>
      <c r="I1309" t="s">
        <v>47</v>
      </c>
      <c r="J1309" t="s">
        <v>49</v>
      </c>
      <c r="K1309" t="s">
        <v>419</v>
      </c>
      <c r="L1309" t="s">
        <v>64</v>
      </c>
      <c r="M1309" t="s">
        <v>129</v>
      </c>
      <c r="N1309" t="s">
        <v>75</v>
      </c>
      <c r="O1309">
        <v>2</v>
      </c>
      <c r="P1309" t="s">
        <v>100</v>
      </c>
      <c r="Q1309" t="s">
        <v>54</v>
      </c>
      <c r="R1309" t="s">
        <v>55</v>
      </c>
      <c r="S1309" t="s">
        <v>85</v>
      </c>
      <c r="T1309" t="s">
        <v>57</v>
      </c>
      <c r="U1309">
        <v>3</v>
      </c>
      <c r="V1309" t="s">
        <v>58</v>
      </c>
      <c r="Z1309" t="s">
        <v>68</v>
      </c>
    </row>
    <row r="1310" spans="1:40" x14ac:dyDescent="0.3">
      <c r="A1310" t="s">
        <v>2353</v>
      </c>
      <c r="B1310" t="s">
        <v>253</v>
      </c>
      <c r="C1310" t="s">
        <v>513</v>
      </c>
      <c r="D1310">
        <v>18382849</v>
      </c>
      <c r="E1310" s="1">
        <v>45969</v>
      </c>
      <c r="F1310" s="1">
        <v>45969</v>
      </c>
      <c r="G1310" t="s">
        <v>45</v>
      </c>
      <c r="H1310" t="s">
        <v>46</v>
      </c>
      <c r="I1310" t="s">
        <v>47</v>
      </c>
      <c r="J1310" t="s">
        <v>198</v>
      </c>
      <c r="K1310" t="s">
        <v>142</v>
      </c>
      <c r="L1310" t="s">
        <v>74</v>
      </c>
      <c r="M1310" t="s">
        <v>51</v>
      </c>
      <c r="N1310" t="s">
        <v>52</v>
      </c>
      <c r="O1310">
        <v>9</v>
      </c>
      <c r="P1310" t="s">
        <v>53</v>
      </c>
      <c r="Q1310" t="s">
        <v>54</v>
      </c>
      <c r="R1310" t="s">
        <v>77</v>
      </c>
      <c r="S1310" t="s">
        <v>232</v>
      </c>
      <c r="T1310" t="s">
        <v>67</v>
      </c>
      <c r="U1310">
        <v>1</v>
      </c>
      <c r="V1310" t="s">
        <v>58</v>
      </c>
    </row>
    <row r="1311" spans="1:40" x14ac:dyDescent="0.3">
      <c r="A1311" t="s">
        <v>2354</v>
      </c>
      <c r="B1311" t="s">
        <v>340</v>
      </c>
      <c r="C1311" t="s">
        <v>141</v>
      </c>
      <c r="D1311">
        <v>18411567</v>
      </c>
      <c r="E1311" s="1">
        <v>45974</v>
      </c>
      <c r="F1311" s="1">
        <v>45975</v>
      </c>
      <c r="G1311" t="s">
        <v>45</v>
      </c>
      <c r="H1311" t="s">
        <v>46</v>
      </c>
      <c r="I1311" t="s">
        <v>47</v>
      </c>
      <c r="J1311" t="s">
        <v>105</v>
      </c>
      <c r="K1311" t="s">
        <v>95</v>
      </c>
      <c r="L1311" t="s">
        <v>97</v>
      </c>
      <c r="M1311" t="s">
        <v>65</v>
      </c>
      <c r="N1311" t="s">
        <v>91</v>
      </c>
      <c r="O1311">
        <v>2</v>
      </c>
      <c r="P1311" t="s">
        <v>53</v>
      </c>
      <c r="Q1311" t="s">
        <v>54</v>
      </c>
      <c r="R1311" t="s">
        <v>55</v>
      </c>
      <c r="S1311" t="s">
        <v>85</v>
      </c>
      <c r="T1311" t="s">
        <v>57</v>
      </c>
      <c r="U1311">
        <v>1</v>
      </c>
      <c r="V1311" t="s">
        <v>58</v>
      </c>
      <c r="X1311" t="s">
        <v>77</v>
      </c>
      <c r="Y1311" t="s">
        <v>54</v>
      </c>
      <c r="Z1311" t="s">
        <v>101</v>
      </c>
    </row>
    <row r="1312" spans="1:40" x14ac:dyDescent="0.3">
      <c r="A1312" t="s">
        <v>2355</v>
      </c>
      <c r="B1312" t="s">
        <v>2356</v>
      </c>
      <c r="C1312" t="s">
        <v>44</v>
      </c>
      <c r="D1312">
        <v>18377577</v>
      </c>
      <c r="E1312" s="1">
        <v>45968</v>
      </c>
      <c r="F1312" s="1">
        <v>45968</v>
      </c>
      <c r="G1312" t="s">
        <v>45</v>
      </c>
      <c r="H1312" t="s">
        <v>46</v>
      </c>
      <c r="I1312" t="s">
        <v>47</v>
      </c>
      <c r="J1312" t="s">
        <v>179</v>
      </c>
      <c r="K1312" t="s">
        <v>145</v>
      </c>
      <c r="L1312" t="s">
        <v>97</v>
      </c>
      <c r="M1312" t="s">
        <v>160</v>
      </c>
      <c r="N1312" t="s">
        <v>91</v>
      </c>
      <c r="O1312">
        <v>4</v>
      </c>
      <c r="P1312" t="s">
        <v>53</v>
      </c>
      <c r="Q1312" t="s">
        <v>54</v>
      </c>
      <c r="R1312" t="s">
        <v>77</v>
      </c>
      <c r="S1312" t="s">
        <v>85</v>
      </c>
      <c r="T1312" t="s">
        <v>57</v>
      </c>
      <c r="U1312">
        <v>2</v>
      </c>
      <c r="V1312" t="s">
        <v>58</v>
      </c>
      <c r="W1312" t="s">
        <v>68</v>
      </c>
      <c r="Y1312" t="s">
        <v>120</v>
      </c>
      <c r="AK1312" t="s">
        <v>67</v>
      </c>
    </row>
    <row r="1313" spans="1:40" x14ac:dyDescent="0.3">
      <c r="A1313" t="s">
        <v>2357</v>
      </c>
      <c r="B1313" t="s">
        <v>237</v>
      </c>
      <c r="C1313" t="s">
        <v>526</v>
      </c>
      <c r="D1313">
        <v>18391729</v>
      </c>
      <c r="E1313" s="1">
        <v>45971</v>
      </c>
      <c r="F1313" s="1">
        <v>45971</v>
      </c>
      <c r="G1313" t="s">
        <v>45</v>
      </c>
      <c r="H1313" t="s">
        <v>46</v>
      </c>
      <c r="I1313" t="s">
        <v>47</v>
      </c>
      <c r="J1313" t="s">
        <v>81</v>
      </c>
      <c r="K1313" t="s">
        <v>127</v>
      </c>
      <c r="L1313" t="s">
        <v>128</v>
      </c>
      <c r="M1313" t="s">
        <v>51</v>
      </c>
      <c r="N1313" t="s">
        <v>235</v>
      </c>
      <c r="O1313">
        <v>2</v>
      </c>
      <c r="P1313" t="s">
        <v>53</v>
      </c>
      <c r="Q1313" t="s">
        <v>54</v>
      </c>
      <c r="R1313" t="s">
        <v>55</v>
      </c>
      <c r="S1313" t="s">
        <v>85</v>
      </c>
      <c r="T1313" t="s">
        <v>57</v>
      </c>
      <c r="U1313">
        <v>2</v>
      </c>
      <c r="V1313" t="s">
        <v>58</v>
      </c>
      <c r="X1313" t="s">
        <v>77</v>
      </c>
      <c r="Y1313" t="s">
        <v>54</v>
      </c>
      <c r="Z1313" t="s">
        <v>101</v>
      </c>
    </row>
    <row r="1314" spans="1:40" x14ac:dyDescent="0.3">
      <c r="A1314" t="s">
        <v>2358</v>
      </c>
      <c r="B1314" t="s">
        <v>447</v>
      </c>
      <c r="C1314" t="s">
        <v>317</v>
      </c>
      <c r="D1314">
        <v>18407734</v>
      </c>
      <c r="E1314" s="1">
        <v>45973</v>
      </c>
      <c r="F1314" s="1">
        <v>45973</v>
      </c>
      <c r="G1314" t="s">
        <v>45</v>
      </c>
      <c r="H1314" t="s">
        <v>46</v>
      </c>
      <c r="I1314" t="s">
        <v>47</v>
      </c>
      <c r="J1314" t="s">
        <v>165</v>
      </c>
      <c r="K1314" t="s">
        <v>81</v>
      </c>
      <c r="L1314" t="s">
        <v>97</v>
      </c>
      <c r="M1314" t="s">
        <v>51</v>
      </c>
      <c r="N1314" t="s">
        <v>185</v>
      </c>
      <c r="O1314">
        <v>6</v>
      </c>
      <c r="P1314" t="s">
        <v>100</v>
      </c>
      <c r="Q1314" t="s">
        <v>54</v>
      </c>
      <c r="R1314" t="s">
        <v>55</v>
      </c>
      <c r="S1314" t="s">
        <v>56</v>
      </c>
      <c r="T1314" t="s">
        <v>67</v>
      </c>
      <c r="U1314">
        <v>1</v>
      </c>
      <c r="V1314" t="s">
        <v>58</v>
      </c>
      <c r="W1314" t="s">
        <v>68</v>
      </c>
      <c r="Y1314" t="s">
        <v>54</v>
      </c>
      <c r="Z1314" t="s">
        <v>101</v>
      </c>
      <c r="AC1314" t="s">
        <v>147</v>
      </c>
      <c r="AD1314" t="s">
        <v>115</v>
      </c>
      <c r="AK1314" t="s">
        <v>67</v>
      </c>
    </row>
    <row r="1315" spans="1:40" x14ac:dyDescent="0.3">
      <c r="A1315" t="s">
        <v>2359</v>
      </c>
      <c r="B1315" t="s">
        <v>790</v>
      </c>
      <c r="C1315" t="s">
        <v>2360</v>
      </c>
      <c r="D1315">
        <v>18378443</v>
      </c>
      <c r="E1315" s="1">
        <v>45968</v>
      </c>
      <c r="F1315" s="1">
        <v>45968</v>
      </c>
      <c r="G1315" t="s">
        <v>45</v>
      </c>
      <c r="H1315" t="s">
        <v>46</v>
      </c>
      <c r="I1315" t="s">
        <v>135</v>
      </c>
      <c r="J1315" t="s">
        <v>293</v>
      </c>
      <c r="K1315" t="s">
        <v>1100</v>
      </c>
      <c r="L1315" t="s">
        <v>452</v>
      </c>
      <c r="M1315" t="s">
        <v>83</v>
      </c>
      <c r="O1315">
        <v>3</v>
      </c>
      <c r="P1315" t="s">
        <v>53</v>
      </c>
      <c r="Q1315" t="s">
        <v>131</v>
      </c>
      <c r="R1315" t="s">
        <v>76</v>
      </c>
      <c r="S1315" t="s">
        <v>1638</v>
      </c>
      <c r="T1315" t="s">
        <v>57</v>
      </c>
      <c r="U1315">
        <v>3</v>
      </c>
      <c r="V1315" t="s">
        <v>58</v>
      </c>
      <c r="W1315" t="s">
        <v>68</v>
      </c>
      <c r="X1315" t="s">
        <v>146</v>
      </c>
      <c r="Y1315" t="s">
        <v>54</v>
      </c>
      <c r="AA1315">
        <v>3</v>
      </c>
      <c r="AB1315">
        <v>3</v>
      </c>
      <c r="AC1315" t="s">
        <v>114</v>
      </c>
      <c r="AD1315" t="s">
        <v>115</v>
      </c>
      <c r="AG1315" t="s">
        <v>324</v>
      </c>
    </row>
    <row r="1316" spans="1:40" x14ac:dyDescent="0.3">
      <c r="A1316" t="s">
        <v>2361</v>
      </c>
      <c r="B1316" t="s">
        <v>1176</v>
      </c>
      <c r="C1316" t="s">
        <v>272</v>
      </c>
      <c r="D1316">
        <v>18426824</v>
      </c>
      <c r="E1316" s="1">
        <v>45976</v>
      </c>
      <c r="F1316" s="1">
        <v>45976</v>
      </c>
      <c r="G1316" t="s">
        <v>45</v>
      </c>
      <c r="H1316" t="s">
        <v>46</v>
      </c>
      <c r="I1316" t="s">
        <v>47</v>
      </c>
      <c r="J1316" t="s">
        <v>314</v>
      </c>
      <c r="K1316" t="s">
        <v>96</v>
      </c>
      <c r="L1316" t="s">
        <v>97</v>
      </c>
      <c r="M1316" t="s">
        <v>65</v>
      </c>
      <c r="N1316" t="s">
        <v>99</v>
      </c>
      <c r="O1316">
        <v>4</v>
      </c>
      <c r="P1316" t="s">
        <v>53</v>
      </c>
      <c r="Q1316" t="s">
        <v>54</v>
      </c>
      <c r="R1316" t="s">
        <v>55</v>
      </c>
      <c r="S1316" t="s">
        <v>85</v>
      </c>
      <c r="T1316" t="s">
        <v>57</v>
      </c>
      <c r="U1316">
        <v>1</v>
      </c>
      <c r="V1316" t="s">
        <v>58</v>
      </c>
      <c r="W1316" t="s">
        <v>68</v>
      </c>
      <c r="X1316" t="s">
        <v>146</v>
      </c>
      <c r="Y1316" t="s">
        <v>120</v>
      </c>
      <c r="AA1316">
        <v>1</v>
      </c>
      <c r="AB1316">
        <v>1</v>
      </c>
      <c r="AC1316" t="s">
        <v>114</v>
      </c>
      <c r="AD1316" t="s">
        <v>115</v>
      </c>
      <c r="AG1316" t="s">
        <v>149</v>
      </c>
      <c r="AK1316" t="s">
        <v>67</v>
      </c>
      <c r="AL1316" t="s">
        <v>68</v>
      </c>
      <c r="AN1316" t="s">
        <v>606</v>
      </c>
    </row>
    <row r="1317" spans="1:40" x14ac:dyDescent="0.3">
      <c r="A1317" t="s">
        <v>2362</v>
      </c>
      <c r="B1317" t="s">
        <v>2363</v>
      </c>
      <c r="C1317" t="s">
        <v>526</v>
      </c>
      <c r="D1317">
        <v>18420706</v>
      </c>
      <c r="E1317" s="1">
        <v>45975</v>
      </c>
      <c r="F1317" s="1">
        <v>45975</v>
      </c>
      <c r="G1317" t="s">
        <v>45</v>
      </c>
      <c r="H1317" t="s">
        <v>46</v>
      </c>
      <c r="I1317" t="s">
        <v>135</v>
      </c>
      <c r="J1317" t="s">
        <v>145</v>
      </c>
      <c r="K1317" t="s">
        <v>48</v>
      </c>
      <c r="L1317" t="s">
        <v>2364</v>
      </c>
      <c r="M1317" t="s">
        <v>83</v>
      </c>
      <c r="O1317">
        <v>3</v>
      </c>
      <c r="P1317" t="s">
        <v>138</v>
      </c>
      <c r="Q1317" t="s">
        <v>54</v>
      </c>
      <c r="R1317" t="s">
        <v>55</v>
      </c>
      <c r="S1317" t="s">
        <v>56</v>
      </c>
      <c r="T1317" t="s">
        <v>57</v>
      </c>
      <c r="U1317">
        <v>2</v>
      </c>
      <c r="V1317" t="s">
        <v>58</v>
      </c>
      <c r="X1317" t="s">
        <v>77</v>
      </c>
      <c r="Y1317" t="s">
        <v>54</v>
      </c>
      <c r="Z1317" t="s">
        <v>68</v>
      </c>
    </row>
    <row r="1318" spans="1:40" x14ac:dyDescent="0.3">
      <c r="A1318" t="s">
        <v>2365</v>
      </c>
      <c r="B1318" t="s">
        <v>696</v>
      </c>
      <c r="C1318" t="s">
        <v>1311</v>
      </c>
      <c r="D1318">
        <v>18395048</v>
      </c>
      <c r="E1318" s="1">
        <v>45971</v>
      </c>
      <c r="F1318" s="1">
        <v>45971</v>
      </c>
      <c r="G1318" t="s">
        <v>45</v>
      </c>
      <c r="H1318" t="s">
        <v>46</v>
      </c>
      <c r="I1318" t="s">
        <v>47</v>
      </c>
      <c r="J1318" t="s">
        <v>106</v>
      </c>
      <c r="K1318" t="s">
        <v>311</v>
      </c>
      <c r="L1318" t="s">
        <v>97</v>
      </c>
      <c r="M1318" t="s">
        <v>65</v>
      </c>
      <c r="N1318" t="s">
        <v>91</v>
      </c>
      <c r="O1318">
        <v>3</v>
      </c>
      <c r="P1318" t="s">
        <v>53</v>
      </c>
      <c r="Q1318" t="s">
        <v>131</v>
      </c>
      <c r="R1318" t="s">
        <v>55</v>
      </c>
      <c r="S1318" t="s">
        <v>85</v>
      </c>
      <c r="T1318" t="s">
        <v>57</v>
      </c>
      <c r="U1318">
        <v>1</v>
      </c>
      <c r="V1318" t="s">
        <v>58</v>
      </c>
      <c r="X1318" t="s">
        <v>77</v>
      </c>
      <c r="Y1318" t="s">
        <v>54</v>
      </c>
      <c r="Z1318" t="s">
        <v>68</v>
      </c>
    </row>
    <row r="1319" spans="1:40" x14ac:dyDescent="0.3">
      <c r="A1319" t="s">
        <v>2366</v>
      </c>
      <c r="B1319" t="s">
        <v>2367</v>
      </c>
      <c r="C1319" t="s">
        <v>272</v>
      </c>
      <c r="D1319">
        <v>18421877</v>
      </c>
      <c r="E1319" s="1">
        <v>45975</v>
      </c>
      <c r="F1319" s="1">
        <v>45975</v>
      </c>
      <c r="G1319" t="s">
        <v>45</v>
      </c>
      <c r="H1319" t="s">
        <v>46</v>
      </c>
      <c r="I1319" t="s">
        <v>47</v>
      </c>
      <c r="J1319" t="s">
        <v>1090</v>
      </c>
      <c r="K1319" t="s">
        <v>63</v>
      </c>
      <c r="L1319" t="s">
        <v>50</v>
      </c>
      <c r="M1319" t="s">
        <v>65</v>
      </c>
      <c r="N1319" t="s">
        <v>99</v>
      </c>
      <c r="O1319">
        <v>5</v>
      </c>
      <c r="P1319" t="s">
        <v>100</v>
      </c>
      <c r="Q1319" t="s">
        <v>131</v>
      </c>
      <c r="R1319" t="s">
        <v>55</v>
      </c>
      <c r="S1319" t="s">
        <v>56</v>
      </c>
      <c r="T1319" t="s">
        <v>57</v>
      </c>
      <c r="U1319">
        <v>2</v>
      </c>
      <c r="V1319" t="s">
        <v>58</v>
      </c>
      <c r="X1319" t="s">
        <v>77</v>
      </c>
      <c r="Y1319" t="s">
        <v>54</v>
      </c>
      <c r="Z1319" t="s">
        <v>68</v>
      </c>
    </row>
    <row r="1320" spans="1:40" x14ac:dyDescent="0.3">
      <c r="A1320" t="s">
        <v>2368</v>
      </c>
      <c r="B1320" t="s">
        <v>253</v>
      </c>
      <c r="C1320" t="s">
        <v>213</v>
      </c>
      <c r="D1320">
        <v>18371888</v>
      </c>
      <c r="E1320" s="1">
        <v>45967</v>
      </c>
      <c r="F1320" s="1">
        <v>45967</v>
      </c>
      <c r="G1320" t="s">
        <v>45</v>
      </c>
      <c r="H1320" t="s">
        <v>46</v>
      </c>
      <c r="I1320" t="s">
        <v>47</v>
      </c>
      <c r="J1320" t="s">
        <v>960</v>
      </c>
      <c r="K1320" t="s">
        <v>569</v>
      </c>
      <c r="L1320" t="s">
        <v>97</v>
      </c>
      <c r="M1320" t="s">
        <v>51</v>
      </c>
      <c r="N1320" t="s">
        <v>185</v>
      </c>
      <c r="O1320">
        <v>3</v>
      </c>
      <c r="P1320" t="s">
        <v>100</v>
      </c>
      <c r="Q1320" t="s">
        <v>54</v>
      </c>
      <c r="R1320" t="s">
        <v>55</v>
      </c>
      <c r="S1320" t="s">
        <v>56</v>
      </c>
      <c r="T1320" t="s">
        <v>57</v>
      </c>
      <c r="U1320">
        <v>1</v>
      </c>
      <c r="V1320" t="s">
        <v>58</v>
      </c>
      <c r="W1320" t="s">
        <v>68</v>
      </c>
      <c r="Y1320" t="s">
        <v>54</v>
      </c>
      <c r="Z1320" t="s">
        <v>101</v>
      </c>
      <c r="AC1320" t="s">
        <v>147</v>
      </c>
      <c r="AD1320" t="s">
        <v>115</v>
      </c>
      <c r="AK1320" t="s">
        <v>67</v>
      </c>
    </row>
    <row r="1321" spans="1:40" x14ac:dyDescent="0.3">
      <c r="A1321" t="s">
        <v>2369</v>
      </c>
      <c r="B1321" t="s">
        <v>396</v>
      </c>
      <c r="C1321" t="s">
        <v>201</v>
      </c>
      <c r="D1321">
        <v>18375661</v>
      </c>
      <c r="E1321" s="1">
        <v>45968</v>
      </c>
      <c r="F1321" s="1">
        <v>45968</v>
      </c>
      <c r="G1321" t="s">
        <v>45</v>
      </c>
      <c r="H1321" t="s">
        <v>46</v>
      </c>
      <c r="I1321" t="s">
        <v>47</v>
      </c>
      <c r="J1321" t="s">
        <v>198</v>
      </c>
      <c r="K1321" t="s">
        <v>105</v>
      </c>
      <c r="L1321" t="s">
        <v>97</v>
      </c>
      <c r="M1321" t="s">
        <v>98</v>
      </c>
      <c r="N1321" t="s">
        <v>75</v>
      </c>
      <c r="O1321">
        <v>4</v>
      </c>
      <c r="P1321" t="s">
        <v>53</v>
      </c>
      <c r="Q1321" t="s">
        <v>54</v>
      </c>
      <c r="R1321" t="s">
        <v>55</v>
      </c>
      <c r="S1321" t="s">
        <v>85</v>
      </c>
      <c r="T1321" t="s">
        <v>57</v>
      </c>
      <c r="U1321">
        <v>1</v>
      </c>
      <c r="V1321" t="s">
        <v>58</v>
      </c>
      <c r="Z1321" t="s">
        <v>68</v>
      </c>
    </row>
    <row r="1322" spans="1:40" x14ac:dyDescent="0.3">
      <c r="A1322" t="s">
        <v>2370</v>
      </c>
      <c r="B1322" t="s">
        <v>2371</v>
      </c>
      <c r="C1322" t="s">
        <v>513</v>
      </c>
      <c r="D1322">
        <v>18402628</v>
      </c>
      <c r="E1322" s="1">
        <v>45972</v>
      </c>
      <c r="F1322" s="1">
        <v>45972</v>
      </c>
      <c r="G1322" t="s">
        <v>45</v>
      </c>
      <c r="H1322" t="s">
        <v>46</v>
      </c>
      <c r="I1322" t="s">
        <v>219</v>
      </c>
      <c r="J1322" t="s">
        <v>118</v>
      </c>
      <c r="K1322" t="s">
        <v>1003</v>
      </c>
      <c r="L1322" t="s">
        <v>74</v>
      </c>
      <c r="M1322" t="s">
        <v>320</v>
      </c>
      <c r="N1322" t="s">
        <v>99</v>
      </c>
      <c r="O1322">
        <v>11</v>
      </c>
      <c r="P1322" t="s">
        <v>53</v>
      </c>
      <c r="Q1322" t="s">
        <v>54</v>
      </c>
      <c r="R1322" t="s">
        <v>55</v>
      </c>
      <c r="S1322" t="s">
        <v>85</v>
      </c>
      <c r="T1322" t="s">
        <v>57</v>
      </c>
      <c r="U1322">
        <v>1</v>
      </c>
      <c r="V1322" t="s">
        <v>58</v>
      </c>
      <c r="X1322" t="s">
        <v>77</v>
      </c>
      <c r="Y1322" t="s">
        <v>120</v>
      </c>
      <c r="Z1322" t="s">
        <v>101</v>
      </c>
    </row>
    <row r="1323" spans="1:40" x14ac:dyDescent="0.3">
      <c r="A1323" t="s">
        <v>2372</v>
      </c>
      <c r="B1323" t="s">
        <v>428</v>
      </c>
      <c r="C1323" t="s">
        <v>301</v>
      </c>
      <c r="D1323">
        <v>18402402</v>
      </c>
      <c r="E1323" s="1">
        <v>45972</v>
      </c>
      <c r="F1323" s="1">
        <v>45972</v>
      </c>
      <c r="G1323" t="s">
        <v>45</v>
      </c>
      <c r="H1323" t="s">
        <v>46</v>
      </c>
      <c r="I1323" t="s">
        <v>47</v>
      </c>
      <c r="J1323" t="s">
        <v>227</v>
      </c>
      <c r="K1323" t="s">
        <v>73</v>
      </c>
      <c r="L1323" t="s">
        <v>74</v>
      </c>
      <c r="M1323" t="s">
        <v>51</v>
      </c>
      <c r="N1323" t="s">
        <v>75</v>
      </c>
      <c r="O1323">
        <v>3</v>
      </c>
      <c r="P1323" t="s">
        <v>53</v>
      </c>
      <c r="Q1323" t="s">
        <v>54</v>
      </c>
      <c r="R1323" t="s">
        <v>76</v>
      </c>
      <c r="S1323" t="s">
        <v>113</v>
      </c>
      <c r="T1323" t="s">
        <v>57</v>
      </c>
      <c r="U1323">
        <v>1</v>
      </c>
      <c r="V1323" t="s">
        <v>58</v>
      </c>
      <c r="X1323" t="s">
        <v>77</v>
      </c>
      <c r="Y1323" t="s">
        <v>54</v>
      </c>
      <c r="Z1323" t="s">
        <v>101</v>
      </c>
    </row>
    <row r="1324" spans="1:40" x14ac:dyDescent="0.3">
      <c r="A1324" t="s">
        <v>2373</v>
      </c>
      <c r="B1324" t="s">
        <v>2374</v>
      </c>
      <c r="C1324" t="s">
        <v>658</v>
      </c>
      <c r="D1324">
        <v>18418411</v>
      </c>
      <c r="E1324" s="1">
        <v>45975</v>
      </c>
      <c r="F1324" s="1">
        <v>45975</v>
      </c>
      <c r="G1324" t="s">
        <v>45</v>
      </c>
      <c r="H1324" t="s">
        <v>46</v>
      </c>
      <c r="I1324" t="s">
        <v>47</v>
      </c>
      <c r="J1324" t="s">
        <v>105</v>
      </c>
      <c r="K1324" t="s">
        <v>96</v>
      </c>
      <c r="L1324" t="s">
        <v>97</v>
      </c>
      <c r="M1324" t="s">
        <v>160</v>
      </c>
      <c r="N1324" t="s">
        <v>52</v>
      </c>
      <c r="O1324">
        <v>8</v>
      </c>
      <c r="P1324" t="s">
        <v>100</v>
      </c>
      <c r="Q1324" t="s">
        <v>54</v>
      </c>
      <c r="R1324" t="s">
        <v>55</v>
      </c>
      <c r="S1324" t="s">
        <v>85</v>
      </c>
      <c r="T1324" t="s">
        <v>67</v>
      </c>
      <c r="U1324">
        <v>1</v>
      </c>
      <c r="V1324" t="s">
        <v>58</v>
      </c>
      <c r="X1324" t="s">
        <v>77</v>
      </c>
      <c r="Y1324" t="s">
        <v>54</v>
      </c>
      <c r="Z1324" t="s">
        <v>68</v>
      </c>
    </row>
    <row r="1325" spans="1:40" x14ac:dyDescent="0.3">
      <c r="A1325" t="s">
        <v>2375</v>
      </c>
      <c r="B1325" t="s">
        <v>110</v>
      </c>
      <c r="C1325" t="s">
        <v>510</v>
      </c>
      <c r="D1325">
        <v>18372569</v>
      </c>
      <c r="E1325" s="1">
        <v>45967</v>
      </c>
      <c r="F1325" s="1">
        <v>45967</v>
      </c>
      <c r="G1325" t="s">
        <v>45</v>
      </c>
      <c r="H1325" t="s">
        <v>46</v>
      </c>
      <c r="I1325" t="s">
        <v>47</v>
      </c>
      <c r="J1325" t="s">
        <v>489</v>
      </c>
      <c r="K1325" t="s">
        <v>227</v>
      </c>
      <c r="L1325" t="s">
        <v>74</v>
      </c>
      <c r="M1325" t="s">
        <v>51</v>
      </c>
      <c r="N1325" t="s">
        <v>185</v>
      </c>
      <c r="O1325">
        <v>5</v>
      </c>
      <c r="P1325" t="s">
        <v>100</v>
      </c>
      <c r="Q1325" t="s">
        <v>54</v>
      </c>
      <c r="R1325" t="s">
        <v>55</v>
      </c>
      <c r="S1325" t="s">
        <v>85</v>
      </c>
      <c r="T1325" t="s">
        <v>57</v>
      </c>
      <c r="U1325">
        <v>1</v>
      </c>
      <c r="V1325" t="s">
        <v>58</v>
      </c>
      <c r="W1325" t="s">
        <v>68</v>
      </c>
      <c r="X1325" t="s">
        <v>146</v>
      </c>
      <c r="Y1325" t="s">
        <v>54</v>
      </c>
      <c r="AC1325" t="s">
        <v>147</v>
      </c>
      <c r="AD1325" t="s">
        <v>115</v>
      </c>
      <c r="AE1325" t="s">
        <v>101</v>
      </c>
      <c r="AK1325" t="s">
        <v>67</v>
      </c>
    </row>
    <row r="1326" spans="1:40" x14ac:dyDescent="0.3">
      <c r="A1326" t="s">
        <v>2376</v>
      </c>
      <c r="B1326" t="s">
        <v>975</v>
      </c>
      <c r="C1326" t="s">
        <v>272</v>
      </c>
      <c r="D1326">
        <v>18370128</v>
      </c>
      <c r="E1326" s="1">
        <v>45967</v>
      </c>
      <c r="F1326" s="1">
        <v>45967</v>
      </c>
      <c r="G1326" t="s">
        <v>45</v>
      </c>
      <c r="H1326" t="s">
        <v>46</v>
      </c>
      <c r="I1326" t="s">
        <v>47</v>
      </c>
      <c r="J1326" t="s">
        <v>89</v>
      </c>
      <c r="K1326" t="s">
        <v>165</v>
      </c>
      <c r="L1326" t="s">
        <v>74</v>
      </c>
      <c r="M1326" t="s">
        <v>65</v>
      </c>
      <c r="N1326" t="s">
        <v>175</v>
      </c>
      <c r="O1326">
        <v>4</v>
      </c>
      <c r="P1326" t="s">
        <v>171</v>
      </c>
      <c r="Q1326" t="s">
        <v>205</v>
      </c>
      <c r="R1326" t="s">
        <v>55</v>
      </c>
      <c r="S1326" t="s">
        <v>56</v>
      </c>
      <c r="T1326" t="s">
        <v>67</v>
      </c>
      <c r="U1326">
        <v>1</v>
      </c>
      <c r="V1326" t="s">
        <v>58</v>
      </c>
      <c r="X1326" t="s">
        <v>77</v>
      </c>
      <c r="Y1326" t="s">
        <v>54</v>
      </c>
      <c r="Z1326" t="s">
        <v>68</v>
      </c>
    </row>
    <row r="1327" spans="1:40" x14ac:dyDescent="0.3">
      <c r="A1327" t="s">
        <v>2377</v>
      </c>
      <c r="B1327" t="s">
        <v>2378</v>
      </c>
      <c r="C1327" t="s">
        <v>513</v>
      </c>
      <c r="D1327">
        <v>18412989</v>
      </c>
      <c r="E1327" s="1">
        <v>45974</v>
      </c>
      <c r="F1327" s="1">
        <v>45976</v>
      </c>
      <c r="G1327" t="s">
        <v>45</v>
      </c>
      <c r="H1327" t="s">
        <v>46</v>
      </c>
      <c r="I1327" t="s">
        <v>47</v>
      </c>
      <c r="J1327" t="s">
        <v>209</v>
      </c>
      <c r="K1327" t="s">
        <v>293</v>
      </c>
      <c r="L1327" t="s">
        <v>50</v>
      </c>
      <c r="M1327" t="s">
        <v>65</v>
      </c>
      <c r="N1327" t="s">
        <v>762</v>
      </c>
      <c r="O1327">
        <v>11</v>
      </c>
      <c r="P1327" t="s">
        <v>53</v>
      </c>
      <c r="Q1327" t="s">
        <v>54</v>
      </c>
      <c r="R1327" t="s">
        <v>55</v>
      </c>
      <c r="S1327" t="s">
        <v>85</v>
      </c>
      <c r="T1327" t="s">
        <v>67</v>
      </c>
      <c r="U1327">
        <v>3</v>
      </c>
      <c r="V1327" t="s">
        <v>58</v>
      </c>
    </row>
    <row r="1328" spans="1:40" x14ac:dyDescent="0.3">
      <c r="A1328" t="s">
        <v>2379</v>
      </c>
      <c r="B1328" t="s">
        <v>414</v>
      </c>
      <c r="C1328" t="s">
        <v>44</v>
      </c>
      <c r="D1328">
        <v>18361298</v>
      </c>
      <c r="E1328" s="1">
        <v>45965</v>
      </c>
      <c r="F1328" s="1">
        <v>45965</v>
      </c>
      <c r="G1328" t="s">
        <v>45</v>
      </c>
      <c r="H1328" t="s">
        <v>46</v>
      </c>
      <c r="I1328" t="s">
        <v>47</v>
      </c>
      <c r="J1328" t="s">
        <v>311</v>
      </c>
      <c r="K1328" t="s">
        <v>159</v>
      </c>
      <c r="L1328" t="s">
        <v>97</v>
      </c>
      <c r="M1328" t="s">
        <v>51</v>
      </c>
      <c r="N1328" t="s">
        <v>84</v>
      </c>
      <c r="O1328">
        <v>5</v>
      </c>
      <c r="P1328" t="s">
        <v>53</v>
      </c>
      <c r="Q1328" t="s">
        <v>54</v>
      </c>
      <c r="R1328" t="s">
        <v>55</v>
      </c>
      <c r="S1328" t="s">
        <v>56</v>
      </c>
      <c r="T1328" t="s">
        <v>67</v>
      </c>
      <c r="U1328">
        <v>1</v>
      </c>
      <c r="V1328" t="s">
        <v>58</v>
      </c>
      <c r="W1328" t="s">
        <v>68</v>
      </c>
      <c r="Z1328" t="s">
        <v>68</v>
      </c>
      <c r="AA1328">
        <v>2</v>
      </c>
      <c r="AB1328">
        <v>2</v>
      </c>
      <c r="AC1328" t="s">
        <v>147</v>
      </c>
    </row>
    <row r="1329" spans="1:40" x14ac:dyDescent="0.3">
      <c r="A1329" t="s">
        <v>2380</v>
      </c>
      <c r="B1329" t="s">
        <v>282</v>
      </c>
      <c r="C1329" t="s">
        <v>782</v>
      </c>
      <c r="D1329">
        <v>18390399</v>
      </c>
      <c r="E1329" s="1">
        <v>45971</v>
      </c>
      <c r="F1329" s="1">
        <v>45971</v>
      </c>
      <c r="G1329" t="s">
        <v>45</v>
      </c>
      <c r="H1329" t="s">
        <v>46</v>
      </c>
      <c r="I1329" t="s">
        <v>47</v>
      </c>
      <c r="J1329" t="s">
        <v>489</v>
      </c>
      <c r="K1329" t="s">
        <v>89</v>
      </c>
      <c r="L1329" t="s">
        <v>74</v>
      </c>
      <c r="M1329" t="s">
        <v>299</v>
      </c>
      <c r="N1329" t="s">
        <v>130</v>
      </c>
      <c r="O1329">
        <v>8</v>
      </c>
      <c r="P1329" t="s">
        <v>53</v>
      </c>
      <c r="Q1329" t="s">
        <v>205</v>
      </c>
      <c r="R1329" t="s">
        <v>55</v>
      </c>
      <c r="S1329" t="s">
        <v>85</v>
      </c>
      <c r="T1329" t="s">
        <v>57</v>
      </c>
      <c r="U1329">
        <v>1</v>
      </c>
      <c r="V1329" t="s">
        <v>58</v>
      </c>
      <c r="X1329" t="s">
        <v>77</v>
      </c>
      <c r="Y1329" t="s">
        <v>54</v>
      </c>
      <c r="Z1329" t="s">
        <v>101</v>
      </c>
    </row>
    <row r="1330" spans="1:40" x14ac:dyDescent="0.3">
      <c r="A1330" t="s">
        <v>2381</v>
      </c>
      <c r="B1330" t="s">
        <v>2382</v>
      </c>
      <c r="C1330" t="s">
        <v>450</v>
      </c>
      <c r="D1330">
        <v>18373837</v>
      </c>
      <c r="E1330" s="1">
        <v>45968</v>
      </c>
      <c r="F1330" s="1">
        <v>45968</v>
      </c>
      <c r="G1330" t="s">
        <v>45</v>
      </c>
      <c r="H1330" t="s">
        <v>46</v>
      </c>
      <c r="I1330" t="s">
        <v>47</v>
      </c>
      <c r="J1330" t="s">
        <v>165</v>
      </c>
      <c r="K1330" t="s">
        <v>105</v>
      </c>
      <c r="L1330" t="s">
        <v>97</v>
      </c>
      <c r="M1330" t="s">
        <v>65</v>
      </c>
      <c r="N1330" t="s">
        <v>91</v>
      </c>
      <c r="O1330">
        <v>3</v>
      </c>
      <c r="P1330" t="s">
        <v>53</v>
      </c>
      <c r="Q1330" t="s">
        <v>54</v>
      </c>
      <c r="R1330" t="s">
        <v>55</v>
      </c>
      <c r="S1330" t="s">
        <v>85</v>
      </c>
      <c r="T1330" t="s">
        <v>57</v>
      </c>
      <c r="U1330">
        <v>1</v>
      </c>
      <c r="V1330" t="s">
        <v>58</v>
      </c>
      <c r="X1330" t="s">
        <v>77</v>
      </c>
      <c r="Y1330" t="s">
        <v>54</v>
      </c>
      <c r="Z1330" t="s">
        <v>101</v>
      </c>
    </row>
    <row r="1331" spans="1:40" x14ac:dyDescent="0.3">
      <c r="A1331" t="s">
        <v>2383</v>
      </c>
      <c r="B1331" t="s">
        <v>616</v>
      </c>
      <c r="C1331" t="s">
        <v>513</v>
      </c>
      <c r="D1331">
        <v>18367219</v>
      </c>
      <c r="E1331" s="1">
        <v>45966</v>
      </c>
      <c r="F1331" s="1">
        <v>45966</v>
      </c>
      <c r="G1331" t="s">
        <v>45</v>
      </c>
      <c r="H1331" t="s">
        <v>46</v>
      </c>
      <c r="I1331" t="s">
        <v>47</v>
      </c>
      <c r="J1331" t="s">
        <v>89</v>
      </c>
      <c r="K1331" t="s">
        <v>90</v>
      </c>
      <c r="L1331" t="s">
        <v>74</v>
      </c>
      <c r="M1331" t="s">
        <v>51</v>
      </c>
      <c r="N1331" t="s">
        <v>75</v>
      </c>
      <c r="O1331">
        <v>5</v>
      </c>
      <c r="P1331" t="s">
        <v>53</v>
      </c>
      <c r="Q1331" t="s">
        <v>54</v>
      </c>
      <c r="R1331" t="s">
        <v>77</v>
      </c>
      <c r="S1331" t="s">
        <v>232</v>
      </c>
      <c r="T1331" t="s">
        <v>57</v>
      </c>
      <c r="U1331">
        <v>1</v>
      </c>
      <c r="V1331" t="s">
        <v>58</v>
      </c>
      <c r="W1331" t="s">
        <v>68</v>
      </c>
      <c r="X1331" t="s">
        <v>146</v>
      </c>
      <c r="Y1331" t="s">
        <v>54</v>
      </c>
      <c r="AA1331">
        <v>1</v>
      </c>
      <c r="AB1331">
        <v>1</v>
      </c>
      <c r="AC1331" t="s">
        <v>147</v>
      </c>
      <c r="AD1331" t="s">
        <v>115</v>
      </c>
      <c r="AE1331" t="s">
        <v>101</v>
      </c>
      <c r="AG1331" t="s">
        <v>149</v>
      </c>
      <c r="AM1331" t="s">
        <v>210</v>
      </c>
      <c r="AN1331" t="s">
        <v>619</v>
      </c>
    </row>
    <row r="1332" spans="1:40" x14ac:dyDescent="0.3">
      <c r="A1332" t="s">
        <v>2384</v>
      </c>
      <c r="B1332" t="s">
        <v>847</v>
      </c>
      <c r="C1332" t="s">
        <v>829</v>
      </c>
      <c r="D1332">
        <v>18400582</v>
      </c>
      <c r="E1332" s="1">
        <v>45972</v>
      </c>
      <c r="F1332" s="1">
        <v>45972</v>
      </c>
      <c r="G1332" t="s">
        <v>45</v>
      </c>
      <c r="H1332" t="s">
        <v>46</v>
      </c>
      <c r="I1332" t="s">
        <v>47</v>
      </c>
      <c r="J1332" t="s">
        <v>96</v>
      </c>
      <c r="K1332" t="s">
        <v>159</v>
      </c>
      <c r="L1332" t="s">
        <v>97</v>
      </c>
      <c r="M1332" t="s">
        <v>65</v>
      </c>
      <c r="N1332" t="s">
        <v>185</v>
      </c>
      <c r="O1332">
        <v>3</v>
      </c>
      <c r="P1332" t="s">
        <v>53</v>
      </c>
      <c r="Q1332" t="s">
        <v>131</v>
      </c>
      <c r="R1332" t="s">
        <v>55</v>
      </c>
      <c r="S1332" t="s">
        <v>56</v>
      </c>
      <c r="T1332" t="s">
        <v>57</v>
      </c>
      <c r="U1332">
        <v>1</v>
      </c>
      <c r="V1332" t="s">
        <v>58</v>
      </c>
      <c r="X1332" t="s">
        <v>77</v>
      </c>
      <c r="Y1332" t="s">
        <v>54</v>
      </c>
      <c r="Z1332" t="s">
        <v>101</v>
      </c>
    </row>
    <row r="1333" spans="1:40" x14ac:dyDescent="0.3">
      <c r="A1333" t="s">
        <v>2385</v>
      </c>
      <c r="B1333" t="s">
        <v>296</v>
      </c>
      <c r="C1333" t="s">
        <v>213</v>
      </c>
      <c r="D1333">
        <v>18371777</v>
      </c>
      <c r="E1333" s="1">
        <v>45967</v>
      </c>
      <c r="F1333" s="1">
        <v>45967</v>
      </c>
      <c r="G1333" t="s">
        <v>45</v>
      </c>
      <c r="H1333" t="s">
        <v>46</v>
      </c>
      <c r="I1333" t="s">
        <v>47</v>
      </c>
      <c r="J1333" t="s">
        <v>142</v>
      </c>
      <c r="K1333" t="s">
        <v>96</v>
      </c>
      <c r="L1333" t="s">
        <v>97</v>
      </c>
      <c r="M1333" t="s">
        <v>51</v>
      </c>
      <c r="N1333" t="s">
        <v>185</v>
      </c>
      <c r="O1333">
        <v>3</v>
      </c>
      <c r="P1333" t="s">
        <v>100</v>
      </c>
      <c r="Q1333" t="s">
        <v>54</v>
      </c>
      <c r="R1333" t="s">
        <v>55</v>
      </c>
      <c r="S1333" t="s">
        <v>56</v>
      </c>
      <c r="T1333" t="s">
        <v>57</v>
      </c>
      <c r="U1333">
        <v>1</v>
      </c>
      <c r="V1333" t="s">
        <v>58</v>
      </c>
      <c r="W1333" t="s">
        <v>68</v>
      </c>
      <c r="Y1333" t="s">
        <v>54</v>
      </c>
      <c r="Z1333" t="s">
        <v>101</v>
      </c>
      <c r="AC1333" t="s">
        <v>147</v>
      </c>
      <c r="AD1333" t="s">
        <v>115</v>
      </c>
      <c r="AK1333" t="s">
        <v>67</v>
      </c>
    </row>
    <row r="1334" spans="1:40" x14ac:dyDescent="0.3">
      <c r="A1334" t="s">
        <v>2386</v>
      </c>
      <c r="B1334" t="s">
        <v>110</v>
      </c>
      <c r="C1334" t="s">
        <v>588</v>
      </c>
      <c r="D1334">
        <v>18396211</v>
      </c>
      <c r="E1334" s="1">
        <v>45971</v>
      </c>
      <c r="F1334" s="1">
        <v>45971</v>
      </c>
      <c r="G1334" t="s">
        <v>45</v>
      </c>
      <c r="H1334" t="s">
        <v>46</v>
      </c>
      <c r="I1334" t="s">
        <v>47</v>
      </c>
      <c r="J1334" t="s">
        <v>106</v>
      </c>
      <c r="K1334" t="s">
        <v>159</v>
      </c>
      <c r="L1334" t="s">
        <v>97</v>
      </c>
      <c r="M1334" t="s">
        <v>98</v>
      </c>
      <c r="N1334" t="s">
        <v>273</v>
      </c>
      <c r="O1334">
        <v>5</v>
      </c>
      <c r="P1334" t="s">
        <v>375</v>
      </c>
      <c r="Q1334" t="s">
        <v>54</v>
      </c>
      <c r="R1334" t="s">
        <v>55</v>
      </c>
      <c r="S1334" t="s">
        <v>1638</v>
      </c>
      <c r="T1334" t="s">
        <v>57</v>
      </c>
      <c r="U1334">
        <v>1</v>
      </c>
      <c r="V1334" t="s">
        <v>58</v>
      </c>
      <c r="Z1334" t="s">
        <v>68</v>
      </c>
      <c r="AM1334" t="s">
        <v>378</v>
      </c>
    </row>
    <row r="1335" spans="1:40" x14ac:dyDescent="0.3">
      <c r="A1335" t="s">
        <v>2387</v>
      </c>
      <c r="B1335" t="s">
        <v>447</v>
      </c>
      <c r="C1335" t="s">
        <v>721</v>
      </c>
      <c r="D1335">
        <v>18402170</v>
      </c>
      <c r="E1335" s="1">
        <v>45972</v>
      </c>
      <c r="F1335" s="1">
        <v>45972</v>
      </c>
      <c r="G1335" t="s">
        <v>45</v>
      </c>
      <c r="H1335" t="s">
        <v>46</v>
      </c>
      <c r="I1335" t="s">
        <v>47</v>
      </c>
      <c r="J1335" t="s">
        <v>96</v>
      </c>
      <c r="K1335" t="s">
        <v>195</v>
      </c>
      <c r="L1335" t="s">
        <v>97</v>
      </c>
      <c r="M1335" t="s">
        <v>65</v>
      </c>
      <c r="N1335" t="s">
        <v>52</v>
      </c>
      <c r="O1335">
        <v>4</v>
      </c>
      <c r="P1335" t="s">
        <v>100</v>
      </c>
      <c r="Q1335" t="s">
        <v>54</v>
      </c>
      <c r="R1335" t="s">
        <v>55</v>
      </c>
      <c r="S1335" t="s">
        <v>56</v>
      </c>
      <c r="T1335" t="s">
        <v>57</v>
      </c>
      <c r="U1335">
        <v>1</v>
      </c>
      <c r="V1335" t="s">
        <v>58</v>
      </c>
      <c r="W1335" t="s">
        <v>68</v>
      </c>
      <c r="Y1335" t="s">
        <v>54</v>
      </c>
      <c r="Z1335" t="s">
        <v>101</v>
      </c>
      <c r="AC1335" t="s">
        <v>114</v>
      </c>
      <c r="AD1335" t="s">
        <v>115</v>
      </c>
      <c r="AK1335" t="s">
        <v>67</v>
      </c>
    </row>
    <row r="1336" spans="1:40" x14ac:dyDescent="0.3">
      <c r="A1336" t="s">
        <v>2388</v>
      </c>
      <c r="B1336" t="s">
        <v>230</v>
      </c>
      <c r="C1336" t="s">
        <v>513</v>
      </c>
      <c r="D1336">
        <v>18373594</v>
      </c>
      <c r="E1336" s="1">
        <v>45967</v>
      </c>
      <c r="F1336" s="1">
        <v>45967</v>
      </c>
      <c r="G1336" t="s">
        <v>45</v>
      </c>
      <c r="H1336" t="s">
        <v>46</v>
      </c>
      <c r="I1336" t="s">
        <v>47</v>
      </c>
      <c r="J1336" t="s">
        <v>159</v>
      </c>
      <c r="K1336" t="s">
        <v>195</v>
      </c>
      <c r="L1336" t="s">
        <v>97</v>
      </c>
      <c r="M1336" t="s">
        <v>98</v>
      </c>
      <c r="N1336" t="s">
        <v>75</v>
      </c>
      <c r="O1336">
        <v>9</v>
      </c>
      <c r="P1336" t="s">
        <v>53</v>
      </c>
      <c r="Q1336" t="s">
        <v>54</v>
      </c>
      <c r="R1336" t="s">
        <v>55</v>
      </c>
      <c r="S1336" t="s">
        <v>56</v>
      </c>
      <c r="T1336" t="s">
        <v>57</v>
      </c>
      <c r="U1336">
        <v>1</v>
      </c>
      <c r="V1336" t="s">
        <v>58</v>
      </c>
      <c r="Y1336" t="s">
        <v>120</v>
      </c>
      <c r="Z1336" t="s">
        <v>101</v>
      </c>
      <c r="AB1336">
        <v>1</v>
      </c>
      <c r="AC1336" t="s">
        <v>114</v>
      </c>
    </row>
    <row r="1337" spans="1:40" x14ac:dyDescent="0.3">
      <c r="A1337" t="s">
        <v>2389</v>
      </c>
      <c r="B1337" t="s">
        <v>2258</v>
      </c>
      <c r="C1337" t="s">
        <v>1035</v>
      </c>
      <c r="D1337">
        <v>18397243</v>
      </c>
      <c r="E1337" s="1">
        <v>45972</v>
      </c>
      <c r="F1337" s="1">
        <v>45972</v>
      </c>
      <c r="G1337" t="s">
        <v>45</v>
      </c>
      <c r="H1337" t="s">
        <v>46</v>
      </c>
      <c r="I1337" t="s">
        <v>47</v>
      </c>
      <c r="J1337" t="s">
        <v>73</v>
      </c>
      <c r="K1337" t="s">
        <v>118</v>
      </c>
      <c r="L1337" t="s">
        <v>74</v>
      </c>
      <c r="M1337" t="s">
        <v>83</v>
      </c>
      <c r="N1337" t="s">
        <v>421</v>
      </c>
      <c r="O1337">
        <v>8</v>
      </c>
      <c r="P1337" t="s">
        <v>138</v>
      </c>
      <c r="Q1337" t="s">
        <v>54</v>
      </c>
      <c r="R1337" t="s">
        <v>76</v>
      </c>
      <c r="S1337" t="s">
        <v>56</v>
      </c>
      <c r="T1337" t="s">
        <v>67</v>
      </c>
      <c r="U1337">
        <v>1</v>
      </c>
      <c r="V1337" t="s">
        <v>58</v>
      </c>
      <c r="X1337" t="s">
        <v>77</v>
      </c>
      <c r="Y1337" t="s">
        <v>54</v>
      </c>
      <c r="Z1337" t="s">
        <v>101</v>
      </c>
    </row>
    <row r="1338" spans="1:40" x14ac:dyDescent="0.3">
      <c r="A1338" t="s">
        <v>2390</v>
      </c>
      <c r="B1338" t="s">
        <v>340</v>
      </c>
      <c r="C1338" t="s">
        <v>1035</v>
      </c>
      <c r="D1338">
        <v>18372672</v>
      </c>
      <c r="E1338" s="1">
        <v>45967</v>
      </c>
      <c r="F1338" s="1">
        <v>45967</v>
      </c>
      <c r="G1338" t="s">
        <v>45</v>
      </c>
      <c r="H1338" t="s">
        <v>46</v>
      </c>
      <c r="I1338" t="s">
        <v>47</v>
      </c>
      <c r="J1338" t="s">
        <v>227</v>
      </c>
      <c r="K1338" t="s">
        <v>89</v>
      </c>
      <c r="L1338" t="s">
        <v>74</v>
      </c>
      <c r="M1338" t="s">
        <v>129</v>
      </c>
      <c r="N1338" t="s">
        <v>75</v>
      </c>
      <c r="O1338">
        <v>5</v>
      </c>
      <c r="P1338" t="s">
        <v>53</v>
      </c>
      <c r="Q1338" t="s">
        <v>54</v>
      </c>
      <c r="R1338" t="s">
        <v>77</v>
      </c>
      <c r="S1338" t="s">
        <v>85</v>
      </c>
      <c r="T1338" t="s">
        <v>57</v>
      </c>
      <c r="U1338">
        <v>1</v>
      </c>
      <c r="V1338" t="s">
        <v>58</v>
      </c>
      <c r="W1338" t="s">
        <v>68</v>
      </c>
    </row>
    <row r="1339" spans="1:40" x14ac:dyDescent="0.3">
      <c r="A1339" t="s">
        <v>2391</v>
      </c>
      <c r="B1339" t="s">
        <v>932</v>
      </c>
      <c r="C1339" t="s">
        <v>301</v>
      </c>
      <c r="D1339">
        <v>18378011</v>
      </c>
      <c r="E1339" s="1">
        <v>45968</v>
      </c>
      <c r="F1339" s="1">
        <v>45969</v>
      </c>
      <c r="G1339" t="s">
        <v>45</v>
      </c>
      <c r="H1339" t="s">
        <v>46</v>
      </c>
      <c r="I1339" t="s">
        <v>47</v>
      </c>
      <c r="J1339" t="s">
        <v>227</v>
      </c>
      <c r="K1339" t="s">
        <v>89</v>
      </c>
      <c r="L1339" t="s">
        <v>74</v>
      </c>
      <c r="M1339" t="s">
        <v>51</v>
      </c>
      <c r="N1339" t="s">
        <v>52</v>
      </c>
      <c r="O1339">
        <v>6</v>
      </c>
      <c r="P1339" t="s">
        <v>53</v>
      </c>
      <c r="Q1339" t="s">
        <v>54</v>
      </c>
      <c r="R1339" t="s">
        <v>55</v>
      </c>
      <c r="S1339" t="s">
        <v>85</v>
      </c>
      <c r="T1339" t="s">
        <v>57</v>
      </c>
      <c r="U1339">
        <v>1</v>
      </c>
      <c r="V1339" t="s">
        <v>58</v>
      </c>
      <c r="Z1339" t="s">
        <v>101</v>
      </c>
    </row>
    <row r="1340" spans="1:40" x14ac:dyDescent="0.3">
      <c r="A1340" t="s">
        <v>2392</v>
      </c>
      <c r="B1340" t="s">
        <v>2393</v>
      </c>
      <c r="C1340" t="s">
        <v>260</v>
      </c>
      <c r="D1340">
        <v>18396019</v>
      </c>
      <c r="E1340" s="1">
        <v>45971</v>
      </c>
      <c r="F1340" s="1">
        <v>45971</v>
      </c>
      <c r="G1340" t="s">
        <v>45</v>
      </c>
      <c r="H1340" t="s">
        <v>46</v>
      </c>
      <c r="I1340" t="s">
        <v>47</v>
      </c>
      <c r="J1340" t="s">
        <v>105</v>
      </c>
      <c r="K1340" t="s">
        <v>311</v>
      </c>
      <c r="L1340" t="s">
        <v>97</v>
      </c>
      <c r="M1340" t="s">
        <v>51</v>
      </c>
      <c r="N1340" t="s">
        <v>91</v>
      </c>
      <c r="O1340">
        <v>5</v>
      </c>
      <c r="P1340" t="s">
        <v>53</v>
      </c>
      <c r="Q1340" t="s">
        <v>54</v>
      </c>
      <c r="R1340" t="s">
        <v>55</v>
      </c>
      <c r="S1340" t="s">
        <v>85</v>
      </c>
      <c r="T1340" t="s">
        <v>67</v>
      </c>
      <c r="U1340">
        <v>1</v>
      </c>
      <c r="V1340" t="s">
        <v>58</v>
      </c>
      <c r="X1340" t="s">
        <v>77</v>
      </c>
      <c r="Y1340" t="s">
        <v>54</v>
      </c>
      <c r="Z1340" t="s">
        <v>101</v>
      </c>
    </row>
    <row r="1341" spans="1:40" x14ac:dyDescent="0.3">
      <c r="A1341" t="s">
        <v>2394</v>
      </c>
      <c r="B1341" t="s">
        <v>43</v>
      </c>
      <c r="C1341" t="s">
        <v>788</v>
      </c>
      <c r="D1341">
        <v>18370205</v>
      </c>
      <c r="E1341" s="1">
        <v>45967</v>
      </c>
      <c r="F1341" s="1">
        <v>45967</v>
      </c>
      <c r="G1341" t="s">
        <v>45</v>
      </c>
      <c r="H1341" t="s">
        <v>46</v>
      </c>
      <c r="I1341" t="s">
        <v>47</v>
      </c>
      <c r="J1341" t="s">
        <v>95</v>
      </c>
      <c r="K1341" t="s">
        <v>106</v>
      </c>
      <c r="L1341" t="s">
        <v>97</v>
      </c>
      <c r="M1341" t="s">
        <v>51</v>
      </c>
      <c r="N1341" t="s">
        <v>75</v>
      </c>
      <c r="O1341">
        <v>4</v>
      </c>
      <c r="P1341" t="s">
        <v>100</v>
      </c>
      <c r="Q1341" t="s">
        <v>54</v>
      </c>
      <c r="R1341" t="s">
        <v>55</v>
      </c>
      <c r="S1341" t="s">
        <v>56</v>
      </c>
      <c r="T1341" t="s">
        <v>67</v>
      </c>
      <c r="U1341">
        <v>2</v>
      </c>
      <c r="V1341" t="s">
        <v>58</v>
      </c>
      <c r="W1341" t="s">
        <v>68</v>
      </c>
      <c r="AA1341">
        <v>1</v>
      </c>
    </row>
    <row r="1342" spans="1:40" x14ac:dyDescent="0.3">
      <c r="A1342" t="s">
        <v>2395</v>
      </c>
      <c r="B1342" t="s">
        <v>2396</v>
      </c>
      <c r="C1342" t="s">
        <v>542</v>
      </c>
      <c r="D1342">
        <v>18364211</v>
      </c>
      <c r="E1342" s="1">
        <v>45966</v>
      </c>
      <c r="F1342" s="1">
        <v>45966</v>
      </c>
      <c r="G1342" t="s">
        <v>45</v>
      </c>
      <c r="H1342" t="s">
        <v>46</v>
      </c>
      <c r="I1342" t="s">
        <v>47</v>
      </c>
      <c r="J1342" t="s">
        <v>73</v>
      </c>
      <c r="K1342" t="s">
        <v>118</v>
      </c>
      <c r="L1342" t="s">
        <v>74</v>
      </c>
      <c r="M1342" t="s">
        <v>65</v>
      </c>
      <c r="N1342" t="s">
        <v>75</v>
      </c>
      <c r="O1342">
        <v>4</v>
      </c>
      <c r="P1342" t="s">
        <v>166</v>
      </c>
      <c r="Q1342" t="s">
        <v>131</v>
      </c>
      <c r="R1342" t="s">
        <v>55</v>
      </c>
      <c r="S1342" t="s">
        <v>85</v>
      </c>
      <c r="T1342" t="s">
        <v>67</v>
      </c>
      <c r="U1342">
        <v>1</v>
      </c>
      <c r="V1342" t="s">
        <v>58</v>
      </c>
      <c r="X1342" t="s">
        <v>77</v>
      </c>
      <c r="Y1342" t="s">
        <v>120</v>
      </c>
      <c r="Z1342" t="s">
        <v>101</v>
      </c>
    </row>
    <row r="1343" spans="1:40" x14ac:dyDescent="0.3">
      <c r="A1343" t="s">
        <v>2397</v>
      </c>
      <c r="B1343" t="s">
        <v>827</v>
      </c>
      <c r="C1343" t="s">
        <v>301</v>
      </c>
      <c r="D1343">
        <v>18396207</v>
      </c>
      <c r="E1343" s="1">
        <v>45971</v>
      </c>
      <c r="F1343" s="1">
        <v>45972</v>
      </c>
      <c r="G1343" t="s">
        <v>45</v>
      </c>
      <c r="H1343" t="s">
        <v>46</v>
      </c>
      <c r="I1343" t="s">
        <v>47</v>
      </c>
      <c r="J1343" t="s">
        <v>227</v>
      </c>
      <c r="K1343" t="s">
        <v>73</v>
      </c>
      <c r="L1343" t="s">
        <v>74</v>
      </c>
      <c r="M1343" t="s">
        <v>51</v>
      </c>
      <c r="N1343" t="s">
        <v>175</v>
      </c>
      <c r="O1343">
        <v>4</v>
      </c>
      <c r="P1343" t="s">
        <v>53</v>
      </c>
      <c r="Q1343" t="s">
        <v>54</v>
      </c>
      <c r="R1343" t="s">
        <v>55</v>
      </c>
      <c r="S1343" t="s">
        <v>56</v>
      </c>
      <c r="T1343" t="s">
        <v>57</v>
      </c>
      <c r="U1343">
        <v>1</v>
      </c>
      <c r="V1343" t="s">
        <v>58</v>
      </c>
      <c r="Z1343" t="s">
        <v>101</v>
      </c>
      <c r="AM1343" t="s">
        <v>1148</v>
      </c>
    </row>
    <row r="1344" spans="1:40" x14ac:dyDescent="0.3">
      <c r="A1344" t="s">
        <v>2398</v>
      </c>
      <c r="B1344" t="s">
        <v>110</v>
      </c>
      <c r="C1344" t="s">
        <v>1766</v>
      </c>
      <c r="D1344">
        <v>18373623</v>
      </c>
      <c r="E1344" s="1">
        <v>45968</v>
      </c>
      <c r="F1344" s="1">
        <v>45973</v>
      </c>
      <c r="G1344" t="s">
        <v>45</v>
      </c>
      <c r="H1344" t="s">
        <v>46</v>
      </c>
      <c r="I1344" t="s">
        <v>47</v>
      </c>
      <c r="J1344" t="s">
        <v>73</v>
      </c>
      <c r="K1344" t="s">
        <v>118</v>
      </c>
      <c r="L1344" t="s">
        <v>74</v>
      </c>
      <c r="M1344" t="s">
        <v>320</v>
      </c>
      <c r="N1344" t="s">
        <v>52</v>
      </c>
      <c r="O1344">
        <v>6</v>
      </c>
      <c r="P1344" t="s">
        <v>53</v>
      </c>
      <c r="Q1344" t="s">
        <v>54</v>
      </c>
      <c r="R1344" t="s">
        <v>76</v>
      </c>
      <c r="S1344" t="s">
        <v>56</v>
      </c>
      <c r="T1344" t="s">
        <v>67</v>
      </c>
      <c r="U1344">
        <v>1</v>
      </c>
      <c r="V1344" t="s">
        <v>58</v>
      </c>
      <c r="X1344" t="s">
        <v>77</v>
      </c>
      <c r="Y1344" t="s">
        <v>120</v>
      </c>
      <c r="Z1344" t="s">
        <v>68</v>
      </c>
    </row>
    <row r="1345" spans="1:42" x14ac:dyDescent="0.3">
      <c r="A1345" t="s">
        <v>2399</v>
      </c>
      <c r="B1345" t="s">
        <v>125</v>
      </c>
      <c r="C1345" t="s">
        <v>1535</v>
      </c>
      <c r="D1345">
        <v>18377404</v>
      </c>
      <c r="E1345" s="1">
        <v>45968</v>
      </c>
      <c r="F1345" s="1">
        <v>45968</v>
      </c>
      <c r="G1345" t="s">
        <v>45</v>
      </c>
      <c r="H1345" t="s">
        <v>46</v>
      </c>
      <c r="I1345" t="s">
        <v>47</v>
      </c>
      <c r="J1345" t="s">
        <v>62</v>
      </c>
      <c r="K1345" t="s">
        <v>63</v>
      </c>
      <c r="L1345" t="s">
        <v>128</v>
      </c>
      <c r="M1345" t="s">
        <v>299</v>
      </c>
      <c r="N1345" t="s">
        <v>75</v>
      </c>
      <c r="O1345">
        <v>3</v>
      </c>
      <c r="P1345" t="s">
        <v>53</v>
      </c>
      <c r="Q1345" t="s">
        <v>54</v>
      </c>
      <c r="R1345" t="s">
        <v>76</v>
      </c>
      <c r="S1345" t="s">
        <v>56</v>
      </c>
      <c r="T1345" t="s">
        <v>57</v>
      </c>
      <c r="U1345">
        <v>3</v>
      </c>
      <c r="V1345" t="s">
        <v>58</v>
      </c>
      <c r="X1345" t="s">
        <v>77</v>
      </c>
      <c r="Y1345" t="s">
        <v>54</v>
      </c>
      <c r="Z1345" t="s">
        <v>101</v>
      </c>
    </row>
    <row r="1346" spans="1:42" x14ac:dyDescent="0.3">
      <c r="A1346" t="s">
        <v>2400</v>
      </c>
      <c r="B1346" t="s">
        <v>2401</v>
      </c>
      <c r="C1346" t="s">
        <v>782</v>
      </c>
      <c r="D1346">
        <v>18389535</v>
      </c>
      <c r="E1346" s="1">
        <v>45970</v>
      </c>
      <c r="F1346" s="1">
        <v>45970</v>
      </c>
      <c r="G1346" t="s">
        <v>45</v>
      </c>
      <c r="H1346" t="s">
        <v>46</v>
      </c>
      <c r="I1346" t="s">
        <v>47</v>
      </c>
      <c r="J1346" t="s">
        <v>73</v>
      </c>
      <c r="K1346" t="s">
        <v>118</v>
      </c>
      <c r="L1346" t="s">
        <v>74</v>
      </c>
      <c r="M1346" t="s">
        <v>65</v>
      </c>
      <c r="N1346" t="s">
        <v>91</v>
      </c>
      <c r="O1346">
        <v>2</v>
      </c>
      <c r="P1346" t="s">
        <v>100</v>
      </c>
      <c r="Q1346" t="s">
        <v>205</v>
      </c>
      <c r="R1346" t="s">
        <v>55</v>
      </c>
      <c r="S1346" t="s">
        <v>56</v>
      </c>
      <c r="T1346" t="s">
        <v>67</v>
      </c>
      <c r="U1346">
        <v>1</v>
      </c>
      <c r="V1346" t="s">
        <v>58</v>
      </c>
      <c r="X1346" t="s">
        <v>77</v>
      </c>
      <c r="Y1346" t="s">
        <v>120</v>
      </c>
      <c r="Z1346" t="s">
        <v>101</v>
      </c>
    </row>
    <row r="1347" spans="1:42" hidden="1" x14ac:dyDescent="0.3">
      <c r="A1347" t="s">
        <v>2402</v>
      </c>
      <c r="B1347" t="s">
        <v>313</v>
      </c>
      <c r="C1347" t="s">
        <v>104</v>
      </c>
      <c r="D1347">
        <v>18200898</v>
      </c>
      <c r="E1347" s="1">
        <v>45938</v>
      </c>
      <c r="F1347" s="1">
        <v>45975</v>
      </c>
      <c r="G1347" t="s">
        <v>45</v>
      </c>
      <c r="H1347" t="s">
        <v>46</v>
      </c>
      <c r="I1347" t="s">
        <v>47</v>
      </c>
      <c r="J1347" t="s">
        <v>73</v>
      </c>
      <c r="K1347" t="s">
        <v>119</v>
      </c>
      <c r="L1347" t="s">
        <v>74</v>
      </c>
      <c r="M1347" t="s">
        <v>65</v>
      </c>
      <c r="N1347" t="s">
        <v>235</v>
      </c>
      <c r="O1347">
        <v>2</v>
      </c>
      <c r="P1347" t="s">
        <v>53</v>
      </c>
      <c r="Q1347" t="s">
        <v>54</v>
      </c>
      <c r="R1347" t="s">
        <v>77</v>
      </c>
      <c r="S1347" t="s">
        <v>85</v>
      </c>
      <c r="T1347" t="s">
        <v>57</v>
      </c>
      <c r="U1347">
        <v>1</v>
      </c>
      <c r="V1347" t="s">
        <v>108</v>
      </c>
      <c r="AO1347">
        <v>455</v>
      </c>
      <c r="AP1347">
        <v>1</v>
      </c>
    </row>
    <row r="1348" spans="1:42" x14ac:dyDescent="0.3">
      <c r="A1348" t="s">
        <v>2403</v>
      </c>
      <c r="B1348" t="s">
        <v>2404</v>
      </c>
      <c r="C1348" t="s">
        <v>513</v>
      </c>
      <c r="D1348">
        <v>18407405</v>
      </c>
      <c r="E1348" s="1">
        <v>45973</v>
      </c>
      <c r="F1348" s="1">
        <v>45973</v>
      </c>
      <c r="G1348" t="s">
        <v>45</v>
      </c>
      <c r="H1348" t="s">
        <v>46</v>
      </c>
      <c r="I1348" t="s">
        <v>47</v>
      </c>
      <c r="J1348" t="s">
        <v>195</v>
      </c>
      <c r="K1348" t="s">
        <v>145</v>
      </c>
      <c r="L1348" t="s">
        <v>50</v>
      </c>
      <c r="M1348" t="s">
        <v>98</v>
      </c>
      <c r="N1348" t="s">
        <v>99</v>
      </c>
      <c r="O1348">
        <v>5</v>
      </c>
      <c r="P1348" t="s">
        <v>53</v>
      </c>
      <c r="Q1348" t="s">
        <v>54</v>
      </c>
      <c r="R1348" t="s">
        <v>55</v>
      </c>
      <c r="S1348" t="s">
        <v>56</v>
      </c>
      <c r="T1348" t="s">
        <v>57</v>
      </c>
      <c r="U1348">
        <v>1</v>
      </c>
      <c r="V1348" t="s">
        <v>58</v>
      </c>
      <c r="Y1348" t="s">
        <v>120</v>
      </c>
      <c r="Z1348" t="s">
        <v>101</v>
      </c>
      <c r="AB1348">
        <v>1</v>
      </c>
      <c r="AC1348" t="s">
        <v>114</v>
      </c>
    </row>
    <row r="1349" spans="1:42" x14ac:dyDescent="0.3">
      <c r="A1349" t="s">
        <v>2405</v>
      </c>
      <c r="B1349" t="s">
        <v>2351</v>
      </c>
      <c r="C1349" t="s">
        <v>231</v>
      </c>
      <c r="D1349">
        <v>18395731</v>
      </c>
      <c r="E1349" s="1">
        <v>45971</v>
      </c>
      <c r="F1349" s="1">
        <v>45971</v>
      </c>
      <c r="G1349" t="s">
        <v>45</v>
      </c>
      <c r="H1349" t="s">
        <v>46</v>
      </c>
      <c r="I1349" t="s">
        <v>135</v>
      </c>
      <c r="J1349" t="s">
        <v>2406</v>
      </c>
      <c r="K1349" t="s">
        <v>190</v>
      </c>
      <c r="L1349" t="s">
        <v>1208</v>
      </c>
      <c r="M1349" t="s">
        <v>65</v>
      </c>
      <c r="O1349">
        <v>3</v>
      </c>
      <c r="P1349" t="s">
        <v>53</v>
      </c>
      <c r="Q1349" t="s">
        <v>131</v>
      </c>
      <c r="R1349" t="s">
        <v>76</v>
      </c>
      <c r="S1349" t="s">
        <v>56</v>
      </c>
      <c r="T1349" t="s">
        <v>67</v>
      </c>
      <c r="U1349">
        <v>4</v>
      </c>
      <c r="V1349" t="s">
        <v>58</v>
      </c>
      <c r="X1349" t="s">
        <v>77</v>
      </c>
      <c r="Y1349" t="s">
        <v>120</v>
      </c>
      <c r="Z1349" t="s">
        <v>101</v>
      </c>
    </row>
    <row r="1350" spans="1:42" x14ac:dyDescent="0.3">
      <c r="A1350" t="s">
        <v>2407</v>
      </c>
      <c r="B1350" t="s">
        <v>157</v>
      </c>
      <c r="C1350" t="s">
        <v>222</v>
      </c>
      <c r="D1350">
        <v>18403788</v>
      </c>
      <c r="E1350" s="1">
        <v>45973</v>
      </c>
      <c r="F1350" s="1">
        <v>45976</v>
      </c>
      <c r="G1350" t="s">
        <v>45</v>
      </c>
      <c r="H1350" t="s">
        <v>46</v>
      </c>
      <c r="I1350" t="s">
        <v>47</v>
      </c>
      <c r="J1350" t="s">
        <v>105</v>
      </c>
      <c r="K1350" t="s">
        <v>96</v>
      </c>
      <c r="L1350" t="s">
        <v>97</v>
      </c>
      <c r="M1350" t="s">
        <v>83</v>
      </c>
      <c r="N1350" t="s">
        <v>52</v>
      </c>
      <c r="O1350">
        <v>4</v>
      </c>
      <c r="P1350" t="s">
        <v>53</v>
      </c>
      <c r="Q1350" t="s">
        <v>54</v>
      </c>
      <c r="R1350" t="s">
        <v>55</v>
      </c>
      <c r="S1350" t="s">
        <v>56</v>
      </c>
      <c r="T1350" t="s">
        <v>67</v>
      </c>
      <c r="U1350">
        <v>1</v>
      </c>
      <c r="V1350" t="s">
        <v>58</v>
      </c>
      <c r="AO1350">
        <v>785</v>
      </c>
      <c r="AP1350">
        <v>14</v>
      </c>
    </row>
    <row r="1351" spans="1:42" x14ac:dyDescent="0.3">
      <c r="A1351" t="s">
        <v>2408</v>
      </c>
      <c r="B1351" t="s">
        <v>613</v>
      </c>
      <c r="C1351" t="s">
        <v>914</v>
      </c>
      <c r="D1351">
        <v>18419663</v>
      </c>
      <c r="E1351" s="1">
        <v>45975</v>
      </c>
      <c r="F1351" s="1">
        <v>45975</v>
      </c>
      <c r="G1351" t="s">
        <v>45</v>
      </c>
      <c r="H1351" t="s">
        <v>46</v>
      </c>
      <c r="I1351" t="s">
        <v>47</v>
      </c>
      <c r="J1351" t="s">
        <v>90</v>
      </c>
      <c r="K1351" t="s">
        <v>1003</v>
      </c>
      <c r="L1351" t="s">
        <v>97</v>
      </c>
      <c r="M1351" t="s">
        <v>51</v>
      </c>
      <c r="N1351" t="s">
        <v>52</v>
      </c>
      <c r="O1351">
        <v>4</v>
      </c>
      <c r="P1351" t="s">
        <v>138</v>
      </c>
      <c r="Q1351" t="s">
        <v>54</v>
      </c>
      <c r="R1351" t="s">
        <v>55</v>
      </c>
      <c r="S1351" t="s">
        <v>85</v>
      </c>
      <c r="T1351" t="s">
        <v>57</v>
      </c>
      <c r="U1351">
        <v>1</v>
      </c>
      <c r="V1351" t="s">
        <v>58</v>
      </c>
      <c r="X1351" t="s">
        <v>77</v>
      </c>
      <c r="Y1351" t="s">
        <v>54</v>
      </c>
      <c r="Z1351" t="s">
        <v>101</v>
      </c>
    </row>
    <row r="1352" spans="1:42" x14ac:dyDescent="0.3">
      <c r="A1352" t="s">
        <v>2409</v>
      </c>
      <c r="B1352" t="s">
        <v>2410</v>
      </c>
      <c r="C1352" t="s">
        <v>1465</v>
      </c>
      <c r="D1352">
        <v>18408119</v>
      </c>
      <c r="E1352" s="1">
        <v>45973</v>
      </c>
      <c r="F1352" s="1">
        <v>45973</v>
      </c>
      <c r="G1352" t="s">
        <v>45</v>
      </c>
      <c r="H1352" t="s">
        <v>46</v>
      </c>
      <c r="I1352" t="s">
        <v>135</v>
      </c>
      <c r="J1352" t="s">
        <v>2406</v>
      </c>
      <c r="K1352" t="s">
        <v>1100</v>
      </c>
      <c r="L1352" t="s">
        <v>64</v>
      </c>
      <c r="M1352" t="s">
        <v>98</v>
      </c>
      <c r="O1352">
        <v>3</v>
      </c>
      <c r="P1352" t="s">
        <v>53</v>
      </c>
      <c r="Q1352" t="s">
        <v>131</v>
      </c>
      <c r="R1352" t="s">
        <v>55</v>
      </c>
      <c r="S1352" t="s">
        <v>113</v>
      </c>
      <c r="T1352" t="s">
        <v>57</v>
      </c>
      <c r="U1352">
        <v>3</v>
      </c>
      <c r="V1352" t="s">
        <v>58</v>
      </c>
      <c r="X1352" t="s">
        <v>77</v>
      </c>
      <c r="Y1352" t="s">
        <v>54</v>
      </c>
      <c r="Z1352" t="s">
        <v>68</v>
      </c>
    </row>
    <row r="1353" spans="1:42" x14ac:dyDescent="0.3">
      <c r="A1353" t="s">
        <v>2411</v>
      </c>
      <c r="B1353" t="s">
        <v>506</v>
      </c>
      <c r="C1353" t="s">
        <v>44</v>
      </c>
      <c r="D1353">
        <v>18413827</v>
      </c>
      <c r="E1353" s="1">
        <v>45974</v>
      </c>
      <c r="F1353" s="1">
        <v>45974</v>
      </c>
      <c r="G1353" t="s">
        <v>45</v>
      </c>
      <c r="H1353" t="s">
        <v>46</v>
      </c>
      <c r="I1353" t="s">
        <v>47</v>
      </c>
      <c r="J1353" t="s">
        <v>227</v>
      </c>
      <c r="K1353" t="s">
        <v>89</v>
      </c>
      <c r="L1353" t="s">
        <v>74</v>
      </c>
      <c r="M1353" t="s">
        <v>83</v>
      </c>
      <c r="N1353" t="s">
        <v>75</v>
      </c>
      <c r="O1353">
        <v>5</v>
      </c>
      <c r="P1353" t="s">
        <v>53</v>
      </c>
      <c r="Q1353" t="s">
        <v>54</v>
      </c>
      <c r="R1353" t="s">
        <v>76</v>
      </c>
      <c r="S1353" t="s">
        <v>56</v>
      </c>
      <c r="T1353" t="s">
        <v>57</v>
      </c>
      <c r="U1353">
        <v>1</v>
      </c>
      <c r="V1353" t="s">
        <v>58</v>
      </c>
      <c r="X1353" t="s">
        <v>77</v>
      </c>
      <c r="Y1353" t="s">
        <v>54</v>
      </c>
      <c r="Z1353" t="s">
        <v>68</v>
      </c>
    </row>
    <row r="1354" spans="1:42" x14ac:dyDescent="0.3">
      <c r="A1354" t="s">
        <v>2412</v>
      </c>
      <c r="B1354" t="s">
        <v>2128</v>
      </c>
      <c r="C1354" t="s">
        <v>1146</v>
      </c>
      <c r="D1354">
        <v>18419257</v>
      </c>
      <c r="E1354" s="1">
        <v>45975</v>
      </c>
      <c r="F1354" s="1">
        <v>45975</v>
      </c>
      <c r="G1354" t="s">
        <v>45</v>
      </c>
      <c r="H1354" t="s">
        <v>46</v>
      </c>
      <c r="I1354" t="s">
        <v>47</v>
      </c>
      <c r="J1354" t="s">
        <v>145</v>
      </c>
      <c r="K1354" t="s">
        <v>82</v>
      </c>
      <c r="L1354" t="s">
        <v>50</v>
      </c>
      <c r="M1354" t="s">
        <v>98</v>
      </c>
      <c r="N1354" t="s">
        <v>99</v>
      </c>
      <c r="O1354">
        <v>5</v>
      </c>
      <c r="P1354" t="s">
        <v>53</v>
      </c>
      <c r="Q1354" t="s">
        <v>54</v>
      </c>
      <c r="R1354" t="s">
        <v>55</v>
      </c>
      <c r="S1354" t="s">
        <v>56</v>
      </c>
      <c r="T1354" t="s">
        <v>67</v>
      </c>
      <c r="U1354">
        <v>1</v>
      </c>
      <c r="V1354" t="s">
        <v>58</v>
      </c>
      <c r="X1354" t="s">
        <v>77</v>
      </c>
      <c r="Y1354" t="s">
        <v>54</v>
      </c>
      <c r="Z1354" t="s">
        <v>101</v>
      </c>
    </row>
    <row r="1355" spans="1:42" x14ac:dyDescent="0.3">
      <c r="A1355" t="s">
        <v>2413</v>
      </c>
      <c r="B1355" t="s">
        <v>1015</v>
      </c>
      <c r="C1355" t="s">
        <v>301</v>
      </c>
      <c r="D1355">
        <v>18391410</v>
      </c>
      <c r="E1355" s="1">
        <v>45971</v>
      </c>
      <c r="F1355" s="1">
        <v>45971</v>
      </c>
      <c r="G1355" t="s">
        <v>45</v>
      </c>
      <c r="H1355" t="s">
        <v>46</v>
      </c>
      <c r="I1355" t="s">
        <v>47</v>
      </c>
      <c r="J1355" t="s">
        <v>105</v>
      </c>
      <c r="K1355" t="s">
        <v>159</v>
      </c>
      <c r="L1355" t="s">
        <v>97</v>
      </c>
      <c r="M1355" t="s">
        <v>320</v>
      </c>
      <c r="N1355" t="s">
        <v>75</v>
      </c>
      <c r="O1355">
        <v>2</v>
      </c>
      <c r="P1355" t="s">
        <v>138</v>
      </c>
      <c r="Q1355" t="s">
        <v>54</v>
      </c>
      <c r="R1355" t="s">
        <v>55</v>
      </c>
      <c r="S1355" t="s">
        <v>85</v>
      </c>
      <c r="T1355" t="s">
        <v>67</v>
      </c>
      <c r="U1355">
        <v>2</v>
      </c>
      <c r="V1355" t="s">
        <v>58</v>
      </c>
    </row>
    <row r="1356" spans="1:42" x14ac:dyDescent="0.3">
      <c r="A1356" t="s">
        <v>2414</v>
      </c>
      <c r="B1356" t="s">
        <v>256</v>
      </c>
      <c r="C1356" t="s">
        <v>94</v>
      </c>
      <c r="D1356">
        <v>18404479</v>
      </c>
      <c r="E1356" s="1">
        <v>45973</v>
      </c>
      <c r="F1356" s="1">
        <v>45973</v>
      </c>
      <c r="G1356" t="s">
        <v>45</v>
      </c>
      <c r="H1356" t="s">
        <v>46</v>
      </c>
      <c r="I1356" t="s">
        <v>47</v>
      </c>
      <c r="J1356" t="s">
        <v>96</v>
      </c>
      <c r="K1356" t="s">
        <v>159</v>
      </c>
      <c r="L1356" t="s">
        <v>97</v>
      </c>
      <c r="M1356" t="s">
        <v>65</v>
      </c>
      <c r="N1356" t="s">
        <v>91</v>
      </c>
      <c r="O1356">
        <v>4</v>
      </c>
      <c r="P1356" t="s">
        <v>100</v>
      </c>
      <c r="Q1356" t="s">
        <v>131</v>
      </c>
      <c r="R1356" t="s">
        <v>55</v>
      </c>
      <c r="S1356" t="s">
        <v>85</v>
      </c>
      <c r="T1356" t="s">
        <v>57</v>
      </c>
      <c r="U1356">
        <v>1</v>
      </c>
      <c r="V1356" t="s">
        <v>58</v>
      </c>
      <c r="X1356" t="s">
        <v>77</v>
      </c>
      <c r="Y1356" t="s">
        <v>54</v>
      </c>
      <c r="Z1356" t="s">
        <v>101</v>
      </c>
    </row>
    <row r="1357" spans="1:42" x14ac:dyDescent="0.3">
      <c r="A1357" t="s">
        <v>2415</v>
      </c>
      <c r="B1357" t="s">
        <v>2416</v>
      </c>
      <c r="C1357" t="s">
        <v>260</v>
      </c>
      <c r="D1357">
        <v>18374452</v>
      </c>
      <c r="E1357" s="1">
        <v>45968</v>
      </c>
      <c r="F1357" s="1">
        <v>45968</v>
      </c>
      <c r="G1357" t="s">
        <v>45</v>
      </c>
      <c r="H1357" t="s">
        <v>46</v>
      </c>
      <c r="I1357" t="s">
        <v>47</v>
      </c>
      <c r="J1357" t="s">
        <v>105</v>
      </c>
      <c r="K1357" t="s">
        <v>311</v>
      </c>
      <c r="L1357" t="s">
        <v>97</v>
      </c>
      <c r="M1357" t="s">
        <v>51</v>
      </c>
      <c r="N1357" t="s">
        <v>75</v>
      </c>
      <c r="O1357">
        <v>4</v>
      </c>
      <c r="P1357" t="s">
        <v>53</v>
      </c>
      <c r="Q1357" t="s">
        <v>54</v>
      </c>
      <c r="R1357" t="s">
        <v>55</v>
      </c>
      <c r="S1357" t="s">
        <v>85</v>
      </c>
      <c r="T1357" t="s">
        <v>67</v>
      </c>
      <c r="U1357">
        <v>1</v>
      </c>
      <c r="V1357" t="s">
        <v>58</v>
      </c>
      <c r="X1357" t="s">
        <v>77</v>
      </c>
      <c r="Y1357" t="s">
        <v>54</v>
      </c>
      <c r="Z1357" t="s">
        <v>68</v>
      </c>
    </row>
    <row r="1358" spans="1:42" x14ac:dyDescent="0.3">
      <c r="A1358" t="s">
        <v>2417</v>
      </c>
      <c r="B1358" t="s">
        <v>491</v>
      </c>
      <c r="C1358" t="s">
        <v>866</v>
      </c>
      <c r="D1358">
        <v>18369469</v>
      </c>
      <c r="E1358" s="1">
        <v>45967</v>
      </c>
      <c r="F1358" s="1">
        <v>45967</v>
      </c>
      <c r="G1358" t="s">
        <v>45</v>
      </c>
      <c r="H1358" t="s">
        <v>46</v>
      </c>
      <c r="I1358" t="s">
        <v>47</v>
      </c>
      <c r="J1358" t="s">
        <v>95</v>
      </c>
      <c r="K1358" t="s">
        <v>96</v>
      </c>
      <c r="L1358" t="s">
        <v>97</v>
      </c>
      <c r="M1358" t="s">
        <v>160</v>
      </c>
      <c r="N1358" t="s">
        <v>91</v>
      </c>
      <c r="O1358">
        <v>4</v>
      </c>
      <c r="P1358" t="s">
        <v>53</v>
      </c>
      <c r="Q1358" t="s">
        <v>54</v>
      </c>
      <c r="R1358" t="s">
        <v>55</v>
      </c>
      <c r="S1358" t="s">
        <v>56</v>
      </c>
      <c r="T1358" t="s">
        <v>57</v>
      </c>
      <c r="U1358">
        <v>1</v>
      </c>
      <c r="V1358" t="s">
        <v>58</v>
      </c>
    </row>
    <row r="1359" spans="1:42" x14ac:dyDescent="0.3">
      <c r="A1359" t="s">
        <v>2418</v>
      </c>
      <c r="B1359" t="s">
        <v>396</v>
      </c>
      <c r="C1359" t="s">
        <v>513</v>
      </c>
      <c r="D1359">
        <v>18407448</v>
      </c>
      <c r="E1359" s="1">
        <v>45973</v>
      </c>
      <c r="F1359" s="1">
        <v>45973</v>
      </c>
      <c r="G1359" t="s">
        <v>45</v>
      </c>
      <c r="H1359" t="s">
        <v>46</v>
      </c>
      <c r="I1359" t="s">
        <v>47</v>
      </c>
      <c r="J1359" t="s">
        <v>311</v>
      </c>
      <c r="K1359" t="s">
        <v>159</v>
      </c>
      <c r="L1359" t="s">
        <v>97</v>
      </c>
      <c r="M1359" t="s">
        <v>51</v>
      </c>
      <c r="N1359" t="s">
        <v>75</v>
      </c>
      <c r="O1359">
        <v>9</v>
      </c>
      <c r="P1359" t="s">
        <v>53</v>
      </c>
      <c r="Q1359" t="s">
        <v>54</v>
      </c>
      <c r="R1359" t="s">
        <v>55</v>
      </c>
      <c r="S1359" t="s">
        <v>56</v>
      </c>
      <c r="T1359" t="s">
        <v>57</v>
      </c>
      <c r="U1359">
        <v>2</v>
      </c>
      <c r="V1359" t="s">
        <v>58</v>
      </c>
      <c r="Y1359" t="s">
        <v>120</v>
      </c>
      <c r="Z1359" t="s">
        <v>101</v>
      </c>
      <c r="AB1359">
        <v>2</v>
      </c>
      <c r="AC1359" t="s">
        <v>147</v>
      </c>
      <c r="AN1359" t="s">
        <v>606</v>
      </c>
    </row>
    <row r="1360" spans="1:42" x14ac:dyDescent="0.3">
      <c r="A1360" t="s">
        <v>2419</v>
      </c>
      <c r="B1360" t="s">
        <v>447</v>
      </c>
      <c r="C1360" t="s">
        <v>382</v>
      </c>
      <c r="D1360">
        <v>18404819</v>
      </c>
      <c r="E1360" s="1">
        <v>45973</v>
      </c>
      <c r="F1360" s="1">
        <v>45973</v>
      </c>
      <c r="G1360" t="s">
        <v>45</v>
      </c>
      <c r="H1360" t="s">
        <v>46</v>
      </c>
      <c r="I1360" t="s">
        <v>47</v>
      </c>
      <c r="J1360" t="s">
        <v>112</v>
      </c>
      <c r="K1360" t="s">
        <v>179</v>
      </c>
      <c r="L1360" t="s">
        <v>97</v>
      </c>
      <c r="M1360" t="s">
        <v>51</v>
      </c>
      <c r="N1360" t="s">
        <v>175</v>
      </c>
      <c r="O1360">
        <v>3</v>
      </c>
      <c r="P1360" t="s">
        <v>53</v>
      </c>
      <c r="Q1360" t="s">
        <v>54</v>
      </c>
      <c r="R1360" t="s">
        <v>55</v>
      </c>
      <c r="S1360" t="s">
        <v>56</v>
      </c>
      <c r="T1360" t="s">
        <v>57</v>
      </c>
      <c r="U1360">
        <v>1</v>
      </c>
      <c r="V1360" t="s">
        <v>58</v>
      </c>
      <c r="X1360" t="s">
        <v>77</v>
      </c>
      <c r="Y1360" t="s">
        <v>54</v>
      </c>
      <c r="Z1360" t="s">
        <v>101</v>
      </c>
    </row>
    <row r="1361" spans="1:39" x14ac:dyDescent="0.3">
      <c r="A1361" t="s">
        <v>2420</v>
      </c>
      <c r="B1361" t="s">
        <v>303</v>
      </c>
      <c r="C1361" t="s">
        <v>285</v>
      </c>
      <c r="D1361">
        <v>18404226</v>
      </c>
      <c r="E1361" s="1">
        <v>45973</v>
      </c>
      <c r="F1361" s="1">
        <v>45973</v>
      </c>
      <c r="G1361" t="s">
        <v>45</v>
      </c>
      <c r="H1361" t="s">
        <v>46</v>
      </c>
      <c r="I1361" t="s">
        <v>47</v>
      </c>
      <c r="J1361" t="s">
        <v>89</v>
      </c>
      <c r="K1361" t="s">
        <v>73</v>
      </c>
      <c r="L1361" t="s">
        <v>74</v>
      </c>
      <c r="M1361" t="s">
        <v>51</v>
      </c>
      <c r="N1361" t="s">
        <v>75</v>
      </c>
      <c r="O1361">
        <v>4</v>
      </c>
      <c r="P1361" t="s">
        <v>100</v>
      </c>
      <c r="Q1361" t="s">
        <v>54</v>
      </c>
      <c r="R1361" t="s">
        <v>55</v>
      </c>
      <c r="S1361" t="s">
        <v>56</v>
      </c>
      <c r="T1361" t="s">
        <v>57</v>
      </c>
      <c r="U1361">
        <v>1</v>
      </c>
      <c r="V1361" t="s">
        <v>58</v>
      </c>
      <c r="X1361" t="s">
        <v>77</v>
      </c>
      <c r="Z1361" t="s">
        <v>68</v>
      </c>
    </row>
    <row r="1362" spans="1:39" x14ac:dyDescent="0.3">
      <c r="A1362" t="s">
        <v>2421</v>
      </c>
      <c r="B1362" t="s">
        <v>374</v>
      </c>
      <c r="C1362" t="s">
        <v>513</v>
      </c>
      <c r="D1362">
        <v>18385797</v>
      </c>
      <c r="E1362" s="1">
        <v>45970</v>
      </c>
      <c r="F1362" s="1">
        <v>45976</v>
      </c>
      <c r="G1362" t="s">
        <v>45</v>
      </c>
      <c r="H1362" t="s">
        <v>46</v>
      </c>
      <c r="I1362" t="s">
        <v>47</v>
      </c>
      <c r="J1362" t="s">
        <v>89</v>
      </c>
      <c r="K1362" t="s">
        <v>73</v>
      </c>
      <c r="L1362" t="s">
        <v>74</v>
      </c>
      <c r="M1362" t="s">
        <v>170</v>
      </c>
      <c r="N1362" t="s">
        <v>52</v>
      </c>
      <c r="O1362">
        <v>5</v>
      </c>
      <c r="P1362" t="s">
        <v>53</v>
      </c>
      <c r="Q1362" t="s">
        <v>54</v>
      </c>
      <c r="R1362" t="s">
        <v>55</v>
      </c>
      <c r="S1362" t="s">
        <v>85</v>
      </c>
      <c r="T1362" t="s">
        <v>57</v>
      </c>
      <c r="U1362">
        <v>1</v>
      </c>
      <c r="V1362" t="s">
        <v>58</v>
      </c>
      <c r="W1362" t="s">
        <v>68</v>
      </c>
      <c r="X1362" t="s">
        <v>146</v>
      </c>
      <c r="AA1362">
        <v>1</v>
      </c>
      <c r="AC1362" t="s">
        <v>147</v>
      </c>
      <c r="AD1362" t="s">
        <v>115</v>
      </c>
      <c r="AG1362" t="s">
        <v>149</v>
      </c>
      <c r="AK1362" t="s">
        <v>67</v>
      </c>
    </row>
    <row r="1363" spans="1:39" x14ac:dyDescent="0.3">
      <c r="A1363" t="s">
        <v>2422</v>
      </c>
      <c r="B1363" t="s">
        <v>1398</v>
      </c>
      <c r="C1363" t="s">
        <v>2423</v>
      </c>
      <c r="D1363">
        <v>18367762</v>
      </c>
      <c r="E1363" s="1">
        <v>45966</v>
      </c>
      <c r="F1363" s="1">
        <v>45966</v>
      </c>
      <c r="G1363" t="s">
        <v>45</v>
      </c>
      <c r="H1363" t="s">
        <v>46</v>
      </c>
      <c r="I1363" t="s">
        <v>47</v>
      </c>
      <c r="J1363" t="s">
        <v>165</v>
      </c>
      <c r="K1363" t="s">
        <v>95</v>
      </c>
      <c r="L1363" t="s">
        <v>97</v>
      </c>
      <c r="M1363" t="s">
        <v>51</v>
      </c>
      <c r="N1363" t="s">
        <v>52</v>
      </c>
      <c r="O1363">
        <v>6</v>
      </c>
      <c r="P1363" t="s">
        <v>251</v>
      </c>
      <c r="Q1363" t="s">
        <v>54</v>
      </c>
      <c r="R1363" t="s">
        <v>55</v>
      </c>
      <c r="S1363" t="s">
        <v>85</v>
      </c>
      <c r="T1363" t="s">
        <v>57</v>
      </c>
      <c r="U1363">
        <v>1</v>
      </c>
      <c r="V1363" t="s">
        <v>58</v>
      </c>
      <c r="X1363" t="s">
        <v>77</v>
      </c>
      <c r="Y1363" t="s">
        <v>54</v>
      </c>
      <c r="Z1363" t="s">
        <v>101</v>
      </c>
    </row>
    <row r="1364" spans="1:39" x14ac:dyDescent="0.3">
      <c r="A1364" t="s">
        <v>2424</v>
      </c>
      <c r="B1364" t="s">
        <v>2425</v>
      </c>
      <c r="C1364" t="s">
        <v>439</v>
      </c>
      <c r="D1364">
        <v>18389151</v>
      </c>
      <c r="E1364" s="1">
        <v>45970</v>
      </c>
      <c r="F1364" s="1">
        <v>45970</v>
      </c>
      <c r="G1364" t="s">
        <v>45</v>
      </c>
      <c r="H1364" t="s">
        <v>46</v>
      </c>
      <c r="I1364" t="s">
        <v>47</v>
      </c>
      <c r="J1364" t="s">
        <v>81</v>
      </c>
      <c r="K1364" t="s">
        <v>82</v>
      </c>
      <c r="L1364" t="s">
        <v>50</v>
      </c>
      <c r="M1364" t="s">
        <v>98</v>
      </c>
      <c r="N1364" t="s">
        <v>52</v>
      </c>
      <c r="O1364">
        <v>3</v>
      </c>
      <c r="P1364" t="s">
        <v>53</v>
      </c>
      <c r="Q1364" t="s">
        <v>54</v>
      </c>
      <c r="R1364" t="s">
        <v>55</v>
      </c>
      <c r="S1364" t="s">
        <v>56</v>
      </c>
      <c r="T1364" t="s">
        <v>57</v>
      </c>
      <c r="U1364">
        <v>1</v>
      </c>
      <c r="V1364" t="s">
        <v>58</v>
      </c>
      <c r="X1364" t="s">
        <v>77</v>
      </c>
      <c r="Y1364" t="s">
        <v>54</v>
      </c>
      <c r="Z1364" t="s">
        <v>68</v>
      </c>
    </row>
    <row r="1365" spans="1:39" x14ac:dyDescent="0.3">
      <c r="A1365" t="s">
        <v>2426</v>
      </c>
      <c r="B1365" t="s">
        <v>253</v>
      </c>
      <c r="C1365" t="s">
        <v>104</v>
      </c>
      <c r="D1365">
        <v>18362821</v>
      </c>
      <c r="E1365" s="1">
        <v>45966</v>
      </c>
      <c r="F1365" s="1">
        <v>45975</v>
      </c>
      <c r="G1365" t="s">
        <v>45</v>
      </c>
      <c r="H1365" t="s">
        <v>46</v>
      </c>
      <c r="I1365" t="s">
        <v>47</v>
      </c>
      <c r="J1365" t="s">
        <v>119</v>
      </c>
      <c r="K1365" t="s">
        <v>1003</v>
      </c>
      <c r="L1365" t="s">
        <v>74</v>
      </c>
      <c r="M1365" t="s">
        <v>299</v>
      </c>
      <c r="N1365" t="s">
        <v>91</v>
      </c>
      <c r="O1365">
        <v>7</v>
      </c>
      <c r="P1365" t="s">
        <v>53</v>
      </c>
      <c r="Q1365" t="s">
        <v>54</v>
      </c>
      <c r="R1365" t="s">
        <v>55</v>
      </c>
      <c r="S1365" t="s">
        <v>56</v>
      </c>
      <c r="T1365" t="s">
        <v>67</v>
      </c>
      <c r="U1365">
        <v>1</v>
      </c>
      <c r="V1365" t="s">
        <v>58</v>
      </c>
    </row>
    <row r="1366" spans="1:39" x14ac:dyDescent="0.3">
      <c r="A1366" t="s">
        <v>2427</v>
      </c>
      <c r="B1366" t="s">
        <v>2428</v>
      </c>
      <c r="C1366" t="s">
        <v>1642</v>
      </c>
      <c r="D1366">
        <v>18413808</v>
      </c>
      <c r="E1366" s="1">
        <v>45974</v>
      </c>
      <c r="F1366" s="1">
        <v>45974</v>
      </c>
      <c r="G1366" t="s">
        <v>45</v>
      </c>
      <c r="H1366" t="s">
        <v>46</v>
      </c>
      <c r="I1366" t="s">
        <v>47</v>
      </c>
      <c r="J1366" t="s">
        <v>242</v>
      </c>
      <c r="K1366" t="s">
        <v>127</v>
      </c>
      <c r="L1366" t="s">
        <v>50</v>
      </c>
      <c r="M1366" t="s">
        <v>98</v>
      </c>
      <c r="N1366" t="s">
        <v>52</v>
      </c>
      <c r="O1366">
        <v>4</v>
      </c>
      <c r="P1366" t="s">
        <v>53</v>
      </c>
      <c r="Q1366" t="s">
        <v>131</v>
      </c>
      <c r="R1366" t="s">
        <v>76</v>
      </c>
      <c r="S1366" t="s">
        <v>56</v>
      </c>
      <c r="T1366" t="s">
        <v>57</v>
      </c>
      <c r="U1366">
        <v>2</v>
      </c>
      <c r="V1366" t="s">
        <v>58</v>
      </c>
      <c r="X1366" t="s">
        <v>77</v>
      </c>
      <c r="Y1366" t="s">
        <v>120</v>
      </c>
      <c r="Z1366" t="s">
        <v>68</v>
      </c>
    </row>
    <row r="1367" spans="1:39" x14ac:dyDescent="0.3">
      <c r="A1367" t="s">
        <v>2429</v>
      </c>
      <c r="B1367" t="s">
        <v>692</v>
      </c>
      <c r="C1367" t="s">
        <v>317</v>
      </c>
      <c r="D1367">
        <v>18405919</v>
      </c>
      <c r="E1367" s="1">
        <v>45973</v>
      </c>
      <c r="F1367" s="1">
        <v>45973</v>
      </c>
      <c r="G1367" t="s">
        <v>45</v>
      </c>
      <c r="H1367" t="s">
        <v>46</v>
      </c>
      <c r="I1367" t="s">
        <v>47</v>
      </c>
      <c r="J1367" t="s">
        <v>2430</v>
      </c>
      <c r="K1367" t="s">
        <v>811</v>
      </c>
      <c r="L1367" t="s">
        <v>97</v>
      </c>
      <c r="M1367" t="s">
        <v>51</v>
      </c>
      <c r="N1367" t="s">
        <v>52</v>
      </c>
      <c r="O1367">
        <v>5</v>
      </c>
      <c r="P1367" t="s">
        <v>100</v>
      </c>
      <c r="Q1367" t="s">
        <v>54</v>
      </c>
      <c r="R1367" t="s">
        <v>55</v>
      </c>
      <c r="S1367" t="s">
        <v>56</v>
      </c>
      <c r="T1367" t="s">
        <v>67</v>
      </c>
      <c r="U1367">
        <v>2</v>
      </c>
      <c r="V1367" t="s">
        <v>58</v>
      </c>
      <c r="W1367" t="s">
        <v>68</v>
      </c>
      <c r="Y1367" t="s">
        <v>54</v>
      </c>
      <c r="Z1367" t="s">
        <v>101</v>
      </c>
      <c r="AC1367" t="s">
        <v>147</v>
      </c>
      <c r="AD1367" t="s">
        <v>115</v>
      </c>
      <c r="AK1367" t="s">
        <v>67</v>
      </c>
    </row>
    <row r="1368" spans="1:39" x14ac:dyDescent="0.3">
      <c r="A1368" t="s">
        <v>2431</v>
      </c>
      <c r="B1368" t="s">
        <v>696</v>
      </c>
      <c r="C1368" t="s">
        <v>439</v>
      </c>
      <c r="D1368">
        <v>18388361</v>
      </c>
      <c r="E1368" s="1">
        <v>45970</v>
      </c>
      <c r="F1368" s="1">
        <v>45970</v>
      </c>
      <c r="G1368" t="s">
        <v>45</v>
      </c>
      <c r="H1368" t="s">
        <v>46</v>
      </c>
      <c r="I1368" t="s">
        <v>47</v>
      </c>
      <c r="J1368" t="s">
        <v>82</v>
      </c>
      <c r="K1368" t="s">
        <v>127</v>
      </c>
      <c r="L1368" t="s">
        <v>50</v>
      </c>
      <c r="M1368" t="s">
        <v>98</v>
      </c>
      <c r="N1368" t="s">
        <v>52</v>
      </c>
      <c r="O1368">
        <v>13</v>
      </c>
      <c r="P1368" t="s">
        <v>53</v>
      </c>
      <c r="Q1368" t="s">
        <v>54</v>
      </c>
      <c r="R1368" t="s">
        <v>55</v>
      </c>
      <c r="S1368" t="s">
        <v>56</v>
      </c>
      <c r="T1368" t="s">
        <v>57</v>
      </c>
      <c r="U1368">
        <v>2</v>
      </c>
      <c r="V1368" t="s">
        <v>58</v>
      </c>
      <c r="X1368" t="s">
        <v>77</v>
      </c>
      <c r="Y1368" t="s">
        <v>54</v>
      </c>
      <c r="Z1368" t="s">
        <v>68</v>
      </c>
    </row>
    <row r="1369" spans="1:39" x14ac:dyDescent="0.3">
      <c r="A1369" t="s">
        <v>2432</v>
      </c>
      <c r="B1369" t="s">
        <v>414</v>
      </c>
      <c r="C1369" t="s">
        <v>123</v>
      </c>
      <c r="D1369">
        <v>18396193</v>
      </c>
      <c r="E1369" s="1">
        <v>45971</v>
      </c>
      <c r="F1369" s="1">
        <v>45971</v>
      </c>
      <c r="G1369" t="s">
        <v>45</v>
      </c>
      <c r="H1369" t="s">
        <v>46</v>
      </c>
      <c r="I1369" t="s">
        <v>47</v>
      </c>
      <c r="J1369" t="s">
        <v>142</v>
      </c>
      <c r="K1369" t="s">
        <v>105</v>
      </c>
      <c r="L1369" t="s">
        <v>97</v>
      </c>
      <c r="M1369" t="s">
        <v>51</v>
      </c>
      <c r="N1369" t="s">
        <v>99</v>
      </c>
      <c r="O1369">
        <v>5</v>
      </c>
      <c r="P1369" t="s">
        <v>138</v>
      </c>
      <c r="Q1369" t="s">
        <v>54</v>
      </c>
      <c r="R1369" t="s">
        <v>55</v>
      </c>
      <c r="S1369" t="s">
        <v>56</v>
      </c>
      <c r="T1369" t="s">
        <v>67</v>
      </c>
      <c r="U1369">
        <v>1</v>
      </c>
      <c r="V1369" t="s">
        <v>58</v>
      </c>
      <c r="X1369" t="s">
        <v>77</v>
      </c>
      <c r="Y1369" t="s">
        <v>54</v>
      </c>
      <c r="Z1369" t="s">
        <v>101</v>
      </c>
    </row>
    <row r="1370" spans="1:39" x14ac:dyDescent="0.3">
      <c r="A1370" t="s">
        <v>2433</v>
      </c>
      <c r="B1370" t="s">
        <v>319</v>
      </c>
      <c r="C1370" t="s">
        <v>1836</v>
      </c>
      <c r="D1370">
        <v>18366630</v>
      </c>
      <c r="E1370" s="1">
        <v>45966</v>
      </c>
      <c r="F1370" s="1">
        <v>45974</v>
      </c>
      <c r="G1370" t="s">
        <v>45</v>
      </c>
      <c r="H1370" t="s">
        <v>46</v>
      </c>
      <c r="I1370" t="s">
        <v>47</v>
      </c>
      <c r="J1370" t="s">
        <v>2277</v>
      </c>
      <c r="K1370" t="s">
        <v>81</v>
      </c>
      <c r="L1370" t="s">
        <v>50</v>
      </c>
      <c r="M1370" t="s">
        <v>51</v>
      </c>
      <c r="N1370" t="s">
        <v>175</v>
      </c>
      <c r="O1370">
        <v>5</v>
      </c>
      <c r="P1370" t="s">
        <v>100</v>
      </c>
      <c r="Q1370" t="s">
        <v>54</v>
      </c>
      <c r="R1370" t="s">
        <v>55</v>
      </c>
      <c r="S1370" t="s">
        <v>56</v>
      </c>
      <c r="T1370" t="s">
        <v>57</v>
      </c>
      <c r="U1370">
        <v>2</v>
      </c>
      <c r="V1370" t="s">
        <v>58</v>
      </c>
      <c r="Z1370" t="s">
        <v>101</v>
      </c>
      <c r="AM1370" t="s">
        <v>167</v>
      </c>
    </row>
    <row r="1371" spans="1:39" x14ac:dyDescent="0.3">
      <c r="A1371" t="s">
        <v>2434</v>
      </c>
      <c r="B1371" t="s">
        <v>296</v>
      </c>
      <c r="C1371" t="s">
        <v>213</v>
      </c>
      <c r="D1371">
        <v>18378021</v>
      </c>
      <c r="E1371" s="1">
        <v>45968</v>
      </c>
      <c r="F1371" s="1">
        <v>45968</v>
      </c>
      <c r="G1371" t="s">
        <v>45</v>
      </c>
      <c r="H1371" t="s">
        <v>46</v>
      </c>
      <c r="I1371" t="s">
        <v>47</v>
      </c>
      <c r="J1371" t="s">
        <v>142</v>
      </c>
      <c r="K1371" t="s">
        <v>96</v>
      </c>
      <c r="L1371" t="s">
        <v>97</v>
      </c>
      <c r="M1371" t="s">
        <v>51</v>
      </c>
      <c r="N1371" t="s">
        <v>185</v>
      </c>
      <c r="O1371">
        <v>3</v>
      </c>
      <c r="P1371" t="s">
        <v>100</v>
      </c>
      <c r="Q1371" t="s">
        <v>54</v>
      </c>
      <c r="R1371" t="s">
        <v>55</v>
      </c>
      <c r="S1371" t="s">
        <v>56</v>
      </c>
      <c r="T1371" t="s">
        <v>57</v>
      </c>
      <c r="U1371">
        <v>1</v>
      </c>
      <c r="V1371" t="s">
        <v>58</v>
      </c>
      <c r="W1371" t="s">
        <v>68</v>
      </c>
      <c r="Y1371" t="s">
        <v>54</v>
      </c>
      <c r="Z1371" t="s">
        <v>101</v>
      </c>
      <c r="AC1371" t="s">
        <v>147</v>
      </c>
      <c r="AD1371" t="s">
        <v>115</v>
      </c>
      <c r="AK1371" t="s">
        <v>67</v>
      </c>
    </row>
    <row r="1372" spans="1:39" x14ac:dyDescent="0.3">
      <c r="A1372" t="s">
        <v>2435</v>
      </c>
      <c r="B1372" t="s">
        <v>1505</v>
      </c>
      <c r="C1372" t="s">
        <v>513</v>
      </c>
      <c r="D1372">
        <v>18390301</v>
      </c>
      <c r="E1372" s="1">
        <v>45971</v>
      </c>
      <c r="F1372" s="1">
        <v>45971</v>
      </c>
      <c r="G1372" t="s">
        <v>45</v>
      </c>
      <c r="H1372" t="s">
        <v>46</v>
      </c>
      <c r="I1372" t="s">
        <v>47</v>
      </c>
      <c r="J1372" t="s">
        <v>159</v>
      </c>
      <c r="K1372" t="s">
        <v>195</v>
      </c>
      <c r="L1372" t="s">
        <v>50</v>
      </c>
      <c r="M1372" t="s">
        <v>83</v>
      </c>
      <c r="N1372" t="s">
        <v>91</v>
      </c>
      <c r="O1372">
        <v>6</v>
      </c>
      <c r="P1372" t="s">
        <v>53</v>
      </c>
      <c r="Q1372" t="s">
        <v>54</v>
      </c>
      <c r="R1372" t="s">
        <v>77</v>
      </c>
      <c r="S1372" t="s">
        <v>85</v>
      </c>
      <c r="T1372" t="s">
        <v>67</v>
      </c>
      <c r="U1372">
        <v>2</v>
      </c>
      <c r="V1372" t="s">
        <v>58</v>
      </c>
      <c r="X1372" t="s">
        <v>77</v>
      </c>
      <c r="Y1372" t="s">
        <v>120</v>
      </c>
      <c r="Z1372" t="s">
        <v>101</v>
      </c>
    </row>
    <row r="1373" spans="1:39" x14ac:dyDescent="0.3">
      <c r="A1373" t="s">
        <v>2436</v>
      </c>
      <c r="B1373" t="s">
        <v>2437</v>
      </c>
      <c r="C1373" t="s">
        <v>126</v>
      </c>
      <c r="D1373">
        <v>18398216</v>
      </c>
      <c r="E1373" s="1">
        <v>45972</v>
      </c>
      <c r="F1373" s="1">
        <v>45975</v>
      </c>
      <c r="G1373" t="s">
        <v>45</v>
      </c>
      <c r="H1373" t="s">
        <v>46</v>
      </c>
      <c r="I1373" t="s">
        <v>47</v>
      </c>
      <c r="J1373" t="s">
        <v>214</v>
      </c>
      <c r="K1373" t="s">
        <v>62</v>
      </c>
      <c r="L1373" t="s">
        <v>50</v>
      </c>
      <c r="M1373" t="s">
        <v>160</v>
      </c>
      <c r="N1373" t="s">
        <v>75</v>
      </c>
      <c r="O1373">
        <v>3</v>
      </c>
      <c r="P1373" t="s">
        <v>100</v>
      </c>
      <c r="Q1373" t="s">
        <v>54</v>
      </c>
      <c r="R1373" t="s">
        <v>77</v>
      </c>
      <c r="S1373" t="s">
        <v>85</v>
      </c>
      <c r="T1373" t="s">
        <v>57</v>
      </c>
      <c r="U1373">
        <v>2</v>
      </c>
      <c r="V1373" t="s">
        <v>58</v>
      </c>
      <c r="Z1373" t="s">
        <v>101</v>
      </c>
    </row>
    <row r="1374" spans="1:39" x14ac:dyDescent="0.3">
      <c r="A1374" t="s">
        <v>2438</v>
      </c>
      <c r="B1374" t="s">
        <v>506</v>
      </c>
      <c r="C1374" t="s">
        <v>450</v>
      </c>
      <c r="D1374">
        <v>18419982</v>
      </c>
      <c r="E1374" s="1">
        <v>45975</v>
      </c>
      <c r="F1374" s="1">
        <v>45975</v>
      </c>
      <c r="G1374" t="s">
        <v>45</v>
      </c>
      <c r="H1374" t="s">
        <v>46</v>
      </c>
      <c r="I1374" t="s">
        <v>47</v>
      </c>
      <c r="J1374" t="s">
        <v>95</v>
      </c>
      <c r="K1374" t="s">
        <v>96</v>
      </c>
      <c r="L1374" t="s">
        <v>97</v>
      </c>
      <c r="M1374" t="s">
        <v>65</v>
      </c>
      <c r="N1374" t="s">
        <v>91</v>
      </c>
      <c r="O1374">
        <v>6</v>
      </c>
      <c r="P1374" t="s">
        <v>53</v>
      </c>
      <c r="Q1374" t="s">
        <v>54</v>
      </c>
      <c r="R1374" t="s">
        <v>55</v>
      </c>
      <c r="S1374" t="s">
        <v>85</v>
      </c>
      <c r="T1374" t="s">
        <v>67</v>
      </c>
      <c r="U1374">
        <v>1</v>
      </c>
      <c r="V1374" t="s">
        <v>58</v>
      </c>
      <c r="X1374" t="s">
        <v>77</v>
      </c>
      <c r="Y1374" t="s">
        <v>54</v>
      </c>
      <c r="Z1374" t="s">
        <v>101</v>
      </c>
    </row>
    <row r="1375" spans="1:39" x14ac:dyDescent="0.3">
      <c r="A1375" t="s">
        <v>2439</v>
      </c>
      <c r="B1375" t="s">
        <v>110</v>
      </c>
      <c r="C1375" t="s">
        <v>1137</v>
      </c>
      <c r="D1375">
        <v>18389865</v>
      </c>
      <c r="E1375" s="1">
        <v>45970</v>
      </c>
      <c r="F1375" s="1">
        <v>45970</v>
      </c>
      <c r="G1375" t="s">
        <v>45</v>
      </c>
      <c r="H1375" t="s">
        <v>46</v>
      </c>
      <c r="I1375" t="s">
        <v>47</v>
      </c>
      <c r="J1375" t="s">
        <v>145</v>
      </c>
      <c r="K1375" t="s">
        <v>81</v>
      </c>
      <c r="L1375" t="s">
        <v>50</v>
      </c>
      <c r="M1375" t="s">
        <v>129</v>
      </c>
      <c r="N1375" t="s">
        <v>91</v>
      </c>
      <c r="O1375">
        <v>4</v>
      </c>
      <c r="P1375" t="s">
        <v>375</v>
      </c>
      <c r="Q1375" t="s">
        <v>54</v>
      </c>
      <c r="R1375" t="s">
        <v>55</v>
      </c>
      <c r="S1375" t="s">
        <v>85</v>
      </c>
      <c r="T1375" t="s">
        <v>57</v>
      </c>
      <c r="U1375">
        <v>1</v>
      </c>
      <c r="V1375" t="s">
        <v>58</v>
      </c>
      <c r="X1375" t="s">
        <v>77</v>
      </c>
      <c r="Y1375" t="s">
        <v>54</v>
      </c>
      <c r="Z1375" t="s">
        <v>101</v>
      </c>
    </row>
    <row r="1376" spans="1:39" x14ac:dyDescent="0.3">
      <c r="A1376" t="s">
        <v>2440</v>
      </c>
      <c r="B1376" t="s">
        <v>2441</v>
      </c>
      <c r="C1376" t="s">
        <v>298</v>
      </c>
      <c r="D1376">
        <v>18361844</v>
      </c>
      <c r="E1376" s="1">
        <v>45966</v>
      </c>
      <c r="F1376" s="1">
        <v>45966</v>
      </c>
      <c r="G1376" t="s">
        <v>45</v>
      </c>
      <c r="H1376" t="s">
        <v>46</v>
      </c>
      <c r="I1376" t="s">
        <v>135</v>
      </c>
      <c r="J1376" t="s">
        <v>543</v>
      </c>
      <c r="K1376" t="s">
        <v>293</v>
      </c>
      <c r="L1376" t="s">
        <v>128</v>
      </c>
      <c r="M1376" t="s">
        <v>51</v>
      </c>
      <c r="O1376">
        <v>2</v>
      </c>
      <c r="P1376" t="s">
        <v>138</v>
      </c>
      <c r="Q1376" t="s">
        <v>54</v>
      </c>
      <c r="R1376" t="s">
        <v>55</v>
      </c>
      <c r="S1376" t="s">
        <v>85</v>
      </c>
      <c r="T1376" t="s">
        <v>57</v>
      </c>
      <c r="U1376">
        <v>4</v>
      </c>
      <c r="V1376" t="s">
        <v>58</v>
      </c>
      <c r="X1376" t="s">
        <v>77</v>
      </c>
      <c r="Y1376" t="s">
        <v>54</v>
      </c>
      <c r="Z1376" t="s">
        <v>101</v>
      </c>
    </row>
    <row r="1377" spans="1:42" x14ac:dyDescent="0.3">
      <c r="A1377" t="s">
        <v>2442</v>
      </c>
      <c r="B1377" t="s">
        <v>336</v>
      </c>
      <c r="C1377" t="s">
        <v>526</v>
      </c>
      <c r="D1377">
        <v>18368892</v>
      </c>
      <c r="E1377" s="1">
        <v>45967</v>
      </c>
      <c r="F1377" s="1">
        <v>45967</v>
      </c>
      <c r="G1377" t="s">
        <v>45</v>
      </c>
      <c r="H1377" t="s">
        <v>46</v>
      </c>
      <c r="I1377" t="s">
        <v>47</v>
      </c>
      <c r="J1377" t="s">
        <v>95</v>
      </c>
      <c r="K1377" t="s">
        <v>159</v>
      </c>
      <c r="L1377" t="s">
        <v>50</v>
      </c>
      <c r="M1377" t="s">
        <v>65</v>
      </c>
      <c r="N1377" t="s">
        <v>185</v>
      </c>
      <c r="O1377">
        <v>3</v>
      </c>
      <c r="P1377" t="s">
        <v>53</v>
      </c>
      <c r="Q1377" t="s">
        <v>131</v>
      </c>
      <c r="R1377" t="s">
        <v>55</v>
      </c>
      <c r="S1377" t="s">
        <v>85</v>
      </c>
      <c r="T1377" t="s">
        <v>57</v>
      </c>
      <c r="U1377">
        <v>1</v>
      </c>
      <c r="V1377" t="s">
        <v>58</v>
      </c>
      <c r="X1377" t="s">
        <v>77</v>
      </c>
      <c r="Y1377" t="s">
        <v>54</v>
      </c>
      <c r="Z1377" t="s">
        <v>101</v>
      </c>
    </row>
    <row r="1378" spans="1:42" x14ac:dyDescent="0.3">
      <c r="A1378" t="s">
        <v>2443</v>
      </c>
      <c r="B1378" t="s">
        <v>2444</v>
      </c>
      <c r="C1378" t="s">
        <v>178</v>
      </c>
      <c r="D1378">
        <v>18400241</v>
      </c>
      <c r="E1378" s="1">
        <v>45972</v>
      </c>
      <c r="F1378" s="1">
        <v>45972</v>
      </c>
      <c r="G1378" t="s">
        <v>45</v>
      </c>
      <c r="H1378" t="s">
        <v>46</v>
      </c>
      <c r="I1378" t="s">
        <v>47</v>
      </c>
      <c r="J1378" t="s">
        <v>1094</v>
      </c>
      <c r="K1378" t="s">
        <v>118</v>
      </c>
      <c r="L1378" t="s">
        <v>74</v>
      </c>
      <c r="M1378" t="s">
        <v>51</v>
      </c>
      <c r="N1378" t="s">
        <v>842</v>
      </c>
      <c r="O1378">
        <v>6</v>
      </c>
      <c r="P1378" t="s">
        <v>138</v>
      </c>
      <c r="Q1378" t="s">
        <v>54</v>
      </c>
      <c r="R1378" t="s">
        <v>77</v>
      </c>
      <c r="S1378" t="s">
        <v>56</v>
      </c>
      <c r="T1378" t="s">
        <v>57</v>
      </c>
      <c r="U1378">
        <v>1</v>
      </c>
      <c r="V1378" t="s">
        <v>58</v>
      </c>
      <c r="W1378" t="s">
        <v>68</v>
      </c>
      <c r="X1378" t="s">
        <v>146</v>
      </c>
      <c r="Y1378" t="s">
        <v>54</v>
      </c>
      <c r="Z1378" t="s">
        <v>101</v>
      </c>
      <c r="AA1378">
        <v>1</v>
      </c>
      <c r="AB1378">
        <v>1</v>
      </c>
      <c r="AC1378" t="s">
        <v>147</v>
      </c>
      <c r="AD1378" t="s">
        <v>115</v>
      </c>
      <c r="AE1378" t="s">
        <v>101</v>
      </c>
      <c r="AF1378" t="s">
        <v>150</v>
      </c>
      <c r="AG1378" t="s">
        <v>149</v>
      </c>
      <c r="AH1378" t="s">
        <v>150</v>
      </c>
      <c r="AI1378" t="s">
        <v>151</v>
      </c>
      <c r="AJ1378" t="s">
        <v>148</v>
      </c>
      <c r="AK1378" t="s">
        <v>67</v>
      </c>
      <c r="AL1378" t="s">
        <v>68</v>
      </c>
    </row>
    <row r="1379" spans="1:42" x14ac:dyDescent="0.3">
      <c r="A1379" t="s">
        <v>2445</v>
      </c>
      <c r="B1379" t="s">
        <v>564</v>
      </c>
      <c r="C1379" t="s">
        <v>365</v>
      </c>
      <c r="D1379">
        <v>18423733</v>
      </c>
      <c r="E1379" s="1">
        <v>45975</v>
      </c>
      <c r="F1379" s="1">
        <v>45976</v>
      </c>
      <c r="G1379" t="s">
        <v>45</v>
      </c>
      <c r="H1379" t="s">
        <v>46</v>
      </c>
      <c r="I1379" t="s">
        <v>47</v>
      </c>
      <c r="J1379" t="s">
        <v>89</v>
      </c>
      <c r="K1379" t="s">
        <v>198</v>
      </c>
      <c r="L1379" t="s">
        <v>74</v>
      </c>
      <c r="M1379" t="s">
        <v>51</v>
      </c>
      <c r="N1379" t="s">
        <v>185</v>
      </c>
      <c r="O1379">
        <v>3</v>
      </c>
      <c r="P1379" t="s">
        <v>100</v>
      </c>
      <c r="Q1379" t="s">
        <v>54</v>
      </c>
      <c r="R1379" t="s">
        <v>55</v>
      </c>
      <c r="S1379" t="s">
        <v>56</v>
      </c>
      <c r="T1379" t="s">
        <v>57</v>
      </c>
      <c r="U1379">
        <v>1</v>
      </c>
      <c r="V1379" t="s">
        <v>58</v>
      </c>
      <c r="X1379" t="s">
        <v>77</v>
      </c>
      <c r="Y1379" t="s">
        <v>54</v>
      </c>
      <c r="Z1379" t="s">
        <v>68</v>
      </c>
    </row>
    <row r="1380" spans="1:42" x14ac:dyDescent="0.3">
      <c r="A1380" t="s">
        <v>2446</v>
      </c>
      <c r="B1380" t="s">
        <v>319</v>
      </c>
      <c r="C1380" t="s">
        <v>432</v>
      </c>
      <c r="D1380">
        <v>18374499</v>
      </c>
      <c r="E1380" s="1">
        <v>45968</v>
      </c>
      <c r="F1380" s="1">
        <v>45971</v>
      </c>
      <c r="G1380" t="s">
        <v>45</v>
      </c>
      <c r="H1380" t="s">
        <v>46</v>
      </c>
      <c r="I1380" t="s">
        <v>47</v>
      </c>
      <c r="J1380" t="s">
        <v>106</v>
      </c>
      <c r="K1380" t="s">
        <v>96</v>
      </c>
      <c r="L1380" t="s">
        <v>97</v>
      </c>
      <c r="M1380" t="s">
        <v>51</v>
      </c>
      <c r="N1380" t="s">
        <v>75</v>
      </c>
      <c r="O1380">
        <v>3</v>
      </c>
      <c r="P1380" t="s">
        <v>53</v>
      </c>
      <c r="Q1380" t="s">
        <v>54</v>
      </c>
      <c r="R1380" t="s">
        <v>55</v>
      </c>
      <c r="S1380" t="s">
        <v>56</v>
      </c>
      <c r="T1380" t="s">
        <v>57</v>
      </c>
      <c r="U1380">
        <v>1</v>
      </c>
      <c r="V1380" t="s">
        <v>58</v>
      </c>
      <c r="X1380" t="s">
        <v>77</v>
      </c>
      <c r="Z1380" t="s">
        <v>68</v>
      </c>
      <c r="AC1380" t="s">
        <v>147</v>
      </c>
      <c r="AD1380" t="s">
        <v>115</v>
      </c>
      <c r="AM1380" t="s">
        <v>445</v>
      </c>
    </row>
    <row r="1381" spans="1:42" x14ac:dyDescent="0.3">
      <c r="A1381" t="s">
        <v>2447</v>
      </c>
      <c r="B1381" t="s">
        <v>110</v>
      </c>
      <c r="C1381" t="s">
        <v>866</v>
      </c>
      <c r="D1381">
        <v>18379143</v>
      </c>
      <c r="E1381" s="1">
        <v>45968</v>
      </c>
      <c r="F1381" s="1">
        <v>45968</v>
      </c>
      <c r="G1381" t="s">
        <v>45</v>
      </c>
      <c r="H1381" t="s">
        <v>46</v>
      </c>
      <c r="I1381" t="s">
        <v>47</v>
      </c>
      <c r="J1381" t="s">
        <v>311</v>
      </c>
      <c r="K1381" t="s">
        <v>159</v>
      </c>
      <c r="L1381" t="s">
        <v>97</v>
      </c>
      <c r="M1381" t="s">
        <v>160</v>
      </c>
      <c r="N1381" t="s">
        <v>91</v>
      </c>
      <c r="O1381">
        <v>5</v>
      </c>
      <c r="P1381" t="s">
        <v>53</v>
      </c>
      <c r="Q1381" t="s">
        <v>54</v>
      </c>
      <c r="R1381" t="s">
        <v>55</v>
      </c>
      <c r="S1381" t="s">
        <v>85</v>
      </c>
      <c r="T1381" t="s">
        <v>57</v>
      </c>
      <c r="U1381">
        <v>1</v>
      </c>
      <c r="V1381" t="s">
        <v>58</v>
      </c>
    </row>
    <row r="1382" spans="1:42" x14ac:dyDescent="0.3">
      <c r="A1382" t="s">
        <v>2448</v>
      </c>
      <c r="B1382" t="s">
        <v>621</v>
      </c>
      <c r="C1382" t="s">
        <v>231</v>
      </c>
      <c r="D1382">
        <v>18403303</v>
      </c>
      <c r="E1382" s="1">
        <v>45972</v>
      </c>
      <c r="F1382" s="1">
        <v>45972</v>
      </c>
      <c r="G1382" t="s">
        <v>45</v>
      </c>
      <c r="H1382" t="s">
        <v>46</v>
      </c>
      <c r="I1382" t="s">
        <v>47</v>
      </c>
      <c r="J1382" t="s">
        <v>96</v>
      </c>
      <c r="K1382" t="s">
        <v>159</v>
      </c>
      <c r="L1382" t="s">
        <v>97</v>
      </c>
      <c r="M1382" t="s">
        <v>129</v>
      </c>
      <c r="N1382" t="s">
        <v>75</v>
      </c>
      <c r="O1382">
        <v>4</v>
      </c>
      <c r="P1382" t="s">
        <v>53</v>
      </c>
      <c r="Q1382" t="s">
        <v>54</v>
      </c>
      <c r="R1382" t="s">
        <v>76</v>
      </c>
      <c r="S1382" t="s">
        <v>56</v>
      </c>
      <c r="T1382" t="s">
        <v>67</v>
      </c>
      <c r="U1382">
        <v>1</v>
      </c>
      <c r="V1382" t="s">
        <v>58</v>
      </c>
      <c r="X1382" t="s">
        <v>77</v>
      </c>
      <c r="Y1382" t="s">
        <v>120</v>
      </c>
      <c r="Z1382" t="s">
        <v>68</v>
      </c>
    </row>
    <row r="1383" spans="1:42" x14ac:dyDescent="0.3">
      <c r="A1383" t="s">
        <v>2449</v>
      </c>
      <c r="B1383" t="s">
        <v>2450</v>
      </c>
      <c r="C1383" t="s">
        <v>1523</v>
      </c>
      <c r="D1383">
        <v>18371280</v>
      </c>
      <c r="E1383" s="1">
        <v>45967</v>
      </c>
      <c r="F1383" s="1">
        <v>45969</v>
      </c>
      <c r="G1383" t="s">
        <v>45</v>
      </c>
      <c r="H1383" t="s">
        <v>46</v>
      </c>
      <c r="I1383" t="s">
        <v>47</v>
      </c>
      <c r="J1383" t="s">
        <v>48</v>
      </c>
      <c r="K1383" t="s">
        <v>49</v>
      </c>
      <c r="L1383" t="s">
        <v>50</v>
      </c>
      <c r="M1383" t="s">
        <v>83</v>
      </c>
      <c r="N1383" t="s">
        <v>130</v>
      </c>
      <c r="O1383">
        <v>7</v>
      </c>
      <c r="P1383" t="s">
        <v>138</v>
      </c>
      <c r="Q1383" t="s">
        <v>54</v>
      </c>
      <c r="R1383" t="s">
        <v>55</v>
      </c>
      <c r="S1383" t="s">
        <v>56</v>
      </c>
      <c r="T1383" t="s">
        <v>67</v>
      </c>
      <c r="U1383">
        <v>2</v>
      </c>
      <c r="V1383" t="s">
        <v>58</v>
      </c>
      <c r="X1383" t="s">
        <v>77</v>
      </c>
      <c r="Y1383" t="s">
        <v>54</v>
      </c>
      <c r="Z1383" t="s">
        <v>101</v>
      </c>
    </row>
    <row r="1384" spans="1:42" x14ac:dyDescent="0.3">
      <c r="A1384" t="s">
        <v>2451</v>
      </c>
      <c r="B1384" t="s">
        <v>2452</v>
      </c>
      <c r="C1384" t="s">
        <v>272</v>
      </c>
      <c r="D1384">
        <v>18389631</v>
      </c>
      <c r="E1384" s="1">
        <v>45970</v>
      </c>
      <c r="F1384" s="1">
        <v>45970</v>
      </c>
      <c r="G1384" t="s">
        <v>45</v>
      </c>
      <c r="H1384" t="s">
        <v>46</v>
      </c>
      <c r="I1384" t="s">
        <v>47</v>
      </c>
      <c r="J1384" t="s">
        <v>105</v>
      </c>
      <c r="K1384" t="s">
        <v>106</v>
      </c>
      <c r="L1384" t="s">
        <v>97</v>
      </c>
      <c r="M1384" t="s">
        <v>65</v>
      </c>
      <c r="N1384" t="s">
        <v>91</v>
      </c>
      <c r="O1384">
        <v>4</v>
      </c>
      <c r="P1384" t="s">
        <v>53</v>
      </c>
      <c r="Q1384" t="s">
        <v>131</v>
      </c>
      <c r="R1384" t="s">
        <v>55</v>
      </c>
      <c r="S1384" t="s">
        <v>85</v>
      </c>
      <c r="T1384" t="s">
        <v>67</v>
      </c>
      <c r="U1384">
        <v>1</v>
      </c>
      <c r="V1384" t="s">
        <v>58</v>
      </c>
      <c r="W1384" t="s">
        <v>68</v>
      </c>
      <c r="AM1384" t="s">
        <v>371</v>
      </c>
      <c r="AN1384" t="s">
        <v>606</v>
      </c>
      <c r="AO1384">
        <v>8947</v>
      </c>
      <c r="AP1384">
        <v>4</v>
      </c>
    </row>
    <row r="1385" spans="1:42" x14ac:dyDescent="0.3">
      <c r="A1385" t="s">
        <v>2453</v>
      </c>
      <c r="B1385" t="s">
        <v>630</v>
      </c>
      <c r="C1385" t="s">
        <v>260</v>
      </c>
      <c r="D1385">
        <v>18407043</v>
      </c>
      <c r="E1385" s="1">
        <v>45973</v>
      </c>
      <c r="F1385" s="1">
        <v>45973</v>
      </c>
      <c r="G1385" t="s">
        <v>45</v>
      </c>
      <c r="H1385" t="s">
        <v>46</v>
      </c>
      <c r="I1385" t="s">
        <v>47</v>
      </c>
      <c r="J1385" t="s">
        <v>95</v>
      </c>
      <c r="K1385" t="s">
        <v>96</v>
      </c>
      <c r="L1385" t="s">
        <v>97</v>
      </c>
      <c r="M1385" t="s">
        <v>98</v>
      </c>
      <c r="N1385" t="s">
        <v>185</v>
      </c>
      <c r="O1385">
        <v>3</v>
      </c>
      <c r="P1385" t="s">
        <v>251</v>
      </c>
      <c r="Q1385" t="s">
        <v>131</v>
      </c>
      <c r="R1385" t="s">
        <v>55</v>
      </c>
      <c r="S1385" t="s">
        <v>56</v>
      </c>
      <c r="T1385" t="s">
        <v>57</v>
      </c>
      <c r="U1385">
        <v>1</v>
      </c>
      <c r="V1385" t="s">
        <v>58</v>
      </c>
    </row>
    <row r="1386" spans="1:42" x14ac:dyDescent="0.3">
      <c r="A1386" t="s">
        <v>2454</v>
      </c>
      <c r="B1386" t="s">
        <v>144</v>
      </c>
      <c r="C1386" t="s">
        <v>2042</v>
      </c>
      <c r="D1386">
        <v>18428580</v>
      </c>
      <c r="E1386" s="1">
        <v>45976</v>
      </c>
      <c r="F1386" s="1">
        <v>45976</v>
      </c>
      <c r="G1386" t="s">
        <v>45</v>
      </c>
      <c r="H1386" t="s">
        <v>46</v>
      </c>
      <c r="I1386" t="s">
        <v>47</v>
      </c>
      <c r="J1386" t="s">
        <v>198</v>
      </c>
      <c r="K1386" t="s">
        <v>165</v>
      </c>
      <c r="L1386" t="s">
        <v>97</v>
      </c>
      <c r="M1386" t="s">
        <v>98</v>
      </c>
      <c r="N1386" t="s">
        <v>175</v>
      </c>
      <c r="O1386">
        <v>4</v>
      </c>
      <c r="P1386" t="s">
        <v>53</v>
      </c>
      <c r="Q1386" t="s">
        <v>54</v>
      </c>
      <c r="R1386" t="s">
        <v>77</v>
      </c>
      <c r="S1386" t="s">
        <v>85</v>
      </c>
      <c r="T1386" t="s">
        <v>57</v>
      </c>
      <c r="U1386">
        <v>1</v>
      </c>
      <c r="V1386" t="s">
        <v>58</v>
      </c>
      <c r="Z1386" t="s">
        <v>101</v>
      </c>
    </row>
    <row r="1387" spans="1:42" x14ac:dyDescent="0.3">
      <c r="A1387" t="s">
        <v>2455</v>
      </c>
      <c r="B1387" t="s">
        <v>110</v>
      </c>
      <c r="C1387" t="s">
        <v>412</v>
      </c>
      <c r="D1387">
        <v>18388027</v>
      </c>
      <c r="E1387" s="1">
        <v>45970</v>
      </c>
      <c r="F1387" s="1">
        <v>45970</v>
      </c>
      <c r="G1387" t="s">
        <v>45</v>
      </c>
      <c r="H1387" t="s">
        <v>46</v>
      </c>
      <c r="I1387" t="s">
        <v>47</v>
      </c>
      <c r="J1387" t="s">
        <v>756</v>
      </c>
      <c r="K1387" t="s">
        <v>311</v>
      </c>
      <c r="L1387" t="s">
        <v>97</v>
      </c>
      <c r="M1387" t="s">
        <v>65</v>
      </c>
      <c r="N1387" t="s">
        <v>91</v>
      </c>
      <c r="O1387">
        <v>4</v>
      </c>
      <c r="P1387" t="s">
        <v>53</v>
      </c>
      <c r="Q1387" t="s">
        <v>54</v>
      </c>
      <c r="R1387" t="s">
        <v>76</v>
      </c>
      <c r="S1387" t="s">
        <v>85</v>
      </c>
      <c r="T1387" t="s">
        <v>57</v>
      </c>
      <c r="U1387">
        <v>1</v>
      </c>
      <c r="V1387" t="s">
        <v>58</v>
      </c>
      <c r="X1387" t="s">
        <v>77</v>
      </c>
      <c r="Y1387" t="s">
        <v>54</v>
      </c>
      <c r="Z1387" t="s">
        <v>68</v>
      </c>
    </row>
    <row r="1388" spans="1:42" x14ac:dyDescent="0.3">
      <c r="A1388" t="s">
        <v>2456</v>
      </c>
      <c r="B1388" t="s">
        <v>1193</v>
      </c>
      <c r="C1388" t="s">
        <v>276</v>
      </c>
      <c r="D1388">
        <v>18399514</v>
      </c>
      <c r="E1388" s="1">
        <v>45972</v>
      </c>
      <c r="F1388" s="1">
        <v>45972</v>
      </c>
      <c r="G1388" t="s">
        <v>45</v>
      </c>
      <c r="H1388" t="s">
        <v>46</v>
      </c>
      <c r="I1388" t="s">
        <v>47</v>
      </c>
      <c r="J1388" t="s">
        <v>227</v>
      </c>
      <c r="K1388" t="s">
        <v>73</v>
      </c>
      <c r="L1388" t="s">
        <v>74</v>
      </c>
      <c r="M1388" t="s">
        <v>51</v>
      </c>
      <c r="N1388" t="s">
        <v>75</v>
      </c>
      <c r="O1388">
        <v>4</v>
      </c>
      <c r="P1388" t="s">
        <v>53</v>
      </c>
      <c r="Q1388" t="s">
        <v>54</v>
      </c>
      <c r="R1388" t="s">
        <v>55</v>
      </c>
      <c r="S1388" t="s">
        <v>56</v>
      </c>
      <c r="T1388" t="s">
        <v>57</v>
      </c>
      <c r="U1388">
        <v>1</v>
      </c>
      <c r="V1388" t="s">
        <v>58</v>
      </c>
      <c r="Z1388" t="s">
        <v>101</v>
      </c>
      <c r="AM1388" t="s">
        <v>371</v>
      </c>
    </row>
    <row r="1389" spans="1:42" x14ac:dyDescent="0.3">
      <c r="A1389" t="s">
        <v>2457</v>
      </c>
      <c r="B1389" t="s">
        <v>685</v>
      </c>
      <c r="C1389" t="s">
        <v>222</v>
      </c>
      <c r="D1389">
        <v>18403848</v>
      </c>
      <c r="E1389" s="1">
        <v>45973</v>
      </c>
      <c r="F1389" s="1">
        <v>45973</v>
      </c>
      <c r="G1389" t="s">
        <v>45</v>
      </c>
      <c r="H1389" t="s">
        <v>46</v>
      </c>
      <c r="I1389" t="s">
        <v>47</v>
      </c>
      <c r="J1389" t="s">
        <v>2458</v>
      </c>
      <c r="K1389" t="s">
        <v>82</v>
      </c>
      <c r="L1389" t="s">
        <v>50</v>
      </c>
      <c r="M1389" t="s">
        <v>83</v>
      </c>
      <c r="N1389" t="s">
        <v>99</v>
      </c>
      <c r="O1389">
        <v>4</v>
      </c>
      <c r="P1389" t="s">
        <v>53</v>
      </c>
      <c r="Q1389" t="s">
        <v>54</v>
      </c>
      <c r="R1389" t="s">
        <v>55</v>
      </c>
      <c r="S1389" t="s">
        <v>85</v>
      </c>
      <c r="T1389" t="s">
        <v>67</v>
      </c>
      <c r="U1389">
        <v>4</v>
      </c>
      <c r="V1389" t="s">
        <v>58</v>
      </c>
      <c r="AO1389">
        <v>696</v>
      </c>
      <c r="AP1389">
        <v>2</v>
      </c>
    </row>
    <row r="1390" spans="1:42" x14ac:dyDescent="0.3">
      <c r="A1390" t="s">
        <v>2459</v>
      </c>
      <c r="B1390" t="s">
        <v>613</v>
      </c>
      <c r="C1390" t="s">
        <v>2263</v>
      </c>
      <c r="D1390">
        <v>18367740</v>
      </c>
      <c r="E1390" s="1">
        <v>45966</v>
      </c>
      <c r="F1390" s="1">
        <v>45966</v>
      </c>
      <c r="G1390" t="s">
        <v>45</v>
      </c>
      <c r="H1390" t="s">
        <v>46</v>
      </c>
      <c r="I1390" t="s">
        <v>47</v>
      </c>
      <c r="J1390" t="s">
        <v>112</v>
      </c>
      <c r="K1390" t="s">
        <v>145</v>
      </c>
      <c r="L1390" t="s">
        <v>128</v>
      </c>
      <c r="M1390" t="s">
        <v>65</v>
      </c>
      <c r="N1390" t="s">
        <v>235</v>
      </c>
      <c r="O1390">
        <v>2</v>
      </c>
      <c r="P1390" t="s">
        <v>53</v>
      </c>
      <c r="Q1390" t="s">
        <v>54</v>
      </c>
      <c r="R1390" t="s">
        <v>55</v>
      </c>
      <c r="S1390" t="s">
        <v>85</v>
      </c>
      <c r="T1390" t="s">
        <v>57</v>
      </c>
      <c r="U1390">
        <v>2</v>
      </c>
      <c r="V1390" t="s">
        <v>58</v>
      </c>
      <c r="X1390" t="s">
        <v>77</v>
      </c>
      <c r="Y1390" t="s">
        <v>54</v>
      </c>
      <c r="Z1390" t="s">
        <v>68</v>
      </c>
    </row>
    <row r="1391" spans="1:42" x14ac:dyDescent="0.3">
      <c r="A1391" t="s">
        <v>2460</v>
      </c>
      <c r="B1391" t="s">
        <v>685</v>
      </c>
      <c r="C1391" t="s">
        <v>178</v>
      </c>
      <c r="D1391">
        <v>18422287</v>
      </c>
      <c r="E1391" s="1">
        <v>45975</v>
      </c>
      <c r="F1391" s="1">
        <v>45975</v>
      </c>
      <c r="G1391" t="s">
        <v>45</v>
      </c>
      <c r="H1391" t="s">
        <v>46</v>
      </c>
      <c r="I1391" t="s">
        <v>47</v>
      </c>
      <c r="J1391" t="s">
        <v>142</v>
      </c>
      <c r="K1391" t="s">
        <v>95</v>
      </c>
      <c r="L1391" t="s">
        <v>97</v>
      </c>
      <c r="M1391" t="s">
        <v>65</v>
      </c>
      <c r="N1391" t="s">
        <v>99</v>
      </c>
      <c r="O1391">
        <v>10</v>
      </c>
      <c r="P1391" t="s">
        <v>251</v>
      </c>
      <c r="Q1391" t="s">
        <v>205</v>
      </c>
      <c r="R1391" t="s">
        <v>55</v>
      </c>
      <c r="S1391" t="s">
        <v>56</v>
      </c>
      <c r="T1391" t="s">
        <v>57</v>
      </c>
      <c r="U1391">
        <v>1</v>
      </c>
      <c r="V1391" t="s">
        <v>58</v>
      </c>
      <c r="Y1391" t="s">
        <v>54</v>
      </c>
      <c r="Z1391" t="s">
        <v>101</v>
      </c>
      <c r="AB1391">
        <v>1</v>
      </c>
      <c r="AC1391" t="s">
        <v>114</v>
      </c>
      <c r="AM1391" t="s">
        <v>360</v>
      </c>
    </row>
    <row r="1392" spans="1:42" x14ac:dyDescent="0.3">
      <c r="A1392" t="s">
        <v>2461</v>
      </c>
      <c r="B1392" t="s">
        <v>2462</v>
      </c>
      <c r="C1392" t="s">
        <v>439</v>
      </c>
      <c r="D1392">
        <v>18423829</v>
      </c>
      <c r="E1392" s="1">
        <v>45975</v>
      </c>
      <c r="F1392" s="1">
        <v>45976</v>
      </c>
      <c r="G1392" t="s">
        <v>45</v>
      </c>
      <c r="H1392" t="s">
        <v>46</v>
      </c>
      <c r="I1392" t="s">
        <v>47</v>
      </c>
      <c r="J1392" t="s">
        <v>105</v>
      </c>
      <c r="K1392" t="s">
        <v>95</v>
      </c>
      <c r="L1392" t="s">
        <v>97</v>
      </c>
      <c r="M1392" t="s">
        <v>65</v>
      </c>
      <c r="N1392" t="s">
        <v>52</v>
      </c>
      <c r="O1392">
        <v>4</v>
      </c>
      <c r="P1392" t="s">
        <v>251</v>
      </c>
      <c r="Q1392" t="s">
        <v>54</v>
      </c>
      <c r="R1392" t="s">
        <v>55</v>
      </c>
      <c r="S1392" t="s">
        <v>56</v>
      </c>
      <c r="T1392" t="s">
        <v>57</v>
      </c>
      <c r="U1392">
        <v>1</v>
      </c>
      <c r="V1392" t="s">
        <v>58</v>
      </c>
      <c r="X1392" t="s">
        <v>77</v>
      </c>
      <c r="Y1392" t="s">
        <v>54</v>
      </c>
      <c r="Z1392" t="s">
        <v>101</v>
      </c>
    </row>
    <row r="1393" spans="1:42" x14ac:dyDescent="0.3">
      <c r="A1393" t="s">
        <v>2463</v>
      </c>
      <c r="B1393" t="s">
        <v>2464</v>
      </c>
      <c r="C1393" t="s">
        <v>155</v>
      </c>
      <c r="D1393">
        <v>18389150</v>
      </c>
      <c r="E1393" s="1">
        <v>45970</v>
      </c>
      <c r="F1393" s="1">
        <v>45970</v>
      </c>
      <c r="G1393" t="s">
        <v>45</v>
      </c>
      <c r="H1393" t="s">
        <v>46</v>
      </c>
      <c r="I1393" t="s">
        <v>47</v>
      </c>
      <c r="J1393" t="s">
        <v>142</v>
      </c>
      <c r="K1393" t="s">
        <v>95</v>
      </c>
      <c r="L1393" t="s">
        <v>97</v>
      </c>
      <c r="M1393" t="s">
        <v>98</v>
      </c>
      <c r="N1393" t="s">
        <v>185</v>
      </c>
      <c r="O1393">
        <v>3</v>
      </c>
      <c r="P1393" t="s">
        <v>53</v>
      </c>
      <c r="Q1393" t="s">
        <v>131</v>
      </c>
      <c r="R1393" t="s">
        <v>55</v>
      </c>
      <c r="S1393" t="s">
        <v>56</v>
      </c>
      <c r="T1393" t="s">
        <v>57</v>
      </c>
      <c r="U1393">
        <v>1</v>
      </c>
      <c r="V1393" t="s">
        <v>58</v>
      </c>
      <c r="X1393" t="s">
        <v>77</v>
      </c>
      <c r="Y1393" t="s">
        <v>54</v>
      </c>
      <c r="Z1393" t="s">
        <v>101</v>
      </c>
    </row>
    <row r="1394" spans="1:42" x14ac:dyDescent="0.3">
      <c r="A1394" t="s">
        <v>2465</v>
      </c>
      <c r="B1394" t="s">
        <v>340</v>
      </c>
      <c r="C1394" t="s">
        <v>533</v>
      </c>
      <c r="D1394">
        <v>18386721</v>
      </c>
      <c r="E1394" s="1">
        <v>45970</v>
      </c>
      <c r="F1394" s="1">
        <v>45971</v>
      </c>
      <c r="G1394" t="s">
        <v>45</v>
      </c>
      <c r="H1394" t="s">
        <v>46</v>
      </c>
      <c r="I1394" t="s">
        <v>47</v>
      </c>
      <c r="J1394" t="s">
        <v>118</v>
      </c>
      <c r="K1394" t="s">
        <v>198</v>
      </c>
      <c r="L1394" t="s">
        <v>97</v>
      </c>
      <c r="M1394" t="s">
        <v>51</v>
      </c>
      <c r="N1394" t="s">
        <v>91</v>
      </c>
      <c r="O1394">
        <v>3</v>
      </c>
      <c r="P1394" t="s">
        <v>375</v>
      </c>
      <c r="Q1394" t="s">
        <v>54</v>
      </c>
      <c r="R1394" t="s">
        <v>55</v>
      </c>
      <c r="S1394" t="s">
        <v>85</v>
      </c>
      <c r="T1394" t="s">
        <v>57</v>
      </c>
      <c r="U1394">
        <v>1</v>
      </c>
      <c r="V1394" t="s">
        <v>58</v>
      </c>
      <c r="W1394" t="s">
        <v>68</v>
      </c>
      <c r="Y1394" t="s">
        <v>54</v>
      </c>
      <c r="Z1394" t="s">
        <v>68</v>
      </c>
      <c r="AA1394">
        <v>2</v>
      </c>
      <c r="AB1394">
        <v>1</v>
      </c>
      <c r="AC1394" t="s">
        <v>147</v>
      </c>
      <c r="AE1394" t="s">
        <v>101</v>
      </c>
      <c r="AG1394" t="s">
        <v>149</v>
      </c>
      <c r="AM1394" t="s">
        <v>371</v>
      </c>
      <c r="AN1394" t="s">
        <v>162</v>
      </c>
      <c r="AO1394">
        <v>234</v>
      </c>
      <c r="AP1394">
        <v>6</v>
      </c>
    </row>
    <row r="1395" spans="1:42" x14ac:dyDescent="0.3">
      <c r="A1395" t="s">
        <v>2466</v>
      </c>
      <c r="B1395" t="s">
        <v>456</v>
      </c>
      <c r="C1395" t="s">
        <v>201</v>
      </c>
      <c r="D1395">
        <v>18362129</v>
      </c>
      <c r="E1395" s="1">
        <v>45966</v>
      </c>
      <c r="F1395" s="1">
        <v>45968</v>
      </c>
      <c r="G1395" t="s">
        <v>45</v>
      </c>
      <c r="H1395" t="s">
        <v>46</v>
      </c>
      <c r="I1395" t="s">
        <v>47</v>
      </c>
      <c r="J1395" t="s">
        <v>73</v>
      </c>
      <c r="K1395" t="s">
        <v>119</v>
      </c>
      <c r="L1395" t="s">
        <v>74</v>
      </c>
      <c r="M1395" t="s">
        <v>65</v>
      </c>
      <c r="N1395" t="s">
        <v>175</v>
      </c>
      <c r="O1395">
        <v>4</v>
      </c>
      <c r="P1395" t="s">
        <v>251</v>
      </c>
      <c r="Q1395" t="s">
        <v>54</v>
      </c>
      <c r="R1395" t="s">
        <v>76</v>
      </c>
      <c r="S1395" t="s">
        <v>85</v>
      </c>
      <c r="T1395" t="s">
        <v>67</v>
      </c>
      <c r="U1395">
        <v>1</v>
      </c>
      <c r="V1395" t="s">
        <v>58</v>
      </c>
      <c r="X1395" t="s">
        <v>77</v>
      </c>
      <c r="Y1395" t="s">
        <v>120</v>
      </c>
      <c r="Z1395" t="s">
        <v>68</v>
      </c>
    </row>
    <row r="1396" spans="1:42" x14ac:dyDescent="0.3">
      <c r="A1396" t="s">
        <v>2467</v>
      </c>
      <c r="B1396" t="s">
        <v>524</v>
      </c>
      <c r="C1396" t="s">
        <v>546</v>
      </c>
      <c r="D1396">
        <v>18384666</v>
      </c>
      <c r="E1396" s="1">
        <v>45969</v>
      </c>
      <c r="F1396" s="1">
        <v>45969</v>
      </c>
      <c r="G1396" t="s">
        <v>45</v>
      </c>
      <c r="H1396" t="s">
        <v>46</v>
      </c>
      <c r="I1396" t="s">
        <v>47</v>
      </c>
      <c r="J1396" t="s">
        <v>639</v>
      </c>
      <c r="K1396" t="s">
        <v>73</v>
      </c>
      <c r="L1396" t="s">
        <v>74</v>
      </c>
      <c r="M1396" t="s">
        <v>51</v>
      </c>
      <c r="N1396" t="s">
        <v>75</v>
      </c>
      <c r="O1396">
        <v>3</v>
      </c>
      <c r="P1396" t="s">
        <v>53</v>
      </c>
      <c r="Q1396" t="s">
        <v>54</v>
      </c>
      <c r="R1396" t="s">
        <v>55</v>
      </c>
      <c r="S1396" t="s">
        <v>56</v>
      </c>
      <c r="T1396" t="s">
        <v>57</v>
      </c>
      <c r="U1396">
        <v>1</v>
      </c>
      <c r="V1396" t="s">
        <v>58</v>
      </c>
      <c r="X1396" t="s">
        <v>77</v>
      </c>
      <c r="Y1396" t="s">
        <v>54</v>
      </c>
      <c r="Z1396" t="s">
        <v>101</v>
      </c>
    </row>
    <row r="1397" spans="1:42" x14ac:dyDescent="0.3">
      <c r="A1397" t="s">
        <v>2468</v>
      </c>
      <c r="B1397" t="s">
        <v>110</v>
      </c>
      <c r="C1397" t="s">
        <v>317</v>
      </c>
      <c r="D1397">
        <v>18377249</v>
      </c>
      <c r="E1397" s="1">
        <v>45968</v>
      </c>
      <c r="F1397" s="1">
        <v>45968</v>
      </c>
      <c r="G1397" t="s">
        <v>45</v>
      </c>
      <c r="H1397" t="s">
        <v>46</v>
      </c>
      <c r="I1397" t="s">
        <v>47</v>
      </c>
      <c r="J1397" t="s">
        <v>119</v>
      </c>
      <c r="K1397" t="s">
        <v>198</v>
      </c>
      <c r="L1397" t="s">
        <v>74</v>
      </c>
      <c r="M1397" t="s">
        <v>51</v>
      </c>
      <c r="N1397" t="s">
        <v>91</v>
      </c>
      <c r="O1397">
        <v>6</v>
      </c>
      <c r="P1397" t="s">
        <v>251</v>
      </c>
      <c r="Q1397" t="s">
        <v>54</v>
      </c>
      <c r="R1397" t="s">
        <v>55</v>
      </c>
      <c r="S1397" t="s">
        <v>56</v>
      </c>
      <c r="T1397" t="s">
        <v>57</v>
      </c>
      <c r="U1397">
        <v>1</v>
      </c>
      <c r="V1397" t="s">
        <v>58</v>
      </c>
      <c r="X1397" t="s">
        <v>77</v>
      </c>
      <c r="Z1397" t="s">
        <v>68</v>
      </c>
      <c r="AC1397" t="s">
        <v>147</v>
      </c>
      <c r="AD1397" t="s">
        <v>115</v>
      </c>
      <c r="AM1397" t="s">
        <v>1396</v>
      </c>
    </row>
    <row r="1398" spans="1:42" x14ac:dyDescent="0.3">
      <c r="A1398" t="s">
        <v>2469</v>
      </c>
      <c r="B1398" t="s">
        <v>696</v>
      </c>
      <c r="C1398" t="s">
        <v>918</v>
      </c>
      <c r="D1398">
        <v>18416590</v>
      </c>
      <c r="E1398" s="1">
        <v>45974</v>
      </c>
      <c r="F1398" s="1">
        <v>45974</v>
      </c>
      <c r="G1398" t="s">
        <v>45</v>
      </c>
      <c r="H1398" t="s">
        <v>46</v>
      </c>
      <c r="I1398" t="s">
        <v>47</v>
      </c>
      <c r="J1398" t="s">
        <v>95</v>
      </c>
      <c r="K1398" t="s">
        <v>106</v>
      </c>
      <c r="L1398" t="s">
        <v>97</v>
      </c>
      <c r="M1398" t="s">
        <v>51</v>
      </c>
      <c r="N1398" t="s">
        <v>75</v>
      </c>
      <c r="O1398">
        <v>4</v>
      </c>
      <c r="P1398" t="s">
        <v>251</v>
      </c>
      <c r="Q1398" t="s">
        <v>54</v>
      </c>
      <c r="R1398" t="s">
        <v>55</v>
      </c>
      <c r="S1398" t="s">
        <v>85</v>
      </c>
      <c r="T1398" t="s">
        <v>57</v>
      </c>
      <c r="U1398">
        <v>1</v>
      </c>
      <c r="V1398" t="s">
        <v>58</v>
      </c>
      <c r="X1398" t="s">
        <v>77</v>
      </c>
      <c r="Z1398" t="s">
        <v>101</v>
      </c>
      <c r="AC1398" t="s">
        <v>147</v>
      </c>
      <c r="AD1398" t="s">
        <v>115</v>
      </c>
    </row>
    <row r="1399" spans="1:42" x14ac:dyDescent="0.3">
      <c r="A1399" t="s">
        <v>2470</v>
      </c>
      <c r="B1399" t="s">
        <v>2471</v>
      </c>
      <c r="C1399" t="s">
        <v>450</v>
      </c>
      <c r="D1399">
        <v>18394621</v>
      </c>
      <c r="E1399" s="1">
        <v>45971</v>
      </c>
      <c r="F1399" s="1">
        <v>45971</v>
      </c>
      <c r="G1399" t="s">
        <v>45</v>
      </c>
      <c r="H1399" t="s">
        <v>46</v>
      </c>
      <c r="I1399" t="s">
        <v>47</v>
      </c>
      <c r="J1399" t="s">
        <v>489</v>
      </c>
      <c r="K1399" t="s">
        <v>227</v>
      </c>
      <c r="L1399" t="s">
        <v>74</v>
      </c>
      <c r="M1399" t="s">
        <v>51</v>
      </c>
      <c r="N1399" t="s">
        <v>185</v>
      </c>
      <c r="O1399">
        <v>3</v>
      </c>
      <c r="P1399" t="s">
        <v>53</v>
      </c>
      <c r="Q1399" t="s">
        <v>54</v>
      </c>
      <c r="R1399" t="s">
        <v>55</v>
      </c>
      <c r="S1399" t="s">
        <v>85</v>
      </c>
      <c r="T1399" t="s">
        <v>57</v>
      </c>
      <c r="U1399">
        <v>1</v>
      </c>
      <c r="V1399" t="s">
        <v>58</v>
      </c>
      <c r="Z1399" t="s">
        <v>68</v>
      </c>
      <c r="AM1399" t="s">
        <v>618</v>
      </c>
    </row>
    <row r="1400" spans="1:42" x14ac:dyDescent="0.3">
      <c r="A1400" t="s">
        <v>2472</v>
      </c>
      <c r="B1400" t="s">
        <v>316</v>
      </c>
      <c r="C1400" t="s">
        <v>254</v>
      </c>
      <c r="D1400">
        <v>18404701</v>
      </c>
      <c r="E1400" s="1">
        <v>45973</v>
      </c>
      <c r="F1400" s="1">
        <v>45975</v>
      </c>
      <c r="G1400" t="s">
        <v>45</v>
      </c>
      <c r="H1400" t="s">
        <v>46</v>
      </c>
      <c r="I1400" t="s">
        <v>47</v>
      </c>
      <c r="J1400" t="s">
        <v>106</v>
      </c>
      <c r="K1400" t="s">
        <v>159</v>
      </c>
      <c r="L1400" t="s">
        <v>97</v>
      </c>
      <c r="M1400" t="s">
        <v>65</v>
      </c>
      <c r="N1400" t="s">
        <v>52</v>
      </c>
      <c r="O1400">
        <v>3</v>
      </c>
      <c r="P1400" t="s">
        <v>100</v>
      </c>
      <c r="Q1400" t="s">
        <v>131</v>
      </c>
      <c r="R1400" t="s">
        <v>55</v>
      </c>
      <c r="S1400" t="s">
        <v>56</v>
      </c>
      <c r="T1400" t="s">
        <v>67</v>
      </c>
      <c r="U1400">
        <v>1</v>
      </c>
      <c r="V1400" t="s">
        <v>58</v>
      </c>
    </row>
    <row r="1401" spans="1:42" x14ac:dyDescent="0.3">
      <c r="A1401" t="s">
        <v>2473</v>
      </c>
      <c r="B1401" t="s">
        <v>1390</v>
      </c>
      <c r="C1401" t="s">
        <v>670</v>
      </c>
      <c r="D1401">
        <v>18424600</v>
      </c>
      <c r="E1401" s="1">
        <v>45976</v>
      </c>
      <c r="F1401" s="1">
        <v>45976</v>
      </c>
      <c r="G1401" t="s">
        <v>45</v>
      </c>
      <c r="H1401" t="s">
        <v>46</v>
      </c>
      <c r="I1401" t="s">
        <v>47</v>
      </c>
      <c r="J1401" t="s">
        <v>198</v>
      </c>
      <c r="K1401" t="s">
        <v>142</v>
      </c>
      <c r="L1401" t="s">
        <v>74</v>
      </c>
      <c r="M1401" t="s">
        <v>51</v>
      </c>
      <c r="N1401" t="s">
        <v>91</v>
      </c>
      <c r="O1401">
        <v>5</v>
      </c>
      <c r="P1401" t="s">
        <v>138</v>
      </c>
      <c r="Q1401" t="s">
        <v>54</v>
      </c>
      <c r="R1401" t="s">
        <v>76</v>
      </c>
      <c r="S1401" t="s">
        <v>56</v>
      </c>
      <c r="T1401" t="s">
        <v>67</v>
      </c>
      <c r="U1401">
        <v>1</v>
      </c>
      <c r="V1401" t="s">
        <v>58</v>
      </c>
      <c r="X1401" t="s">
        <v>77</v>
      </c>
      <c r="Y1401" t="s">
        <v>54</v>
      </c>
      <c r="Z1401" t="s">
        <v>101</v>
      </c>
    </row>
    <row r="1402" spans="1:42" x14ac:dyDescent="0.3">
      <c r="A1402" t="s">
        <v>2474</v>
      </c>
      <c r="B1402" t="s">
        <v>169</v>
      </c>
      <c r="C1402" t="s">
        <v>2475</v>
      </c>
      <c r="D1402">
        <v>18423472</v>
      </c>
      <c r="E1402" s="1">
        <v>45975</v>
      </c>
      <c r="F1402" s="1">
        <v>45975</v>
      </c>
      <c r="G1402" t="s">
        <v>45</v>
      </c>
      <c r="H1402" t="s">
        <v>46</v>
      </c>
      <c r="I1402" t="s">
        <v>47</v>
      </c>
      <c r="J1402" t="s">
        <v>96</v>
      </c>
      <c r="K1402" t="s">
        <v>159</v>
      </c>
      <c r="L1402" t="s">
        <v>97</v>
      </c>
      <c r="M1402" t="s">
        <v>51</v>
      </c>
      <c r="N1402" t="s">
        <v>52</v>
      </c>
      <c r="O1402">
        <v>3</v>
      </c>
      <c r="P1402" t="s">
        <v>53</v>
      </c>
      <c r="Q1402" t="s">
        <v>54</v>
      </c>
      <c r="R1402" t="s">
        <v>55</v>
      </c>
      <c r="S1402" t="s">
        <v>85</v>
      </c>
      <c r="T1402" t="s">
        <v>57</v>
      </c>
      <c r="U1402">
        <v>2</v>
      </c>
      <c r="V1402" t="s">
        <v>58</v>
      </c>
      <c r="X1402" t="s">
        <v>77</v>
      </c>
      <c r="Y1402" t="s">
        <v>54</v>
      </c>
      <c r="Z1402" t="s">
        <v>101</v>
      </c>
    </row>
    <row r="1403" spans="1:42" x14ac:dyDescent="0.3">
      <c r="A1403" t="s">
        <v>2476</v>
      </c>
      <c r="B1403" t="s">
        <v>2477</v>
      </c>
      <c r="C1403" t="s">
        <v>862</v>
      </c>
      <c r="D1403">
        <v>18418238</v>
      </c>
      <c r="E1403" s="1">
        <v>45975</v>
      </c>
      <c r="F1403" s="1">
        <v>45975</v>
      </c>
      <c r="G1403" t="s">
        <v>45</v>
      </c>
      <c r="H1403" t="s">
        <v>46</v>
      </c>
      <c r="I1403" t="s">
        <v>135</v>
      </c>
      <c r="J1403" t="s">
        <v>136</v>
      </c>
      <c r="K1403" t="s">
        <v>137</v>
      </c>
      <c r="L1403" t="s">
        <v>128</v>
      </c>
      <c r="M1403" t="s">
        <v>65</v>
      </c>
      <c r="O1403">
        <v>3</v>
      </c>
      <c r="P1403" t="s">
        <v>53</v>
      </c>
      <c r="Q1403" t="s">
        <v>54</v>
      </c>
      <c r="R1403" t="s">
        <v>77</v>
      </c>
      <c r="S1403" t="s">
        <v>85</v>
      </c>
      <c r="T1403" t="s">
        <v>67</v>
      </c>
      <c r="U1403">
        <v>2</v>
      </c>
      <c r="V1403" t="s">
        <v>58</v>
      </c>
      <c r="X1403" t="s">
        <v>77</v>
      </c>
      <c r="Y1403" t="s">
        <v>54</v>
      </c>
      <c r="Z1403" t="s">
        <v>101</v>
      </c>
    </row>
    <row r="1404" spans="1:42" x14ac:dyDescent="0.3">
      <c r="A1404" t="s">
        <v>2478</v>
      </c>
      <c r="B1404" t="s">
        <v>313</v>
      </c>
      <c r="C1404" t="s">
        <v>2479</v>
      </c>
      <c r="D1404">
        <v>18366597</v>
      </c>
      <c r="E1404" s="1">
        <v>45966</v>
      </c>
      <c r="F1404" s="1">
        <v>45974</v>
      </c>
      <c r="G1404" t="s">
        <v>45</v>
      </c>
      <c r="H1404" t="s">
        <v>46</v>
      </c>
      <c r="I1404" t="s">
        <v>47</v>
      </c>
      <c r="J1404" t="s">
        <v>198</v>
      </c>
      <c r="K1404" t="s">
        <v>105</v>
      </c>
      <c r="L1404" t="s">
        <v>97</v>
      </c>
      <c r="M1404" t="s">
        <v>98</v>
      </c>
      <c r="N1404" t="s">
        <v>75</v>
      </c>
      <c r="O1404">
        <v>2</v>
      </c>
      <c r="P1404" t="s">
        <v>53</v>
      </c>
      <c r="Q1404" t="s">
        <v>54</v>
      </c>
      <c r="R1404" t="s">
        <v>55</v>
      </c>
      <c r="S1404" t="s">
        <v>56</v>
      </c>
      <c r="T1404" t="s">
        <v>57</v>
      </c>
      <c r="U1404">
        <v>1</v>
      </c>
      <c r="V1404" t="s">
        <v>58</v>
      </c>
      <c r="Z1404" t="s">
        <v>68</v>
      </c>
      <c r="AM1404" t="s">
        <v>224</v>
      </c>
    </row>
    <row r="1405" spans="1:42" x14ac:dyDescent="0.3">
      <c r="A1405" t="s">
        <v>2480</v>
      </c>
      <c r="B1405" t="s">
        <v>226</v>
      </c>
      <c r="C1405" t="s">
        <v>1863</v>
      </c>
      <c r="D1405">
        <v>18380767</v>
      </c>
      <c r="E1405" s="1">
        <v>45969</v>
      </c>
      <c r="F1405" s="1">
        <v>45969</v>
      </c>
      <c r="G1405" t="s">
        <v>45</v>
      </c>
      <c r="H1405" t="s">
        <v>46</v>
      </c>
      <c r="I1405" t="s">
        <v>47</v>
      </c>
      <c r="J1405" t="s">
        <v>198</v>
      </c>
      <c r="K1405" t="s">
        <v>142</v>
      </c>
      <c r="L1405" t="s">
        <v>97</v>
      </c>
      <c r="M1405" t="s">
        <v>98</v>
      </c>
      <c r="N1405" t="s">
        <v>185</v>
      </c>
      <c r="O1405">
        <v>3</v>
      </c>
      <c r="P1405" t="s">
        <v>53</v>
      </c>
      <c r="Q1405" t="s">
        <v>54</v>
      </c>
      <c r="R1405" t="s">
        <v>55</v>
      </c>
      <c r="S1405" t="s">
        <v>85</v>
      </c>
      <c r="T1405" t="s">
        <v>57</v>
      </c>
      <c r="U1405">
        <v>1</v>
      </c>
      <c r="V1405" t="s">
        <v>58</v>
      </c>
      <c r="AO1405">
        <v>29431</v>
      </c>
      <c r="AP1405">
        <v>1</v>
      </c>
    </row>
    <row r="1406" spans="1:42" x14ac:dyDescent="0.3">
      <c r="A1406" t="s">
        <v>2481</v>
      </c>
      <c r="B1406" t="s">
        <v>755</v>
      </c>
      <c r="C1406" t="s">
        <v>272</v>
      </c>
      <c r="D1406">
        <v>18402010</v>
      </c>
      <c r="E1406" s="1">
        <v>45972</v>
      </c>
      <c r="F1406" s="1">
        <v>45972</v>
      </c>
      <c r="G1406" t="s">
        <v>45</v>
      </c>
      <c r="H1406" t="s">
        <v>46</v>
      </c>
      <c r="I1406" t="s">
        <v>47</v>
      </c>
      <c r="J1406" t="s">
        <v>703</v>
      </c>
      <c r="K1406" t="s">
        <v>89</v>
      </c>
      <c r="L1406" t="s">
        <v>74</v>
      </c>
      <c r="M1406" t="s">
        <v>98</v>
      </c>
      <c r="N1406" t="s">
        <v>235</v>
      </c>
      <c r="O1406">
        <v>5</v>
      </c>
      <c r="P1406" t="s">
        <v>53</v>
      </c>
      <c r="Q1406" t="s">
        <v>205</v>
      </c>
      <c r="R1406" t="s">
        <v>76</v>
      </c>
      <c r="S1406" t="s">
        <v>56</v>
      </c>
      <c r="T1406" t="s">
        <v>57</v>
      </c>
      <c r="U1406">
        <v>1</v>
      </c>
      <c r="V1406" t="s">
        <v>58</v>
      </c>
      <c r="X1406" t="s">
        <v>77</v>
      </c>
      <c r="Y1406" t="s">
        <v>120</v>
      </c>
      <c r="Z1406" t="s">
        <v>68</v>
      </c>
    </row>
    <row r="1407" spans="1:42" x14ac:dyDescent="0.3">
      <c r="A1407" t="s">
        <v>2482</v>
      </c>
      <c r="B1407" t="s">
        <v>1458</v>
      </c>
      <c r="C1407" t="s">
        <v>178</v>
      </c>
      <c r="D1407">
        <v>18375082</v>
      </c>
      <c r="E1407" s="1">
        <v>45968</v>
      </c>
      <c r="F1407" s="1">
        <v>45968</v>
      </c>
      <c r="G1407" t="s">
        <v>45</v>
      </c>
      <c r="H1407" t="s">
        <v>46</v>
      </c>
      <c r="I1407" t="s">
        <v>47</v>
      </c>
      <c r="J1407" t="s">
        <v>118</v>
      </c>
      <c r="K1407" t="s">
        <v>198</v>
      </c>
      <c r="L1407" t="s">
        <v>74</v>
      </c>
      <c r="M1407" t="s">
        <v>160</v>
      </c>
      <c r="N1407" t="s">
        <v>235</v>
      </c>
      <c r="O1407">
        <v>5</v>
      </c>
      <c r="P1407" t="s">
        <v>53</v>
      </c>
      <c r="Q1407" t="s">
        <v>54</v>
      </c>
      <c r="R1407" t="s">
        <v>77</v>
      </c>
      <c r="S1407" t="s">
        <v>107</v>
      </c>
      <c r="T1407" t="s">
        <v>57</v>
      </c>
      <c r="U1407">
        <v>1</v>
      </c>
      <c r="V1407" t="s">
        <v>58</v>
      </c>
      <c r="W1407" t="s">
        <v>68</v>
      </c>
      <c r="AA1407">
        <v>2</v>
      </c>
      <c r="AM1407" t="s">
        <v>618</v>
      </c>
      <c r="AN1407" t="s">
        <v>619</v>
      </c>
    </row>
    <row r="1408" spans="1:42" x14ac:dyDescent="0.3">
      <c r="A1408" t="s">
        <v>2483</v>
      </c>
      <c r="B1408" t="s">
        <v>564</v>
      </c>
      <c r="C1408" t="s">
        <v>1035</v>
      </c>
      <c r="D1408">
        <v>18403689</v>
      </c>
      <c r="E1408" s="1">
        <v>45972</v>
      </c>
      <c r="F1408" s="1">
        <v>45976</v>
      </c>
      <c r="G1408" t="s">
        <v>45</v>
      </c>
      <c r="H1408" t="s">
        <v>46</v>
      </c>
      <c r="I1408" t="s">
        <v>47</v>
      </c>
      <c r="J1408" t="s">
        <v>142</v>
      </c>
      <c r="K1408" t="s">
        <v>96</v>
      </c>
      <c r="L1408" t="s">
        <v>97</v>
      </c>
      <c r="M1408" t="s">
        <v>160</v>
      </c>
      <c r="N1408" t="s">
        <v>2484</v>
      </c>
      <c r="O1408">
        <v>4</v>
      </c>
      <c r="P1408" t="s">
        <v>53</v>
      </c>
      <c r="Q1408" t="s">
        <v>54</v>
      </c>
      <c r="R1408" t="s">
        <v>55</v>
      </c>
      <c r="S1408" t="s">
        <v>85</v>
      </c>
      <c r="T1408" t="s">
        <v>57</v>
      </c>
      <c r="U1408">
        <v>2</v>
      </c>
      <c r="V1408" t="s">
        <v>58</v>
      </c>
      <c r="X1408" t="s">
        <v>77</v>
      </c>
      <c r="Y1408" t="s">
        <v>54</v>
      </c>
      <c r="Z1408" t="s">
        <v>101</v>
      </c>
    </row>
    <row r="1409" spans="1:42" x14ac:dyDescent="0.3">
      <c r="A1409" t="s">
        <v>2485</v>
      </c>
      <c r="B1409" t="s">
        <v>1798</v>
      </c>
      <c r="C1409" t="s">
        <v>2486</v>
      </c>
      <c r="D1409">
        <v>18404051</v>
      </c>
      <c r="E1409" s="1">
        <v>45973</v>
      </c>
      <c r="F1409" s="1">
        <v>45973</v>
      </c>
      <c r="G1409" t="s">
        <v>45</v>
      </c>
      <c r="H1409" t="s">
        <v>46</v>
      </c>
      <c r="I1409" t="s">
        <v>2487</v>
      </c>
      <c r="J1409" t="s">
        <v>293</v>
      </c>
      <c r="K1409" t="s">
        <v>2488</v>
      </c>
      <c r="L1409" t="s">
        <v>50</v>
      </c>
      <c r="M1409" t="s">
        <v>65</v>
      </c>
      <c r="O1409">
        <v>2</v>
      </c>
      <c r="P1409" t="s">
        <v>100</v>
      </c>
      <c r="Q1409" t="s">
        <v>54</v>
      </c>
      <c r="R1409" t="s">
        <v>55</v>
      </c>
      <c r="S1409" t="s">
        <v>1638</v>
      </c>
      <c r="T1409" t="s">
        <v>57</v>
      </c>
      <c r="U1409">
        <v>2</v>
      </c>
      <c r="V1409" t="s">
        <v>58</v>
      </c>
      <c r="X1409" t="s">
        <v>77</v>
      </c>
      <c r="Z1409" t="s">
        <v>68</v>
      </c>
      <c r="AD1409" t="s">
        <v>2489</v>
      </c>
    </row>
    <row r="1410" spans="1:42" x14ac:dyDescent="0.3">
      <c r="A1410" t="s">
        <v>2490</v>
      </c>
      <c r="B1410" t="s">
        <v>428</v>
      </c>
      <c r="C1410" t="s">
        <v>134</v>
      </c>
      <c r="D1410">
        <v>18405458</v>
      </c>
      <c r="E1410" s="1">
        <v>45973</v>
      </c>
      <c r="F1410" s="1">
        <v>45973</v>
      </c>
      <c r="G1410" t="s">
        <v>45</v>
      </c>
      <c r="H1410" t="s">
        <v>46</v>
      </c>
      <c r="I1410" t="s">
        <v>47</v>
      </c>
      <c r="J1410" t="s">
        <v>198</v>
      </c>
      <c r="K1410" t="s">
        <v>96</v>
      </c>
      <c r="L1410" t="s">
        <v>74</v>
      </c>
      <c r="M1410" t="s">
        <v>51</v>
      </c>
      <c r="N1410" t="s">
        <v>185</v>
      </c>
      <c r="O1410">
        <v>4</v>
      </c>
      <c r="P1410" t="s">
        <v>251</v>
      </c>
      <c r="Q1410" t="s">
        <v>54</v>
      </c>
      <c r="R1410" t="s">
        <v>55</v>
      </c>
      <c r="S1410" t="s">
        <v>56</v>
      </c>
      <c r="T1410" t="s">
        <v>57</v>
      </c>
      <c r="U1410">
        <v>1</v>
      </c>
      <c r="V1410" t="s">
        <v>58</v>
      </c>
      <c r="X1410" t="s">
        <v>77</v>
      </c>
      <c r="Y1410" t="s">
        <v>54</v>
      </c>
      <c r="Z1410" t="s">
        <v>101</v>
      </c>
    </row>
    <row r="1411" spans="1:42" x14ac:dyDescent="0.3">
      <c r="A1411" t="s">
        <v>2491</v>
      </c>
      <c r="B1411" t="s">
        <v>2492</v>
      </c>
      <c r="C1411" t="s">
        <v>1146</v>
      </c>
      <c r="D1411">
        <v>18363460</v>
      </c>
      <c r="E1411" s="1">
        <v>45966</v>
      </c>
      <c r="F1411" s="1">
        <v>45966</v>
      </c>
      <c r="G1411" t="s">
        <v>45</v>
      </c>
      <c r="H1411" t="s">
        <v>46</v>
      </c>
      <c r="I1411" t="s">
        <v>47</v>
      </c>
      <c r="J1411" t="s">
        <v>73</v>
      </c>
      <c r="K1411" t="s">
        <v>119</v>
      </c>
      <c r="L1411" t="s">
        <v>74</v>
      </c>
      <c r="M1411" t="s">
        <v>129</v>
      </c>
      <c r="N1411" t="s">
        <v>52</v>
      </c>
      <c r="O1411">
        <v>3</v>
      </c>
      <c r="P1411" t="s">
        <v>53</v>
      </c>
      <c r="Q1411" t="s">
        <v>205</v>
      </c>
      <c r="R1411" t="s">
        <v>55</v>
      </c>
      <c r="S1411" t="s">
        <v>56</v>
      </c>
      <c r="T1411" t="s">
        <v>67</v>
      </c>
      <c r="V1411" t="s">
        <v>58</v>
      </c>
    </row>
    <row r="1412" spans="1:42" x14ac:dyDescent="0.3">
      <c r="A1412" t="s">
        <v>2493</v>
      </c>
      <c r="B1412" t="s">
        <v>340</v>
      </c>
      <c r="C1412" t="s">
        <v>298</v>
      </c>
      <c r="D1412">
        <v>18428081</v>
      </c>
      <c r="E1412" s="1">
        <v>45976</v>
      </c>
      <c r="F1412" s="1">
        <v>45976</v>
      </c>
      <c r="G1412" t="s">
        <v>45</v>
      </c>
      <c r="H1412" t="s">
        <v>46</v>
      </c>
      <c r="I1412" t="s">
        <v>47</v>
      </c>
      <c r="J1412" t="s">
        <v>198</v>
      </c>
      <c r="K1412" t="s">
        <v>95</v>
      </c>
      <c r="L1412" t="s">
        <v>97</v>
      </c>
      <c r="M1412" t="s">
        <v>51</v>
      </c>
      <c r="N1412" t="s">
        <v>91</v>
      </c>
      <c r="O1412">
        <v>3</v>
      </c>
      <c r="P1412" t="s">
        <v>251</v>
      </c>
      <c r="Q1412" t="s">
        <v>54</v>
      </c>
      <c r="R1412" t="s">
        <v>55</v>
      </c>
      <c r="S1412" t="s">
        <v>85</v>
      </c>
      <c r="T1412" t="s">
        <v>57</v>
      </c>
      <c r="U1412">
        <v>1</v>
      </c>
      <c r="V1412" t="s">
        <v>58</v>
      </c>
      <c r="W1412" t="s">
        <v>68</v>
      </c>
      <c r="Y1412" t="s">
        <v>54</v>
      </c>
      <c r="AA1412">
        <v>1</v>
      </c>
      <c r="AB1412">
        <v>1</v>
      </c>
      <c r="AD1412" t="s">
        <v>115</v>
      </c>
      <c r="AE1412" t="s">
        <v>101</v>
      </c>
      <c r="AM1412" t="s">
        <v>371</v>
      </c>
      <c r="AN1412" t="s">
        <v>162</v>
      </c>
    </row>
    <row r="1413" spans="1:42" x14ac:dyDescent="0.3">
      <c r="A1413" t="s">
        <v>2494</v>
      </c>
      <c r="B1413" t="s">
        <v>2495</v>
      </c>
      <c r="C1413" t="s">
        <v>365</v>
      </c>
      <c r="D1413">
        <v>18381809</v>
      </c>
      <c r="E1413" s="1">
        <v>45969</v>
      </c>
      <c r="F1413" s="1">
        <v>45969</v>
      </c>
      <c r="G1413" t="s">
        <v>45</v>
      </c>
      <c r="H1413" t="s">
        <v>46</v>
      </c>
      <c r="I1413" t="s">
        <v>47</v>
      </c>
      <c r="J1413" t="s">
        <v>142</v>
      </c>
      <c r="K1413" t="s">
        <v>95</v>
      </c>
      <c r="L1413" t="s">
        <v>97</v>
      </c>
      <c r="M1413" t="s">
        <v>129</v>
      </c>
      <c r="N1413" t="s">
        <v>52</v>
      </c>
      <c r="O1413">
        <v>3</v>
      </c>
      <c r="P1413" t="s">
        <v>53</v>
      </c>
      <c r="Q1413" t="s">
        <v>131</v>
      </c>
      <c r="R1413" t="s">
        <v>55</v>
      </c>
      <c r="S1413" t="s">
        <v>113</v>
      </c>
      <c r="T1413" t="s">
        <v>57</v>
      </c>
      <c r="U1413">
        <v>1</v>
      </c>
      <c r="V1413" t="s">
        <v>58</v>
      </c>
      <c r="X1413" t="s">
        <v>77</v>
      </c>
      <c r="Y1413" t="s">
        <v>120</v>
      </c>
      <c r="Z1413" t="s">
        <v>101</v>
      </c>
    </row>
    <row r="1414" spans="1:42" x14ac:dyDescent="0.3">
      <c r="A1414" t="s">
        <v>2496</v>
      </c>
      <c r="B1414" t="s">
        <v>980</v>
      </c>
      <c r="C1414" t="s">
        <v>2497</v>
      </c>
      <c r="D1414">
        <v>18423509</v>
      </c>
      <c r="E1414" s="1">
        <v>45975</v>
      </c>
      <c r="F1414" s="1">
        <v>45975</v>
      </c>
      <c r="G1414" t="s">
        <v>45</v>
      </c>
      <c r="H1414" t="s">
        <v>46</v>
      </c>
      <c r="I1414" t="s">
        <v>47</v>
      </c>
      <c r="J1414" t="s">
        <v>1067</v>
      </c>
      <c r="K1414" t="s">
        <v>349</v>
      </c>
      <c r="L1414" t="s">
        <v>1215</v>
      </c>
      <c r="M1414" t="s">
        <v>129</v>
      </c>
      <c r="N1414" t="s">
        <v>75</v>
      </c>
      <c r="O1414">
        <v>2</v>
      </c>
      <c r="P1414" t="s">
        <v>53</v>
      </c>
      <c r="Q1414" t="s">
        <v>131</v>
      </c>
      <c r="R1414" t="s">
        <v>76</v>
      </c>
      <c r="S1414" t="s">
        <v>56</v>
      </c>
      <c r="T1414" t="s">
        <v>57</v>
      </c>
      <c r="U1414">
        <v>2</v>
      </c>
      <c r="V1414" t="s">
        <v>58</v>
      </c>
      <c r="X1414" t="s">
        <v>77</v>
      </c>
      <c r="Z1414" t="s">
        <v>68</v>
      </c>
    </row>
    <row r="1415" spans="1:42" x14ac:dyDescent="0.3">
      <c r="A1415" t="s">
        <v>2498</v>
      </c>
      <c r="B1415" t="s">
        <v>414</v>
      </c>
      <c r="C1415" t="s">
        <v>104</v>
      </c>
      <c r="D1415">
        <v>18403883</v>
      </c>
      <c r="E1415" s="1">
        <v>45973</v>
      </c>
      <c r="F1415" s="1">
        <v>45973</v>
      </c>
      <c r="G1415" t="s">
        <v>45</v>
      </c>
      <c r="H1415" t="s">
        <v>46</v>
      </c>
      <c r="I1415" t="s">
        <v>47</v>
      </c>
      <c r="J1415" t="s">
        <v>105</v>
      </c>
      <c r="K1415" t="s">
        <v>795</v>
      </c>
      <c r="L1415" t="s">
        <v>97</v>
      </c>
      <c r="M1415" t="s">
        <v>51</v>
      </c>
      <c r="N1415" t="s">
        <v>403</v>
      </c>
      <c r="O1415">
        <v>9</v>
      </c>
      <c r="P1415" t="s">
        <v>53</v>
      </c>
      <c r="Q1415" t="s">
        <v>54</v>
      </c>
      <c r="R1415" t="s">
        <v>55</v>
      </c>
      <c r="S1415" t="s">
        <v>85</v>
      </c>
      <c r="T1415" t="s">
        <v>67</v>
      </c>
      <c r="U1415">
        <v>2</v>
      </c>
      <c r="V1415" t="s">
        <v>58</v>
      </c>
    </row>
    <row r="1416" spans="1:42" x14ac:dyDescent="0.3">
      <c r="A1416" t="s">
        <v>2499</v>
      </c>
      <c r="B1416" t="s">
        <v>2500</v>
      </c>
      <c r="C1416" t="s">
        <v>513</v>
      </c>
      <c r="D1416">
        <v>18407297</v>
      </c>
      <c r="E1416" s="1">
        <v>45973</v>
      </c>
      <c r="F1416" s="1">
        <v>45973</v>
      </c>
      <c r="G1416" t="s">
        <v>45</v>
      </c>
      <c r="H1416" t="s">
        <v>46</v>
      </c>
      <c r="I1416" t="s">
        <v>47</v>
      </c>
      <c r="J1416" t="s">
        <v>179</v>
      </c>
      <c r="K1416" t="s">
        <v>81</v>
      </c>
      <c r="L1416" t="s">
        <v>97</v>
      </c>
      <c r="M1416" t="s">
        <v>65</v>
      </c>
      <c r="N1416" t="s">
        <v>99</v>
      </c>
      <c r="O1416">
        <v>9</v>
      </c>
      <c r="P1416" t="s">
        <v>53</v>
      </c>
      <c r="Q1416" t="s">
        <v>54</v>
      </c>
      <c r="R1416" t="s">
        <v>55</v>
      </c>
      <c r="S1416" t="s">
        <v>56</v>
      </c>
      <c r="T1416" t="s">
        <v>57</v>
      </c>
      <c r="U1416">
        <v>2</v>
      </c>
      <c r="V1416" t="s">
        <v>58</v>
      </c>
      <c r="Y1416" t="s">
        <v>120</v>
      </c>
      <c r="Z1416" t="s">
        <v>101</v>
      </c>
      <c r="AB1416">
        <v>2</v>
      </c>
      <c r="AC1416" t="s">
        <v>114</v>
      </c>
    </row>
    <row r="1417" spans="1:42" x14ac:dyDescent="0.3">
      <c r="A1417" t="s">
        <v>2501</v>
      </c>
      <c r="B1417" t="s">
        <v>1413</v>
      </c>
      <c r="C1417" t="s">
        <v>134</v>
      </c>
      <c r="D1417">
        <v>18361842</v>
      </c>
      <c r="E1417" s="1">
        <v>45966</v>
      </c>
      <c r="F1417" s="1">
        <v>45966</v>
      </c>
      <c r="G1417" t="s">
        <v>45</v>
      </c>
      <c r="H1417" t="s">
        <v>46</v>
      </c>
      <c r="I1417" t="s">
        <v>47</v>
      </c>
      <c r="J1417" t="s">
        <v>73</v>
      </c>
      <c r="K1417" t="s">
        <v>118</v>
      </c>
      <c r="L1417" t="s">
        <v>74</v>
      </c>
      <c r="M1417" t="s">
        <v>51</v>
      </c>
      <c r="N1417" t="s">
        <v>91</v>
      </c>
      <c r="O1417">
        <v>4</v>
      </c>
      <c r="P1417" t="s">
        <v>138</v>
      </c>
      <c r="Q1417" t="s">
        <v>54</v>
      </c>
      <c r="R1417" t="s">
        <v>55</v>
      </c>
      <c r="S1417" t="s">
        <v>85</v>
      </c>
      <c r="T1417" t="s">
        <v>67</v>
      </c>
      <c r="U1417">
        <v>1</v>
      </c>
      <c r="V1417" t="s">
        <v>58</v>
      </c>
      <c r="X1417" t="s">
        <v>77</v>
      </c>
      <c r="Y1417" t="s">
        <v>120</v>
      </c>
      <c r="Z1417" t="s">
        <v>101</v>
      </c>
    </row>
    <row r="1418" spans="1:42" x14ac:dyDescent="0.3">
      <c r="A1418" t="s">
        <v>2502</v>
      </c>
      <c r="B1418" t="s">
        <v>1093</v>
      </c>
      <c r="C1418" t="s">
        <v>1146</v>
      </c>
      <c r="D1418">
        <v>18419739</v>
      </c>
      <c r="E1418" s="1">
        <v>45975</v>
      </c>
      <c r="F1418" s="1">
        <v>45975</v>
      </c>
      <c r="G1418" t="s">
        <v>45</v>
      </c>
      <c r="H1418" t="s">
        <v>46</v>
      </c>
      <c r="I1418" t="s">
        <v>47</v>
      </c>
      <c r="J1418" t="s">
        <v>95</v>
      </c>
      <c r="K1418" t="s">
        <v>96</v>
      </c>
      <c r="L1418" t="s">
        <v>97</v>
      </c>
      <c r="M1418" t="s">
        <v>65</v>
      </c>
      <c r="N1418" t="s">
        <v>185</v>
      </c>
      <c r="O1418">
        <v>3</v>
      </c>
      <c r="P1418" t="s">
        <v>100</v>
      </c>
      <c r="Q1418" t="s">
        <v>131</v>
      </c>
      <c r="R1418" t="s">
        <v>55</v>
      </c>
      <c r="S1418" t="s">
        <v>56</v>
      </c>
      <c r="T1418" t="s">
        <v>57</v>
      </c>
      <c r="U1418">
        <v>1</v>
      </c>
      <c r="V1418" t="s">
        <v>58</v>
      </c>
    </row>
    <row r="1419" spans="1:42" x14ac:dyDescent="0.3">
      <c r="A1419" t="s">
        <v>2503</v>
      </c>
      <c r="B1419" t="s">
        <v>1798</v>
      </c>
      <c r="C1419" t="s">
        <v>862</v>
      </c>
      <c r="D1419">
        <v>18399702</v>
      </c>
      <c r="E1419" s="1">
        <v>45972</v>
      </c>
      <c r="F1419" s="1">
        <v>45972</v>
      </c>
      <c r="G1419" t="s">
        <v>45</v>
      </c>
      <c r="H1419" t="s">
        <v>46</v>
      </c>
      <c r="I1419" t="s">
        <v>135</v>
      </c>
      <c r="J1419" t="s">
        <v>1067</v>
      </c>
      <c r="K1419" t="s">
        <v>1075</v>
      </c>
      <c r="L1419" t="s">
        <v>1215</v>
      </c>
      <c r="M1419" t="s">
        <v>51</v>
      </c>
      <c r="O1419">
        <v>3</v>
      </c>
      <c r="P1419" t="s">
        <v>100</v>
      </c>
      <c r="Q1419" t="s">
        <v>54</v>
      </c>
      <c r="R1419" t="s">
        <v>76</v>
      </c>
      <c r="S1419" t="s">
        <v>56</v>
      </c>
      <c r="T1419" t="s">
        <v>57</v>
      </c>
      <c r="U1419">
        <v>4</v>
      </c>
      <c r="V1419" t="s">
        <v>58</v>
      </c>
      <c r="W1419" t="s">
        <v>68</v>
      </c>
      <c r="Y1419" t="s">
        <v>120</v>
      </c>
      <c r="Z1419" t="s">
        <v>68</v>
      </c>
      <c r="AA1419">
        <v>4</v>
      </c>
      <c r="AC1419" t="s">
        <v>114</v>
      </c>
      <c r="AD1419" t="s">
        <v>115</v>
      </c>
      <c r="AK1419" t="s">
        <v>67</v>
      </c>
      <c r="AO1419">
        <v>1878</v>
      </c>
      <c r="AP1419">
        <v>11</v>
      </c>
    </row>
    <row r="1420" spans="1:42" x14ac:dyDescent="0.3">
      <c r="A1420" t="s">
        <v>2504</v>
      </c>
      <c r="B1420" t="s">
        <v>173</v>
      </c>
      <c r="C1420" t="s">
        <v>922</v>
      </c>
      <c r="D1420">
        <v>18384005</v>
      </c>
      <c r="E1420" s="1">
        <v>45969</v>
      </c>
      <c r="F1420" s="1">
        <v>45969</v>
      </c>
      <c r="G1420" t="s">
        <v>45</v>
      </c>
      <c r="H1420" t="s">
        <v>46</v>
      </c>
      <c r="I1420" t="s">
        <v>47</v>
      </c>
      <c r="J1420" t="s">
        <v>183</v>
      </c>
      <c r="K1420" t="s">
        <v>769</v>
      </c>
      <c r="L1420" t="s">
        <v>74</v>
      </c>
      <c r="M1420" t="s">
        <v>51</v>
      </c>
      <c r="N1420" t="s">
        <v>175</v>
      </c>
      <c r="O1420">
        <v>7</v>
      </c>
      <c r="P1420" t="s">
        <v>251</v>
      </c>
      <c r="Q1420" t="s">
        <v>54</v>
      </c>
      <c r="R1420" t="s">
        <v>76</v>
      </c>
      <c r="S1420" t="s">
        <v>85</v>
      </c>
      <c r="T1420" t="s">
        <v>57</v>
      </c>
      <c r="U1420">
        <v>1</v>
      </c>
      <c r="V1420" t="s">
        <v>58</v>
      </c>
      <c r="X1420" t="s">
        <v>77</v>
      </c>
      <c r="Y1420" t="s">
        <v>54</v>
      </c>
      <c r="Z1420" t="s">
        <v>68</v>
      </c>
    </row>
    <row r="1421" spans="1:42" x14ac:dyDescent="0.3">
      <c r="A1421" t="s">
        <v>2505</v>
      </c>
      <c r="B1421" t="s">
        <v>316</v>
      </c>
      <c r="C1421" t="s">
        <v>334</v>
      </c>
      <c r="D1421">
        <v>18365795</v>
      </c>
      <c r="E1421" s="1">
        <v>45966</v>
      </c>
      <c r="F1421" s="1">
        <v>45966</v>
      </c>
      <c r="G1421" t="s">
        <v>45</v>
      </c>
      <c r="H1421" t="s">
        <v>46</v>
      </c>
      <c r="I1421" t="s">
        <v>47</v>
      </c>
      <c r="J1421" t="s">
        <v>198</v>
      </c>
      <c r="K1421" t="s">
        <v>165</v>
      </c>
      <c r="L1421" t="s">
        <v>97</v>
      </c>
      <c r="M1421" t="s">
        <v>65</v>
      </c>
      <c r="N1421" t="s">
        <v>185</v>
      </c>
      <c r="O1421">
        <v>3</v>
      </c>
      <c r="P1421" t="s">
        <v>53</v>
      </c>
      <c r="Q1421" t="s">
        <v>54</v>
      </c>
      <c r="R1421" t="s">
        <v>55</v>
      </c>
      <c r="S1421" t="s">
        <v>56</v>
      </c>
      <c r="T1421" t="s">
        <v>57</v>
      </c>
      <c r="U1421">
        <v>1</v>
      </c>
      <c r="V1421" t="s">
        <v>58</v>
      </c>
      <c r="X1421" t="s">
        <v>77</v>
      </c>
      <c r="Y1421" t="s">
        <v>54</v>
      </c>
      <c r="Z1421" t="s">
        <v>101</v>
      </c>
    </row>
    <row r="1422" spans="1:42" x14ac:dyDescent="0.3">
      <c r="A1422" t="s">
        <v>2506</v>
      </c>
      <c r="B1422" t="s">
        <v>980</v>
      </c>
      <c r="C1422" t="s">
        <v>510</v>
      </c>
      <c r="D1422">
        <v>18388864</v>
      </c>
      <c r="E1422" s="1">
        <v>45970</v>
      </c>
      <c r="F1422" s="1">
        <v>45970</v>
      </c>
      <c r="G1422" t="s">
        <v>45</v>
      </c>
      <c r="H1422" t="s">
        <v>46</v>
      </c>
      <c r="I1422" t="s">
        <v>47</v>
      </c>
      <c r="J1422" t="s">
        <v>48</v>
      </c>
      <c r="K1422" t="s">
        <v>419</v>
      </c>
      <c r="L1422" t="s">
        <v>50</v>
      </c>
      <c r="M1422" t="s">
        <v>51</v>
      </c>
      <c r="N1422" t="s">
        <v>99</v>
      </c>
      <c r="O1422">
        <v>4</v>
      </c>
      <c r="P1422" t="s">
        <v>53</v>
      </c>
      <c r="Q1422" t="s">
        <v>54</v>
      </c>
      <c r="R1422" t="s">
        <v>55</v>
      </c>
      <c r="S1422" t="s">
        <v>85</v>
      </c>
      <c r="T1422" t="s">
        <v>57</v>
      </c>
      <c r="U1422">
        <v>2</v>
      </c>
      <c r="V1422" t="s">
        <v>58</v>
      </c>
      <c r="X1422" t="s">
        <v>77</v>
      </c>
      <c r="Y1422" t="s">
        <v>54</v>
      </c>
      <c r="Z1422" t="s">
        <v>101</v>
      </c>
    </row>
    <row r="1423" spans="1:42" x14ac:dyDescent="0.3">
      <c r="A1423" t="s">
        <v>2507</v>
      </c>
      <c r="B1423" t="s">
        <v>934</v>
      </c>
      <c r="C1423" t="s">
        <v>213</v>
      </c>
      <c r="D1423">
        <v>18371932</v>
      </c>
      <c r="E1423" s="1">
        <v>45967</v>
      </c>
      <c r="F1423" s="1">
        <v>45967</v>
      </c>
      <c r="G1423" t="s">
        <v>45</v>
      </c>
      <c r="H1423" t="s">
        <v>46</v>
      </c>
      <c r="I1423" t="s">
        <v>47</v>
      </c>
      <c r="J1423" t="s">
        <v>165</v>
      </c>
      <c r="K1423" t="s">
        <v>106</v>
      </c>
      <c r="L1423" t="s">
        <v>97</v>
      </c>
      <c r="M1423" t="s">
        <v>51</v>
      </c>
      <c r="N1423" t="s">
        <v>185</v>
      </c>
      <c r="O1423">
        <v>3</v>
      </c>
      <c r="P1423" t="s">
        <v>100</v>
      </c>
      <c r="Q1423" t="s">
        <v>54</v>
      </c>
      <c r="R1423" t="s">
        <v>55</v>
      </c>
      <c r="S1423" t="s">
        <v>56</v>
      </c>
      <c r="T1423" t="s">
        <v>57</v>
      </c>
      <c r="U1423">
        <v>1</v>
      </c>
      <c r="V1423" t="s">
        <v>58</v>
      </c>
      <c r="W1423" t="s">
        <v>68</v>
      </c>
      <c r="Y1423" t="s">
        <v>54</v>
      </c>
      <c r="Z1423" t="s">
        <v>101</v>
      </c>
      <c r="AC1423" t="s">
        <v>147</v>
      </c>
      <c r="AD1423" t="s">
        <v>115</v>
      </c>
      <c r="AK1423" t="s">
        <v>67</v>
      </c>
    </row>
    <row r="1424" spans="1:42" x14ac:dyDescent="0.3">
      <c r="A1424" t="s">
        <v>2508</v>
      </c>
      <c r="B1424" t="s">
        <v>2509</v>
      </c>
      <c r="C1424" t="s">
        <v>513</v>
      </c>
      <c r="D1424">
        <v>18426947</v>
      </c>
      <c r="E1424" s="1">
        <v>45976</v>
      </c>
      <c r="F1424" s="1">
        <v>45976</v>
      </c>
      <c r="G1424" t="s">
        <v>45</v>
      </c>
      <c r="H1424" t="s">
        <v>46</v>
      </c>
      <c r="I1424" t="s">
        <v>47</v>
      </c>
      <c r="J1424" t="s">
        <v>89</v>
      </c>
      <c r="K1424" t="s">
        <v>73</v>
      </c>
      <c r="L1424" t="s">
        <v>74</v>
      </c>
      <c r="M1424" t="s">
        <v>98</v>
      </c>
      <c r="N1424" t="s">
        <v>99</v>
      </c>
      <c r="O1424">
        <v>10</v>
      </c>
      <c r="P1424" t="s">
        <v>53</v>
      </c>
      <c r="Q1424" t="s">
        <v>54</v>
      </c>
      <c r="R1424" t="s">
        <v>77</v>
      </c>
      <c r="S1424" t="s">
        <v>232</v>
      </c>
      <c r="T1424" t="s">
        <v>67</v>
      </c>
      <c r="U1424">
        <v>1</v>
      </c>
      <c r="V1424" t="s">
        <v>58</v>
      </c>
    </row>
    <row r="1425" spans="1:42" x14ac:dyDescent="0.3">
      <c r="A1425" t="s">
        <v>2510</v>
      </c>
      <c r="B1425" t="s">
        <v>278</v>
      </c>
      <c r="C1425" t="s">
        <v>382</v>
      </c>
      <c r="D1425">
        <v>18408431</v>
      </c>
      <c r="E1425" s="1">
        <v>45973</v>
      </c>
      <c r="F1425" s="1">
        <v>45973</v>
      </c>
      <c r="G1425" t="s">
        <v>45</v>
      </c>
      <c r="H1425" t="s">
        <v>46</v>
      </c>
      <c r="I1425" t="s">
        <v>47</v>
      </c>
      <c r="J1425" t="s">
        <v>73</v>
      </c>
      <c r="K1425" t="s">
        <v>118</v>
      </c>
      <c r="L1425" t="s">
        <v>74</v>
      </c>
      <c r="M1425" t="s">
        <v>51</v>
      </c>
      <c r="N1425" t="s">
        <v>185</v>
      </c>
      <c r="O1425">
        <v>3</v>
      </c>
      <c r="P1425" t="s">
        <v>100</v>
      </c>
      <c r="Q1425" t="s">
        <v>54</v>
      </c>
      <c r="R1425" t="s">
        <v>55</v>
      </c>
      <c r="S1425" t="s">
        <v>85</v>
      </c>
      <c r="T1425" t="s">
        <v>57</v>
      </c>
      <c r="U1425">
        <v>1</v>
      </c>
      <c r="V1425" t="s">
        <v>58</v>
      </c>
    </row>
    <row r="1426" spans="1:42" x14ac:dyDescent="0.3">
      <c r="A1426" t="s">
        <v>2511</v>
      </c>
      <c r="B1426" t="s">
        <v>2294</v>
      </c>
      <c r="C1426" t="s">
        <v>450</v>
      </c>
      <c r="D1426">
        <v>18407263</v>
      </c>
      <c r="E1426" s="1">
        <v>45973</v>
      </c>
      <c r="F1426" s="1">
        <v>45973</v>
      </c>
      <c r="G1426" t="s">
        <v>45</v>
      </c>
      <c r="H1426" t="s">
        <v>46</v>
      </c>
      <c r="I1426" t="s">
        <v>47</v>
      </c>
      <c r="J1426" t="s">
        <v>119</v>
      </c>
      <c r="K1426" t="s">
        <v>165</v>
      </c>
      <c r="L1426" t="s">
        <v>74</v>
      </c>
      <c r="M1426" t="s">
        <v>299</v>
      </c>
      <c r="N1426" t="s">
        <v>185</v>
      </c>
      <c r="O1426">
        <v>3</v>
      </c>
      <c r="P1426" t="s">
        <v>251</v>
      </c>
      <c r="Q1426" t="s">
        <v>54</v>
      </c>
      <c r="R1426" t="s">
        <v>55</v>
      </c>
      <c r="S1426" t="s">
        <v>56</v>
      </c>
      <c r="T1426" t="s">
        <v>57</v>
      </c>
      <c r="U1426">
        <v>1</v>
      </c>
      <c r="V1426" t="s">
        <v>58</v>
      </c>
    </row>
    <row r="1427" spans="1:42" x14ac:dyDescent="0.3">
      <c r="A1427" t="s">
        <v>2512</v>
      </c>
      <c r="B1427" t="s">
        <v>2513</v>
      </c>
      <c r="C1427" t="s">
        <v>104</v>
      </c>
      <c r="D1427">
        <v>18365549</v>
      </c>
      <c r="E1427" s="1">
        <v>45966</v>
      </c>
      <c r="F1427" s="1">
        <v>45966</v>
      </c>
      <c r="G1427" t="s">
        <v>45</v>
      </c>
      <c r="H1427" t="s">
        <v>46</v>
      </c>
      <c r="I1427" t="s">
        <v>47</v>
      </c>
      <c r="J1427" t="s">
        <v>165</v>
      </c>
      <c r="K1427" t="s">
        <v>1653</v>
      </c>
      <c r="L1427" t="s">
        <v>97</v>
      </c>
      <c r="M1427" t="s">
        <v>51</v>
      </c>
      <c r="N1427" t="s">
        <v>235</v>
      </c>
      <c r="O1427">
        <v>1</v>
      </c>
      <c r="P1427" t="s">
        <v>53</v>
      </c>
      <c r="Q1427" t="s">
        <v>54</v>
      </c>
      <c r="R1427" t="s">
        <v>55</v>
      </c>
      <c r="S1427" t="s">
        <v>107</v>
      </c>
      <c r="T1427" t="s">
        <v>57</v>
      </c>
      <c r="U1427">
        <v>2</v>
      </c>
      <c r="V1427" t="s">
        <v>108</v>
      </c>
    </row>
    <row r="1428" spans="1:42" x14ac:dyDescent="0.3">
      <c r="A1428" t="s">
        <v>2514</v>
      </c>
      <c r="B1428" t="s">
        <v>316</v>
      </c>
      <c r="C1428" t="s">
        <v>301</v>
      </c>
      <c r="D1428">
        <v>18375018</v>
      </c>
      <c r="E1428" s="1">
        <v>45968</v>
      </c>
      <c r="F1428" s="1">
        <v>45976</v>
      </c>
      <c r="G1428" t="s">
        <v>45</v>
      </c>
      <c r="H1428" t="s">
        <v>46</v>
      </c>
      <c r="I1428" t="s">
        <v>47</v>
      </c>
      <c r="J1428" t="s">
        <v>489</v>
      </c>
      <c r="K1428" t="s">
        <v>479</v>
      </c>
      <c r="L1428" t="s">
        <v>74</v>
      </c>
      <c r="M1428" t="s">
        <v>83</v>
      </c>
      <c r="N1428" t="s">
        <v>185</v>
      </c>
      <c r="O1428">
        <v>6</v>
      </c>
      <c r="P1428" t="s">
        <v>53</v>
      </c>
      <c r="Q1428" t="s">
        <v>54</v>
      </c>
      <c r="R1428" t="s">
        <v>55</v>
      </c>
      <c r="S1428" t="s">
        <v>85</v>
      </c>
      <c r="T1428" t="s">
        <v>57</v>
      </c>
      <c r="U1428">
        <v>1</v>
      </c>
      <c r="V1428" t="s">
        <v>58</v>
      </c>
      <c r="X1428" t="s">
        <v>77</v>
      </c>
      <c r="Z1428" t="s">
        <v>101</v>
      </c>
      <c r="AC1428" t="s">
        <v>114</v>
      </c>
      <c r="AD1428" t="s">
        <v>115</v>
      </c>
    </row>
    <row r="1429" spans="1:42" x14ac:dyDescent="0.3">
      <c r="A1429" t="s">
        <v>2515</v>
      </c>
      <c r="B1429" t="s">
        <v>303</v>
      </c>
      <c r="C1429" t="s">
        <v>1057</v>
      </c>
      <c r="D1429">
        <v>18367761</v>
      </c>
      <c r="E1429" s="1">
        <v>45966</v>
      </c>
      <c r="F1429" s="1">
        <v>45966</v>
      </c>
      <c r="G1429" t="s">
        <v>45</v>
      </c>
      <c r="H1429" t="s">
        <v>46</v>
      </c>
      <c r="I1429" t="s">
        <v>47</v>
      </c>
      <c r="J1429" t="s">
        <v>165</v>
      </c>
      <c r="K1429" t="s">
        <v>95</v>
      </c>
      <c r="L1429" t="s">
        <v>97</v>
      </c>
      <c r="M1429" t="s">
        <v>51</v>
      </c>
      <c r="N1429" t="s">
        <v>99</v>
      </c>
      <c r="O1429">
        <v>5</v>
      </c>
      <c r="P1429" t="s">
        <v>251</v>
      </c>
      <c r="Q1429" t="s">
        <v>54</v>
      </c>
      <c r="R1429" t="s">
        <v>55</v>
      </c>
      <c r="S1429" t="s">
        <v>85</v>
      </c>
      <c r="T1429" t="s">
        <v>57</v>
      </c>
      <c r="U1429">
        <v>1</v>
      </c>
      <c r="V1429" t="s">
        <v>58</v>
      </c>
      <c r="X1429" t="s">
        <v>77</v>
      </c>
      <c r="Y1429" t="s">
        <v>54</v>
      </c>
      <c r="Z1429" t="s">
        <v>101</v>
      </c>
    </row>
    <row r="1430" spans="1:42" x14ac:dyDescent="0.3">
      <c r="A1430" t="s">
        <v>2516</v>
      </c>
      <c r="B1430" t="s">
        <v>173</v>
      </c>
      <c r="C1430" t="s">
        <v>735</v>
      </c>
      <c r="D1430">
        <v>18422649</v>
      </c>
      <c r="E1430" s="1">
        <v>45975</v>
      </c>
      <c r="F1430" s="1">
        <v>45975</v>
      </c>
      <c r="G1430" t="s">
        <v>45</v>
      </c>
      <c r="H1430" t="s">
        <v>46</v>
      </c>
      <c r="I1430" t="s">
        <v>47</v>
      </c>
      <c r="J1430" t="s">
        <v>96</v>
      </c>
      <c r="K1430" t="s">
        <v>159</v>
      </c>
      <c r="L1430" t="s">
        <v>97</v>
      </c>
      <c r="M1430" t="s">
        <v>51</v>
      </c>
      <c r="N1430" t="s">
        <v>91</v>
      </c>
      <c r="O1430">
        <v>3</v>
      </c>
      <c r="P1430" t="s">
        <v>53</v>
      </c>
      <c r="Q1430" t="s">
        <v>54</v>
      </c>
      <c r="R1430" t="s">
        <v>55</v>
      </c>
      <c r="S1430" t="s">
        <v>85</v>
      </c>
      <c r="T1430" t="s">
        <v>57</v>
      </c>
      <c r="U1430">
        <v>1</v>
      </c>
      <c r="V1430" t="s">
        <v>58</v>
      </c>
      <c r="Z1430" t="s">
        <v>68</v>
      </c>
    </row>
    <row r="1431" spans="1:42" x14ac:dyDescent="0.3">
      <c r="A1431" t="s">
        <v>2517</v>
      </c>
      <c r="B1431" t="s">
        <v>157</v>
      </c>
      <c r="C1431" t="s">
        <v>134</v>
      </c>
      <c r="D1431">
        <v>18389760</v>
      </c>
      <c r="E1431" s="1">
        <v>45970</v>
      </c>
      <c r="F1431" s="1">
        <v>45970</v>
      </c>
      <c r="G1431" t="s">
        <v>45</v>
      </c>
      <c r="H1431" t="s">
        <v>46</v>
      </c>
      <c r="I1431" t="s">
        <v>47</v>
      </c>
      <c r="J1431" t="s">
        <v>179</v>
      </c>
      <c r="K1431" t="s">
        <v>82</v>
      </c>
      <c r="L1431" t="s">
        <v>50</v>
      </c>
      <c r="M1431" t="s">
        <v>65</v>
      </c>
      <c r="N1431" t="s">
        <v>75</v>
      </c>
      <c r="O1431">
        <v>4</v>
      </c>
      <c r="P1431" t="s">
        <v>53</v>
      </c>
      <c r="Q1431" t="s">
        <v>205</v>
      </c>
      <c r="R1431" t="s">
        <v>55</v>
      </c>
      <c r="S1431" t="s">
        <v>56</v>
      </c>
      <c r="T1431" t="s">
        <v>57</v>
      </c>
      <c r="U1431">
        <v>1</v>
      </c>
      <c r="V1431" t="s">
        <v>58</v>
      </c>
      <c r="X1431" t="s">
        <v>77</v>
      </c>
      <c r="Y1431" t="s">
        <v>54</v>
      </c>
      <c r="Z1431" t="s">
        <v>101</v>
      </c>
    </row>
    <row r="1432" spans="1:42" x14ac:dyDescent="0.3">
      <c r="A1432" t="s">
        <v>2518</v>
      </c>
      <c r="B1432" t="s">
        <v>2519</v>
      </c>
      <c r="C1432" t="s">
        <v>1808</v>
      </c>
      <c r="D1432">
        <v>18390300</v>
      </c>
      <c r="E1432" s="1">
        <v>45971</v>
      </c>
      <c r="F1432" s="1">
        <v>45971</v>
      </c>
      <c r="G1432" t="s">
        <v>45</v>
      </c>
      <c r="H1432" t="s">
        <v>46</v>
      </c>
      <c r="I1432" t="s">
        <v>47</v>
      </c>
      <c r="J1432" t="s">
        <v>82</v>
      </c>
      <c r="K1432" t="s">
        <v>127</v>
      </c>
      <c r="L1432" t="s">
        <v>128</v>
      </c>
      <c r="M1432" t="s">
        <v>129</v>
      </c>
      <c r="N1432" t="s">
        <v>91</v>
      </c>
      <c r="O1432">
        <v>4</v>
      </c>
      <c r="P1432" t="s">
        <v>100</v>
      </c>
      <c r="Q1432" t="s">
        <v>131</v>
      </c>
      <c r="R1432" t="s">
        <v>55</v>
      </c>
      <c r="S1432" t="s">
        <v>85</v>
      </c>
      <c r="T1432" t="s">
        <v>57</v>
      </c>
      <c r="U1432">
        <v>2</v>
      </c>
      <c r="V1432" t="s">
        <v>58</v>
      </c>
      <c r="X1432" t="s">
        <v>77</v>
      </c>
      <c r="Y1432" t="s">
        <v>54</v>
      </c>
      <c r="Z1432" t="s">
        <v>68</v>
      </c>
    </row>
    <row r="1433" spans="1:42" x14ac:dyDescent="0.3">
      <c r="A1433" t="s">
        <v>2520</v>
      </c>
      <c r="B1433" t="s">
        <v>2521</v>
      </c>
      <c r="C1433" t="s">
        <v>276</v>
      </c>
      <c r="D1433">
        <v>18399926</v>
      </c>
      <c r="E1433" s="1">
        <v>45972</v>
      </c>
      <c r="F1433" s="1">
        <v>45972</v>
      </c>
      <c r="G1433" t="s">
        <v>45</v>
      </c>
      <c r="H1433" t="s">
        <v>46</v>
      </c>
      <c r="I1433" t="s">
        <v>47</v>
      </c>
      <c r="J1433" t="s">
        <v>769</v>
      </c>
      <c r="K1433" t="s">
        <v>489</v>
      </c>
      <c r="L1433" t="s">
        <v>74</v>
      </c>
      <c r="M1433" t="s">
        <v>51</v>
      </c>
      <c r="N1433" t="s">
        <v>75</v>
      </c>
      <c r="O1433">
        <v>4</v>
      </c>
      <c r="P1433" t="s">
        <v>53</v>
      </c>
      <c r="Q1433" t="s">
        <v>54</v>
      </c>
      <c r="R1433" t="s">
        <v>76</v>
      </c>
      <c r="S1433" t="s">
        <v>56</v>
      </c>
      <c r="T1433" t="s">
        <v>57</v>
      </c>
      <c r="U1433">
        <v>1</v>
      </c>
      <c r="V1433" t="s">
        <v>58</v>
      </c>
      <c r="X1433" t="s">
        <v>77</v>
      </c>
      <c r="Y1433" t="s">
        <v>54</v>
      </c>
      <c r="Z1433" t="s">
        <v>68</v>
      </c>
    </row>
    <row r="1434" spans="1:42" x14ac:dyDescent="0.3">
      <c r="A1434" t="s">
        <v>2522</v>
      </c>
      <c r="B1434" t="s">
        <v>2523</v>
      </c>
      <c r="C1434" t="s">
        <v>1021</v>
      </c>
      <c r="D1434">
        <v>18407992</v>
      </c>
      <c r="E1434" s="1">
        <v>45973</v>
      </c>
      <c r="F1434" s="1">
        <v>45973</v>
      </c>
      <c r="G1434" t="s">
        <v>45</v>
      </c>
      <c r="H1434" t="s">
        <v>46</v>
      </c>
      <c r="I1434" t="s">
        <v>47</v>
      </c>
      <c r="J1434" t="s">
        <v>2524</v>
      </c>
      <c r="K1434" t="s">
        <v>2525</v>
      </c>
      <c r="L1434" t="s">
        <v>64</v>
      </c>
      <c r="M1434" t="s">
        <v>299</v>
      </c>
      <c r="N1434" t="s">
        <v>555</v>
      </c>
      <c r="O1434">
        <v>3</v>
      </c>
      <c r="P1434" t="s">
        <v>53</v>
      </c>
      <c r="Q1434" t="s">
        <v>54</v>
      </c>
      <c r="R1434" t="s">
        <v>77</v>
      </c>
      <c r="S1434" t="s">
        <v>56</v>
      </c>
      <c r="T1434" t="s">
        <v>57</v>
      </c>
      <c r="U1434">
        <v>4</v>
      </c>
      <c r="V1434" t="s">
        <v>58</v>
      </c>
      <c r="W1434" t="s">
        <v>68</v>
      </c>
      <c r="X1434" t="s">
        <v>146</v>
      </c>
      <c r="Y1434" t="s">
        <v>120</v>
      </c>
      <c r="AA1434">
        <v>3</v>
      </c>
      <c r="AB1434">
        <v>4</v>
      </c>
      <c r="AG1434" t="s">
        <v>149</v>
      </c>
      <c r="AK1434" t="s">
        <v>67</v>
      </c>
      <c r="AN1434" t="s">
        <v>2526</v>
      </c>
      <c r="AO1434">
        <v>359</v>
      </c>
      <c r="AP1434">
        <v>14</v>
      </c>
    </row>
    <row r="1435" spans="1:42" x14ac:dyDescent="0.3">
      <c r="A1435" t="s">
        <v>2527</v>
      </c>
      <c r="B1435" t="s">
        <v>886</v>
      </c>
      <c r="C1435" t="s">
        <v>2528</v>
      </c>
      <c r="D1435">
        <v>18400583</v>
      </c>
      <c r="E1435" s="1">
        <v>45972</v>
      </c>
      <c r="F1435" s="1">
        <v>45972</v>
      </c>
      <c r="G1435" t="s">
        <v>45</v>
      </c>
      <c r="H1435" t="s">
        <v>46</v>
      </c>
      <c r="I1435" t="s">
        <v>47</v>
      </c>
      <c r="J1435" t="s">
        <v>89</v>
      </c>
      <c r="K1435" t="s">
        <v>73</v>
      </c>
      <c r="L1435" t="s">
        <v>74</v>
      </c>
      <c r="M1435" t="s">
        <v>51</v>
      </c>
      <c r="N1435" t="s">
        <v>91</v>
      </c>
      <c r="O1435">
        <v>3</v>
      </c>
      <c r="P1435" t="s">
        <v>53</v>
      </c>
      <c r="Q1435" t="s">
        <v>54</v>
      </c>
      <c r="R1435" t="s">
        <v>55</v>
      </c>
      <c r="S1435" t="s">
        <v>56</v>
      </c>
      <c r="T1435" t="s">
        <v>57</v>
      </c>
      <c r="U1435">
        <v>1</v>
      </c>
      <c r="V1435" t="s">
        <v>58</v>
      </c>
      <c r="X1435" t="s">
        <v>77</v>
      </c>
      <c r="Y1435" t="s">
        <v>54</v>
      </c>
      <c r="Z1435" t="s">
        <v>68</v>
      </c>
    </row>
    <row r="1436" spans="1:42" x14ac:dyDescent="0.3">
      <c r="A1436" t="s">
        <v>2529</v>
      </c>
      <c r="B1436" t="s">
        <v>154</v>
      </c>
      <c r="C1436" t="s">
        <v>61</v>
      </c>
      <c r="D1436">
        <v>18392922</v>
      </c>
      <c r="E1436" s="1">
        <v>45971</v>
      </c>
      <c r="F1436" s="1">
        <v>45971</v>
      </c>
      <c r="G1436" t="s">
        <v>45</v>
      </c>
      <c r="H1436" t="s">
        <v>46</v>
      </c>
      <c r="I1436" t="s">
        <v>47</v>
      </c>
      <c r="J1436" t="s">
        <v>105</v>
      </c>
      <c r="K1436" t="s">
        <v>95</v>
      </c>
      <c r="L1436" t="s">
        <v>97</v>
      </c>
      <c r="M1436" t="s">
        <v>51</v>
      </c>
      <c r="N1436" t="s">
        <v>185</v>
      </c>
      <c r="O1436">
        <v>3</v>
      </c>
      <c r="P1436" t="s">
        <v>53</v>
      </c>
      <c r="Q1436" t="s">
        <v>54</v>
      </c>
      <c r="R1436" t="s">
        <v>77</v>
      </c>
      <c r="S1436" t="s">
        <v>85</v>
      </c>
      <c r="T1436" t="s">
        <v>57</v>
      </c>
      <c r="U1436">
        <v>1</v>
      </c>
      <c r="V1436" t="s">
        <v>58</v>
      </c>
      <c r="X1436" t="s">
        <v>77</v>
      </c>
      <c r="Z1436" t="s">
        <v>101</v>
      </c>
    </row>
    <row r="1437" spans="1:42" x14ac:dyDescent="0.3">
      <c r="A1437" t="s">
        <v>2530</v>
      </c>
      <c r="B1437" t="s">
        <v>675</v>
      </c>
      <c r="C1437" t="s">
        <v>782</v>
      </c>
      <c r="D1437">
        <v>18362864</v>
      </c>
      <c r="E1437" s="1">
        <v>45966</v>
      </c>
      <c r="F1437" s="1">
        <v>45966</v>
      </c>
      <c r="G1437" t="s">
        <v>45</v>
      </c>
      <c r="H1437" t="s">
        <v>46</v>
      </c>
      <c r="I1437" t="s">
        <v>47</v>
      </c>
      <c r="J1437" t="s">
        <v>95</v>
      </c>
      <c r="K1437" t="s">
        <v>106</v>
      </c>
      <c r="L1437" t="s">
        <v>97</v>
      </c>
      <c r="M1437" t="s">
        <v>65</v>
      </c>
      <c r="N1437" t="s">
        <v>175</v>
      </c>
      <c r="O1437">
        <v>5</v>
      </c>
      <c r="P1437" t="s">
        <v>100</v>
      </c>
      <c r="Q1437" t="s">
        <v>54</v>
      </c>
      <c r="R1437" t="s">
        <v>55</v>
      </c>
      <c r="S1437" t="s">
        <v>85</v>
      </c>
      <c r="T1437" t="s">
        <v>67</v>
      </c>
      <c r="U1437">
        <v>1</v>
      </c>
      <c r="V1437" t="s">
        <v>58</v>
      </c>
      <c r="X1437" t="s">
        <v>77</v>
      </c>
      <c r="Y1437" t="s">
        <v>54</v>
      </c>
      <c r="Z1437" t="s">
        <v>101</v>
      </c>
    </row>
    <row r="1438" spans="1:42" x14ac:dyDescent="0.3">
      <c r="A1438" t="s">
        <v>2531</v>
      </c>
      <c r="B1438" t="s">
        <v>431</v>
      </c>
      <c r="C1438" t="s">
        <v>301</v>
      </c>
      <c r="D1438">
        <v>18418410</v>
      </c>
      <c r="E1438" s="1">
        <v>45975</v>
      </c>
      <c r="F1438" s="1">
        <v>45975</v>
      </c>
      <c r="G1438" t="s">
        <v>45</v>
      </c>
      <c r="H1438" t="s">
        <v>46</v>
      </c>
      <c r="I1438" t="s">
        <v>47</v>
      </c>
      <c r="J1438" t="s">
        <v>1652</v>
      </c>
      <c r="K1438" t="s">
        <v>1358</v>
      </c>
      <c r="L1438" t="s">
        <v>97</v>
      </c>
      <c r="M1438" t="s">
        <v>51</v>
      </c>
      <c r="N1438" t="s">
        <v>91</v>
      </c>
      <c r="O1438">
        <v>5</v>
      </c>
      <c r="P1438" t="s">
        <v>138</v>
      </c>
      <c r="Q1438" t="s">
        <v>54</v>
      </c>
      <c r="R1438" t="s">
        <v>55</v>
      </c>
      <c r="S1438" t="s">
        <v>85</v>
      </c>
      <c r="T1438" t="s">
        <v>57</v>
      </c>
      <c r="U1438">
        <v>2</v>
      </c>
      <c r="V1438" t="s">
        <v>58</v>
      </c>
      <c r="X1438" t="s">
        <v>77</v>
      </c>
      <c r="Y1438" t="s">
        <v>54</v>
      </c>
      <c r="Z1438" t="s">
        <v>101</v>
      </c>
    </row>
    <row r="1439" spans="1:42" x14ac:dyDescent="0.3">
      <c r="A1439" t="s">
        <v>2532</v>
      </c>
      <c r="B1439" t="s">
        <v>1214</v>
      </c>
      <c r="C1439" t="s">
        <v>44</v>
      </c>
      <c r="D1439">
        <v>18419507</v>
      </c>
      <c r="E1439" s="1">
        <v>45975</v>
      </c>
      <c r="F1439" s="1">
        <v>45975</v>
      </c>
      <c r="G1439" t="s">
        <v>45</v>
      </c>
      <c r="H1439" t="s">
        <v>46</v>
      </c>
      <c r="I1439" t="s">
        <v>47</v>
      </c>
      <c r="J1439" t="s">
        <v>127</v>
      </c>
      <c r="K1439" t="s">
        <v>214</v>
      </c>
      <c r="L1439" t="s">
        <v>128</v>
      </c>
      <c r="M1439" t="s">
        <v>83</v>
      </c>
      <c r="N1439" t="s">
        <v>273</v>
      </c>
      <c r="O1439">
        <v>5</v>
      </c>
      <c r="P1439" t="s">
        <v>53</v>
      </c>
      <c r="Q1439" t="s">
        <v>54</v>
      </c>
      <c r="R1439" t="s">
        <v>76</v>
      </c>
      <c r="S1439" t="s">
        <v>85</v>
      </c>
      <c r="T1439" t="s">
        <v>57</v>
      </c>
      <c r="U1439">
        <v>2</v>
      </c>
      <c r="V1439" t="s">
        <v>58</v>
      </c>
      <c r="X1439" t="s">
        <v>77</v>
      </c>
      <c r="Y1439" t="s">
        <v>54</v>
      </c>
      <c r="Z1439" t="s">
        <v>68</v>
      </c>
    </row>
    <row r="1440" spans="1:42" x14ac:dyDescent="0.3">
      <c r="A1440" t="s">
        <v>2533</v>
      </c>
      <c r="B1440" t="s">
        <v>154</v>
      </c>
      <c r="C1440" t="s">
        <v>526</v>
      </c>
      <c r="D1440">
        <v>18378616</v>
      </c>
      <c r="E1440" s="1">
        <v>45968</v>
      </c>
      <c r="F1440" s="1">
        <v>45972</v>
      </c>
      <c r="G1440" t="s">
        <v>45</v>
      </c>
      <c r="H1440" t="s">
        <v>46</v>
      </c>
      <c r="I1440" t="s">
        <v>47</v>
      </c>
      <c r="J1440" t="s">
        <v>227</v>
      </c>
      <c r="K1440" t="s">
        <v>73</v>
      </c>
      <c r="L1440" t="s">
        <v>74</v>
      </c>
      <c r="M1440" t="s">
        <v>170</v>
      </c>
      <c r="N1440" t="s">
        <v>235</v>
      </c>
      <c r="O1440">
        <v>3</v>
      </c>
      <c r="P1440" t="s">
        <v>53</v>
      </c>
      <c r="Q1440" t="s">
        <v>205</v>
      </c>
      <c r="R1440" t="s">
        <v>55</v>
      </c>
      <c r="S1440" t="s">
        <v>56</v>
      </c>
      <c r="T1440" t="s">
        <v>57</v>
      </c>
      <c r="U1440">
        <v>1</v>
      </c>
      <c r="V1440" t="s">
        <v>58</v>
      </c>
      <c r="Z1440" t="s">
        <v>68</v>
      </c>
      <c r="AM1440" t="s">
        <v>267</v>
      </c>
    </row>
    <row r="1441" spans="1:40" x14ac:dyDescent="0.3">
      <c r="A1441" t="s">
        <v>2534</v>
      </c>
      <c r="B1441" t="s">
        <v>181</v>
      </c>
      <c r="C1441" t="s">
        <v>61</v>
      </c>
      <c r="D1441">
        <v>18417681</v>
      </c>
      <c r="E1441" s="1">
        <v>45974</v>
      </c>
      <c r="F1441" s="1">
        <v>45975</v>
      </c>
      <c r="G1441" t="s">
        <v>45</v>
      </c>
      <c r="H1441" t="s">
        <v>46</v>
      </c>
      <c r="I1441" t="s">
        <v>47</v>
      </c>
      <c r="J1441" t="s">
        <v>73</v>
      </c>
      <c r="K1441" t="s">
        <v>118</v>
      </c>
      <c r="L1441" t="s">
        <v>74</v>
      </c>
      <c r="M1441" t="s">
        <v>83</v>
      </c>
      <c r="N1441" t="s">
        <v>75</v>
      </c>
      <c r="O1441">
        <v>3</v>
      </c>
      <c r="P1441" t="s">
        <v>53</v>
      </c>
      <c r="Q1441" t="s">
        <v>205</v>
      </c>
      <c r="R1441" t="s">
        <v>55</v>
      </c>
      <c r="S1441" t="s">
        <v>56</v>
      </c>
      <c r="T1441" t="s">
        <v>57</v>
      </c>
      <c r="U1441">
        <v>1</v>
      </c>
      <c r="V1441" t="s">
        <v>58</v>
      </c>
      <c r="X1441" t="s">
        <v>77</v>
      </c>
      <c r="Y1441" t="s">
        <v>54</v>
      </c>
      <c r="Z1441" t="s">
        <v>68</v>
      </c>
    </row>
    <row r="1442" spans="1:40" x14ac:dyDescent="0.3">
      <c r="A1442" t="s">
        <v>2535</v>
      </c>
      <c r="B1442" t="s">
        <v>832</v>
      </c>
      <c r="C1442" t="s">
        <v>301</v>
      </c>
      <c r="D1442">
        <v>18384294</v>
      </c>
      <c r="E1442" s="1">
        <v>45969</v>
      </c>
      <c r="F1442" s="1">
        <v>45969</v>
      </c>
      <c r="G1442" t="s">
        <v>45</v>
      </c>
      <c r="H1442" t="s">
        <v>46</v>
      </c>
      <c r="I1442" t="s">
        <v>47</v>
      </c>
      <c r="J1442" t="s">
        <v>223</v>
      </c>
      <c r="K1442" t="s">
        <v>1186</v>
      </c>
      <c r="L1442" t="s">
        <v>74</v>
      </c>
      <c r="M1442" t="s">
        <v>51</v>
      </c>
      <c r="N1442" t="s">
        <v>91</v>
      </c>
      <c r="O1442">
        <v>3</v>
      </c>
      <c r="P1442" t="s">
        <v>138</v>
      </c>
      <c r="Q1442" t="s">
        <v>54</v>
      </c>
      <c r="R1442" t="s">
        <v>55</v>
      </c>
      <c r="S1442" t="s">
        <v>56</v>
      </c>
      <c r="T1442" t="s">
        <v>67</v>
      </c>
      <c r="U1442">
        <v>1</v>
      </c>
      <c r="V1442" t="s">
        <v>58</v>
      </c>
      <c r="X1442" t="s">
        <v>77</v>
      </c>
      <c r="Y1442" t="s">
        <v>54</v>
      </c>
      <c r="Z1442" t="s">
        <v>68</v>
      </c>
    </row>
    <row r="1443" spans="1:40" x14ac:dyDescent="0.3">
      <c r="A1443" t="s">
        <v>2536</v>
      </c>
      <c r="B1443" t="s">
        <v>362</v>
      </c>
      <c r="C1443" t="s">
        <v>317</v>
      </c>
      <c r="D1443">
        <v>18389125</v>
      </c>
      <c r="E1443" s="1">
        <v>45970</v>
      </c>
      <c r="F1443" s="1">
        <v>45970</v>
      </c>
      <c r="G1443" t="s">
        <v>45</v>
      </c>
      <c r="H1443" t="s">
        <v>46</v>
      </c>
      <c r="I1443" t="s">
        <v>47</v>
      </c>
      <c r="J1443" t="s">
        <v>95</v>
      </c>
      <c r="K1443" t="s">
        <v>159</v>
      </c>
      <c r="L1443" t="s">
        <v>97</v>
      </c>
      <c r="M1443" t="s">
        <v>51</v>
      </c>
      <c r="N1443" t="s">
        <v>235</v>
      </c>
      <c r="O1443">
        <v>3</v>
      </c>
      <c r="P1443" t="s">
        <v>138</v>
      </c>
      <c r="Q1443" t="s">
        <v>54</v>
      </c>
      <c r="R1443" t="s">
        <v>55</v>
      </c>
      <c r="S1443" t="s">
        <v>85</v>
      </c>
      <c r="T1443" t="s">
        <v>57</v>
      </c>
      <c r="U1443">
        <v>1</v>
      </c>
      <c r="V1443" t="s">
        <v>58</v>
      </c>
      <c r="W1443" t="s">
        <v>68</v>
      </c>
      <c r="X1443" t="s">
        <v>146</v>
      </c>
      <c r="Y1443" t="s">
        <v>54</v>
      </c>
      <c r="Z1443" t="s">
        <v>101</v>
      </c>
      <c r="AA1443">
        <v>1</v>
      </c>
      <c r="AC1443" t="s">
        <v>147</v>
      </c>
      <c r="AD1443" t="s">
        <v>115</v>
      </c>
      <c r="AE1443" t="s">
        <v>101</v>
      </c>
      <c r="AK1443" t="s">
        <v>67</v>
      </c>
      <c r="AL1443" t="s">
        <v>68</v>
      </c>
    </row>
    <row r="1444" spans="1:40" x14ac:dyDescent="0.3">
      <c r="A1444" t="s">
        <v>2537</v>
      </c>
      <c r="B1444" t="s">
        <v>847</v>
      </c>
      <c r="C1444" t="s">
        <v>104</v>
      </c>
      <c r="D1444">
        <v>18370369</v>
      </c>
      <c r="E1444" s="1">
        <v>45967</v>
      </c>
      <c r="F1444" s="1">
        <v>45976</v>
      </c>
      <c r="G1444" t="s">
        <v>45</v>
      </c>
      <c r="H1444" t="s">
        <v>46</v>
      </c>
      <c r="I1444" t="s">
        <v>47</v>
      </c>
      <c r="J1444" t="s">
        <v>89</v>
      </c>
      <c r="K1444" t="s">
        <v>73</v>
      </c>
      <c r="L1444" t="s">
        <v>74</v>
      </c>
      <c r="M1444" t="s">
        <v>51</v>
      </c>
      <c r="N1444" t="s">
        <v>273</v>
      </c>
      <c r="O1444">
        <v>6</v>
      </c>
      <c r="P1444" t="s">
        <v>53</v>
      </c>
      <c r="Q1444" t="s">
        <v>54</v>
      </c>
      <c r="R1444" t="s">
        <v>55</v>
      </c>
      <c r="S1444" t="s">
        <v>85</v>
      </c>
      <c r="T1444" t="s">
        <v>57</v>
      </c>
      <c r="U1444">
        <v>1</v>
      </c>
      <c r="V1444" t="s">
        <v>58</v>
      </c>
      <c r="X1444" t="s">
        <v>146</v>
      </c>
      <c r="AC1444" t="s">
        <v>147</v>
      </c>
      <c r="AD1444" t="s">
        <v>115</v>
      </c>
      <c r="AK1444" t="s">
        <v>67</v>
      </c>
    </row>
    <row r="1445" spans="1:40" x14ac:dyDescent="0.3">
      <c r="A1445" t="s">
        <v>2538</v>
      </c>
      <c r="B1445" t="s">
        <v>200</v>
      </c>
      <c r="C1445" t="s">
        <v>788</v>
      </c>
      <c r="D1445">
        <v>18390773</v>
      </c>
      <c r="E1445" s="1">
        <v>45971</v>
      </c>
      <c r="F1445" s="1">
        <v>45971</v>
      </c>
      <c r="G1445" t="s">
        <v>45</v>
      </c>
      <c r="H1445" t="s">
        <v>46</v>
      </c>
      <c r="I1445" t="s">
        <v>47</v>
      </c>
      <c r="J1445" t="s">
        <v>82</v>
      </c>
      <c r="K1445" t="s">
        <v>242</v>
      </c>
      <c r="L1445" t="s">
        <v>50</v>
      </c>
      <c r="M1445" t="s">
        <v>98</v>
      </c>
      <c r="N1445" t="s">
        <v>52</v>
      </c>
      <c r="O1445">
        <v>4</v>
      </c>
      <c r="P1445" t="s">
        <v>53</v>
      </c>
      <c r="Q1445" t="s">
        <v>54</v>
      </c>
      <c r="R1445" t="s">
        <v>55</v>
      </c>
      <c r="S1445" t="s">
        <v>85</v>
      </c>
      <c r="T1445" t="s">
        <v>67</v>
      </c>
      <c r="U1445">
        <v>1</v>
      </c>
      <c r="V1445" t="s">
        <v>58</v>
      </c>
      <c r="X1445" t="s">
        <v>77</v>
      </c>
      <c r="Y1445" t="s">
        <v>54</v>
      </c>
      <c r="Z1445" t="s">
        <v>101</v>
      </c>
    </row>
    <row r="1446" spans="1:40" x14ac:dyDescent="0.3">
      <c r="A1446" t="s">
        <v>2539</v>
      </c>
      <c r="B1446" t="s">
        <v>980</v>
      </c>
      <c r="C1446" t="s">
        <v>938</v>
      </c>
      <c r="D1446">
        <v>18377092</v>
      </c>
      <c r="E1446" s="1">
        <v>45968</v>
      </c>
      <c r="F1446" s="1">
        <v>45968</v>
      </c>
      <c r="G1446" t="s">
        <v>45</v>
      </c>
      <c r="H1446" t="s">
        <v>46</v>
      </c>
      <c r="I1446" t="s">
        <v>47</v>
      </c>
      <c r="J1446" t="s">
        <v>48</v>
      </c>
      <c r="K1446" t="s">
        <v>419</v>
      </c>
      <c r="L1446" t="s">
        <v>50</v>
      </c>
      <c r="M1446" t="s">
        <v>51</v>
      </c>
      <c r="N1446" t="s">
        <v>84</v>
      </c>
      <c r="O1446">
        <v>4</v>
      </c>
      <c r="P1446" t="s">
        <v>53</v>
      </c>
      <c r="Q1446" t="s">
        <v>54</v>
      </c>
      <c r="R1446" t="s">
        <v>55</v>
      </c>
      <c r="S1446" t="s">
        <v>56</v>
      </c>
      <c r="T1446" t="s">
        <v>57</v>
      </c>
      <c r="U1446">
        <v>2</v>
      </c>
      <c r="V1446" t="s">
        <v>58</v>
      </c>
      <c r="W1446" t="s">
        <v>68</v>
      </c>
      <c r="Y1446" t="s">
        <v>54</v>
      </c>
      <c r="Z1446" t="s">
        <v>101</v>
      </c>
      <c r="AA1446">
        <v>2</v>
      </c>
      <c r="AC1446" t="s">
        <v>147</v>
      </c>
      <c r="AD1446" t="s">
        <v>115</v>
      </c>
      <c r="AK1446" t="s">
        <v>67</v>
      </c>
    </row>
    <row r="1447" spans="1:40" x14ac:dyDescent="0.3">
      <c r="A1447" t="s">
        <v>2540</v>
      </c>
      <c r="B1447" t="s">
        <v>290</v>
      </c>
      <c r="C1447" t="s">
        <v>1021</v>
      </c>
      <c r="D1447">
        <v>18424806</v>
      </c>
      <c r="E1447" s="1">
        <v>45976</v>
      </c>
      <c r="F1447" s="1">
        <v>45976</v>
      </c>
      <c r="G1447" t="s">
        <v>45</v>
      </c>
      <c r="H1447" t="s">
        <v>46</v>
      </c>
      <c r="I1447" t="s">
        <v>47</v>
      </c>
      <c r="J1447" t="s">
        <v>165</v>
      </c>
      <c r="K1447" t="s">
        <v>105</v>
      </c>
      <c r="L1447" t="s">
        <v>97</v>
      </c>
      <c r="M1447" t="s">
        <v>83</v>
      </c>
      <c r="N1447" t="s">
        <v>99</v>
      </c>
      <c r="O1447">
        <v>5</v>
      </c>
      <c r="P1447" t="s">
        <v>53</v>
      </c>
      <c r="Q1447" t="s">
        <v>54</v>
      </c>
      <c r="R1447" t="s">
        <v>76</v>
      </c>
      <c r="S1447" t="s">
        <v>85</v>
      </c>
      <c r="T1447" t="s">
        <v>57</v>
      </c>
      <c r="U1447">
        <v>1</v>
      </c>
      <c r="V1447" t="s">
        <v>58</v>
      </c>
      <c r="X1447" t="s">
        <v>77</v>
      </c>
      <c r="Y1447" t="s">
        <v>54</v>
      </c>
      <c r="Z1447" t="s">
        <v>68</v>
      </c>
    </row>
    <row r="1448" spans="1:40" x14ac:dyDescent="0.3">
      <c r="A1448" t="s">
        <v>2541</v>
      </c>
      <c r="B1448" t="s">
        <v>1376</v>
      </c>
      <c r="C1448" t="s">
        <v>260</v>
      </c>
      <c r="D1448">
        <v>18374442</v>
      </c>
      <c r="E1448" s="1">
        <v>45968</v>
      </c>
      <c r="F1448" s="1">
        <v>45968</v>
      </c>
      <c r="G1448" t="s">
        <v>45</v>
      </c>
      <c r="H1448" t="s">
        <v>46</v>
      </c>
      <c r="I1448" t="s">
        <v>47</v>
      </c>
      <c r="J1448" t="s">
        <v>441</v>
      </c>
      <c r="K1448" t="s">
        <v>311</v>
      </c>
      <c r="L1448" t="s">
        <v>97</v>
      </c>
      <c r="M1448" t="s">
        <v>51</v>
      </c>
      <c r="N1448" t="s">
        <v>185</v>
      </c>
      <c r="O1448">
        <v>3</v>
      </c>
      <c r="P1448" t="s">
        <v>53</v>
      </c>
      <c r="Q1448" t="s">
        <v>54</v>
      </c>
      <c r="R1448" t="s">
        <v>55</v>
      </c>
      <c r="S1448" t="s">
        <v>56</v>
      </c>
      <c r="T1448" t="s">
        <v>57</v>
      </c>
      <c r="U1448">
        <v>1</v>
      </c>
      <c r="V1448" t="s">
        <v>58</v>
      </c>
      <c r="X1448" t="s">
        <v>77</v>
      </c>
      <c r="Y1448" t="s">
        <v>54</v>
      </c>
      <c r="Z1448" t="s">
        <v>101</v>
      </c>
    </row>
    <row r="1449" spans="1:40" x14ac:dyDescent="0.3">
      <c r="A1449" t="s">
        <v>2542</v>
      </c>
      <c r="B1449" t="s">
        <v>278</v>
      </c>
      <c r="C1449" t="s">
        <v>439</v>
      </c>
      <c r="D1449">
        <v>18388363</v>
      </c>
      <c r="E1449" s="1">
        <v>45970</v>
      </c>
      <c r="F1449" s="1">
        <v>45970</v>
      </c>
      <c r="G1449" t="s">
        <v>45</v>
      </c>
      <c r="H1449" t="s">
        <v>46</v>
      </c>
      <c r="I1449" t="s">
        <v>47</v>
      </c>
      <c r="J1449" t="s">
        <v>89</v>
      </c>
      <c r="K1449" t="s">
        <v>118</v>
      </c>
      <c r="L1449" t="s">
        <v>74</v>
      </c>
      <c r="M1449" t="s">
        <v>51</v>
      </c>
      <c r="N1449" t="s">
        <v>75</v>
      </c>
      <c r="O1449">
        <v>4</v>
      </c>
      <c r="P1449" t="s">
        <v>53</v>
      </c>
      <c r="Q1449" t="s">
        <v>54</v>
      </c>
      <c r="R1449" t="s">
        <v>55</v>
      </c>
      <c r="S1449" t="s">
        <v>56</v>
      </c>
      <c r="T1449" t="s">
        <v>57</v>
      </c>
      <c r="U1449">
        <v>1</v>
      </c>
      <c r="V1449" t="s">
        <v>58</v>
      </c>
      <c r="X1449" t="s">
        <v>77</v>
      </c>
      <c r="Y1449" t="s">
        <v>54</v>
      </c>
      <c r="Z1449" t="s">
        <v>68</v>
      </c>
    </row>
    <row r="1450" spans="1:40" x14ac:dyDescent="0.3">
      <c r="A1450" t="s">
        <v>2543</v>
      </c>
      <c r="B1450" t="s">
        <v>469</v>
      </c>
      <c r="C1450" t="s">
        <v>1122</v>
      </c>
      <c r="D1450">
        <v>18421284</v>
      </c>
      <c r="E1450" s="1">
        <v>45975</v>
      </c>
      <c r="F1450" s="1">
        <v>45975</v>
      </c>
      <c r="G1450" t="s">
        <v>45</v>
      </c>
      <c r="H1450" t="s">
        <v>46</v>
      </c>
      <c r="I1450" t="s">
        <v>47</v>
      </c>
      <c r="J1450" t="s">
        <v>73</v>
      </c>
      <c r="K1450" t="s">
        <v>118</v>
      </c>
      <c r="L1450" t="s">
        <v>74</v>
      </c>
      <c r="M1450" t="s">
        <v>51</v>
      </c>
      <c r="N1450" t="s">
        <v>75</v>
      </c>
      <c r="O1450">
        <v>5</v>
      </c>
      <c r="P1450" t="s">
        <v>53</v>
      </c>
      <c r="Q1450" t="s">
        <v>54</v>
      </c>
      <c r="R1450" t="s">
        <v>55</v>
      </c>
      <c r="S1450" t="s">
        <v>56</v>
      </c>
      <c r="T1450" t="s">
        <v>67</v>
      </c>
      <c r="U1450">
        <v>1</v>
      </c>
      <c r="V1450" t="s">
        <v>108</v>
      </c>
      <c r="W1450" t="s">
        <v>68</v>
      </c>
      <c r="Y1450" t="s">
        <v>54</v>
      </c>
      <c r="Z1450" t="s">
        <v>68</v>
      </c>
      <c r="AA1450">
        <v>1</v>
      </c>
      <c r="AE1450" t="s">
        <v>101</v>
      </c>
      <c r="AG1450" t="s">
        <v>149</v>
      </c>
      <c r="AM1450" t="s">
        <v>239</v>
      </c>
      <c r="AN1450" t="s">
        <v>619</v>
      </c>
    </row>
    <row r="1451" spans="1:40" x14ac:dyDescent="0.3">
      <c r="A1451" t="s">
        <v>2544</v>
      </c>
      <c r="B1451" t="s">
        <v>362</v>
      </c>
      <c r="C1451" t="s">
        <v>412</v>
      </c>
      <c r="D1451">
        <v>18396007</v>
      </c>
      <c r="E1451" s="1">
        <v>45971</v>
      </c>
      <c r="F1451" s="1">
        <v>45974</v>
      </c>
      <c r="G1451" t="s">
        <v>45</v>
      </c>
      <c r="H1451" t="s">
        <v>46</v>
      </c>
      <c r="I1451" t="s">
        <v>47</v>
      </c>
      <c r="J1451" t="s">
        <v>81</v>
      </c>
      <c r="K1451" t="s">
        <v>82</v>
      </c>
      <c r="L1451" t="s">
        <v>50</v>
      </c>
      <c r="M1451" t="s">
        <v>65</v>
      </c>
      <c r="N1451" t="s">
        <v>75</v>
      </c>
      <c r="O1451">
        <v>3</v>
      </c>
      <c r="P1451" t="s">
        <v>100</v>
      </c>
      <c r="Q1451" t="s">
        <v>54</v>
      </c>
      <c r="R1451" t="s">
        <v>55</v>
      </c>
      <c r="S1451" t="s">
        <v>113</v>
      </c>
      <c r="T1451" t="s">
        <v>57</v>
      </c>
      <c r="U1451">
        <v>1</v>
      </c>
      <c r="V1451" t="s">
        <v>58</v>
      </c>
      <c r="X1451" t="s">
        <v>146</v>
      </c>
      <c r="Z1451" t="s">
        <v>101</v>
      </c>
      <c r="AE1451" t="s">
        <v>101</v>
      </c>
    </row>
    <row r="1452" spans="1:40" x14ac:dyDescent="0.3">
      <c r="A1452" t="s">
        <v>2545</v>
      </c>
      <c r="B1452" t="s">
        <v>2546</v>
      </c>
      <c r="C1452" t="s">
        <v>494</v>
      </c>
      <c r="D1452">
        <v>18403357</v>
      </c>
      <c r="E1452" s="1">
        <v>45972</v>
      </c>
      <c r="F1452" s="1">
        <v>45972</v>
      </c>
      <c r="G1452" t="s">
        <v>45</v>
      </c>
      <c r="H1452" t="s">
        <v>46</v>
      </c>
      <c r="I1452" t="s">
        <v>47</v>
      </c>
      <c r="J1452" t="s">
        <v>112</v>
      </c>
      <c r="K1452" t="s">
        <v>145</v>
      </c>
      <c r="L1452" t="s">
        <v>50</v>
      </c>
      <c r="M1452" t="s">
        <v>65</v>
      </c>
      <c r="N1452" t="s">
        <v>52</v>
      </c>
      <c r="O1452">
        <v>3</v>
      </c>
      <c r="P1452" t="s">
        <v>53</v>
      </c>
      <c r="Q1452" t="s">
        <v>131</v>
      </c>
      <c r="R1452" t="s">
        <v>55</v>
      </c>
      <c r="S1452" t="s">
        <v>85</v>
      </c>
      <c r="T1452" t="s">
        <v>67</v>
      </c>
      <c r="U1452">
        <v>1</v>
      </c>
      <c r="V1452" t="s">
        <v>58</v>
      </c>
      <c r="X1452" t="s">
        <v>77</v>
      </c>
      <c r="Y1452" t="s">
        <v>54</v>
      </c>
      <c r="Z1452" t="s">
        <v>101</v>
      </c>
    </row>
    <row r="1453" spans="1:40" x14ac:dyDescent="0.3">
      <c r="A1453" t="s">
        <v>2547</v>
      </c>
      <c r="B1453" t="s">
        <v>2548</v>
      </c>
      <c r="C1453" t="s">
        <v>44</v>
      </c>
      <c r="D1453">
        <v>18379166</v>
      </c>
      <c r="E1453" s="1">
        <v>45968</v>
      </c>
      <c r="F1453" s="1">
        <v>45968</v>
      </c>
      <c r="G1453" t="s">
        <v>45</v>
      </c>
      <c r="H1453" t="s">
        <v>46</v>
      </c>
      <c r="I1453" t="s">
        <v>47</v>
      </c>
      <c r="J1453" t="s">
        <v>195</v>
      </c>
      <c r="K1453" t="s">
        <v>179</v>
      </c>
      <c r="L1453" t="s">
        <v>97</v>
      </c>
      <c r="M1453" t="s">
        <v>129</v>
      </c>
      <c r="N1453" t="s">
        <v>75</v>
      </c>
      <c r="O1453">
        <v>5</v>
      </c>
      <c r="P1453" t="s">
        <v>53</v>
      </c>
      <c r="Q1453" t="s">
        <v>54</v>
      </c>
      <c r="R1453" t="s">
        <v>77</v>
      </c>
      <c r="S1453" t="s">
        <v>85</v>
      </c>
      <c r="T1453" t="s">
        <v>67</v>
      </c>
      <c r="U1453">
        <v>1</v>
      </c>
      <c r="V1453" t="s">
        <v>58</v>
      </c>
    </row>
    <row r="1454" spans="1:40" x14ac:dyDescent="0.3">
      <c r="A1454" t="s">
        <v>2549</v>
      </c>
      <c r="B1454" t="s">
        <v>1324</v>
      </c>
      <c r="C1454" t="s">
        <v>44</v>
      </c>
      <c r="D1454">
        <v>18417592</v>
      </c>
      <c r="E1454" s="1">
        <v>45974</v>
      </c>
      <c r="F1454" s="1">
        <v>45974</v>
      </c>
      <c r="G1454" t="s">
        <v>45</v>
      </c>
      <c r="H1454" t="s">
        <v>46</v>
      </c>
      <c r="I1454" t="s">
        <v>47</v>
      </c>
      <c r="J1454" t="s">
        <v>214</v>
      </c>
      <c r="K1454" t="s">
        <v>63</v>
      </c>
      <c r="L1454" t="s">
        <v>128</v>
      </c>
      <c r="M1454" t="s">
        <v>98</v>
      </c>
      <c r="N1454" t="s">
        <v>99</v>
      </c>
      <c r="O1454">
        <v>5</v>
      </c>
      <c r="P1454" t="s">
        <v>53</v>
      </c>
      <c r="Q1454" t="s">
        <v>54</v>
      </c>
      <c r="R1454" t="s">
        <v>55</v>
      </c>
      <c r="S1454" t="s">
        <v>56</v>
      </c>
      <c r="T1454" t="s">
        <v>57</v>
      </c>
      <c r="U1454">
        <v>3</v>
      </c>
      <c r="V1454" t="s">
        <v>58</v>
      </c>
      <c r="Y1454" t="s">
        <v>120</v>
      </c>
      <c r="Z1454" t="s">
        <v>101</v>
      </c>
      <c r="AB1454">
        <v>3</v>
      </c>
      <c r="AC1454" t="s">
        <v>114</v>
      </c>
    </row>
    <row r="1455" spans="1:40" x14ac:dyDescent="0.3">
      <c r="A1455" t="s">
        <v>2550</v>
      </c>
      <c r="B1455" t="s">
        <v>613</v>
      </c>
      <c r="C1455" t="s">
        <v>513</v>
      </c>
      <c r="D1455">
        <v>18404884</v>
      </c>
      <c r="E1455" s="1">
        <v>45973</v>
      </c>
      <c r="F1455" s="1">
        <v>45974</v>
      </c>
      <c r="G1455" t="s">
        <v>45</v>
      </c>
      <c r="H1455" t="s">
        <v>46</v>
      </c>
      <c r="I1455" t="s">
        <v>47</v>
      </c>
      <c r="J1455" t="s">
        <v>73</v>
      </c>
      <c r="K1455" t="s">
        <v>118</v>
      </c>
      <c r="L1455" t="s">
        <v>74</v>
      </c>
      <c r="M1455" t="s">
        <v>65</v>
      </c>
      <c r="N1455" t="s">
        <v>130</v>
      </c>
      <c r="O1455">
        <v>8</v>
      </c>
      <c r="P1455" t="s">
        <v>53</v>
      </c>
      <c r="Q1455" t="s">
        <v>54</v>
      </c>
      <c r="R1455" t="s">
        <v>55</v>
      </c>
      <c r="S1455" t="s">
        <v>85</v>
      </c>
      <c r="T1455" t="s">
        <v>57</v>
      </c>
      <c r="U1455">
        <v>1</v>
      </c>
      <c r="V1455" t="s">
        <v>58</v>
      </c>
      <c r="X1455" t="s">
        <v>77</v>
      </c>
      <c r="Y1455" t="s">
        <v>120</v>
      </c>
      <c r="Z1455" t="s">
        <v>101</v>
      </c>
    </row>
    <row r="1456" spans="1:40" x14ac:dyDescent="0.3">
      <c r="A1456" t="s">
        <v>2551</v>
      </c>
      <c r="B1456" t="s">
        <v>278</v>
      </c>
      <c r="C1456" t="s">
        <v>80</v>
      </c>
      <c r="D1456">
        <v>18371837</v>
      </c>
      <c r="E1456" s="1">
        <v>45967</v>
      </c>
      <c r="F1456" s="1">
        <v>45976</v>
      </c>
      <c r="G1456" t="s">
        <v>45</v>
      </c>
      <c r="H1456" t="s">
        <v>46</v>
      </c>
      <c r="I1456" t="s">
        <v>47</v>
      </c>
      <c r="J1456" t="s">
        <v>89</v>
      </c>
      <c r="K1456" t="s">
        <v>250</v>
      </c>
      <c r="L1456" t="s">
        <v>2243</v>
      </c>
      <c r="M1456" t="s">
        <v>83</v>
      </c>
      <c r="N1456" t="s">
        <v>75</v>
      </c>
      <c r="O1456">
        <v>5</v>
      </c>
      <c r="P1456" t="s">
        <v>53</v>
      </c>
      <c r="Q1456" t="s">
        <v>54</v>
      </c>
      <c r="R1456" t="s">
        <v>55</v>
      </c>
      <c r="S1456" t="s">
        <v>85</v>
      </c>
      <c r="T1456" t="s">
        <v>57</v>
      </c>
      <c r="U1456">
        <v>1</v>
      </c>
      <c r="V1456" t="s">
        <v>58</v>
      </c>
    </row>
    <row r="1457" spans="1:42" x14ac:dyDescent="0.3">
      <c r="A1457" t="s">
        <v>2552</v>
      </c>
      <c r="B1457" t="s">
        <v>394</v>
      </c>
      <c r="C1457" t="s">
        <v>2206</v>
      </c>
      <c r="D1457">
        <v>18421901</v>
      </c>
      <c r="E1457" s="1">
        <v>45975</v>
      </c>
      <c r="F1457" s="1">
        <v>45975</v>
      </c>
      <c r="G1457" t="s">
        <v>45</v>
      </c>
      <c r="H1457" t="s">
        <v>46</v>
      </c>
      <c r="I1457" t="s">
        <v>47</v>
      </c>
      <c r="J1457" t="s">
        <v>1430</v>
      </c>
      <c r="K1457" t="s">
        <v>433</v>
      </c>
      <c r="L1457" t="s">
        <v>50</v>
      </c>
      <c r="M1457" t="s">
        <v>51</v>
      </c>
      <c r="N1457" t="s">
        <v>75</v>
      </c>
      <c r="O1457">
        <v>11</v>
      </c>
      <c r="P1457" t="s">
        <v>171</v>
      </c>
      <c r="Q1457" t="s">
        <v>54</v>
      </c>
      <c r="R1457" t="s">
        <v>55</v>
      </c>
      <c r="S1457" t="s">
        <v>56</v>
      </c>
      <c r="T1457" t="s">
        <v>67</v>
      </c>
      <c r="U1457">
        <v>2</v>
      </c>
      <c r="V1457" t="s">
        <v>58</v>
      </c>
      <c r="X1457" t="s">
        <v>77</v>
      </c>
      <c r="Y1457" t="s">
        <v>54</v>
      </c>
      <c r="Z1457" t="s">
        <v>101</v>
      </c>
    </row>
    <row r="1458" spans="1:42" x14ac:dyDescent="0.3">
      <c r="A1458" t="s">
        <v>2553</v>
      </c>
      <c r="B1458" t="s">
        <v>110</v>
      </c>
      <c r="C1458" t="s">
        <v>126</v>
      </c>
      <c r="D1458">
        <v>18365550</v>
      </c>
      <c r="E1458" s="1">
        <v>45966</v>
      </c>
      <c r="F1458" s="1">
        <v>45966</v>
      </c>
      <c r="G1458" t="s">
        <v>45</v>
      </c>
      <c r="H1458" t="s">
        <v>46</v>
      </c>
      <c r="I1458" t="s">
        <v>47</v>
      </c>
      <c r="J1458" t="s">
        <v>73</v>
      </c>
      <c r="K1458" t="s">
        <v>198</v>
      </c>
      <c r="L1458" t="s">
        <v>74</v>
      </c>
      <c r="M1458" t="s">
        <v>98</v>
      </c>
      <c r="N1458" t="s">
        <v>185</v>
      </c>
      <c r="O1458">
        <v>3</v>
      </c>
      <c r="P1458" t="s">
        <v>100</v>
      </c>
      <c r="Q1458" t="s">
        <v>131</v>
      </c>
      <c r="R1458" t="s">
        <v>77</v>
      </c>
      <c r="S1458" t="s">
        <v>85</v>
      </c>
      <c r="T1458" t="s">
        <v>57</v>
      </c>
      <c r="U1458">
        <v>1</v>
      </c>
      <c r="V1458" t="s">
        <v>58</v>
      </c>
      <c r="Z1458" t="s">
        <v>101</v>
      </c>
      <c r="AM1458" t="s">
        <v>618</v>
      </c>
    </row>
    <row r="1459" spans="1:42" x14ac:dyDescent="0.3">
      <c r="A1459" t="s">
        <v>2554</v>
      </c>
      <c r="B1459" t="s">
        <v>675</v>
      </c>
      <c r="C1459" t="s">
        <v>1259</v>
      </c>
      <c r="D1459">
        <v>18413856</v>
      </c>
      <c r="E1459" s="1">
        <v>45974</v>
      </c>
      <c r="F1459" s="1">
        <v>45974</v>
      </c>
      <c r="G1459" t="s">
        <v>45</v>
      </c>
      <c r="H1459" t="s">
        <v>46</v>
      </c>
      <c r="I1459" t="s">
        <v>47</v>
      </c>
      <c r="J1459" t="s">
        <v>614</v>
      </c>
      <c r="K1459" t="s">
        <v>142</v>
      </c>
      <c r="L1459" t="s">
        <v>97</v>
      </c>
      <c r="M1459" t="s">
        <v>51</v>
      </c>
      <c r="N1459" t="s">
        <v>91</v>
      </c>
      <c r="O1459">
        <v>5</v>
      </c>
      <c r="P1459" t="s">
        <v>100</v>
      </c>
      <c r="Q1459" t="s">
        <v>54</v>
      </c>
      <c r="R1459" t="s">
        <v>55</v>
      </c>
      <c r="S1459" t="s">
        <v>85</v>
      </c>
      <c r="T1459" t="s">
        <v>57</v>
      </c>
      <c r="U1459">
        <v>1</v>
      </c>
      <c r="V1459" t="s">
        <v>58</v>
      </c>
      <c r="X1459" t="s">
        <v>77</v>
      </c>
      <c r="Y1459" t="s">
        <v>54</v>
      </c>
      <c r="Z1459" t="s">
        <v>68</v>
      </c>
    </row>
    <row r="1460" spans="1:42" x14ac:dyDescent="0.3">
      <c r="A1460" t="s">
        <v>2555</v>
      </c>
      <c r="B1460" t="s">
        <v>2556</v>
      </c>
      <c r="C1460" t="s">
        <v>354</v>
      </c>
      <c r="D1460">
        <v>18404364</v>
      </c>
      <c r="E1460" s="1">
        <v>45973</v>
      </c>
      <c r="F1460" s="1">
        <v>45973</v>
      </c>
      <c r="G1460" t="s">
        <v>45</v>
      </c>
      <c r="H1460" t="s">
        <v>46</v>
      </c>
      <c r="I1460" t="s">
        <v>47</v>
      </c>
      <c r="J1460" t="s">
        <v>209</v>
      </c>
      <c r="K1460" t="s">
        <v>293</v>
      </c>
      <c r="L1460" t="s">
        <v>64</v>
      </c>
      <c r="M1460" t="s">
        <v>129</v>
      </c>
      <c r="N1460" t="s">
        <v>762</v>
      </c>
      <c r="O1460">
        <v>11</v>
      </c>
      <c r="P1460" t="s">
        <v>100</v>
      </c>
      <c r="Q1460" t="s">
        <v>54</v>
      </c>
      <c r="R1460" t="s">
        <v>55</v>
      </c>
      <c r="S1460" t="s">
        <v>85</v>
      </c>
      <c r="T1460" t="s">
        <v>67</v>
      </c>
      <c r="U1460">
        <v>3</v>
      </c>
      <c r="V1460" t="s">
        <v>58</v>
      </c>
      <c r="X1460" t="s">
        <v>77</v>
      </c>
      <c r="Y1460" t="s">
        <v>120</v>
      </c>
      <c r="Z1460" t="s">
        <v>101</v>
      </c>
    </row>
    <row r="1461" spans="1:42" x14ac:dyDescent="0.3">
      <c r="A1461" t="s">
        <v>2557</v>
      </c>
      <c r="B1461" t="s">
        <v>402</v>
      </c>
      <c r="C1461" t="s">
        <v>513</v>
      </c>
      <c r="D1461">
        <v>18401163</v>
      </c>
      <c r="E1461" s="1">
        <v>45972</v>
      </c>
      <c r="F1461" s="1">
        <v>45974</v>
      </c>
      <c r="G1461" t="s">
        <v>45</v>
      </c>
      <c r="H1461" t="s">
        <v>46</v>
      </c>
      <c r="I1461" t="s">
        <v>47</v>
      </c>
      <c r="J1461" t="s">
        <v>159</v>
      </c>
      <c r="K1461" t="s">
        <v>195</v>
      </c>
      <c r="L1461" t="s">
        <v>50</v>
      </c>
      <c r="M1461" t="s">
        <v>65</v>
      </c>
      <c r="N1461" t="s">
        <v>421</v>
      </c>
      <c r="O1461">
        <v>11</v>
      </c>
      <c r="P1461" t="s">
        <v>251</v>
      </c>
      <c r="Q1461" t="s">
        <v>54</v>
      </c>
      <c r="R1461" t="s">
        <v>55</v>
      </c>
      <c r="S1461" t="s">
        <v>56</v>
      </c>
      <c r="T1461" t="s">
        <v>67</v>
      </c>
      <c r="U1461">
        <v>2</v>
      </c>
      <c r="V1461" t="s">
        <v>58</v>
      </c>
    </row>
    <row r="1462" spans="1:42" x14ac:dyDescent="0.3">
      <c r="A1462" t="s">
        <v>2558</v>
      </c>
      <c r="B1462" t="s">
        <v>2559</v>
      </c>
      <c r="C1462" t="s">
        <v>1434</v>
      </c>
      <c r="D1462">
        <v>18400599</v>
      </c>
      <c r="E1462" s="1">
        <v>45972</v>
      </c>
      <c r="F1462" s="1">
        <v>45972</v>
      </c>
      <c r="G1462" t="s">
        <v>45</v>
      </c>
      <c r="H1462" t="s">
        <v>46</v>
      </c>
      <c r="I1462" t="s">
        <v>47</v>
      </c>
      <c r="J1462" t="s">
        <v>95</v>
      </c>
      <c r="K1462" t="s">
        <v>106</v>
      </c>
      <c r="L1462" t="s">
        <v>97</v>
      </c>
      <c r="M1462" t="s">
        <v>160</v>
      </c>
      <c r="N1462" t="s">
        <v>91</v>
      </c>
      <c r="O1462">
        <v>3</v>
      </c>
      <c r="P1462" t="s">
        <v>375</v>
      </c>
      <c r="Q1462" t="s">
        <v>54</v>
      </c>
      <c r="R1462" t="s">
        <v>76</v>
      </c>
      <c r="S1462" t="s">
        <v>85</v>
      </c>
      <c r="T1462" t="s">
        <v>57</v>
      </c>
      <c r="U1462">
        <v>1</v>
      </c>
      <c r="V1462" t="s">
        <v>58</v>
      </c>
      <c r="X1462" t="s">
        <v>77</v>
      </c>
      <c r="Y1462" t="s">
        <v>54</v>
      </c>
      <c r="Z1462" t="s">
        <v>101</v>
      </c>
    </row>
    <row r="1463" spans="1:42" x14ac:dyDescent="0.3">
      <c r="A1463" t="s">
        <v>2560</v>
      </c>
      <c r="B1463" t="s">
        <v>428</v>
      </c>
      <c r="C1463" t="s">
        <v>702</v>
      </c>
      <c r="D1463">
        <v>18411699</v>
      </c>
      <c r="E1463" s="1">
        <v>45974</v>
      </c>
      <c r="F1463" s="1">
        <v>45974</v>
      </c>
      <c r="G1463" t="s">
        <v>45</v>
      </c>
      <c r="H1463" t="s">
        <v>46</v>
      </c>
      <c r="I1463" t="s">
        <v>47</v>
      </c>
      <c r="J1463" t="s">
        <v>165</v>
      </c>
      <c r="K1463" t="s">
        <v>441</v>
      </c>
      <c r="L1463" t="s">
        <v>97</v>
      </c>
      <c r="M1463" t="s">
        <v>299</v>
      </c>
      <c r="N1463" t="s">
        <v>185</v>
      </c>
      <c r="O1463">
        <v>7</v>
      </c>
      <c r="P1463" t="s">
        <v>53</v>
      </c>
      <c r="Q1463" t="s">
        <v>54</v>
      </c>
      <c r="R1463" t="s">
        <v>76</v>
      </c>
      <c r="S1463" t="s">
        <v>85</v>
      </c>
      <c r="T1463" t="s">
        <v>57</v>
      </c>
      <c r="U1463">
        <v>1</v>
      </c>
      <c r="V1463" t="s">
        <v>58</v>
      </c>
      <c r="X1463" t="s">
        <v>77</v>
      </c>
      <c r="Z1463" t="s">
        <v>101</v>
      </c>
      <c r="AC1463" t="s">
        <v>147</v>
      </c>
      <c r="AD1463" t="s">
        <v>115</v>
      </c>
      <c r="AM1463" t="s">
        <v>224</v>
      </c>
    </row>
    <row r="1464" spans="1:42" x14ac:dyDescent="0.3">
      <c r="A1464" t="s">
        <v>2561</v>
      </c>
      <c r="B1464" t="s">
        <v>333</v>
      </c>
      <c r="C1464" t="s">
        <v>513</v>
      </c>
      <c r="D1464">
        <v>18418280</v>
      </c>
      <c r="E1464" s="1">
        <v>45975</v>
      </c>
      <c r="F1464" s="1">
        <v>45975</v>
      </c>
      <c r="G1464" t="s">
        <v>45</v>
      </c>
      <c r="H1464" t="s">
        <v>46</v>
      </c>
      <c r="I1464" t="s">
        <v>47</v>
      </c>
      <c r="J1464" t="s">
        <v>106</v>
      </c>
      <c r="K1464" t="s">
        <v>96</v>
      </c>
      <c r="L1464" t="s">
        <v>97</v>
      </c>
      <c r="M1464" t="s">
        <v>65</v>
      </c>
      <c r="N1464" t="s">
        <v>99</v>
      </c>
      <c r="O1464">
        <v>8</v>
      </c>
      <c r="P1464" t="s">
        <v>53</v>
      </c>
      <c r="Q1464" t="s">
        <v>131</v>
      </c>
      <c r="R1464" t="s">
        <v>76</v>
      </c>
      <c r="S1464" t="s">
        <v>56</v>
      </c>
      <c r="T1464" t="s">
        <v>57</v>
      </c>
      <c r="U1464">
        <v>1</v>
      </c>
      <c r="V1464" t="s">
        <v>58</v>
      </c>
      <c r="X1464" t="s">
        <v>77</v>
      </c>
      <c r="Y1464" t="s">
        <v>54</v>
      </c>
      <c r="Z1464" t="s">
        <v>101</v>
      </c>
    </row>
    <row r="1465" spans="1:42" x14ac:dyDescent="0.3">
      <c r="A1465" t="s">
        <v>2562</v>
      </c>
      <c r="B1465" t="s">
        <v>394</v>
      </c>
      <c r="C1465" t="s">
        <v>288</v>
      </c>
      <c r="D1465">
        <v>18396195</v>
      </c>
      <c r="E1465" s="1">
        <v>45971</v>
      </c>
      <c r="F1465" s="1">
        <v>45971</v>
      </c>
      <c r="G1465" t="s">
        <v>45</v>
      </c>
      <c r="H1465" t="s">
        <v>46</v>
      </c>
      <c r="I1465" t="s">
        <v>47</v>
      </c>
      <c r="J1465" t="s">
        <v>49</v>
      </c>
      <c r="K1465" t="s">
        <v>127</v>
      </c>
      <c r="L1465" t="s">
        <v>128</v>
      </c>
      <c r="M1465" t="s">
        <v>65</v>
      </c>
      <c r="N1465" t="s">
        <v>75</v>
      </c>
      <c r="O1465">
        <v>2</v>
      </c>
      <c r="P1465" t="s">
        <v>251</v>
      </c>
      <c r="Q1465" t="s">
        <v>131</v>
      </c>
      <c r="R1465" t="s">
        <v>55</v>
      </c>
      <c r="S1465" t="s">
        <v>56</v>
      </c>
      <c r="T1465" t="s">
        <v>57</v>
      </c>
      <c r="U1465">
        <v>2</v>
      </c>
      <c r="V1465" t="s">
        <v>58</v>
      </c>
      <c r="X1465" t="s">
        <v>77</v>
      </c>
      <c r="Y1465" t="s">
        <v>54</v>
      </c>
      <c r="Z1465" t="s">
        <v>101</v>
      </c>
    </row>
    <row r="1466" spans="1:42" x14ac:dyDescent="0.3">
      <c r="A1466" t="s">
        <v>2563</v>
      </c>
      <c r="B1466" t="s">
        <v>43</v>
      </c>
      <c r="C1466" t="s">
        <v>382</v>
      </c>
      <c r="D1466">
        <v>18417905</v>
      </c>
      <c r="E1466" s="1">
        <v>45975</v>
      </c>
      <c r="F1466" s="1">
        <v>45975</v>
      </c>
      <c r="G1466" t="s">
        <v>45</v>
      </c>
      <c r="H1466" t="s">
        <v>46</v>
      </c>
      <c r="I1466" t="s">
        <v>47</v>
      </c>
      <c r="J1466" t="s">
        <v>145</v>
      </c>
      <c r="K1466" t="s">
        <v>81</v>
      </c>
      <c r="L1466" t="s">
        <v>50</v>
      </c>
      <c r="M1466" t="s">
        <v>51</v>
      </c>
      <c r="N1466" t="s">
        <v>91</v>
      </c>
      <c r="O1466">
        <v>3</v>
      </c>
      <c r="P1466" t="s">
        <v>100</v>
      </c>
      <c r="Q1466" t="s">
        <v>54</v>
      </c>
      <c r="R1466" t="s">
        <v>55</v>
      </c>
      <c r="S1466" t="s">
        <v>56</v>
      </c>
      <c r="T1466" t="s">
        <v>57</v>
      </c>
      <c r="U1466">
        <v>1</v>
      </c>
      <c r="V1466" t="s">
        <v>58</v>
      </c>
      <c r="X1466" t="s">
        <v>77</v>
      </c>
      <c r="Y1466" t="s">
        <v>54</v>
      </c>
      <c r="Z1466" t="s">
        <v>68</v>
      </c>
    </row>
    <row r="1467" spans="1:42" x14ac:dyDescent="0.3">
      <c r="A1467" t="s">
        <v>2564</v>
      </c>
      <c r="B1467" t="s">
        <v>2565</v>
      </c>
      <c r="C1467" t="s">
        <v>331</v>
      </c>
      <c r="D1467">
        <v>18409317</v>
      </c>
      <c r="E1467" s="1">
        <v>45973</v>
      </c>
      <c r="F1467" s="1">
        <v>45973</v>
      </c>
      <c r="G1467" t="s">
        <v>45</v>
      </c>
      <c r="H1467" t="s">
        <v>46</v>
      </c>
      <c r="I1467" t="s">
        <v>47</v>
      </c>
      <c r="J1467" t="s">
        <v>105</v>
      </c>
      <c r="K1467" t="s">
        <v>95</v>
      </c>
      <c r="L1467" t="s">
        <v>97</v>
      </c>
      <c r="M1467" t="s">
        <v>51</v>
      </c>
      <c r="N1467" t="s">
        <v>75</v>
      </c>
      <c r="O1467">
        <v>5</v>
      </c>
      <c r="P1467" t="s">
        <v>53</v>
      </c>
      <c r="Q1467" t="s">
        <v>54</v>
      </c>
      <c r="R1467" t="s">
        <v>77</v>
      </c>
      <c r="S1467" t="s">
        <v>56</v>
      </c>
      <c r="T1467" t="s">
        <v>57</v>
      </c>
      <c r="U1467">
        <v>2</v>
      </c>
      <c r="V1467" t="s">
        <v>58</v>
      </c>
      <c r="Z1467" t="s">
        <v>101</v>
      </c>
    </row>
    <row r="1468" spans="1:42" x14ac:dyDescent="0.3">
      <c r="A1468" t="s">
        <v>2566</v>
      </c>
      <c r="B1468" t="s">
        <v>493</v>
      </c>
      <c r="C1468" t="s">
        <v>918</v>
      </c>
      <c r="D1468">
        <v>18384588</v>
      </c>
      <c r="E1468" s="1">
        <v>45969</v>
      </c>
      <c r="F1468" s="1">
        <v>45969</v>
      </c>
      <c r="G1468" t="s">
        <v>45</v>
      </c>
      <c r="H1468" t="s">
        <v>46</v>
      </c>
      <c r="I1468" t="s">
        <v>47</v>
      </c>
      <c r="J1468" t="s">
        <v>95</v>
      </c>
      <c r="K1468" t="s">
        <v>311</v>
      </c>
      <c r="L1468" t="s">
        <v>97</v>
      </c>
      <c r="M1468" t="s">
        <v>51</v>
      </c>
      <c r="N1468" t="s">
        <v>75</v>
      </c>
      <c r="O1468">
        <v>5</v>
      </c>
      <c r="P1468" t="s">
        <v>53</v>
      </c>
      <c r="Q1468" t="s">
        <v>54</v>
      </c>
      <c r="R1468" t="s">
        <v>55</v>
      </c>
      <c r="S1468" t="s">
        <v>85</v>
      </c>
      <c r="T1468" t="s">
        <v>57</v>
      </c>
      <c r="U1468">
        <v>2</v>
      </c>
      <c r="V1468" t="s">
        <v>58</v>
      </c>
      <c r="Z1468" t="s">
        <v>68</v>
      </c>
    </row>
    <row r="1469" spans="1:42" x14ac:dyDescent="0.3">
      <c r="A1469" t="s">
        <v>2567</v>
      </c>
      <c r="B1469" t="s">
        <v>1089</v>
      </c>
      <c r="C1469" t="s">
        <v>1686</v>
      </c>
      <c r="D1469">
        <v>18374741</v>
      </c>
      <c r="E1469" s="1">
        <v>45968</v>
      </c>
      <c r="F1469" s="1">
        <v>45968</v>
      </c>
      <c r="G1469" t="s">
        <v>45</v>
      </c>
      <c r="H1469" t="s">
        <v>46</v>
      </c>
      <c r="I1469" t="s">
        <v>47</v>
      </c>
      <c r="J1469" t="s">
        <v>159</v>
      </c>
      <c r="K1469" t="s">
        <v>195</v>
      </c>
      <c r="L1469" t="s">
        <v>50</v>
      </c>
      <c r="M1469" t="s">
        <v>129</v>
      </c>
      <c r="N1469" t="s">
        <v>52</v>
      </c>
      <c r="O1469">
        <v>3</v>
      </c>
      <c r="P1469" t="s">
        <v>375</v>
      </c>
      <c r="Q1469" t="s">
        <v>131</v>
      </c>
      <c r="R1469" t="s">
        <v>55</v>
      </c>
      <c r="S1469" t="s">
        <v>56</v>
      </c>
      <c r="T1469" t="s">
        <v>57</v>
      </c>
      <c r="U1469">
        <v>1</v>
      </c>
      <c r="V1469" t="s">
        <v>58</v>
      </c>
      <c r="W1469" t="s">
        <v>68</v>
      </c>
      <c r="X1469" t="s">
        <v>146</v>
      </c>
      <c r="Z1469" t="s">
        <v>68</v>
      </c>
      <c r="AB1469">
        <v>1</v>
      </c>
      <c r="AC1469" t="s">
        <v>114</v>
      </c>
      <c r="AD1469" t="s">
        <v>115</v>
      </c>
      <c r="AK1469" t="s">
        <v>67</v>
      </c>
      <c r="AO1469">
        <v>1169</v>
      </c>
      <c r="AP1469">
        <v>5</v>
      </c>
    </row>
    <row r="1470" spans="1:42" x14ac:dyDescent="0.3">
      <c r="A1470" t="s">
        <v>2568</v>
      </c>
      <c r="B1470" t="s">
        <v>2569</v>
      </c>
      <c r="C1470" t="s">
        <v>513</v>
      </c>
      <c r="D1470">
        <v>18368023</v>
      </c>
      <c r="E1470" s="1">
        <v>45966</v>
      </c>
      <c r="F1470" s="1">
        <v>45976</v>
      </c>
      <c r="G1470" t="s">
        <v>45</v>
      </c>
      <c r="H1470" t="s">
        <v>46</v>
      </c>
      <c r="I1470" t="s">
        <v>47</v>
      </c>
      <c r="J1470" t="s">
        <v>960</v>
      </c>
      <c r="K1470" t="s">
        <v>165</v>
      </c>
      <c r="L1470" t="s">
        <v>74</v>
      </c>
      <c r="M1470" t="s">
        <v>65</v>
      </c>
      <c r="N1470" t="s">
        <v>52</v>
      </c>
      <c r="O1470">
        <v>5</v>
      </c>
      <c r="P1470" t="s">
        <v>53</v>
      </c>
      <c r="Q1470" t="s">
        <v>54</v>
      </c>
      <c r="R1470" t="s">
        <v>55</v>
      </c>
      <c r="S1470" t="s">
        <v>56</v>
      </c>
      <c r="T1470" t="s">
        <v>57</v>
      </c>
      <c r="U1470">
        <v>1</v>
      </c>
      <c r="V1470" t="s">
        <v>58</v>
      </c>
      <c r="W1470" t="s">
        <v>68</v>
      </c>
    </row>
    <row r="1471" spans="1:42" x14ac:dyDescent="0.3">
      <c r="A1471" t="s">
        <v>2570</v>
      </c>
      <c r="B1471" t="s">
        <v>2571</v>
      </c>
      <c r="C1471" t="s">
        <v>44</v>
      </c>
      <c r="D1471">
        <v>18418527</v>
      </c>
      <c r="E1471" s="1">
        <v>45975</v>
      </c>
      <c r="F1471" s="1">
        <v>45975</v>
      </c>
      <c r="G1471" t="s">
        <v>45</v>
      </c>
      <c r="H1471" t="s">
        <v>46</v>
      </c>
      <c r="I1471" t="s">
        <v>47</v>
      </c>
      <c r="J1471" t="s">
        <v>214</v>
      </c>
      <c r="K1471" t="s">
        <v>764</v>
      </c>
      <c r="L1471" t="s">
        <v>128</v>
      </c>
      <c r="M1471" t="s">
        <v>98</v>
      </c>
      <c r="N1471" t="s">
        <v>842</v>
      </c>
      <c r="O1471">
        <v>4</v>
      </c>
      <c r="P1471" t="s">
        <v>53</v>
      </c>
      <c r="Q1471" t="s">
        <v>54</v>
      </c>
      <c r="R1471" t="s">
        <v>55</v>
      </c>
      <c r="S1471" t="s">
        <v>56</v>
      </c>
      <c r="T1471" t="s">
        <v>57</v>
      </c>
      <c r="U1471">
        <v>2</v>
      </c>
      <c r="V1471" t="s">
        <v>58</v>
      </c>
      <c r="X1471" t="s">
        <v>77</v>
      </c>
      <c r="Y1471" t="s">
        <v>120</v>
      </c>
      <c r="Z1471" t="s">
        <v>101</v>
      </c>
    </row>
    <row r="1472" spans="1:42" x14ac:dyDescent="0.3">
      <c r="A1472" t="s">
        <v>2572</v>
      </c>
      <c r="B1472" t="s">
        <v>1089</v>
      </c>
      <c r="C1472" t="s">
        <v>400</v>
      </c>
      <c r="D1472">
        <v>18391483</v>
      </c>
      <c r="E1472" s="1">
        <v>45971</v>
      </c>
      <c r="F1472" s="1">
        <v>45971</v>
      </c>
      <c r="G1472" t="s">
        <v>45</v>
      </c>
      <c r="H1472" t="s">
        <v>46</v>
      </c>
      <c r="I1472" t="s">
        <v>47</v>
      </c>
      <c r="J1472" t="s">
        <v>106</v>
      </c>
      <c r="K1472" t="s">
        <v>159</v>
      </c>
      <c r="L1472" t="s">
        <v>97</v>
      </c>
      <c r="M1472" t="s">
        <v>98</v>
      </c>
      <c r="N1472" t="s">
        <v>52</v>
      </c>
      <c r="O1472">
        <v>7</v>
      </c>
      <c r="P1472" t="s">
        <v>53</v>
      </c>
      <c r="Q1472" t="s">
        <v>54</v>
      </c>
      <c r="R1472" t="s">
        <v>55</v>
      </c>
      <c r="S1472" t="s">
        <v>85</v>
      </c>
      <c r="T1472" t="s">
        <v>57</v>
      </c>
      <c r="U1472">
        <v>1</v>
      </c>
      <c r="V1472" t="s">
        <v>58</v>
      </c>
      <c r="Z1472" t="s">
        <v>101</v>
      </c>
      <c r="AM1472" t="s">
        <v>161</v>
      </c>
    </row>
    <row r="1473" spans="1:42" x14ac:dyDescent="0.3">
      <c r="A1473" t="s">
        <v>2573</v>
      </c>
      <c r="B1473" t="s">
        <v>43</v>
      </c>
      <c r="C1473" t="s">
        <v>1808</v>
      </c>
      <c r="D1473">
        <v>18390420</v>
      </c>
      <c r="E1473" s="1">
        <v>45971</v>
      </c>
      <c r="F1473" s="1">
        <v>45971</v>
      </c>
      <c r="G1473" t="s">
        <v>45</v>
      </c>
      <c r="H1473" t="s">
        <v>46</v>
      </c>
      <c r="I1473" t="s">
        <v>47</v>
      </c>
      <c r="J1473" t="s">
        <v>165</v>
      </c>
      <c r="K1473" t="s">
        <v>95</v>
      </c>
      <c r="L1473" t="s">
        <v>97</v>
      </c>
      <c r="M1473" t="s">
        <v>98</v>
      </c>
      <c r="N1473" t="s">
        <v>75</v>
      </c>
      <c r="O1473">
        <v>4</v>
      </c>
      <c r="P1473" t="s">
        <v>53</v>
      </c>
      <c r="Q1473" t="s">
        <v>205</v>
      </c>
      <c r="R1473" t="s">
        <v>55</v>
      </c>
      <c r="S1473" t="s">
        <v>85</v>
      </c>
      <c r="T1473" t="s">
        <v>57</v>
      </c>
      <c r="U1473">
        <v>1</v>
      </c>
      <c r="V1473" t="s">
        <v>58</v>
      </c>
      <c r="X1473" t="s">
        <v>77</v>
      </c>
      <c r="Y1473" t="s">
        <v>54</v>
      </c>
      <c r="Z1473" t="s">
        <v>101</v>
      </c>
    </row>
    <row r="1474" spans="1:42" x14ac:dyDescent="0.3">
      <c r="A1474" t="s">
        <v>2574</v>
      </c>
      <c r="B1474" t="s">
        <v>2575</v>
      </c>
      <c r="C1474" t="s">
        <v>439</v>
      </c>
      <c r="D1474">
        <v>18374443</v>
      </c>
      <c r="E1474" s="1">
        <v>45968</v>
      </c>
      <c r="F1474" s="1">
        <v>45968</v>
      </c>
      <c r="G1474" t="s">
        <v>45</v>
      </c>
      <c r="H1474" t="s">
        <v>46</v>
      </c>
      <c r="I1474" t="s">
        <v>47</v>
      </c>
      <c r="J1474" t="s">
        <v>105</v>
      </c>
      <c r="K1474" t="s">
        <v>106</v>
      </c>
      <c r="L1474" t="s">
        <v>97</v>
      </c>
      <c r="M1474" t="s">
        <v>65</v>
      </c>
      <c r="N1474" t="s">
        <v>185</v>
      </c>
      <c r="O1474">
        <v>3</v>
      </c>
      <c r="P1474" t="s">
        <v>251</v>
      </c>
      <c r="Q1474" t="s">
        <v>54</v>
      </c>
      <c r="R1474" t="s">
        <v>55</v>
      </c>
      <c r="S1474" t="s">
        <v>56</v>
      </c>
      <c r="T1474" t="s">
        <v>57</v>
      </c>
      <c r="U1474">
        <v>1</v>
      </c>
      <c r="V1474" t="s">
        <v>58</v>
      </c>
      <c r="X1474" t="s">
        <v>77</v>
      </c>
      <c r="Y1474" t="s">
        <v>54</v>
      </c>
      <c r="Z1474" t="s">
        <v>101</v>
      </c>
    </row>
    <row r="1475" spans="1:42" x14ac:dyDescent="0.3">
      <c r="A1475" t="s">
        <v>2576</v>
      </c>
      <c r="B1475" t="s">
        <v>568</v>
      </c>
      <c r="C1475" t="s">
        <v>450</v>
      </c>
      <c r="D1475">
        <v>18402826</v>
      </c>
      <c r="E1475" s="1">
        <v>45972</v>
      </c>
      <c r="F1475" s="1">
        <v>45972</v>
      </c>
      <c r="G1475" t="s">
        <v>45</v>
      </c>
      <c r="H1475" t="s">
        <v>46</v>
      </c>
      <c r="I1475" t="s">
        <v>47</v>
      </c>
      <c r="J1475" t="s">
        <v>195</v>
      </c>
      <c r="K1475" t="s">
        <v>179</v>
      </c>
      <c r="L1475" t="s">
        <v>50</v>
      </c>
      <c r="M1475" t="s">
        <v>98</v>
      </c>
      <c r="N1475" t="s">
        <v>130</v>
      </c>
      <c r="O1475">
        <v>6</v>
      </c>
      <c r="P1475" t="s">
        <v>53</v>
      </c>
      <c r="Q1475" t="s">
        <v>54</v>
      </c>
      <c r="R1475" t="s">
        <v>55</v>
      </c>
      <c r="S1475" t="s">
        <v>85</v>
      </c>
      <c r="T1475" t="s">
        <v>67</v>
      </c>
      <c r="U1475">
        <v>1</v>
      </c>
      <c r="V1475" t="s">
        <v>58</v>
      </c>
      <c r="X1475" t="s">
        <v>77</v>
      </c>
      <c r="Y1475" t="s">
        <v>54</v>
      </c>
      <c r="Z1475" t="s">
        <v>101</v>
      </c>
    </row>
    <row r="1476" spans="1:42" x14ac:dyDescent="0.3">
      <c r="A1476" t="s">
        <v>2577</v>
      </c>
      <c r="B1476" t="s">
        <v>2578</v>
      </c>
      <c r="C1476" t="s">
        <v>231</v>
      </c>
      <c r="D1476">
        <v>18367151</v>
      </c>
      <c r="E1476" s="1">
        <v>45966</v>
      </c>
      <c r="F1476" s="1">
        <v>45966</v>
      </c>
      <c r="G1476" t="s">
        <v>45</v>
      </c>
      <c r="H1476" t="s">
        <v>46</v>
      </c>
      <c r="I1476" t="s">
        <v>47</v>
      </c>
      <c r="J1476" t="s">
        <v>118</v>
      </c>
      <c r="K1476" t="s">
        <v>1003</v>
      </c>
      <c r="L1476" t="s">
        <v>74</v>
      </c>
      <c r="M1476" t="s">
        <v>51</v>
      </c>
      <c r="N1476" t="s">
        <v>273</v>
      </c>
      <c r="O1476">
        <v>5</v>
      </c>
      <c r="P1476" t="s">
        <v>53</v>
      </c>
      <c r="Q1476" t="s">
        <v>54</v>
      </c>
      <c r="R1476" t="s">
        <v>77</v>
      </c>
      <c r="S1476" t="s">
        <v>232</v>
      </c>
      <c r="T1476" t="s">
        <v>57</v>
      </c>
      <c r="U1476">
        <v>1</v>
      </c>
      <c r="V1476" t="s">
        <v>58</v>
      </c>
      <c r="W1476" t="s">
        <v>68</v>
      </c>
      <c r="X1476" t="s">
        <v>146</v>
      </c>
      <c r="Z1476" t="s">
        <v>101</v>
      </c>
      <c r="AA1476">
        <v>1</v>
      </c>
      <c r="AB1476">
        <v>1</v>
      </c>
      <c r="AC1476" t="s">
        <v>147</v>
      </c>
      <c r="AD1476" t="s">
        <v>115</v>
      </c>
      <c r="AE1476" t="s">
        <v>101</v>
      </c>
      <c r="AG1476" t="s">
        <v>149</v>
      </c>
    </row>
    <row r="1477" spans="1:42" x14ac:dyDescent="0.3">
      <c r="A1477" t="s">
        <v>2579</v>
      </c>
      <c r="B1477" t="s">
        <v>728</v>
      </c>
      <c r="C1477" t="s">
        <v>134</v>
      </c>
      <c r="D1477">
        <v>18365316</v>
      </c>
      <c r="E1477" s="1">
        <v>45966</v>
      </c>
      <c r="F1477" s="1">
        <v>45966</v>
      </c>
      <c r="G1477" t="s">
        <v>45</v>
      </c>
      <c r="H1477" t="s">
        <v>46</v>
      </c>
      <c r="I1477" t="s">
        <v>47</v>
      </c>
      <c r="J1477" t="s">
        <v>198</v>
      </c>
      <c r="K1477" t="s">
        <v>105</v>
      </c>
      <c r="L1477" t="s">
        <v>97</v>
      </c>
      <c r="M1477" t="s">
        <v>83</v>
      </c>
      <c r="N1477" t="s">
        <v>185</v>
      </c>
      <c r="O1477">
        <v>4</v>
      </c>
      <c r="P1477" t="s">
        <v>53</v>
      </c>
      <c r="Q1477" t="s">
        <v>205</v>
      </c>
      <c r="R1477" t="s">
        <v>55</v>
      </c>
      <c r="S1477" t="s">
        <v>56</v>
      </c>
      <c r="T1477" t="s">
        <v>57</v>
      </c>
      <c r="U1477">
        <v>1</v>
      </c>
      <c r="V1477" t="s">
        <v>58</v>
      </c>
      <c r="X1477" t="s">
        <v>77</v>
      </c>
      <c r="Y1477" t="s">
        <v>54</v>
      </c>
      <c r="Z1477" t="s">
        <v>68</v>
      </c>
    </row>
    <row r="1478" spans="1:42" x14ac:dyDescent="0.3">
      <c r="A1478" t="s">
        <v>2580</v>
      </c>
      <c r="B1478" t="s">
        <v>1221</v>
      </c>
      <c r="C1478" t="s">
        <v>44</v>
      </c>
      <c r="D1478">
        <v>18422260</v>
      </c>
      <c r="E1478" s="1">
        <v>45975</v>
      </c>
      <c r="F1478" s="1">
        <v>45975</v>
      </c>
      <c r="G1478" t="s">
        <v>45</v>
      </c>
      <c r="H1478" t="s">
        <v>46</v>
      </c>
      <c r="I1478" t="s">
        <v>47</v>
      </c>
      <c r="J1478" t="s">
        <v>89</v>
      </c>
      <c r="K1478" t="s">
        <v>118</v>
      </c>
      <c r="L1478" t="s">
        <v>74</v>
      </c>
      <c r="M1478" t="s">
        <v>320</v>
      </c>
      <c r="N1478" t="s">
        <v>1986</v>
      </c>
      <c r="O1478">
        <v>5</v>
      </c>
      <c r="P1478" t="s">
        <v>53</v>
      </c>
      <c r="Q1478" t="s">
        <v>131</v>
      </c>
      <c r="R1478" t="s">
        <v>55</v>
      </c>
      <c r="S1478" t="s">
        <v>56</v>
      </c>
      <c r="T1478" t="s">
        <v>67</v>
      </c>
      <c r="U1478">
        <v>1</v>
      </c>
      <c r="V1478" t="s">
        <v>58</v>
      </c>
      <c r="W1478" t="s">
        <v>68</v>
      </c>
      <c r="X1478" t="s">
        <v>146</v>
      </c>
      <c r="Y1478" t="s">
        <v>120</v>
      </c>
      <c r="AA1478">
        <v>1</v>
      </c>
      <c r="AB1478">
        <v>1</v>
      </c>
      <c r="AC1478" t="s">
        <v>114</v>
      </c>
      <c r="AD1478" t="s">
        <v>115</v>
      </c>
      <c r="AG1478" t="s">
        <v>149</v>
      </c>
      <c r="AH1478" t="s">
        <v>150</v>
      </c>
      <c r="AJ1478" t="s">
        <v>1112</v>
      </c>
      <c r="AK1478" t="s">
        <v>57</v>
      </c>
      <c r="AM1478" t="s">
        <v>2581</v>
      </c>
      <c r="AN1478" t="s">
        <v>343</v>
      </c>
    </row>
    <row r="1479" spans="1:42" x14ac:dyDescent="0.3">
      <c r="A1479" t="s">
        <v>2582</v>
      </c>
      <c r="B1479" t="s">
        <v>193</v>
      </c>
      <c r="C1479" t="s">
        <v>365</v>
      </c>
      <c r="D1479">
        <v>18401545</v>
      </c>
      <c r="E1479" s="1">
        <v>45972</v>
      </c>
      <c r="F1479" s="1">
        <v>45975</v>
      </c>
      <c r="G1479" t="s">
        <v>45</v>
      </c>
      <c r="H1479" t="s">
        <v>46</v>
      </c>
      <c r="I1479" t="s">
        <v>47</v>
      </c>
      <c r="J1479" t="s">
        <v>311</v>
      </c>
      <c r="K1479" t="s">
        <v>159</v>
      </c>
      <c r="L1479" t="s">
        <v>97</v>
      </c>
      <c r="M1479" t="s">
        <v>129</v>
      </c>
      <c r="N1479" t="s">
        <v>91</v>
      </c>
      <c r="O1479">
        <v>3</v>
      </c>
      <c r="P1479" t="s">
        <v>53</v>
      </c>
      <c r="Q1479" t="s">
        <v>54</v>
      </c>
      <c r="R1479" t="s">
        <v>55</v>
      </c>
      <c r="S1479" t="s">
        <v>56</v>
      </c>
      <c r="T1479" t="s">
        <v>57</v>
      </c>
      <c r="U1479">
        <v>1</v>
      </c>
      <c r="V1479" t="s">
        <v>58</v>
      </c>
      <c r="W1479" t="s">
        <v>68</v>
      </c>
      <c r="AA1479">
        <v>1</v>
      </c>
    </row>
    <row r="1480" spans="1:42" x14ac:dyDescent="0.3">
      <c r="A1480" t="s">
        <v>2583</v>
      </c>
      <c r="B1480" t="s">
        <v>79</v>
      </c>
      <c r="C1480" t="s">
        <v>474</v>
      </c>
      <c r="D1480">
        <v>18387490</v>
      </c>
      <c r="E1480" s="1">
        <v>45970</v>
      </c>
      <c r="F1480" s="1">
        <v>45974</v>
      </c>
      <c r="G1480" t="s">
        <v>45</v>
      </c>
      <c r="H1480" t="s">
        <v>46</v>
      </c>
      <c r="I1480" t="s">
        <v>47</v>
      </c>
      <c r="J1480" t="s">
        <v>198</v>
      </c>
      <c r="K1480" t="s">
        <v>165</v>
      </c>
      <c r="L1480" t="s">
        <v>97</v>
      </c>
      <c r="M1480" t="s">
        <v>129</v>
      </c>
      <c r="N1480" t="s">
        <v>235</v>
      </c>
      <c r="O1480">
        <v>2</v>
      </c>
      <c r="P1480" t="s">
        <v>53</v>
      </c>
      <c r="Q1480" t="s">
        <v>54</v>
      </c>
      <c r="R1480" t="s">
        <v>77</v>
      </c>
      <c r="S1480" t="s">
        <v>85</v>
      </c>
      <c r="T1480" t="s">
        <v>57</v>
      </c>
      <c r="U1480">
        <v>1</v>
      </c>
      <c r="V1480" t="s">
        <v>58</v>
      </c>
      <c r="Z1480" t="s">
        <v>101</v>
      </c>
    </row>
    <row r="1481" spans="1:42" x14ac:dyDescent="0.3">
      <c r="A1481" t="s">
        <v>2584</v>
      </c>
      <c r="B1481" t="s">
        <v>692</v>
      </c>
      <c r="C1481" t="s">
        <v>810</v>
      </c>
      <c r="D1481">
        <v>18374942</v>
      </c>
      <c r="E1481" s="1">
        <v>45968</v>
      </c>
      <c r="F1481" s="1">
        <v>45968</v>
      </c>
      <c r="G1481" t="s">
        <v>45</v>
      </c>
      <c r="H1481" t="s">
        <v>46</v>
      </c>
      <c r="I1481" t="s">
        <v>47</v>
      </c>
      <c r="J1481" t="s">
        <v>96</v>
      </c>
      <c r="K1481" t="s">
        <v>81</v>
      </c>
      <c r="L1481" t="s">
        <v>97</v>
      </c>
      <c r="M1481" t="s">
        <v>51</v>
      </c>
      <c r="N1481" t="s">
        <v>415</v>
      </c>
      <c r="O1481">
        <v>3</v>
      </c>
      <c r="P1481" t="s">
        <v>53</v>
      </c>
      <c r="Q1481" t="s">
        <v>54</v>
      </c>
      <c r="R1481" t="s">
        <v>55</v>
      </c>
      <c r="S1481" t="s">
        <v>85</v>
      </c>
      <c r="T1481" t="s">
        <v>67</v>
      </c>
      <c r="U1481">
        <v>1</v>
      </c>
      <c r="V1481" t="s">
        <v>58</v>
      </c>
    </row>
    <row r="1482" spans="1:42" x14ac:dyDescent="0.3">
      <c r="A1482" t="s">
        <v>2585</v>
      </c>
      <c r="B1482" t="s">
        <v>469</v>
      </c>
      <c r="C1482" t="s">
        <v>1146</v>
      </c>
      <c r="D1482">
        <v>18367358</v>
      </c>
      <c r="E1482" s="1">
        <v>45966</v>
      </c>
      <c r="F1482" s="1">
        <v>45968</v>
      </c>
      <c r="G1482" t="s">
        <v>45</v>
      </c>
      <c r="H1482" t="s">
        <v>46</v>
      </c>
      <c r="I1482" t="s">
        <v>47</v>
      </c>
      <c r="J1482" t="s">
        <v>165</v>
      </c>
      <c r="K1482" t="s">
        <v>105</v>
      </c>
      <c r="L1482" t="s">
        <v>74</v>
      </c>
      <c r="M1482" t="s">
        <v>51</v>
      </c>
      <c r="N1482" t="s">
        <v>185</v>
      </c>
      <c r="O1482">
        <v>3</v>
      </c>
      <c r="P1482" t="s">
        <v>251</v>
      </c>
      <c r="Q1482" t="s">
        <v>54</v>
      </c>
      <c r="R1482" t="s">
        <v>55</v>
      </c>
      <c r="S1482" t="s">
        <v>56</v>
      </c>
      <c r="T1482" t="s">
        <v>57</v>
      </c>
      <c r="U1482">
        <v>1</v>
      </c>
      <c r="V1482" t="s">
        <v>58</v>
      </c>
    </row>
    <row r="1483" spans="1:42" x14ac:dyDescent="0.3">
      <c r="A1483" t="s">
        <v>2586</v>
      </c>
      <c r="B1483" t="s">
        <v>713</v>
      </c>
      <c r="C1483" t="s">
        <v>1936</v>
      </c>
      <c r="D1483">
        <v>18371423</v>
      </c>
      <c r="E1483" s="1">
        <v>45967</v>
      </c>
      <c r="F1483" s="1">
        <v>45972</v>
      </c>
      <c r="G1483" t="s">
        <v>45</v>
      </c>
      <c r="H1483" t="s">
        <v>46</v>
      </c>
      <c r="I1483" t="s">
        <v>47</v>
      </c>
      <c r="J1483" t="s">
        <v>195</v>
      </c>
      <c r="K1483" t="s">
        <v>145</v>
      </c>
      <c r="L1483" t="s">
        <v>97</v>
      </c>
      <c r="M1483" t="s">
        <v>160</v>
      </c>
      <c r="N1483" t="s">
        <v>52</v>
      </c>
      <c r="O1483">
        <v>4</v>
      </c>
      <c r="P1483" t="s">
        <v>53</v>
      </c>
      <c r="Q1483" t="s">
        <v>131</v>
      </c>
      <c r="R1483" t="s">
        <v>55</v>
      </c>
      <c r="S1483" t="s">
        <v>56</v>
      </c>
      <c r="T1483" t="s">
        <v>57</v>
      </c>
      <c r="U1483">
        <v>1</v>
      </c>
      <c r="V1483" t="s">
        <v>58</v>
      </c>
      <c r="W1483" t="s">
        <v>68</v>
      </c>
      <c r="Y1483" t="s">
        <v>54</v>
      </c>
      <c r="Z1483" t="s">
        <v>101</v>
      </c>
      <c r="AC1483" t="s">
        <v>114</v>
      </c>
      <c r="AD1483" t="s">
        <v>115</v>
      </c>
      <c r="AK1483" t="s">
        <v>67</v>
      </c>
    </row>
    <row r="1484" spans="1:42" x14ac:dyDescent="0.3">
      <c r="A1484" t="s">
        <v>2587</v>
      </c>
      <c r="B1484" t="s">
        <v>2588</v>
      </c>
      <c r="C1484" t="s">
        <v>126</v>
      </c>
      <c r="D1484">
        <v>18413853</v>
      </c>
      <c r="E1484" s="1">
        <v>45974</v>
      </c>
      <c r="F1484" s="1">
        <v>45974</v>
      </c>
      <c r="G1484" t="s">
        <v>45</v>
      </c>
      <c r="H1484" t="s">
        <v>46</v>
      </c>
      <c r="I1484" t="s">
        <v>135</v>
      </c>
      <c r="J1484" t="s">
        <v>189</v>
      </c>
      <c r="K1484" t="s">
        <v>1067</v>
      </c>
      <c r="L1484" t="s">
        <v>452</v>
      </c>
      <c r="M1484" t="s">
        <v>160</v>
      </c>
      <c r="O1484">
        <v>3</v>
      </c>
      <c r="P1484" t="s">
        <v>53</v>
      </c>
      <c r="Q1484" t="s">
        <v>54</v>
      </c>
      <c r="R1484" t="s">
        <v>55</v>
      </c>
      <c r="S1484" t="s">
        <v>85</v>
      </c>
      <c r="T1484" t="s">
        <v>67</v>
      </c>
      <c r="U1484">
        <v>3</v>
      </c>
      <c r="V1484" t="s">
        <v>58</v>
      </c>
      <c r="X1484" t="s">
        <v>77</v>
      </c>
      <c r="Y1484" t="s">
        <v>54</v>
      </c>
      <c r="Z1484" t="s">
        <v>68</v>
      </c>
    </row>
    <row r="1485" spans="1:42" x14ac:dyDescent="0.3">
      <c r="A1485" t="s">
        <v>2589</v>
      </c>
      <c r="B1485" t="s">
        <v>2590</v>
      </c>
      <c r="C1485" t="s">
        <v>44</v>
      </c>
      <c r="D1485">
        <v>18407414</v>
      </c>
      <c r="E1485" s="1">
        <v>45973</v>
      </c>
      <c r="F1485" s="1">
        <v>45973</v>
      </c>
      <c r="G1485" t="s">
        <v>45</v>
      </c>
      <c r="H1485" t="s">
        <v>46</v>
      </c>
      <c r="I1485" t="s">
        <v>47</v>
      </c>
      <c r="J1485" t="s">
        <v>243</v>
      </c>
      <c r="K1485" t="s">
        <v>764</v>
      </c>
      <c r="L1485" t="s">
        <v>50</v>
      </c>
      <c r="M1485" t="s">
        <v>65</v>
      </c>
      <c r="N1485" t="s">
        <v>99</v>
      </c>
      <c r="O1485">
        <v>4</v>
      </c>
      <c r="P1485" t="s">
        <v>53</v>
      </c>
      <c r="Q1485" t="s">
        <v>54</v>
      </c>
      <c r="R1485" t="s">
        <v>55</v>
      </c>
      <c r="S1485" t="s">
        <v>56</v>
      </c>
      <c r="T1485" t="s">
        <v>57</v>
      </c>
      <c r="U1485">
        <v>2</v>
      </c>
      <c r="V1485" t="s">
        <v>58</v>
      </c>
      <c r="Y1485" t="s">
        <v>120</v>
      </c>
      <c r="Z1485" t="s">
        <v>101</v>
      </c>
      <c r="AB1485">
        <v>2</v>
      </c>
      <c r="AC1485" t="s">
        <v>114</v>
      </c>
      <c r="AN1485" t="s">
        <v>606</v>
      </c>
    </row>
    <row r="1486" spans="1:42" x14ac:dyDescent="0.3">
      <c r="A1486" t="s">
        <v>2591</v>
      </c>
      <c r="B1486" t="s">
        <v>307</v>
      </c>
      <c r="C1486" t="s">
        <v>483</v>
      </c>
      <c r="D1486">
        <v>18374449</v>
      </c>
      <c r="E1486" s="1">
        <v>45968</v>
      </c>
      <c r="F1486" s="1">
        <v>45968</v>
      </c>
      <c r="G1486" t="s">
        <v>45</v>
      </c>
      <c r="H1486" t="s">
        <v>46</v>
      </c>
      <c r="I1486" t="s">
        <v>47</v>
      </c>
      <c r="J1486" t="s">
        <v>95</v>
      </c>
      <c r="K1486" t="s">
        <v>311</v>
      </c>
      <c r="L1486" t="s">
        <v>97</v>
      </c>
      <c r="M1486" t="s">
        <v>83</v>
      </c>
      <c r="N1486" t="s">
        <v>75</v>
      </c>
      <c r="O1486">
        <v>3</v>
      </c>
      <c r="P1486" t="s">
        <v>53</v>
      </c>
      <c r="Q1486" t="s">
        <v>54</v>
      </c>
      <c r="R1486" t="s">
        <v>55</v>
      </c>
      <c r="S1486" t="s">
        <v>85</v>
      </c>
      <c r="T1486" t="s">
        <v>57</v>
      </c>
      <c r="U1486">
        <v>1</v>
      </c>
      <c r="V1486" t="s">
        <v>58</v>
      </c>
      <c r="X1486" t="s">
        <v>77</v>
      </c>
      <c r="Y1486" t="s">
        <v>54</v>
      </c>
      <c r="Z1486" t="s">
        <v>101</v>
      </c>
    </row>
    <row r="1487" spans="1:42" x14ac:dyDescent="0.3">
      <c r="A1487" t="s">
        <v>2592</v>
      </c>
      <c r="B1487" t="s">
        <v>362</v>
      </c>
      <c r="C1487" t="s">
        <v>182</v>
      </c>
      <c r="D1487">
        <v>18412177</v>
      </c>
      <c r="E1487" s="1">
        <v>45974</v>
      </c>
      <c r="F1487" s="1">
        <v>45976</v>
      </c>
      <c r="G1487" t="s">
        <v>45</v>
      </c>
      <c r="H1487" t="s">
        <v>46</v>
      </c>
      <c r="I1487" t="s">
        <v>1814</v>
      </c>
      <c r="J1487" t="s">
        <v>105</v>
      </c>
      <c r="K1487" t="s">
        <v>106</v>
      </c>
      <c r="L1487" t="s">
        <v>97</v>
      </c>
      <c r="M1487" t="s">
        <v>320</v>
      </c>
      <c r="N1487" t="s">
        <v>555</v>
      </c>
      <c r="O1487">
        <v>2</v>
      </c>
      <c r="P1487" t="s">
        <v>53</v>
      </c>
      <c r="Q1487" t="s">
        <v>54</v>
      </c>
      <c r="R1487" t="s">
        <v>55</v>
      </c>
      <c r="S1487" t="s">
        <v>85</v>
      </c>
      <c r="T1487" t="s">
        <v>57</v>
      </c>
      <c r="U1487">
        <v>1</v>
      </c>
      <c r="V1487" t="s">
        <v>58</v>
      </c>
      <c r="Z1487" t="s">
        <v>68</v>
      </c>
    </row>
    <row r="1488" spans="1:42" hidden="1" x14ac:dyDescent="0.3">
      <c r="A1488" t="s">
        <v>2593</v>
      </c>
      <c r="B1488" t="s">
        <v>1015</v>
      </c>
      <c r="C1488" t="s">
        <v>104</v>
      </c>
      <c r="D1488">
        <v>17426606</v>
      </c>
      <c r="E1488" s="1">
        <v>45807</v>
      </c>
      <c r="F1488" s="1">
        <v>45966</v>
      </c>
      <c r="G1488" t="s">
        <v>45</v>
      </c>
      <c r="H1488" t="s">
        <v>46</v>
      </c>
      <c r="I1488" t="s">
        <v>47</v>
      </c>
      <c r="J1488" t="s">
        <v>1186</v>
      </c>
      <c r="K1488" t="s">
        <v>1288</v>
      </c>
      <c r="L1488" t="s">
        <v>97</v>
      </c>
      <c r="M1488" t="s">
        <v>51</v>
      </c>
      <c r="N1488" t="s">
        <v>235</v>
      </c>
      <c r="O1488">
        <v>1</v>
      </c>
      <c r="P1488" t="s">
        <v>53</v>
      </c>
      <c r="Q1488" t="s">
        <v>54</v>
      </c>
      <c r="R1488" t="s">
        <v>55</v>
      </c>
      <c r="S1488" t="s">
        <v>107</v>
      </c>
      <c r="T1488" t="s">
        <v>57</v>
      </c>
      <c r="U1488">
        <v>2</v>
      </c>
      <c r="V1488" t="s">
        <v>58</v>
      </c>
      <c r="AP1488">
        <v>2996</v>
      </c>
    </row>
    <row r="1489" spans="1:40" x14ac:dyDescent="0.3">
      <c r="A1489" t="s">
        <v>2594</v>
      </c>
      <c r="B1489" t="s">
        <v>2595</v>
      </c>
      <c r="C1489" t="s">
        <v>699</v>
      </c>
      <c r="D1489">
        <v>18414969</v>
      </c>
      <c r="E1489" s="1">
        <v>45974</v>
      </c>
      <c r="F1489" s="1">
        <v>45975</v>
      </c>
      <c r="G1489" t="s">
        <v>45</v>
      </c>
      <c r="H1489" t="s">
        <v>46</v>
      </c>
      <c r="I1489" t="s">
        <v>47</v>
      </c>
      <c r="J1489" t="s">
        <v>242</v>
      </c>
      <c r="K1489" t="s">
        <v>127</v>
      </c>
      <c r="L1489" t="s">
        <v>50</v>
      </c>
      <c r="M1489" t="s">
        <v>98</v>
      </c>
      <c r="N1489" t="s">
        <v>91</v>
      </c>
      <c r="O1489">
        <v>6</v>
      </c>
      <c r="P1489" t="s">
        <v>53</v>
      </c>
      <c r="Q1489" t="s">
        <v>54</v>
      </c>
      <c r="R1489" t="s">
        <v>76</v>
      </c>
      <c r="S1489" t="s">
        <v>232</v>
      </c>
      <c r="T1489" t="s">
        <v>57</v>
      </c>
      <c r="U1489">
        <v>2</v>
      </c>
      <c r="V1489" t="s">
        <v>58</v>
      </c>
      <c r="W1489" t="s">
        <v>68</v>
      </c>
      <c r="X1489" t="s">
        <v>146</v>
      </c>
      <c r="Y1489" t="s">
        <v>120</v>
      </c>
      <c r="Z1489" t="s">
        <v>101</v>
      </c>
      <c r="AA1489">
        <v>2</v>
      </c>
      <c r="AB1489">
        <v>2</v>
      </c>
      <c r="AC1489" t="s">
        <v>114</v>
      </c>
      <c r="AE1489" t="s">
        <v>101</v>
      </c>
      <c r="AK1489" t="s">
        <v>57</v>
      </c>
    </row>
    <row r="1490" spans="1:40" x14ac:dyDescent="0.3">
      <c r="A1490" t="s">
        <v>2596</v>
      </c>
      <c r="B1490" t="s">
        <v>60</v>
      </c>
      <c r="C1490" t="s">
        <v>126</v>
      </c>
      <c r="D1490">
        <v>18402579</v>
      </c>
      <c r="E1490" s="1">
        <v>45972</v>
      </c>
      <c r="F1490" s="1">
        <v>45972</v>
      </c>
      <c r="G1490" t="s">
        <v>45</v>
      </c>
      <c r="H1490" t="s">
        <v>46</v>
      </c>
      <c r="I1490" t="s">
        <v>47</v>
      </c>
      <c r="J1490" t="s">
        <v>145</v>
      </c>
      <c r="K1490" t="s">
        <v>48</v>
      </c>
      <c r="L1490" t="s">
        <v>50</v>
      </c>
      <c r="M1490" t="s">
        <v>65</v>
      </c>
      <c r="N1490" t="s">
        <v>75</v>
      </c>
      <c r="O1490">
        <v>3</v>
      </c>
      <c r="P1490" t="s">
        <v>100</v>
      </c>
      <c r="Q1490" t="s">
        <v>54</v>
      </c>
      <c r="R1490" t="s">
        <v>55</v>
      </c>
      <c r="S1490" t="s">
        <v>85</v>
      </c>
      <c r="T1490" t="s">
        <v>67</v>
      </c>
      <c r="U1490">
        <v>2</v>
      </c>
      <c r="V1490" t="s">
        <v>58</v>
      </c>
      <c r="X1490" t="s">
        <v>77</v>
      </c>
      <c r="Y1490" t="s">
        <v>54</v>
      </c>
      <c r="Z1490" t="s">
        <v>68</v>
      </c>
    </row>
    <row r="1491" spans="1:40" x14ac:dyDescent="0.3">
      <c r="A1491" t="s">
        <v>2597</v>
      </c>
      <c r="B1491" t="s">
        <v>154</v>
      </c>
      <c r="C1491" t="s">
        <v>631</v>
      </c>
      <c r="D1491">
        <v>18415003</v>
      </c>
      <c r="E1491" s="1">
        <v>45974</v>
      </c>
      <c r="F1491" s="1">
        <v>45974</v>
      </c>
      <c r="G1491" t="s">
        <v>45</v>
      </c>
      <c r="H1491" t="s">
        <v>46</v>
      </c>
      <c r="I1491" t="s">
        <v>47</v>
      </c>
      <c r="J1491" t="s">
        <v>96</v>
      </c>
      <c r="K1491" t="s">
        <v>2277</v>
      </c>
      <c r="L1491" t="s">
        <v>97</v>
      </c>
      <c r="M1491" t="s">
        <v>51</v>
      </c>
      <c r="N1491" t="s">
        <v>91</v>
      </c>
      <c r="O1491">
        <v>4</v>
      </c>
      <c r="P1491" t="s">
        <v>100</v>
      </c>
      <c r="Q1491" t="s">
        <v>54</v>
      </c>
      <c r="R1491" t="s">
        <v>55</v>
      </c>
      <c r="S1491" t="s">
        <v>56</v>
      </c>
      <c r="T1491" t="s">
        <v>67</v>
      </c>
      <c r="U1491">
        <v>1</v>
      </c>
      <c r="V1491" t="s">
        <v>58</v>
      </c>
      <c r="W1491" t="s">
        <v>68</v>
      </c>
      <c r="X1491" t="s">
        <v>146</v>
      </c>
      <c r="Y1491" t="s">
        <v>54</v>
      </c>
      <c r="Z1491" t="s">
        <v>101</v>
      </c>
      <c r="AA1491">
        <v>1</v>
      </c>
      <c r="AB1491">
        <v>1</v>
      </c>
      <c r="AC1491" t="s">
        <v>147</v>
      </c>
      <c r="AD1491" t="s">
        <v>115</v>
      </c>
      <c r="AE1491" t="s">
        <v>101</v>
      </c>
      <c r="AF1491" t="s">
        <v>1548</v>
      </c>
      <c r="AG1491" t="s">
        <v>149</v>
      </c>
      <c r="AH1491" t="s">
        <v>2598</v>
      </c>
      <c r="AI1491" t="s">
        <v>150</v>
      </c>
      <c r="AJ1491" t="s">
        <v>1548</v>
      </c>
      <c r="AK1491" t="s">
        <v>67</v>
      </c>
      <c r="AN1491" t="s">
        <v>343</v>
      </c>
    </row>
    <row r="1492" spans="1:40" x14ac:dyDescent="0.3">
      <c r="A1492" t="s">
        <v>2599</v>
      </c>
      <c r="B1492" t="s">
        <v>226</v>
      </c>
      <c r="C1492" t="s">
        <v>1705</v>
      </c>
      <c r="D1492">
        <v>18397874</v>
      </c>
      <c r="E1492" s="1">
        <v>45972</v>
      </c>
      <c r="F1492" s="1">
        <v>45974</v>
      </c>
      <c r="G1492" t="s">
        <v>45</v>
      </c>
      <c r="H1492" t="s">
        <v>46</v>
      </c>
      <c r="I1492" t="s">
        <v>47</v>
      </c>
      <c r="J1492" t="s">
        <v>118</v>
      </c>
      <c r="K1492" t="s">
        <v>198</v>
      </c>
      <c r="L1492" t="s">
        <v>97</v>
      </c>
      <c r="M1492" t="s">
        <v>65</v>
      </c>
      <c r="N1492" t="s">
        <v>185</v>
      </c>
      <c r="O1492">
        <v>3</v>
      </c>
      <c r="P1492" t="s">
        <v>660</v>
      </c>
      <c r="Q1492" t="s">
        <v>54</v>
      </c>
      <c r="R1492" t="s">
        <v>55</v>
      </c>
      <c r="S1492" t="s">
        <v>85</v>
      </c>
      <c r="T1492" t="s">
        <v>57</v>
      </c>
      <c r="U1492">
        <v>1</v>
      </c>
      <c r="V1492" t="s">
        <v>58</v>
      </c>
      <c r="X1492" t="s">
        <v>77</v>
      </c>
      <c r="Z1492" t="s">
        <v>68</v>
      </c>
      <c r="AC1492" t="s">
        <v>114</v>
      </c>
      <c r="AD1492" t="s">
        <v>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8DC0-175D-4C25-A191-5C89D4154867}">
  <dimension ref="A1:R1476"/>
  <sheetViews>
    <sheetView zoomScale="102" zoomScaleNormal="102" workbookViewId="0">
      <selection activeCell="D1" sqref="D1:D1048576"/>
    </sheetView>
  </sheetViews>
  <sheetFormatPr defaultRowHeight="14.4" x14ac:dyDescent="0.3"/>
  <cols>
    <col min="1" max="1" width="15.21875" style="2" bestFit="1" customWidth="1"/>
    <col min="2" max="2" width="9.6640625" style="2" bestFit="1" customWidth="1"/>
    <col min="3" max="3" width="13" style="2" bestFit="1" customWidth="1"/>
    <col min="4" max="4" width="11.109375" bestFit="1" customWidth="1"/>
    <col min="5" max="5" width="26" bestFit="1" customWidth="1"/>
    <col min="6" max="6" width="12" bestFit="1" customWidth="1"/>
    <col min="7" max="7" width="10.44140625" bestFit="1" customWidth="1"/>
    <col min="8" max="8" width="16.6640625" bestFit="1" customWidth="1"/>
    <col min="9" max="9" width="17.6640625" style="3" bestFit="1" customWidth="1"/>
    <col min="10" max="10" width="12.44140625" bestFit="1" customWidth="1"/>
    <col min="11" max="11" width="14.21875" bestFit="1" customWidth="1"/>
    <col min="12" max="12" width="19.33203125" bestFit="1" customWidth="1"/>
    <col min="13" max="13" width="14" bestFit="1" customWidth="1"/>
    <col min="14" max="14" width="18.77734375" bestFit="1" customWidth="1"/>
    <col min="15" max="15" width="16" bestFit="1" customWidth="1"/>
    <col min="16" max="16" width="16.21875" bestFit="1" customWidth="1"/>
    <col min="17" max="17" width="12.5546875" bestFit="1" customWidth="1"/>
    <col min="18" max="18" width="12.44140625" customWidth="1"/>
    <col min="19" max="19" width="12.5546875" customWidth="1"/>
    <col min="20" max="20" width="16" bestFit="1" customWidth="1"/>
    <col min="21" max="21" width="16.21875" bestFit="1" customWidth="1"/>
    <col min="22" max="22" width="12.5546875" bestFit="1" customWidth="1"/>
    <col min="23" max="23" width="12.109375" bestFit="1" customWidth="1"/>
    <col min="24" max="24" width="14" bestFit="1" customWidth="1"/>
    <col min="25" max="25" width="8" bestFit="1" customWidth="1"/>
  </cols>
  <sheetData>
    <row r="1" spans="1:18" x14ac:dyDescent="0.3">
      <c r="A1" s="6" t="s">
        <v>2602</v>
      </c>
      <c r="B1" s="7" t="s">
        <v>1</v>
      </c>
      <c r="C1" s="7" t="s">
        <v>2839</v>
      </c>
      <c r="D1" s="7" t="s">
        <v>2600</v>
      </c>
      <c r="E1" s="7" t="s">
        <v>2601</v>
      </c>
      <c r="F1" s="7" t="s">
        <v>2603</v>
      </c>
      <c r="G1" s="7" t="s">
        <v>8</v>
      </c>
      <c r="H1" s="7" t="s">
        <v>2604</v>
      </c>
      <c r="I1" s="7" t="s">
        <v>2605</v>
      </c>
      <c r="J1" s="7" t="s">
        <v>2606</v>
      </c>
      <c r="K1" s="7" t="s">
        <v>2613</v>
      </c>
      <c r="L1" s="7" t="s">
        <v>2609</v>
      </c>
      <c r="M1" s="7" t="s">
        <v>2607</v>
      </c>
      <c r="N1" s="7" t="s">
        <v>2611</v>
      </c>
      <c r="O1" s="7" t="s">
        <v>2612</v>
      </c>
      <c r="P1" s="7" t="s">
        <v>2608</v>
      </c>
      <c r="Q1" s="7" t="s">
        <v>2610</v>
      </c>
      <c r="R1" s="8" t="s">
        <v>2841</v>
      </c>
    </row>
    <row r="2" spans="1:18" x14ac:dyDescent="0.3">
      <c r="A2" s="9">
        <v>18386303</v>
      </c>
      <c r="B2" s="10">
        <v>1500000</v>
      </c>
      <c r="C2" s="10">
        <v>50000</v>
      </c>
      <c r="D2" s="10" t="s">
        <v>2827</v>
      </c>
      <c r="E2" s="10" t="s">
        <v>2696</v>
      </c>
      <c r="F2" s="11">
        <v>45970</v>
      </c>
      <c r="G2" s="10" t="s">
        <v>2843</v>
      </c>
      <c r="H2" s="10">
        <v>30</v>
      </c>
      <c r="I2" s="10">
        <v>45</v>
      </c>
      <c r="J2" s="10" t="s">
        <v>706</v>
      </c>
      <c r="K2" s="10">
        <v>1</v>
      </c>
      <c r="L2" s="10">
        <v>10</v>
      </c>
      <c r="M2" s="10" t="s">
        <v>2627</v>
      </c>
      <c r="N2" s="10" t="s">
        <v>76</v>
      </c>
      <c r="O2" s="10" t="s">
        <v>57</v>
      </c>
      <c r="P2" s="10" t="s">
        <v>2815</v>
      </c>
      <c r="Q2" s="10" t="s">
        <v>2816</v>
      </c>
      <c r="R2" s="12" t="s">
        <v>47</v>
      </c>
    </row>
    <row r="3" spans="1:18" x14ac:dyDescent="0.3">
      <c r="A3" s="13">
        <v>18428921</v>
      </c>
      <c r="B3" s="14">
        <v>1850000</v>
      </c>
      <c r="C3" s="14">
        <v>51388.888888888891</v>
      </c>
      <c r="D3" s="14" t="s">
        <v>2822</v>
      </c>
      <c r="E3" s="14" t="s">
        <v>2623</v>
      </c>
      <c r="F3" s="15">
        <v>45976</v>
      </c>
      <c r="G3" s="14" t="s">
        <v>2843</v>
      </c>
      <c r="H3" s="14">
        <v>36</v>
      </c>
      <c r="I3" s="14">
        <v>38</v>
      </c>
      <c r="J3" s="14" t="s">
        <v>74</v>
      </c>
      <c r="K3" s="14">
        <v>1</v>
      </c>
      <c r="L3" s="14">
        <v>7</v>
      </c>
      <c r="M3" s="14" t="s">
        <v>2615</v>
      </c>
      <c r="N3" s="14" t="s">
        <v>55</v>
      </c>
      <c r="O3" s="14" t="s">
        <v>57</v>
      </c>
      <c r="P3" s="14" t="s">
        <v>2814</v>
      </c>
      <c r="Q3" s="14" t="s">
        <v>2816</v>
      </c>
      <c r="R3" s="16" t="s">
        <v>47</v>
      </c>
    </row>
    <row r="4" spans="1:18" x14ac:dyDescent="0.3">
      <c r="A4" s="9">
        <v>18363460</v>
      </c>
      <c r="B4" s="10">
        <v>2000000</v>
      </c>
      <c r="C4" s="10">
        <v>36363.63636363636</v>
      </c>
      <c r="D4" s="10" t="s">
        <v>2827</v>
      </c>
      <c r="E4" s="10" t="s">
        <v>2757</v>
      </c>
      <c r="F4" s="11">
        <v>45966</v>
      </c>
      <c r="G4" s="10" t="s">
        <v>2843</v>
      </c>
      <c r="H4" s="10">
        <v>55</v>
      </c>
      <c r="I4" s="10">
        <v>65</v>
      </c>
      <c r="J4" s="10" t="s">
        <v>74</v>
      </c>
      <c r="K4" s="10"/>
      <c r="L4" s="10">
        <v>3</v>
      </c>
      <c r="M4" s="10" t="s">
        <v>2627</v>
      </c>
      <c r="N4" s="10" t="s">
        <v>55</v>
      </c>
      <c r="O4" s="10" t="s">
        <v>67</v>
      </c>
      <c r="P4" s="10" t="s">
        <v>2814</v>
      </c>
      <c r="Q4" s="10" t="s">
        <v>2816</v>
      </c>
      <c r="R4" s="12" t="s">
        <v>47</v>
      </c>
    </row>
    <row r="5" spans="1:18" x14ac:dyDescent="0.3">
      <c r="A5" s="13">
        <v>18400598</v>
      </c>
      <c r="B5" s="14">
        <v>2025000</v>
      </c>
      <c r="C5" s="14">
        <v>22500</v>
      </c>
      <c r="D5" s="14" t="s">
        <v>2835</v>
      </c>
      <c r="E5" s="14" t="s">
        <v>2773</v>
      </c>
      <c r="F5" s="15">
        <v>45972</v>
      </c>
      <c r="G5" s="14" t="s">
        <v>2843</v>
      </c>
      <c r="H5" s="14">
        <v>90</v>
      </c>
      <c r="I5" s="14">
        <v>95</v>
      </c>
      <c r="J5" s="14" t="s">
        <v>97</v>
      </c>
      <c r="K5" s="14">
        <v>1</v>
      </c>
      <c r="L5" s="14">
        <v>3</v>
      </c>
      <c r="M5" s="14" t="s">
        <v>2627</v>
      </c>
      <c r="N5" s="14" t="s">
        <v>76</v>
      </c>
      <c r="O5" s="14" t="s">
        <v>57</v>
      </c>
      <c r="P5" s="14" t="s">
        <v>2814</v>
      </c>
      <c r="Q5" s="14" t="s">
        <v>2820</v>
      </c>
      <c r="R5" s="16" t="s">
        <v>47</v>
      </c>
    </row>
    <row r="6" spans="1:18" x14ac:dyDescent="0.3">
      <c r="A6" s="9">
        <v>18407182</v>
      </c>
      <c r="B6" s="10">
        <v>2050000</v>
      </c>
      <c r="C6" s="10">
        <v>34166.666666666664</v>
      </c>
      <c r="D6" s="10" t="s">
        <v>2827</v>
      </c>
      <c r="E6" s="10" t="s">
        <v>2686</v>
      </c>
      <c r="F6" s="11">
        <v>45973</v>
      </c>
      <c r="G6" s="10" t="s">
        <v>2843</v>
      </c>
      <c r="H6" s="10">
        <v>60</v>
      </c>
      <c r="I6" s="10">
        <v>75</v>
      </c>
      <c r="J6" s="10" t="s">
        <v>74</v>
      </c>
      <c r="K6" s="10">
        <v>1</v>
      </c>
      <c r="L6" s="10">
        <v>3</v>
      </c>
      <c r="M6" s="10" t="s">
        <v>2615</v>
      </c>
      <c r="N6" s="10" t="s">
        <v>55</v>
      </c>
      <c r="O6" s="10" t="s">
        <v>57</v>
      </c>
      <c r="P6" s="10" t="s">
        <v>2814</v>
      </c>
      <c r="Q6" s="10" t="s">
        <v>251</v>
      </c>
      <c r="R6" s="12" t="s">
        <v>47</v>
      </c>
    </row>
    <row r="7" spans="1:18" x14ac:dyDescent="0.3">
      <c r="A7" s="13">
        <v>18407242</v>
      </c>
      <c r="B7" s="14">
        <v>2050000</v>
      </c>
      <c r="C7" s="14">
        <v>41000</v>
      </c>
      <c r="D7" s="14" t="s">
        <v>2827</v>
      </c>
      <c r="E7" s="14" t="s">
        <v>2728</v>
      </c>
      <c r="F7" s="15">
        <v>45973</v>
      </c>
      <c r="G7" s="14" t="s">
        <v>2843</v>
      </c>
      <c r="H7" s="14">
        <v>50</v>
      </c>
      <c r="I7" s="14">
        <v>65</v>
      </c>
      <c r="J7" s="14" t="s">
        <v>74</v>
      </c>
      <c r="K7" s="14">
        <v>1</v>
      </c>
      <c r="L7" s="14">
        <v>3</v>
      </c>
      <c r="M7" s="14" t="s">
        <v>2615</v>
      </c>
      <c r="N7" s="14" t="s">
        <v>55</v>
      </c>
      <c r="O7" s="14" t="s">
        <v>57</v>
      </c>
      <c r="P7" s="14" t="s">
        <v>2815</v>
      </c>
      <c r="Q7" s="14" t="s">
        <v>251</v>
      </c>
      <c r="R7" s="16" t="s">
        <v>47</v>
      </c>
    </row>
    <row r="8" spans="1:18" x14ac:dyDescent="0.3">
      <c r="A8" s="9">
        <v>18400583</v>
      </c>
      <c r="B8" s="10">
        <v>2050000</v>
      </c>
      <c r="C8" s="10">
        <v>41000</v>
      </c>
      <c r="D8" s="10" t="s">
        <v>2827</v>
      </c>
      <c r="E8" s="10" t="s">
        <v>2813</v>
      </c>
      <c r="F8" s="11">
        <v>45972</v>
      </c>
      <c r="G8" s="10" t="s">
        <v>2843</v>
      </c>
      <c r="H8" s="10">
        <v>50</v>
      </c>
      <c r="I8" s="10">
        <v>55</v>
      </c>
      <c r="J8" s="10" t="s">
        <v>74</v>
      </c>
      <c r="K8" s="10">
        <v>1</v>
      </c>
      <c r="L8" s="10">
        <v>3</v>
      </c>
      <c r="M8" s="10" t="s">
        <v>2615</v>
      </c>
      <c r="N8" s="10" t="s">
        <v>55</v>
      </c>
      <c r="O8" s="10" t="s">
        <v>57</v>
      </c>
      <c r="P8" s="10" t="s">
        <v>2814</v>
      </c>
      <c r="Q8" s="10" t="s">
        <v>2816</v>
      </c>
      <c r="R8" s="12" t="s">
        <v>47</v>
      </c>
    </row>
    <row r="9" spans="1:18" x14ac:dyDescent="0.3">
      <c r="A9" s="13">
        <v>18419953</v>
      </c>
      <c r="B9" s="14">
        <v>2050000</v>
      </c>
      <c r="C9" s="14">
        <v>45555.555555555555</v>
      </c>
      <c r="D9" s="14" t="s">
        <v>2827</v>
      </c>
      <c r="E9" s="14" t="s">
        <v>2728</v>
      </c>
      <c r="F9" s="15">
        <v>45975</v>
      </c>
      <c r="G9" s="14" t="s">
        <v>2843</v>
      </c>
      <c r="H9" s="14">
        <v>45</v>
      </c>
      <c r="I9" s="14">
        <v>49</v>
      </c>
      <c r="J9" s="14" t="s">
        <v>74</v>
      </c>
      <c r="K9" s="14">
        <v>1</v>
      </c>
      <c r="L9" s="14">
        <v>3</v>
      </c>
      <c r="M9" s="14" t="s">
        <v>2615</v>
      </c>
      <c r="N9" s="14" t="s">
        <v>55</v>
      </c>
      <c r="O9" s="14" t="s">
        <v>57</v>
      </c>
      <c r="P9" s="14" t="s">
        <v>2815</v>
      </c>
      <c r="Q9" s="14" t="s">
        <v>2816</v>
      </c>
      <c r="R9" s="16" t="s">
        <v>47</v>
      </c>
    </row>
    <row r="10" spans="1:18" x14ac:dyDescent="0.3">
      <c r="A10" s="9">
        <v>18400599</v>
      </c>
      <c r="B10" s="10">
        <v>2060000</v>
      </c>
      <c r="C10" s="10">
        <v>22888.888888888891</v>
      </c>
      <c r="D10" s="10" t="s">
        <v>2835</v>
      </c>
      <c r="E10" s="10" t="s">
        <v>2773</v>
      </c>
      <c r="F10" s="11">
        <v>45972</v>
      </c>
      <c r="G10" s="10" t="s">
        <v>2843</v>
      </c>
      <c r="H10" s="10">
        <v>90</v>
      </c>
      <c r="I10" s="10">
        <v>95</v>
      </c>
      <c r="J10" s="10" t="s">
        <v>97</v>
      </c>
      <c r="K10" s="10">
        <v>1</v>
      </c>
      <c r="L10" s="10">
        <v>3</v>
      </c>
      <c r="M10" s="10" t="s">
        <v>2632</v>
      </c>
      <c r="N10" s="10" t="s">
        <v>76</v>
      </c>
      <c r="O10" s="10" t="s">
        <v>57</v>
      </c>
      <c r="P10" s="10" t="s">
        <v>2814</v>
      </c>
      <c r="Q10" s="10" t="s">
        <v>2820</v>
      </c>
      <c r="R10" s="12" t="s">
        <v>47</v>
      </c>
    </row>
    <row r="11" spans="1:18" x14ac:dyDescent="0.3">
      <c r="A11" s="13">
        <v>18401405</v>
      </c>
      <c r="B11" s="14">
        <v>2100000</v>
      </c>
      <c r="C11" s="14">
        <v>52500</v>
      </c>
      <c r="D11" s="14" t="s">
        <v>2832</v>
      </c>
      <c r="E11" s="14" t="s">
        <v>2652</v>
      </c>
      <c r="F11" s="15">
        <v>45972</v>
      </c>
      <c r="G11" s="14" t="s">
        <v>2843</v>
      </c>
      <c r="H11" s="14">
        <v>40</v>
      </c>
      <c r="I11" s="14">
        <v>50</v>
      </c>
      <c r="J11" s="14" t="s">
        <v>74</v>
      </c>
      <c r="K11" s="14">
        <v>1</v>
      </c>
      <c r="L11" s="14">
        <v>4</v>
      </c>
      <c r="M11" s="14" t="s">
        <v>2615</v>
      </c>
      <c r="N11" s="14" t="s">
        <v>77</v>
      </c>
      <c r="O11" s="14" t="s">
        <v>57</v>
      </c>
      <c r="P11" s="14" t="s">
        <v>2814</v>
      </c>
      <c r="Q11" s="14" t="s">
        <v>2816</v>
      </c>
      <c r="R11" s="16" t="s">
        <v>47</v>
      </c>
    </row>
    <row r="12" spans="1:18" x14ac:dyDescent="0.3">
      <c r="A12" s="9">
        <v>18429347</v>
      </c>
      <c r="B12" s="10">
        <v>2100000</v>
      </c>
      <c r="C12" s="10">
        <v>28000</v>
      </c>
      <c r="D12" s="10" t="s">
        <v>2833</v>
      </c>
      <c r="E12" s="10" t="s">
        <v>2697</v>
      </c>
      <c r="F12" s="11">
        <v>45976</v>
      </c>
      <c r="G12" s="10" t="s">
        <v>2843</v>
      </c>
      <c r="H12" s="10">
        <v>75</v>
      </c>
      <c r="I12" s="10">
        <v>85</v>
      </c>
      <c r="J12" s="10" t="s">
        <v>97</v>
      </c>
      <c r="K12" s="10">
        <v>1</v>
      </c>
      <c r="L12" s="10">
        <v>3</v>
      </c>
      <c r="M12" s="10" t="s">
        <v>2632</v>
      </c>
      <c r="N12" s="10" t="s">
        <v>55</v>
      </c>
      <c r="O12" s="10" t="s">
        <v>67</v>
      </c>
      <c r="P12" s="10" t="s">
        <v>2814</v>
      </c>
      <c r="Q12" s="10" t="s">
        <v>2816</v>
      </c>
      <c r="R12" s="12" t="s">
        <v>47</v>
      </c>
    </row>
    <row r="13" spans="1:18" x14ac:dyDescent="0.3">
      <c r="A13" s="13">
        <v>18403427</v>
      </c>
      <c r="B13" s="14">
        <v>2125000</v>
      </c>
      <c r="C13" s="14">
        <v>42500</v>
      </c>
      <c r="D13" s="14" t="s">
        <v>2833</v>
      </c>
      <c r="E13" s="14" t="s">
        <v>2697</v>
      </c>
      <c r="F13" s="15">
        <v>45972</v>
      </c>
      <c r="G13" s="14" t="s">
        <v>2843</v>
      </c>
      <c r="H13" s="14">
        <v>50</v>
      </c>
      <c r="I13" s="14">
        <v>55</v>
      </c>
      <c r="J13" s="14" t="s">
        <v>74</v>
      </c>
      <c r="K13" s="14">
        <v>1</v>
      </c>
      <c r="L13" s="14">
        <v>3</v>
      </c>
      <c r="M13" s="14" t="s">
        <v>2627</v>
      </c>
      <c r="N13" s="14" t="s">
        <v>77</v>
      </c>
      <c r="O13" s="14" t="s">
        <v>57</v>
      </c>
      <c r="P13" s="14" t="s">
        <v>2814</v>
      </c>
      <c r="Q13" s="14" t="s">
        <v>2816</v>
      </c>
      <c r="R13" s="16" t="s">
        <v>47</v>
      </c>
    </row>
    <row r="14" spans="1:18" x14ac:dyDescent="0.3">
      <c r="A14" s="9">
        <v>18384460</v>
      </c>
      <c r="B14" s="10">
        <v>2140000</v>
      </c>
      <c r="C14" s="10">
        <v>42800</v>
      </c>
      <c r="D14" s="10" t="s">
        <v>2825</v>
      </c>
      <c r="E14" s="10" t="s">
        <v>2670</v>
      </c>
      <c r="F14" s="11">
        <v>45969</v>
      </c>
      <c r="G14" s="10" t="s">
        <v>2843</v>
      </c>
      <c r="H14" s="10">
        <v>50</v>
      </c>
      <c r="I14" s="10">
        <v>58</v>
      </c>
      <c r="J14" s="10" t="s">
        <v>74</v>
      </c>
      <c r="K14" s="10">
        <v>1</v>
      </c>
      <c r="L14" s="10">
        <v>5</v>
      </c>
      <c r="M14" s="10" t="s">
        <v>2632</v>
      </c>
      <c r="N14" s="10" t="s">
        <v>55</v>
      </c>
      <c r="O14" s="10" t="s">
        <v>57</v>
      </c>
      <c r="P14" s="10" t="s">
        <v>2815</v>
      </c>
      <c r="Q14" s="10" t="s">
        <v>2816</v>
      </c>
      <c r="R14" s="12" t="s">
        <v>47</v>
      </c>
    </row>
    <row r="15" spans="1:18" x14ac:dyDescent="0.3">
      <c r="A15" s="13">
        <v>18395395</v>
      </c>
      <c r="B15" s="14">
        <v>2150000</v>
      </c>
      <c r="C15" s="14">
        <v>53750</v>
      </c>
      <c r="D15" s="14" t="s">
        <v>2834</v>
      </c>
      <c r="E15" s="14" t="s">
        <v>2712</v>
      </c>
      <c r="F15" s="15">
        <v>45971</v>
      </c>
      <c r="G15" s="14" t="s">
        <v>2843</v>
      </c>
      <c r="H15" s="14">
        <v>40</v>
      </c>
      <c r="I15" s="14">
        <v>45</v>
      </c>
      <c r="J15" s="14" t="s">
        <v>74</v>
      </c>
      <c r="K15" s="14">
        <v>1</v>
      </c>
      <c r="L15" s="14">
        <v>6</v>
      </c>
      <c r="M15" s="14" t="s">
        <v>2615</v>
      </c>
      <c r="N15" s="14" t="s">
        <v>77</v>
      </c>
      <c r="O15" s="14" t="s">
        <v>57</v>
      </c>
      <c r="P15" s="14" t="s">
        <v>2814</v>
      </c>
      <c r="Q15" s="14" t="s">
        <v>2816</v>
      </c>
      <c r="R15" s="16" t="s">
        <v>47</v>
      </c>
    </row>
    <row r="16" spans="1:18" x14ac:dyDescent="0.3">
      <c r="A16" s="9">
        <v>18407717</v>
      </c>
      <c r="B16" s="10">
        <v>2150000</v>
      </c>
      <c r="C16" s="10">
        <v>51190.476190476191</v>
      </c>
      <c r="D16" s="10" t="s">
        <v>2834</v>
      </c>
      <c r="E16" s="10" t="s">
        <v>2666</v>
      </c>
      <c r="F16" s="11">
        <v>45973</v>
      </c>
      <c r="G16" s="10" t="s">
        <v>2843</v>
      </c>
      <c r="H16" s="10">
        <v>42</v>
      </c>
      <c r="I16" s="10">
        <v>47</v>
      </c>
      <c r="J16" s="10" t="s">
        <v>74</v>
      </c>
      <c r="K16" s="10">
        <v>1</v>
      </c>
      <c r="L16" s="10">
        <v>3</v>
      </c>
      <c r="M16" s="10" t="s">
        <v>2615</v>
      </c>
      <c r="N16" s="10" t="s">
        <v>77</v>
      </c>
      <c r="O16" s="10" t="s">
        <v>57</v>
      </c>
      <c r="P16" s="10" t="s">
        <v>2814</v>
      </c>
      <c r="Q16" s="10" t="s">
        <v>2816</v>
      </c>
      <c r="R16" s="12" t="s">
        <v>47</v>
      </c>
    </row>
    <row r="17" spans="1:18" x14ac:dyDescent="0.3">
      <c r="A17" s="13">
        <v>18405460</v>
      </c>
      <c r="B17" s="14">
        <v>2150000</v>
      </c>
      <c r="C17" s="14">
        <v>39090.909090909088</v>
      </c>
      <c r="D17" s="14" t="s">
        <v>2827</v>
      </c>
      <c r="E17" s="14" t="s">
        <v>2649</v>
      </c>
      <c r="F17" s="15">
        <v>45973</v>
      </c>
      <c r="G17" s="14" t="s">
        <v>2843</v>
      </c>
      <c r="H17" s="14">
        <v>55</v>
      </c>
      <c r="I17" s="14">
        <v>70</v>
      </c>
      <c r="J17" s="14" t="s">
        <v>74</v>
      </c>
      <c r="K17" s="14">
        <v>1</v>
      </c>
      <c r="L17" s="14">
        <v>3</v>
      </c>
      <c r="M17" s="14" t="s">
        <v>2615</v>
      </c>
      <c r="N17" s="14" t="s">
        <v>76</v>
      </c>
      <c r="O17" s="14" t="s">
        <v>57</v>
      </c>
      <c r="P17" s="14" t="s">
        <v>2814</v>
      </c>
      <c r="Q17" s="14" t="s">
        <v>2816</v>
      </c>
      <c r="R17" s="16" t="s">
        <v>47</v>
      </c>
    </row>
    <row r="18" spans="1:18" x14ac:dyDescent="0.3">
      <c r="A18" s="9">
        <v>18367760</v>
      </c>
      <c r="B18" s="10">
        <v>2190000</v>
      </c>
      <c r="C18" s="10">
        <v>54750</v>
      </c>
      <c r="D18" s="10" t="s">
        <v>2832</v>
      </c>
      <c r="E18" s="10" t="s">
        <v>2652</v>
      </c>
      <c r="F18" s="11">
        <v>45966</v>
      </c>
      <c r="G18" s="10" t="s">
        <v>2843</v>
      </c>
      <c r="H18" s="10">
        <v>40</v>
      </c>
      <c r="I18" s="10">
        <v>50</v>
      </c>
      <c r="J18" s="10" t="s">
        <v>74</v>
      </c>
      <c r="K18" s="10">
        <v>1</v>
      </c>
      <c r="L18" s="10">
        <v>4</v>
      </c>
      <c r="M18" s="10" t="s">
        <v>2615</v>
      </c>
      <c r="N18" s="10" t="s">
        <v>55</v>
      </c>
      <c r="O18" s="10" t="s">
        <v>57</v>
      </c>
      <c r="P18" s="10" t="s">
        <v>2814</v>
      </c>
      <c r="Q18" s="10" t="s">
        <v>251</v>
      </c>
      <c r="R18" s="12" t="s">
        <v>47</v>
      </c>
    </row>
    <row r="19" spans="1:18" x14ac:dyDescent="0.3">
      <c r="A19" s="13">
        <v>18403181</v>
      </c>
      <c r="B19" s="14">
        <v>2190000</v>
      </c>
      <c r="C19" s="14">
        <v>39818.181818181816</v>
      </c>
      <c r="D19" s="14" t="s">
        <v>2827</v>
      </c>
      <c r="E19" s="14" t="s">
        <v>2687</v>
      </c>
      <c r="F19" s="15">
        <v>45972</v>
      </c>
      <c r="G19" s="14" t="s">
        <v>2843</v>
      </c>
      <c r="H19" s="14">
        <v>55</v>
      </c>
      <c r="I19" s="14">
        <v>60</v>
      </c>
      <c r="J19" s="14" t="s">
        <v>74</v>
      </c>
      <c r="K19" s="14">
        <v>2</v>
      </c>
      <c r="L19" s="14">
        <v>3</v>
      </c>
      <c r="M19" s="14" t="s">
        <v>2632</v>
      </c>
      <c r="N19" s="14" t="s">
        <v>55</v>
      </c>
      <c r="O19" s="14" t="s">
        <v>57</v>
      </c>
      <c r="P19" s="14" t="s">
        <v>2815</v>
      </c>
      <c r="Q19" s="14" t="s">
        <v>2816</v>
      </c>
      <c r="R19" s="16" t="s">
        <v>47</v>
      </c>
    </row>
    <row r="20" spans="1:18" x14ac:dyDescent="0.3">
      <c r="A20" s="9">
        <v>18403565</v>
      </c>
      <c r="B20" s="10">
        <v>2199000</v>
      </c>
      <c r="C20" s="10">
        <v>27487.5</v>
      </c>
      <c r="D20" s="10" t="s">
        <v>2827</v>
      </c>
      <c r="E20" s="10" t="s">
        <v>2700</v>
      </c>
      <c r="F20" s="11">
        <v>45972</v>
      </c>
      <c r="G20" s="10" t="s">
        <v>2843</v>
      </c>
      <c r="H20" s="10">
        <v>80</v>
      </c>
      <c r="I20" s="10">
        <v>90</v>
      </c>
      <c r="J20" s="10" t="s">
        <v>97</v>
      </c>
      <c r="K20" s="10">
        <v>1</v>
      </c>
      <c r="L20" s="10">
        <v>3</v>
      </c>
      <c r="M20" s="10" t="s">
        <v>2615</v>
      </c>
      <c r="N20" s="10" t="s">
        <v>55</v>
      </c>
      <c r="O20" s="10" t="s">
        <v>57</v>
      </c>
      <c r="P20" s="10" t="s">
        <v>2815</v>
      </c>
      <c r="Q20" s="10" t="s">
        <v>2816</v>
      </c>
      <c r="R20" s="12" t="s">
        <v>47</v>
      </c>
    </row>
    <row r="21" spans="1:18" x14ac:dyDescent="0.3">
      <c r="A21" s="13">
        <v>18406990</v>
      </c>
      <c r="B21" s="14">
        <v>2199000</v>
      </c>
      <c r="C21" s="14">
        <v>31414.285714285714</v>
      </c>
      <c r="D21" s="14" t="s">
        <v>2827</v>
      </c>
      <c r="E21" s="14" t="s">
        <v>2649</v>
      </c>
      <c r="F21" s="15">
        <v>45973</v>
      </c>
      <c r="G21" s="14" t="s">
        <v>2843</v>
      </c>
      <c r="H21" s="14">
        <v>70</v>
      </c>
      <c r="I21" s="14">
        <v>85</v>
      </c>
      <c r="J21" s="14" t="s">
        <v>74</v>
      </c>
      <c r="K21" s="14">
        <v>1</v>
      </c>
      <c r="L21" s="14">
        <v>3</v>
      </c>
      <c r="M21" s="14" t="s">
        <v>2615</v>
      </c>
      <c r="N21" s="14" t="s">
        <v>55</v>
      </c>
      <c r="O21" s="14" t="s">
        <v>57</v>
      </c>
      <c r="P21" s="14" t="s">
        <v>2814</v>
      </c>
      <c r="Q21" s="14" t="s">
        <v>251</v>
      </c>
      <c r="R21" s="16" t="s">
        <v>47</v>
      </c>
    </row>
    <row r="22" spans="1:18" x14ac:dyDescent="0.3">
      <c r="A22" s="9">
        <v>18402010</v>
      </c>
      <c r="B22" s="10">
        <v>2200000</v>
      </c>
      <c r="C22" s="10">
        <v>62857.142857142855</v>
      </c>
      <c r="D22" s="10" t="s">
        <v>2830</v>
      </c>
      <c r="E22" s="10" t="s">
        <v>2651</v>
      </c>
      <c r="F22" s="11">
        <v>45972</v>
      </c>
      <c r="G22" s="10" t="s">
        <v>2843</v>
      </c>
      <c r="H22" s="10">
        <v>35</v>
      </c>
      <c r="I22" s="10">
        <v>50</v>
      </c>
      <c r="J22" s="10" t="s">
        <v>74</v>
      </c>
      <c r="K22" s="10">
        <v>1</v>
      </c>
      <c r="L22" s="10">
        <v>5</v>
      </c>
      <c r="M22" s="10" t="s">
        <v>2622</v>
      </c>
      <c r="N22" s="10" t="s">
        <v>76</v>
      </c>
      <c r="O22" s="10" t="s">
        <v>57</v>
      </c>
      <c r="P22" s="10" t="s">
        <v>2815</v>
      </c>
      <c r="Q22" s="10" t="s">
        <v>2816</v>
      </c>
      <c r="R22" s="12" t="s">
        <v>47</v>
      </c>
    </row>
    <row r="23" spans="1:18" x14ac:dyDescent="0.3">
      <c r="A23" s="13">
        <v>18368110</v>
      </c>
      <c r="B23" s="14">
        <v>2200000</v>
      </c>
      <c r="C23" s="14">
        <v>36666.666666666664</v>
      </c>
      <c r="D23" s="14" t="s">
        <v>2828</v>
      </c>
      <c r="E23" s="14" t="s">
        <v>2656</v>
      </c>
      <c r="F23" s="15">
        <v>45966</v>
      </c>
      <c r="G23" s="14" t="s">
        <v>2843</v>
      </c>
      <c r="H23" s="14">
        <v>60</v>
      </c>
      <c r="I23" s="14">
        <v>70</v>
      </c>
      <c r="J23" s="14" t="s">
        <v>74</v>
      </c>
      <c r="K23" s="14">
        <v>1</v>
      </c>
      <c r="L23" s="14">
        <v>4</v>
      </c>
      <c r="M23" s="14" t="s">
        <v>2615</v>
      </c>
      <c r="N23" s="14" t="s">
        <v>55</v>
      </c>
      <c r="O23" s="14" t="s">
        <v>57</v>
      </c>
      <c r="P23" s="14" t="s">
        <v>2815</v>
      </c>
      <c r="Q23" s="14" t="s">
        <v>2818</v>
      </c>
      <c r="R23" s="16" t="s">
        <v>47</v>
      </c>
    </row>
    <row r="24" spans="1:18" x14ac:dyDescent="0.3">
      <c r="A24" s="9">
        <v>18429892</v>
      </c>
      <c r="B24" s="10">
        <v>2200000</v>
      </c>
      <c r="C24" s="10">
        <v>24719.101123595505</v>
      </c>
      <c r="D24" s="10" t="s">
        <v>2822</v>
      </c>
      <c r="E24" s="10" t="s">
        <v>2698</v>
      </c>
      <c r="F24" s="11">
        <v>45976</v>
      </c>
      <c r="G24" s="10" t="s">
        <v>2843</v>
      </c>
      <c r="H24" s="10">
        <v>89</v>
      </c>
      <c r="I24" s="10">
        <v>100</v>
      </c>
      <c r="J24" s="10" t="s">
        <v>97</v>
      </c>
      <c r="K24" s="10">
        <v>1</v>
      </c>
      <c r="L24" s="10">
        <v>4</v>
      </c>
      <c r="M24" s="10" t="s">
        <v>2632</v>
      </c>
      <c r="N24" s="10" t="s">
        <v>55</v>
      </c>
      <c r="O24" s="10" t="s">
        <v>57</v>
      </c>
      <c r="P24" s="10" t="s">
        <v>2814</v>
      </c>
      <c r="Q24" s="10" t="s">
        <v>2816</v>
      </c>
      <c r="R24" s="12" t="s">
        <v>47</v>
      </c>
    </row>
    <row r="25" spans="1:18" x14ac:dyDescent="0.3">
      <c r="A25" s="13">
        <v>18384665</v>
      </c>
      <c r="B25" s="14">
        <v>2200000</v>
      </c>
      <c r="C25" s="14">
        <v>51162.79069767442</v>
      </c>
      <c r="D25" s="14" t="s">
        <v>2827</v>
      </c>
      <c r="E25" s="14" t="s">
        <v>2694</v>
      </c>
      <c r="F25" s="15">
        <v>45969</v>
      </c>
      <c r="G25" s="14" t="s">
        <v>2843</v>
      </c>
      <c r="H25" s="14">
        <v>43</v>
      </c>
      <c r="I25" s="14">
        <v>45</v>
      </c>
      <c r="J25" s="14" t="s">
        <v>74</v>
      </c>
      <c r="K25" s="14">
        <v>1</v>
      </c>
      <c r="L25" s="14">
        <v>3</v>
      </c>
      <c r="M25" s="14" t="s">
        <v>2615</v>
      </c>
      <c r="N25" s="14" t="s">
        <v>55</v>
      </c>
      <c r="O25" s="14" t="s">
        <v>57</v>
      </c>
      <c r="P25" s="14" t="s">
        <v>2815</v>
      </c>
      <c r="Q25" s="14" t="s">
        <v>2816</v>
      </c>
      <c r="R25" s="16" t="s">
        <v>47</v>
      </c>
    </row>
    <row r="26" spans="1:18" x14ac:dyDescent="0.3">
      <c r="A26" s="9">
        <v>18400702</v>
      </c>
      <c r="B26" s="10">
        <v>2200000</v>
      </c>
      <c r="C26" s="10">
        <v>45833.333333333336</v>
      </c>
      <c r="D26" s="10" t="s">
        <v>2822</v>
      </c>
      <c r="E26" s="10" t="s">
        <v>2623</v>
      </c>
      <c r="F26" s="11">
        <v>45972</v>
      </c>
      <c r="G26" s="10" t="s">
        <v>2843</v>
      </c>
      <c r="H26" s="10">
        <v>48</v>
      </c>
      <c r="I26" s="10">
        <v>50</v>
      </c>
      <c r="J26" s="10" t="s">
        <v>74</v>
      </c>
      <c r="K26" s="10">
        <v>1</v>
      </c>
      <c r="L26" s="10">
        <v>8</v>
      </c>
      <c r="M26" s="10" t="s">
        <v>2615</v>
      </c>
      <c r="N26" s="10" t="s">
        <v>55</v>
      </c>
      <c r="O26" s="10" t="s">
        <v>57</v>
      </c>
      <c r="P26" s="10" t="s">
        <v>2814</v>
      </c>
      <c r="Q26" s="10" t="s">
        <v>2816</v>
      </c>
      <c r="R26" s="12" t="s">
        <v>47</v>
      </c>
    </row>
    <row r="27" spans="1:18" x14ac:dyDescent="0.3">
      <c r="A27" s="13">
        <v>18399926</v>
      </c>
      <c r="B27" s="14">
        <v>2245000</v>
      </c>
      <c r="C27" s="14">
        <v>62361.111111111109</v>
      </c>
      <c r="D27" s="14" t="s">
        <v>2832</v>
      </c>
      <c r="E27" s="14" t="s">
        <v>2652</v>
      </c>
      <c r="F27" s="15">
        <v>45972</v>
      </c>
      <c r="G27" s="14" t="s">
        <v>2843</v>
      </c>
      <c r="H27" s="14">
        <v>36</v>
      </c>
      <c r="I27" s="14">
        <v>40</v>
      </c>
      <c r="J27" s="14" t="s">
        <v>74</v>
      </c>
      <c r="K27" s="14">
        <v>1</v>
      </c>
      <c r="L27" s="14">
        <v>4</v>
      </c>
      <c r="M27" s="14" t="s">
        <v>2615</v>
      </c>
      <c r="N27" s="14" t="s">
        <v>76</v>
      </c>
      <c r="O27" s="14" t="s">
        <v>57</v>
      </c>
      <c r="P27" s="14" t="s">
        <v>2814</v>
      </c>
      <c r="Q27" s="14" t="s">
        <v>2816</v>
      </c>
      <c r="R27" s="16" t="s">
        <v>47</v>
      </c>
    </row>
    <row r="28" spans="1:18" x14ac:dyDescent="0.3">
      <c r="A28" s="9">
        <v>18375507</v>
      </c>
      <c r="B28" s="10">
        <v>2250000</v>
      </c>
      <c r="C28" s="10">
        <v>56250</v>
      </c>
      <c r="D28" s="10" t="s">
        <v>2822</v>
      </c>
      <c r="E28" s="10" t="s">
        <v>2623</v>
      </c>
      <c r="F28" s="11">
        <v>45968</v>
      </c>
      <c r="G28" s="10" t="s">
        <v>2843</v>
      </c>
      <c r="H28" s="10">
        <v>40</v>
      </c>
      <c r="I28" s="10">
        <v>45</v>
      </c>
      <c r="J28" s="10" t="s">
        <v>74</v>
      </c>
      <c r="K28" s="10">
        <v>1</v>
      </c>
      <c r="L28" s="10">
        <v>5</v>
      </c>
      <c r="M28" s="10" t="s">
        <v>2615</v>
      </c>
      <c r="N28" s="10" t="s">
        <v>55</v>
      </c>
      <c r="O28" s="10" t="s">
        <v>57</v>
      </c>
      <c r="P28" s="10" t="s">
        <v>2814</v>
      </c>
      <c r="Q28" s="10" t="s">
        <v>2816</v>
      </c>
      <c r="R28" s="12" t="s">
        <v>47</v>
      </c>
    </row>
    <row r="29" spans="1:18" x14ac:dyDescent="0.3">
      <c r="A29" s="13">
        <v>18410725</v>
      </c>
      <c r="B29" s="14">
        <v>2250000</v>
      </c>
      <c r="C29" s="14">
        <v>26470.588235294119</v>
      </c>
      <c r="D29" s="14" t="s">
        <v>2827</v>
      </c>
      <c r="E29" s="14" t="s">
        <v>2647</v>
      </c>
      <c r="F29" s="15">
        <v>45974</v>
      </c>
      <c r="G29" s="14" t="s">
        <v>2843</v>
      </c>
      <c r="H29" s="14">
        <v>85</v>
      </c>
      <c r="I29" s="14">
        <v>90</v>
      </c>
      <c r="J29" s="14" t="s">
        <v>97</v>
      </c>
      <c r="K29" s="14">
        <v>1</v>
      </c>
      <c r="L29" s="14">
        <v>4</v>
      </c>
      <c r="M29" s="14" t="s">
        <v>2632</v>
      </c>
      <c r="N29" s="14" t="s">
        <v>55</v>
      </c>
      <c r="O29" s="14" t="s">
        <v>57</v>
      </c>
      <c r="P29" s="14" t="s">
        <v>2814</v>
      </c>
      <c r="Q29" s="14" t="s">
        <v>2816</v>
      </c>
      <c r="R29" s="16" t="s">
        <v>47</v>
      </c>
    </row>
    <row r="30" spans="1:18" x14ac:dyDescent="0.3">
      <c r="A30" s="9">
        <v>18391482</v>
      </c>
      <c r="B30" s="10">
        <v>2250000</v>
      </c>
      <c r="C30" s="10">
        <v>64285.714285714283</v>
      </c>
      <c r="D30" s="10" t="s">
        <v>2822</v>
      </c>
      <c r="E30" s="10" t="s">
        <v>2711</v>
      </c>
      <c r="F30" s="11">
        <v>45971</v>
      </c>
      <c r="G30" s="10" t="s">
        <v>2847</v>
      </c>
      <c r="H30" s="10">
        <v>35</v>
      </c>
      <c r="I30" s="10">
        <v>45</v>
      </c>
      <c r="J30" s="10" t="s">
        <v>74</v>
      </c>
      <c r="K30" s="10">
        <v>1</v>
      </c>
      <c r="L30" s="10">
        <v>9</v>
      </c>
      <c r="M30" s="10" t="s">
        <v>2615</v>
      </c>
      <c r="N30" s="10" t="s">
        <v>77</v>
      </c>
      <c r="O30" s="10" t="s">
        <v>57</v>
      </c>
      <c r="P30" s="10" t="s">
        <v>2814</v>
      </c>
      <c r="Q30" s="10" t="s">
        <v>2816</v>
      </c>
      <c r="R30" s="12" t="s">
        <v>219</v>
      </c>
    </row>
    <row r="31" spans="1:18" x14ac:dyDescent="0.3">
      <c r="A31" s="13">
        <v>18426947</v>
      </c>
      <c r="B31" s="14">
        <v>2265000</v>
      </c>
      <c r="C31" s="14">
        <v>45300</v>
      </c>
      <c r="D31" s="14" t="s">
        <v>2822</v>
      </c>
      <c r="E31" s="14" t="s">
        <v>2690</v>
      </c>
      <c r="F31" s="15">
        <v>45976</v>
      </c>
      <c r="G31" s="14" t="s">
        <v>2843</v>
      </c>
      <c r="H31" s="14">
        <v>50</v>
      </c>
      <c r="I31" s="14">
        <v>55</v>
      </c>
      <c r="J31" s="14" t="s">
        <v>74</v>
      </c>
      <c r="K31" s="14">
        <v>1</v>
      </c>
      <c r="L31" s="14">
        <v>10</v>
      </c>
      <c r="M31" s="14" t="s">
        <v>2622</v>
      </c>
      <c r="N31" s="14" t="s">
        <v>77</v>
      </c>
      <c r="O31" s="14" t="s">
        <v>67</v>
      </c>
      <c r="P31" s="14" t="s">
        <v>2814</v>
      </c>
      <c r="Q31" s="14" t="s">
        <v>2816</v>
      </c>
      <c r="R31" s="16" t="s">
        <v>47</v>
      </c>
    </row>
    <row r="32" spans="1:18" x14ac:dyDescent="0.3">
      <c r="A32" s="9">
        <v>18365885</v>
      </c>
      <c r="B32" s="10">
        <v>2280000</v>
      </c>
      <c r="C32" s="10">
        <v>50666.666666666664</v>
      </c>
      <c r="D32" s="10" t="s">
        <v>2822</v>
      </c>
      <c r="E32" s="10" t="s">
        <v>2643</v>
      </c>
      <c r="F32" s="11">
        <v>45966</v>
      </c>
      <c r="G32" s="10" t="s">
        <v>2843</v>
      </c>
      <c r="H32" s="10">
        <v>45</v>
      </c>
      <c r="I32" s="10">
        <v>50</v>
      </c>
      <c r="J32" s="10" t="s">
        <v>74</v>
      </c>
      <c r="K32" s="10">
        <v>1</v>
      </c>
      <c r="L32" s="10">
        <v>7</v>
      </c>
      <c r="M32" s="10" t="s">
        <v>2615</v>
      </c>
      <c r="N32" s="10" t="s">
        <v>55</v>
      </c>
      <c r="O32" s="10" t="s">
        <v>67</v>
      </c>
      <c r="P32" s="10" t="s">
        <v>2814</v>
      </c>
      <c r="Q32" s="10" t="s">
        <v>2816</v>
      </c>
      <c r="R32" s="12" t="s">
        <v>47</v>
      </c>
    </row>
    <row r="33" spans="1:18" x14ac:dyDescent="0.3">
      <c r="A33" s="13">
        <v>18367759</v>
      </c>
      <c r="B33" s="14">
        <v>2290000</v>
      </c>
      <c r="C33" s="14">
        <v>57250</v>
      </c>
      <c r="D33" s="14" t="s">
        <v>2832</v>
      </c>
      <c r="E33" s="14" t="s">
        <v>2652</v>
      </c>
      <c r="F33" s="15">
        <v>45966</v>
      </c>
      <c r="G33" s="14" t="s">
        <v>2843</v>
      </c>
      <c r="H33" s="14">
        <v>40</v>
      </c>
      <c r="I33" s="14">
        <v>50</v>
      </c>
      <c r="J33" s="14" t="s">
        <v>74</v>
      </c>
      <c r="K33" s="14">
        <v>1</v>
      </c>
      <c r="L33" s="14">
        <v>4</v>
      </c>
      <c r="M33" s="14" t="s">
        <v>2615</v>
      </c>
      <c r="N33" s="14" t="s">
        <v>55</v>
      </c>
      <c r="O33" s="14" t="s">
        <v>57</v>
      </c>
      <c r="P33" s="14" t="s">
        <v>2814</v>
      </c>
      <c r="Q33" s="14" t="s">
        <v>251</v>
      </c>
      <c r="R33" s="16" t="s">
        <v>47</v>
      </c>
    </row>
    <row r="34" spans="1:18" x14ac:dyDescent="0.3">
      <c r="A34" s="9">
        <v>18394621</v>
      </c>
      <c r="B34" s="10">
        <v>2299000</v>
      </c>
      <c r="C34" s="10">
        <v>57475</v>
      </c>
      <c r="D34" s="10" t="s">
        <v>2827</v>
      </c>
      <c r="E34" s="10" t="s">
        <v>2682</v>
      </c>
      <c r="F34" s="11">
        <v>45971</v>
      </c>
      <c r="G34" s="10" t="s">
        <v>2843</v>
      </c>
      <c r="H34" s="10">
        <v>40</v>
      </c>
      <c r="I34" s="10">
        <v>45</v>
      </c>
      <c r="J34" s="10" t="s">
        <v>74</v>
      </c>
      <c r="K34" s="10">
        <v>1</v>
      </c>
      <c r="L34" s="10">
        <v>3</v>
      </c>
      <c r="M34" s="10" t="s">
        <v>2615</v>
      </c>
      <c r="N34" s="10" t="s">
        <v>55</v>
      </c>
      <c r="O34" s="10" t="s">
        <v>57</v>
      </c>
      <c r="P34" s="10" t="s">
        <v>2815</v>
      </c>
      <c r="Q34" s="10" t="s">
        <v>2816</v>
      </c>
      <c r="R34" s="12" t="s">
        <v>47</v>
      </c>
    </row>
    <row r="35" spans="1:18" x14ac:dyDescent="0.3">
      <c r="A35" s="13">
        <v>18410727</v>
      </c>
      <c r="B35" s="14">
        <v>2300000</v>
      </c>
      <c r="C35" s="14">
        <v>27058.823529411766</v>
      </c>
      <c r="D35" s="14" t="s">
        <v>2827</v>
      </c>
      <c r="E35" s="14" t="s">
        <v>2659</v>
      </c>
      <c r="F35" s="15">
        <v>45974</v>
      </c>
      <c r="G35" s="14" t="s">
        <v>2843</v>
      </c>
      <c r="H35" s="14">
        <v>85</v>
      </c>
      <c r="I35" s="14">
        <v>100</v>
      </c>
      <c r="J35" s="14" t="s">
        <v>97</v>
      </c>
      <c r="K35" s="14">
        <v>1</v>
      </c>
      <c r="L35" s="14">
        <v>5</v>
      </c>
      <c r="M35" s="14" t="s">
        <v>2632</v>
      </c>
      <c r="N35" s="14" t="s">
        <v>55</v>
      </c>
      <c r="O35" s="14" t="s">
        <v>67</v>
      </c>
      <c r="P35" s="14" t="s">
        <v>2814</v>
      </c>
      <c r="Q35" s="14" t="s">
        <v>2816</v>
      </c>
      <c r="R35" s="16" t="s">
        <v>47</v>
      </c>
    </row>
    <row r="36" spans="1:18" x14ac:dyDescent="0.3">
      <c r="A36" s="9">
        <v>18398920</v>
      </c>
      <c r="B36" s="10">
        <v>2300000</v>
      </c>
      <c r="C36" s="10">
        <v>35384.615384615383</v>
      </c>
      <c r="D36" s="10" t="s">
        <v>2822</v>
      </c>
      <c r="E36" s="10" t="s">
        <v>2634</v>
      </c>
      <c r="F36" s="11">
        <v>45972</v>
      </c>
      <c r="G36" s="10" t="s">
        <v>2843</v>
      </c>
      <c r="H36" s="10">
        <v>65</v>
      </c>
      <c r="I36" s="10">
        <v>75</v>
      </c>
      <c r="J36" s="10" t="s">
        <v>74</v>
      </c>
      <c r="K36" s="10">
        <v>1</v>
      </c>
      <c r="L36" s="10">
        <v>5</v>
      </c>
      <c r="M36" s="10" t="s">
        <v>2632</v>
      </c>
      <c r="N36" s="10" t="s">
        <v>55</v>
      </c>
      <c r="O36" s="10" t="s">
        <v>57</v>
      </c>
      <c r="P36" s="10" t="s">
        <v>2815</v>
      </c>
      <c r="Q36" s="10" t="s">
        <v>2816</v>
      </c>
      <c r="R36" s="12" t="s">
        <v>47</v>
      </c>
    </row>
    <row r="37" spans="1:18" x14ac:dyDescent="0.3">
      <c r="A37" s="13">
        <v>18368597</v>
      </c>
      <c r="B37" s="14">
        <v>2300000</v>
      </c>
      <c r="C37" s="14">
        <v>47916.666666666664</v>
      </c>
      <c r="D37" s="14" t="s">
        <v>2822</v>
      </c>
      <c r="E37" s="14" t="s">
        <v>2623</v>
      </c>
      <c r="F37" s="15">
        <v>45967</v>
      </c>
      <c r="G37" s="14" t="s">
        <v>2843</v>
      </c>
      <c r="H37" s="14">
        <v>48</v>
      </c>
      <c r="I37" s="14">
        <v>50</v>
      </c>
      <c r="J37" s="14" t="s">
        <v>74</v>
      </c>
      <c r="K37" s="14">
        <v>1</v>
      </c>
      <c r="L37" s="14">
        <v>8</v>
      </c>
      <c r="M37" s="14" t="s">
        <v>2615</v>
      </c>
      <c r="N37" s="14" t="s">
        <v>55</v>
      </c>
      <c r="O37" s="14" t="s">
        <v>57</v>
      </c>
      <c r="P37" s="14" t="s">
        <v>2814</v>
      </c>
      <c r="Q37" s="14" t="s">
        <v>2816</v>
      </c>
      <c r="R37" s="16" t="s">
        <v>47</v>
      </c>
    </row>
    <row r="38" spans="1:18" x14ac:dyDescent="0.3">
      <c r="A38" s="9">
        <v>18375082</v>
      </c>
      <c r="B38" s="10">
        <v>2300000</v>
      </c>
      <c r="C38" s="10">
        <v>38333.333333333336</v>
      </c>
      <c r="D38" s="10" t="s">
        <v>2822</v>
      </c>
      <c r="E38" s="10" t="s">
        <v>2634</v>
      </c>
      <c r="F38" s="11">
        <v>45968</v>
      </c>
      <c r="G38" s="10" t="s">
        <v>2843</v>
      </c>
      <c r="H38" s="10">
        <v>60</v>
      </c>
      <c r="I38" s="10">
        <v>70</v>
      </c>
      <c r="J38" s="10" t="s">
        <v>74</v>
      </c>
      <c r="K38" s="10">
        <v>1</v>
      </c>
      <c r="L38" s="10">
        <v>5</v>
      </c>
      <c r="M38" s="10" t="s">
        <v>2632</v>
      </c>
      <c r="N38" s="10" t="s">
        <v>77</v>
      </c>
      <c r="O38" s="10" t="s">
        <v>57</v>
      </c>
      <c r="P38" s="10" t="s">
        <v>2815</v>
      </c>
      <c r="Q38" s="10" t="s">
        <v>2816</v>
      </c>
      <c r="R38" s="12" t="s">
        <v>47</v>
      </c>
    </row>
    <row r="39" spans="1:18" x14ac:dyDescent="0.3">
      <c r="A39" s="13">
        <v>18403512</v>
      </c>
      <c r="B39" s="14">
        <v>2350000</v>
      </c>
      <c r="C39" s="14">
        <v>55952.380952380954</v>
      </c>
      <c r="D39" s="14" t="s">
        <v>2822</v>
      </c>
      <c r="E39" s="14" t="s">
        <v>2643</v>
      </c>
      <c r="F39" s="15">
        <v>45972</v>
      </c>
      <c r="G39" s="14" t="s">
        <v>2843</v>
      </c>
      <c r="H39" s="14">
        <v>42</v>
      </c>
      <c r="I39" s="14">
        <v>47</v>
      </c>
      <c r="J39" s="14" t="s">
        <v>74</v>
      </c>
      <c r="K39" s="14">
        <v>1</v>
      </c>
      <c r="L39" s="14">
        <v>4</v>
      </c>
      <c r="M39" s="14" t="s">
        <v>2615</v>
      </c>
      <c r="N39" s="14" t="s">
        <v>55</v>
      </c>
      <c r="O39" s="14" t="s">
        <v>57</v>
      </c>
      <c r="P39" s="14" t="s">
        <v>2814</v>
      </c>
      <c r="Q39" s="14" t="s">
        <v>251</v>
      </c>
      <c r="R39" s="16" t="s">
        <v>47</v>
      </c>
    </row>
    <row r="40" spans="1:18" x14ac:dyDescent="0.3">
      <c r="A40" s="9">
        <v>18397269</v>
      </c>
      <c r="B40" s="10">
        <v>2350000</v>
      </c>
      <c r="C40" s="10">
        <v>39166.666666666664</v>
      </c>
      <c r="D40" s="10" t="s">
        <v>2827</v>
      </c>
      <c r="E40" s="10" t="s">
        <v>2679</v>
      </c>
      <c r="F40" s="11">
        <v>45972</v>
      </c>
      <c r="G40" s="10" t="s">
        <v>2843</v>
      </c>
      <c r="H40" s="10">
        <v>60</v>
      </c>
      <c r="I40" s="10">
        <v>70</v>
      </c>
      <c r="J40" s="10" t="s">
        <v>74</v>
      </c>
      <c r="K40" s="10">
        <v>1</v>
      </c>
      <c r="L40" s="10">
        <v>3</v>
      </c>
      <c r="M40" s="10" t="s">
        <v>2615</v>
      </c>
      <c r="N40" s="10" t="s">
        <v>55</v>
      </c>
      <c r="O40" s="10" t="s">
        <v>57</v>
      </c>
      <c r="P40" s="10" t="s">
        <v>2815</v>
      </c>
      <c r="Q40" s="10" t="s">
        <v>2816</v>
      </c>
      <c r="R40" s="12" t="s">
        <v>47</v>
      </c>
    </row>
    <row r="41" spans="1:18" x14ac:dyDescent="0.3">
      <c r="A41" s="13">
        <v>18397874</v>
      </c>
      <c r="B41" s="14">
        <v>2350000</v>
      </c>
      <c r="C41" s="14">
        <v>39166.666666666664</v>
      </c>
      <c r="D41" s="14" t="s">
        <v>2826</v>
      </c>
      <c r="E41" s="14" t="s">
        <v>2785</v>
      </c>
      <c r="F41" s="15">
        <v>45972</v>
      </c>
      <c r="G41" s="14" t="s">
        <v>2843</v>
      </c>
      <c r="H41" s="14">
        <v>60</v>
      </c>
      <c r="I41" s="14">
        <v>70</v>
      </c>
      <c r="J41" s="14" t="s">
        <v>97</v>
      </c>
      <c r="K41" s="14">
        <v>1</v>
      </c>
      <c r="L41" s="14">
        <v>3</v>
      </c>
      <c r="M41" s="14" t="s">
        <v>2617</v>
      </c>
      <c r="N41" s="14" t="s">
        <v>55</v>
      </c>
      <c r="O41" s="14" t="s">
        <v>57</v>
      </c>
      <c r="P41" s="14" t="s">
        <v>2815</v>
      </c>
      <c r="Q41" s="14" t="s">
        <v>2818</v>
      </c>
      <c r="R41" s="16" t="s">
        <v>47</v>
      </c>
    </row>
    <row r="42" spans="1:18" x14ac:dyDescent="0.3">
      <c r="A42" s="9">
        <v>18366496</v>
      </c>
      <c r="B42" s="10">
        <v>2350000</v>
      </c>
      <c r="C42" s="10">
        <v>52222.222222222219</v>
      </c>
      <c r="D42" s="10" t="s">
        <v>2832</v>
      </c>
      <c r="E42" s="10" t="s">
        <v>2652</v>
      </c>
      <c r="F42" s="11">
        <v>45966</v>
      </c>
      <c r="G42" s="10" t="s">
        <v>2843</v>
      </c>
      <c r="H42" s="10">
        <v>45</v>
      </c>
      <c r="I42" s="10">
        <v>50</v>
      </c>
      <c r="J42" s="10" t="s">
        <v>74</v>
      </c>
      <c r="K42" s="10">
        <v>1</v>
      </c>
      <c r="L42" s="10">
        <v>4</v>
      </c>
      <c r="M42" s="10" t="s">
        <v>2615</v>
      </c>
      <c r="N42" s="10" t="s">
        <v>55</v>
      </c>
      <c r="O42" s="10" t="s">
        <v>57</v>
      </c>
      <c r="P42" s="10" t="s">
        <v>2814</v>
      </c>
      <c r="Q42" s="10" t="s">
        <v>2816</v>
      </c>
      <c r="R42" s="12" t="s">
        <v>47</v>
      </c>
    </row>
    <row r="43" spans="1:18" x14ac:dyDescent="0.3">
      <c r="A43" s="13">
        <v>18380767</v>
      </c>
      <c r="B43" s="14">
        <v>2350000</v>
      </c>
      <c r="C43" s="14">
        <v>33571.428571428572</v>
      </c>
      <c r="D43" s="14" t="s">
        <v>2827</v>
      </c>
      <c r="E43" s="14" t="s">
        <v>2723</v>
      </c>
      <c r="F43" s="15">
        <v>45969</v>
      </c>
      <c r="G43" s="14" t="s">
        <v>2843</v>
      </c>
      <c r="H43" s="14">
        <v>70</v>
      </c>
      <c r="I43" s="14">
        <v>80</v>
      </c>
      <c r="J43" s="14" t="s">
        <v>97</v>
      </c>
      <c r="K43" s="14">
        <v>1</v>
      </c>
      <c r="L43" s="14">
        <v>3</v>
      </c>
      <c r="M43" s="14" t="s">
        <v>2622</v>
      </c>
      <c r="N43" s="14" t="s">
        <v>55</v>
      </c>
      <c r="O43" s="14" t="s">
        <v>57</v>
      </c>
      <c r="P43" s="14" t="s">
        <v>2815</v>
      </c>
      <c r="Q43" s="14" t="s">
        <v>2816</v>
      </c>
      <c r="R43" s="16" t="s">
        <v>47</v>
      </c>
    </row>
    <row r="44" spans="1:18" x14ac:dyDescent="0.3">
      <c r="A44" s="9">
        <v>18380638</v>
      </c>
      <c r="B44" s="10">
        <v>2350000</v>
      </c>
      <c r="C44" s="10">
        <v>33571.428571428572</v>
      </c>
      <c r="D44" s="10" t="s">
        <v>2827</v>
      </c>
      <c r="E44" s="10" t="s">
        <v>2680</v>
      </c>
      <c r="F44" s="11">
        <v>45969</v>
      </c>
      <c r="G44" s="10" t="s">
        <v>2843</v>
      </c>
      <c r="H44" s="10">
        <v>70</v>
      </c>
      <c r="I44" s="10">
        <v>85</v>
      </c>
      <c r="J44" s="10" t="s">
        <v>97</v>
      </c>
      <c r="K44" s="10">
        <v>1</v>
      </c>
      <c r="L44" s="10">
        <v>3</v>
      </c>
      <c r="M44" s="10" t="s">
        <v>2622</v>
      </c>
      <c r="N44" s="10" t="s">
        <v>55</v>
      </c>
      <c r="O44" s="10" t="s">
        <v>67</v>
      </c>
      <c r="P44" s="10" t="s">
        <v>2815</v>
      </c>
      <c r="Q44" s="10" t="s">
        <v>2816</v>
      </c>
      <c r="R44" s="12" t="s">
        <v>47</v>
      </c>
    </row>
    <row r="45" spans="1:18" x14ac:dyDescent="0.3">
      <c r="A45" s="13">
        <v>18417735</v>
      </c>
      <c r="B45" s="14">
        <v>2350000</v>
      </c>
      <c r="C45" s="14">
        <v>52222.222222222219</v>
      </c>
      <c r="D45" s="14" t="s">
        <v>2822</v>
      </c>
      <c r="E45" s="14" t="s">
        <v>2643</v>
      </c>
      <c r="F45" s="15">
        <v>45974</v>
      </c>
      <c r="G45" s="14" t="s">
        <v>2843</v>
      </c>
      <c r="H45" s="14">
        <v>45</v>
      </c>
      <c r="I45" s="14">
        <v>50</v>
      </c>
      <c r="J45" s="14" t="s">
        <v>74</v>
      </c>
      <c r="K45" s="14">
        <v>1</v>
      </c>
      <c r="L45" s="14">
        <v>4</v>
      </c>
      <c r="M45" s="14" t="s">
        <v>2615</v>
      </c>
      <c r="N45" s="14" t="s">
        <v>55</v>
      </c>
      <c r="O45" s="14" t="s">
        <v>57</v>
      </c>
      <c r="P45" s="14" t="s">
        <v>2814</v>
      </c>
      <c r="Q45" s="14" t="s">
        <v>2816</v>
      </c>
      <c r="R45" s="16" t="s">
        <v>47</v>
      </c>
    </row>
    <row r="46" spans="1:18" x14ac:dyDescent="0.3">
      <c r="A46" s="9">
        <v>18423333</v>
      </c>
      <c r="B46" s="10">
        <v>2365000</v>
      </c>
      <c r="C46" s="10">
        <v>49270.833333333336</v>
      </c>
      <c r="D46" s="10" t="s">
        <v>2822</v>
      </c>
      <c r="E46" s="10" t="s">
        <v>2643</v>
      </c>
      <c r="F46" s="11">
        <v>45975</v>
      </c>
      <c r="G46" s="10" t="s">
        <v>2843</v>
      </c>
      <c r="H46" s="10">
        <v>48</v>
      </c>
      <c r="I46" s="10">
        <v>50</v>
      </c>
      <c r="J46" s="10" t="s">
        <v>74</v>
      </c>
      <c r="K46" s="10">
        <v>1</v>
      </c>
      <c r="L46" s="10">
        <v>9</v>
      </c>
      <c r="M46" s="10" t="s">
        <v>2615</v>
      </c>
      <c r="N46" s="10" t="s">
        <v>55</v>
      </c>
      <c r="O46" s="10" t="s">
        <v>57</v>
      </c>
      <c r="P46" s="10" t="s">
        <v>2814</v>
      </c>
      <c r="Q46" s="10" t="s">
        <v>2816</v>
      </c>
      <c r="R46" s="12" t="s">
        <v>47</v>
      </c>
    </row>
    <row r="47" spans="1:18" x14ac:dyDescent="0.3">
      <c r="A47" s="13">
        <v>18403567</v>
      </c>
      <c r="B47" s="14">
        <v>2390000</v>
      </c>
      <c r="C47" s="14">
        <v>19916.666666666668</v>
      </c>
      <c r="D47" s="14" t="s">
        <v>2827</v>
      </c>
      <c r="E47" s="14" t="s">
        <v>2753</v>
      </c>
      <c r="F47" s="15">
        <v>45972</v>
      </c>
      <c r="G47" s="14" t="s">
        <v>2843</v>
      </c>
      <c r="H47" s="14">
        <v>120</v>
      </c>
      <c r="I47" s="14">
        <v>130</v>
      </c>
      <c r="J47" s="14" t="s">
        <v>97</v>
      </c>
      <c r="K47" s="14">
        <v>1</v>
      </c>
      <c r="L47" s="14">
        <v>6</v>
      </c>
      <c r="M47" s="14" t="s">
        <v>2627</v>
      </c>
      <c r="N47" s="14" t="s">
        <v>55</v>
      </c>
      <c r="O47" s="14" t="s">
        <v>57</v>
      </c>
      <c r="P47" s="14" t="s">
        <v>2814</v>
      </c>
      <c r="Q47" s="14" t="s">
        <v>2816</v>
      </c>
      <c r="R47" s="16" t="s">
        <v>47</v>
      </c>
    </row>
    <row r="48" spans="1:18" x14ac:dyDescent="0.3">
      <c r="A48" s="9">
        <v>18396021</v>
      </c>
      <c r="B48" s="10">
        <v>2395000</v>
      </c>
      <c r="C48" s="10">
        <v>43545.454545454544</v>
      </c>
      <c r="D48" s="10" t="s">
        <v>2827</v>
      </c>
      <c r="E48" s="10" t="s">
        <v>2654</v>
      </c>
      <c r="F48" s="11">
        <v>45971</v>
      </c>
      <c r="G48" s="10" t="s">
        <v>2843</v>
      </c>
      <c r="H48" s="10">
        <v>55</v>
      </c>
      <c r="I48" s="10">
        <v>65</v>
      </c>
      <c r="J48" s="10" t="s">
        <v>74</v>
      </c>
      <c r="K48" s="10">
        <v>1</v>
      </c>
      <c r="L48" s="10">
        <v>2</v>
      </c>
      <c r="M48" s="10" t="s">
        <v>2615</v>
      </c>
      <c r="N48" s="10" t="s">
        <v>55</v>
      </c>
      <c r="O48" s="10" t="s">
        <v>57</v>
      </c>
      <c r="P48" s="10" t="s">
        <v>2814</v>
      </c>
      <c r="Q48" s="10" t="s">
        <v>2816</v>
      </c>
      <c r="R48" s="12" t="s">
        <v>47</v>
      </c>
    </row>
    <row r="49" spans="1:18" x14ac:dyDescent="0.3">
      <c r="A49" s="13">
        <v>18428821</v>
      </c>
      <c r="B49" s="14">
        <v>2400000</v>
      </c>
      <c r="C49" s="14">
        <v>54545.454545454544</v>
      </c>
      <c r="D49" s="14" t="s">
        <v>2834</v>
      </c>
      <c r="E49" s="14" t="s">
        <v>2712</v>
      </c>
      <c r="F49" s="15">
        <v>45976</v>
      </c>
      <c r="G49" s="14" t="s">
        <v>2843</v>
      </c>
      <c r="H49" s="14">
        <v>44</v>
      </c>
      <c r="I49" s="14">
        <v>48</v>
      </c>
      <c r="J49" s="14" t="s">
        <v>74</v>
      </c>
      <c r="K49" s="14">
        <v>1</v>
      </c>
      <c r="L49" s="14">
        <v>7</v>
      </c>
      <c r="M49" s="14" t="s">
        <v>2615</v>
      </c>
      <c r="N49" s="14" t="s">
        <v>76</v>
      </c>
      <c r="O49" s="14" t="s">
        <v>57</v>
      </c>
      <c r="P49" s="14" t="s">
        <v>2815</v>
      </c>
      <c r="Q49" s="14" t="s">
        <v>251</v>
      </c>
      <c r="R49" s="16" t="s">
        <v>47</v>
      </c>
    </row>
    <row r="50" spans="1:18" x14ac:dyDescent="0.3">
      <c r="A50" s="9">
        <v>18422788</v>
      </c>
      <c r="B50" s="10">
        <v>2400000</v>
      </c>
      <c r="C50" s="10">
        <v>53333.333333333336</v>
      </c>
      <c r="D50" s="10" t="s">
        <v>2827</v>
      </c>
      <c r="E50" s="10" t="s">
        <v>2686</v>
      </c>
      <c r="F50" s="11">
        <v>45975</v>
      </c>
      <c r="G50" s="10" t="s">
        <v>2843</v>
      </c>
      <c r="H50" s="10">
        <v>45</v>
      </c>
      <c r="I50" s="10">
        <v>50</v>
      </c>
      <c r="J50" s="10" t="s">
        <v>74</v>
      </c>
      <c r="K50" s="10">
        <v>1</v>
      </c>
      <c r="L50" s="10">
        <v>5</v>
      </c>
      <c r="M50" s="10" t="s">
        <v>2615</v>
      </c>
      <c r="N50" s="10" t="s">
        <v>55</v>
      </c>
      <c r="O50" s="10" t="s">
        <v>57</v>
      </c>
      <c r="P50" s="10" t="s">
        <v>2815</v>
      </c>
      <c r="Q50" s="10" t="s">
        <v>2816</v>
      </c>
      <c r="R50" s="12" t="s">
        <v>47</v>
      </c>
    </row>
    <row r="51" spans="1:18" x14ac:dyDescent="0.3">
      <c r="A51" s="13">
        <v>18387445</v>
      </c>
      <c r="B51" s="14">
        <v>2400000</v>
      </c>
      <c r="C51" s="14">
        <v>30769.23076923077</v>
      </c>
      <c r="D51" s="14" t="s">
        <v>2822</v>
      </c>
      <c r="E51" s="14" t="s">
        <v>2643</v>
      </c>
      <c r="F51" s="15">
        <v>45970</v>
      </c>
      <c r="G51" s="14" t="s">
        <v>2843</v>
      </c>
      <c r="H51" s="14">
        <v>78</v>
      </c>
      <c r="I51" s="14">
        <v>83</v>
      </c>
      <c r="J51" s="14" t="s">
        <v>74</v>
      </c>
      <c r="K51" s="14">
        <v>1</v>
      </c>
      <c r="L51" s="14">
        <v>5</v>
      </c>
      <c r="M51" s="14" t="s">
        <v>2615</v>
      </c>
      <c r="N51" s="14" t="s">
        <v>55</v>
      </c>
      <c r="O51" s="14" t="s">
        <v>67</v>
      </c>
      <c r="P51" s="14" t="s">
        <v>2814</v>
      </c>
      <c r="Q51" s="14" t="s">
        <v>2816</v>
      </c>
      <c r="R51" s="16" t="s">
        <v>47</v>
      </c>
    </row>
    <row r="52" spans="1:18" x14ac:dyDescent="0.3">
      <c r="A52" s="9">
        <v>18407263</v>
      </c>
      <c r="B52" s="10">
        <v>2420000</v>
      </c>
      <c r="C52" s="10">
        <v>37230.769230769234</v>
      </c>
      <c r="D52" s="10" t="s">
        <v>2827</v>
      </c>
      <c r="E52" s="10" t="s">
        <v>2682</v>
      </c>
      <c r="F52" s="11">
        <v>45973</v>
      </c>
      <c r="G52" s="10" t="s">
        <v>2843</v>
      </c>
      <c r="H52" s="10">
        <v>65</v>
      </c>
      <c r="I52" s="10">
        <v>75</v>
      </c>
      <c r="J52" s="10" t="s">
        <v>74</v>
      </c>
      <c r="K52" s="10">
        <v>1</v>
      </c>
      <c r="L52" s="10">
        <v>3</v>
      </c>
      <c r="M52" s="10" t="s">
        <v>2615</v>
      </c>
      <c r="N52" s="10" t="s">
        <v>55</v>
      </c>
      <c r="O52" s="10" t="s">
        <v>57</v>
      </c>
      <c r="P52" s="10" t="s">
        <v>2815</v>
      </c>
      <c r="Q52" s="10" t="s">
        <v>251</v>
      </c>
      <c r="R52" s="12" t="s">
        <v>47</v>
      </c>
    </row>
    <row r="53" spans="1:18" x14ac:dyDescent="0.3">
      <c r="A53" s="13">
        <v>18401110</v>
      </c>
      <c r="B53" s="14">
        <v>2420000</v>
      </c>
      <c r="C53" s="14">
        <v>32266.666666666668</v>
      </c>
      <c r="D53" s="14" t="s">
        <v>2827</v>
      </c>
      <c r="E53" s="14" t="s">
        <v>2688</v>
      </c>
      <c r="F53" s="15">
        <v>45972</v>
      </c>
      <c r="G53" s="14" t="s">
        <v>2843</v>
      </c>
      <c r="H53" s="14">
        <v>75</v>
      </c>
      <c r="I53" s="14">
        <v>80</v>
      </c>
      <c r="J53" s="14" t="s">
        <v>97</v>
      </c>
      <c r="K53" s="14">
        <v>1</v>
      </c>
      <c r="L53" s="14">
        <v>5</v>
      </c>
      <c r="M53" s="14" t="s">
        <v>2632</v>
      </c>
      <c r="N53" s="14" t="s">
        <v>55</v>
      </c>
      <c r="O53" s="14" t="s">
        <v>57</v>
      </c>
      <c r="P53" s="14" t="s">
        <v>2815</v>
      </c>
      <c r="Q53" s="14" t="s">
        <v>2816</v>
      </c>
      <c r="R53" s="16" t="s">
        <v>47</v>
      </c>
    </row>
    <row r="54" spans="1:18" x14ac:dyDescent="0.3">
      <c r="A54" s="9">
        <v>18393529</v>
      </c>
      <c r="B54" s="10">
        <v>2425000</v>
      </c>
      <c r="C54" s="10">
        <v>44090.909090909088</v>
      </c>
      <c r="D54" s="10" t="s">
        <v>2827</v>
      </c>
      <c r="E54" s="10" t="s">
        <v>2679</v>
      </c>
      <c r="F54" s="11">
        <v>45971</v>
      </c>
      <c r="G54" s="10" t="s">
        <v>2843</v>
      </c>
      <c r="H54" s="10">
        <v>55</v>
      </c>
      <c r="I54" s="10">
        <v>70</v>
      </c>
      <c r="J54" s="10" t="s">
        <v>74</v>
      </c>
      <c r="K54" s="10">
        <v>1</v>
      </c>
      <c r="L54" s="10">
        <v>4</v>
      </c>
      <c r="M54" s="10" t="s">
        <v>2615</v>
      </c>
      <c r="N54" s="10" t="s">
        <v>77</v>
      </c>
      <c r="O54" s="10" t="s">
        <v>57</v>
      </c>
      <c r="P54" s="10" t="s">
        <v>2814</v>
      </c>
      <c r="Q54" s="10" t="s">
        <v>2816</v>
      </c>
      <c r="R54" s="12" t="s">
        <v>47</v>
      </c>
    </row>
    <row r="55" spans="1:18" x14ac:dyDescent="0.3">
      <c r="A55" s="13">
        <v>18406680</v>
      </c>
      <c r="B55" s="14">
        <v>2449000</v>
      </c>
      <c r="C55" s="14">
        <v>40816.666666666664</v>
      </c>
      <c r="D55" s="14" t="s">
        <v>2827</v>
      </c>
      <c r="E55" s="14" t="s">
        <v>2649</v>
      </c>
      <c r="F55" s="15">
        <v>45973</v>
      </c>
      <c r="G55" s="14" t="s">
        <v>2843</v>
      </c>
      <c r="H55" s="14">
        <v>60</v>
      </c>
      <c r="I55" s="14">
        <v>75</v>
      </c>
      <c r="J55" s="14" t="s">
        <v>74</v>
      </c>
      <c r="K55" s="14">
        <v>1</v>
      </c>
      <c r="L55" s="14">
        <v>3</v>
      </c>
      <c r="M55" s="14" t="s">
        <v>2615</v>
      </c>
      <c r="N55" s="14" t="s">
        <v>55</v>
      </c>
      <c r="O55" s="14" t="s">
        <v>57</v>
      </c>
      <c r="P55" s="14" t="s">
        <v>2814</v>
      </c>
      <c r="Q55" s="14" t="s">
        <v>138</v>
      </c>
      <c r="R55" s="16" t="s">
        <v>47</v>
      </c>
    </row>
    <row r="56" spans="1:18" x14ac:dyDescent="0.3">
      <c r="A56" s="9">
        <v>18390799</v>
      </c>
      <c r="B56" s="10">
        <v>2450000</v>
      </c>
      <c r="C56" s="10">
        <v>49000</v>
      </c>
      <c r="D56" s="10" t="s">
        <v>2827</v>
      </c>
      <c r="E56" s="10" t="s">
        <v>2728</v>
      </c>
      <c r="F56" s="11">
        <v>45971</v>
      </c>
      <c r="G56" s="10" t="s">
        <v>2843</v>
      </c>
      <c r="H56" s="10">
        <v>50</v>
      </c>
      <c r="I56" s="10">
        <v>55</v>
      </c>
      <c r="J56" s="10" t="s">
        <v>74</v>
      </c>
      <c r="K56" s="10">
        <v>1</v>
      </c>
      <c r="L56" s="10">
        <v>12</v>
      </c>
      <c r="M56" s="10" t="s">
        <v>2615</v>
      </c>
      <c r="N56" s="10" t="s">
        <v>55</v>
      </c>
      <c r="O56" s="10" t="s">
        <v>57</v>
      </c>
      <c r="P56" s="10" t="s">
        <v>2814</v>
      </c>
      <c r="Q56" s="10" t="s">
        <v>2818</v>
      </c>
      <c r="R56" s="12" t="s">
        <v>47</v>
      </c>
    </row>
    <row r="57" spans="1:18" x14ac:dyDescent="0.3">
      <c r="A57" s="13">
        <v>18373110</v>
      </c>
      <c r="B57" s="14">
        <v>2450000</v>
      </c>
      <c r="C57" s="14">
        <v>61250</v>
      </c>
      <c r="D57" s="14" t="s">
        <v>2822</v>
      </c>
      <c r="E57" s="14" t="s">
        <v>2623</v>
      </c>
      <c r="F57" s="15">
        <v>45967</v>
      </c>
      <c r="G57" s="14" t="s">
        <v>2843</v>
      </c>
      <c r="H57" s="14">
        <v>40</v>
      </c>
      <c r="I57" s="14">
        <v>45</v>
      </c>
      <c r="J57" s="14" t="s">
        <v>74</v>
      </c>
      <c r="K57" s="14">
        <v>1</v>
      </c>
      <c r="L57" s="14">
        <v>5</v>
      </c>
      <c r="M57" s="14" t="s">
        <v>2615</v>
      </c>
      <c r="N57" s="14" t="s">
        <v>77</v>
      </c>
      <c r="O57" s="14" t="s">
        <v>67</v>
      </c>
      <c r="P57" s="14" t="s">
        <v>2814</v>
      </c>
      <c r="Q57" s="14" t="s">
        <v>2816</v>
      </c>
      <c r="R57" s="16" t="s">
        <v>47</v>
      </c>
    </row>
    <row r="58" spans="1:18" x14ac:dyDescent="0.3">
      <c r="A58" s="9">
        <v>18372696</v>
      </c>
      <c r="B58" s="10">
        <v>2450000</v>
      </c>
      <c r="C58" s="10">
        <v>32666.666666666668</v>
      </c>
      <c r="D58" s="10" t="s">
        <v>2833</v>
      </c>
      <c r="E58" s="10" t="s">
        <v>2697</v>
      </c>
      <c r="F58" s="11">
        <v>45967</v>
      </c>
      <c r="G58" s="10" t="s">
        <v>2843</v>
      </c>
      <c r="H58" s="10">
        <v>75</v>
      </c>
      <c r="I58" s="10">
        <v>85</v>
      </c>
      <c r="J58" s="10" t="s">
        <v>97</v>
      </c>
      <c r="K58" s="10">
        <v>2</v>
      </c>
      <c r="L58" s="10">
        <v>3</v>
      </c>
      <c r="M58" s="10" t="s">
        <v>2627</v>
      </c>
      <c r="N58" s="10" t="s">
        <v>77</v>
      </c>
      <c r="O58" s="10" t="s">
        <v>57</v>
      </c>
      <c r="P58" s="10" t="s">
        <v>2814</v>
      </c>
      <c r="Q58" s="10" t="s">
        <v>2816</v>
      </c>
      <c r="R58" s="12" t="s">
        <v>47</v>
      </c>
    </row>
    <row r="59" spans="1:18" x14ac:dyDescent="0.3">
      <c r="A59" s="13">
        <v>18370369</v>
      </c>
      <c r="B59" s="14">
        <v>2450000</v>
      </c>
      <c r="C59" s="14">
        <v>49000</v>
      </c>
      <c r="D59" s="14" t="s">
        <v>2822</v>
      </c>
      <c r="E59" s="14" t="s">
        <v>2623</v>
      </c>
      <c r="F59" s="15">
        <v>45967</v>
      </c>
      <c r="G59" s="14" t="s">
        <v>2843</v>
      </c>
      <c r="H59" s="14">
        <v>50</v>
      </c>
      <c r="I59" s="14">
        <v>55</v>
      </c>
      <c r="J59" s="14" t="s">
        <v>74</v>
      </c>
      <c r="K59" s="14">
        <v>1</v>
      </c>
      <c r="L59" s="14">
        <v>6</v>
      </c>
      <c r="M59" s="14" t="s">
        <v>2615</v>
      </c>
      <c r="N59" s="14" t="s">
        <v>55</v>
      </c>
      <c r="O59" s="14" t="s">
        <v>57</v>
      </c>
      <c r="P59" s="14" t="s">
        <v>2814</v>
      </c>
      <c r="Q59" s="14" t="s">
        <v>2816</v>
      </c>
      <c r="R59" s="16" t="s">
        <v>47</v>
      </c>
    </row>
    <row r="60" spans="1:18" x14ac:dyDescent="0.3">
      <c r="A60" s="9">
        <v>18400582</v>
      </c>
      <c r="B60" s="10">
        <v>2450000</v>
      </c>
      <c r="C60" s="10">
        <v>24500</v>
      </c>
      <c r="D60" s="10" t="s">
        <v>2827</v>
      </c>
      <c r="E60" s="10" t="s">
        <v>2728</v>
      </c>
      <c r="F60" s="11">
        <v>45972</v>
      </c>
      <c r="G60" s="10" t="s">
        <v>2843</v>
      </c>
      <c r="H60" s="10">
        <v>100</v>
      </c>
      <c r="I60" s="10">
        <v>110</v>
      </c>
      <c r="J60" s="10" t="s">
        <v>97</v>
      </c>
      <c r="K60" s="10">
        <v>1</v>
      </c>
      <c r="L60" s="10">
        <v>3</v>
      </c>
      <c r="M60" s="10" t="s">
        <v>2617</v>
      </c>
      <c r="N60" s="10" t="s">
        <v>55</v>
      </c>
      <c r="O60" s="10" t="s">
        <v>57</v>
      </c>
      <c r="P60" s="10" t="s">
        <v>2815</v>
      </c>
      <c r="Q60" s="10" t="s">
        <v>2816</v>
      </c>
      <c r="R60" s="12" t="s">
        <v>47</v>
      </c>
    </row>
    <row r="61" spans="1:18" x14ac:dyDescent="0.3">
      <c r="A61" s="13">
        <v>18397570</v>
      </c>
      <c r="B61" s="14">
        <v>2475000</v>
      </c>
      <c r="C61" s="14">
        <v>49500</v>
      </c>
      <c r="D61" s="14" t="s">
        <v>2828</v>
      </c>
      <c r="E61" s="14" t="s">
        <v>2628</v>
      </c>
      <c r="F61" s="15">
        <v>45972</v>
      </c>
      <c r="G61" s="14" t="s">
        <v>2843</v>
      </c>
      <c r="H61" s="14">
        <v>50</v>
      </c>
      <c r="I61" s="14">
        <v>60</v>
      </c>
      <c r="J61" s="14" t="s">
        <v>74</v>
      </c>
      <c r="K61" s="14">
        <v>1</v>
      </c>
      <c r="L61" s="14">
        <v>4</v>
      </c>
      <c r="M61" s="14" t="s">
        <v>2615</v>
      </c>
      <c r="N61" s="14" t="s">
        <v>55</v>
      </c>
      <c r="O61" s="14" t="s">
        <v>67</v>
      </c>
      <c r="P61" s="14" t="s">
        <v>2814</v>
      </c>
      <c r="Q61" s="14" t="s">
        <v>138</v>
      </c>
      <c r="R61" s="16" t="s">
        <v>47</v>
      </c>
    </row>
    <row r="62" spans="1:18" x14ac:dyDescent="0.3">
      <c r="A62" s="9">
        <v>18374448</v>
      </c>
      <c r="B62" s="10">
        <v>2475000</v>
      </c>
      <c r="C62" s="10">
        <v>51562.5</v>
      </c>
      <c r="D62" s="10" t="s">
        <v>2827</v>
      </c>
      <c r="E62" s="10" t="s">
        <v>2654</v>
      </c>
      <c r="F62" s="11">
        <v>45968</v>
      </c>
      <c r="G62" s="10" t="s">
        <v>2843</v>
      </c>
      <c r="H62" s="10">
        <v>48</v>
      </c>
      <c r="I62" s="10">
        <v>55</v>
      </c>
      <c r="J62" s="10" t="s">
        <v>74</v>
      </c>
      <c r="K62" s="10">
        <v>1</v>
      </c>
      <c r="L62" s="10">
        <v>3</v>
      </c>
      <c r="M62" s="10" t="s">
        <v>2615</v>
      </c>
      <c r="N62" s="10" t="s">
        <v>55</v>
      </c>
      <c r="O62" s="10" t="s">
        <v>57</v>
      </c>
      <c r="P62" s="10" t="s">
        <v>2814</v>
      </c>
      <c r="Q62" s="10" t="s">
        <v>2816</v>
      </c>
      <c r="R62" s="12" t="s">
        <v>47</v>
      </c>
    </row>
    <row r="63" spans="1:18" x14ac:dyDescent="0.3">
      <c r="A63" s="13">
        <v>18389567</v>
      </c>
      <c r="B63" s="14">
        <v>2480000</v>
      </c>
      <c r="C63" s="14">
        <v>35428.571428571428</v>
      </c>
      <c r="D63" s="14" t="s">
        <v>2827</v>
      </c>
      <c r="E63" s="14" t="s">
        <v>2688</v>
      </c>
      <c r="F63" s="15">
        <v>45970</v>
      </c>
      <c r="G63" s="14" t="s">
        <v>2843</v>
      </c>
      <c r="H63" s="14">
        <v>70</v>
      </c>
      <c r="I63" s="14">
        <v>80</v>
      </c>
      <c r="J63" s="14" t="s">
        <v>97</v>
      </c>
      <c r="K63" s="14">
        <v>1</v>
      </c>
      <c r="L63" s="14">
        <v>4</v>
      </c>
      <c r="M63" s="14" t="s">
        <v>2617</v>
      </c>
      <c r="N63" s="14" t="s">
        <v>55</v>
      </c>
      <c r="O63" s="14" t="s">
        <v>67</v>
      </c>
      <c r="P63" s="14" t="s">
        <v>2815</v>
      </c>
      <c r="Q63" s="14" t="s">
        <v>2816</v>
      </c>
      <c r="R63" s="16" t="s">
        <v>47</v>
      </c>
    </row>
    <row r="64" spans="1:18" x14ac:dyDescent="0.3">
      <c r="A64" s="9">
        <v>18361841</v>
      </c>
      <c r="B64" s="10">
        <v>2485000</v>
      </c>
      <c r="C64" s="10">
        <v>45181.818181818184</v>
      </c>
      <c r="D64" s="10" t="s">
        <v>2828</v>
      </c>
      <c r="E64" s="10" t="s">
        <v>2628</v>
      </c>
      <c r="F64" s="11">
        <v>45966</v>
      </c>
      <c r="G64" s="10" t="s">
        <v>2843</v>
      </c>
      <c r="H64" s="10">
        <v>55</v>
      </c>
      <c r="I64" s="10">
        <v>60</v>
      </c>
      <c r="J64" s="10" t="s">
        <v>74</v>
      </c>
      <c r="K64" s="10">
        <v>1</v>
      </c>
      <c r="L64" s="10">
        <v>4</v>
      </c>
      <c r="M64" s="10" t="s">
        <v>2615</v>
      </c>
      <c r="N64" s="10" t="s">
        <v>55</v>
      </c>
      <c r="O64" s="10" t="s">
        <v>67</v>
      </c>
      <c r="P64" s="10" t="s">
        <v>2814</v>
      </c>
      <c r="Q64" s="10" t="s">
        <v>138</v>
      </c>
      <c r="R64" s="12" t="s">
        <v>47</v>
      </c>
    </row>
    <row r="65" spans="1:18" x14ac:dyDescent="0.3">
      <c r="A65" s="13">
        <v>18411560</v>
      </c>
      <c r="B65" s="14">
        <v>2485000</v>
      </c>
      <c r="C65" s="14">
        <v>33133.333333333336</v>
      </c>
      <c r="D65" s="14" t="s">
        <v>2828</v>
      </c>
      <c r="E65" s="14" t="s">
        <v>2628</v>
      </c>
      <c r="F65" s="15">
        <v>45974</v>
      </c>
      <c r="G65" s="14" t="s">
        <v>2843</v>
      </c>
      <c r="H65" s="14">
        <v>75</v>
      </c>
      <c r="I65" s="14">
        <v>85</v>
      </c>
      <c r="J65" s="14" t="s">
        <v>97</v>
      </c>
      <c r="K65" s="14">
        <v>1</v>
      </c>
      <c r="L65" s="14">
        <v>3</v>
      </c>
      <c r="M65" s="14" t="s">
        <v>2615</v>
      </c>
      <c r="N65" s="14" t="s">
        <v>55</v>
      </c>
      <c r="O65" s="14" t="s">
        <v>57</v>
      </c>
      <c r="P65" s="14" t="s">
        <v>2815</v>
      </c>
      <c r="Q65" s="14" t="s">
        <v>2816</v>
      </c>
      <c r="R65" s="16" t="s">
        <v>47</v>
      </c>
    </row>
    <row r="66" spans="1:18" x14ac:dyDescent="0.3">
      <c r="A66" s="9">
        <v>18411564</v>
      </c>
      <c r="B66" s="10">
        <v>2490000</v>
      </c>
      <c r="C66" s="10">
        <v>24900</v>
      </c>
      <c r="D66" s="10" t="s">
        <v>2825</v>
      </c>
      <c r="E66" s="10" t="s">
        <v>2684</v>
      </c>
      <c r="F66" s="11">
        <v>45974</v>
      </c>
      <c r="G66" s="10" t="s">
        <v>2843</v>
      </c>
      <c r="H66" s="10">
        <v>100</v>
      </c>
      <c r="I66" s="10">
        <v>115</v>
      </c>
      <c r="J66" s="10" t="s">
        <v>97</v>
      </c>
      <c r="K66" s="10">
        <v>1</v>
      </c>
      <c r="L66" s="10">
        <v>5</v>
      </c>
      <c r="M66" s="10" t="s">
        <v>2617</v>
      </c>
      <c r="N66" s="10" t="s">
        <v>55</v>
      </c>
      <c r="O66" s="10" t="s">
        <v>67</v>
      </c>
      <c r="P66" s="10" t="s">
        <v>2815</v>
      </c>
      <c r="Q66" s="10" t="s">
        <v>2818</v>
      </c>
      <c r="R66" s="12" t="s">
        <v>47</v>
      </c>
    </row>
    <row r="67" spans="1:18" x14ac:dyDescent="0.3">
      <c r="A67" s="13">
        <v>18418447</v>
      </c>
      <c r="B67" s="14">
        <v>2500000</v>
      </c>
      <c r="C67" s="14">
        <v>50000</v>
      </c>
      <c r="D67" s="14" t="s">
        <v>2826</v>
      </c>
      <c r="E67" s="14" t="s">
        <v>2624</v>
      </c>
      <c r="F67" s="15">
        <v>45975</v>
      </c>
      <c r="G67" s="14" t="s">
        <v>2843</v>
      </c>
      <c r="H67" s="14">
        <v>50</v>
      </c>
      <c r="I67" s="14">
        <v>55</v>
      </c>
      <c r="J67" s="14" t="s">
        <v>74</v>
      </c>
      <c r="K67" s="14">
        <v>1</v>
      </c>
      <c r="L67" s="14">
        <v>3</v>
      </c>
      <c r="M67" s="14" t="s">
        <v>2615</v>
      </c>
      <c r="N67" s="14" t="s">
        <v>55</v>
      </c>
      <c r="O67" s="14" t="s">
        <v>57</v>
      </c>
      <c r="P67" s="14" t="s">
        <v>2814</v>
      </c>
      <c r="Q67" s="14" t="s">
        <v>2818</v>
      </c>
      <c r="R67" s="16" t="s">
        <v>47</v>
      </c>
    </row>
    <row r="68" spans="1:18" x14ac:dyDescent="0.3">
      <c r="A68" s="9">
        <v>18400590</v>
      </c>
      <c r="B68" s="10">
        <v>2500000</v>
      </c>
      <c r="C68" s="10">
        <v>65789.473684210519</v>
      </c>
      <c r="D68" s="10" t="s">
        <v>2834</v>
      </c>
      <c r="E68" s="10" t="s">
        <v>2666</v>
      </c>
      <c r="F68" s="11">
        <v>45972</v>
      </c>
      <c r="G68" s="10" t="s">
        <v>2843</v>
      </c>
      <c r="H68" s="10">
        <v>38</v>
      </c>
      <c r="I68" s="10">
        <v>43</v>
      </c>
      <c r="J68" s="10" t="s">
        <v>74</v>
      </c>
      <c r="K68" s="10">
        <v>1</v>
      </c>
      <c r="L68" s="10">
        <v>4</v>
      </c>
      <c r="M68" s="10" t="s">
        <v>2615</v>
      </c>
      <c r="N68" s="10" t="s">
        <v>77</v>
      </c>
      <c r="O68" s="10" t="s">
        <v>57</v>
      </c>
      <c r="P68" s="10" t="s">
        <v>2814</v>
      </c>
      <c r="Q68" s="10" t="s">
        <v>2816</v>
      </c>
      <c r="R68" s="12" t="s">
        <v>47</v>
      </c>
    </row>
    <row r="69" spans="1:18" x14ac:dyDescent="0.3">
      <c r="A69" s="13">
        <v>18375814</v>
      </c>
      <c r="B69" s="14">
        <v>2500000</v>
      </c>
      <c r="C69" s="14">
        <v>50000</v>
      </c>
      <c r="D69" s="14" t="s">
        <v>2822</v>
      </c>
      <c r="E69" s="14" t="s">
        <v>2623</v>
      </c>
      <c r="F69" s="15">
        <v>45968</v>
      </c>
      <c r="G69" s="14" t="s">
        <v>2843</v>
      </c>
      <c r="H69" s="14">
        <v>50</v>
      </c>
      <c r="I69" s="14">
        <v>55</v>
      </c>
      <c r="J69" s="14" t="s">
        <v>74</v>
      </c>
      <c r="K69" s="14">
        <v>1</v>
      </c>
      <c r="L69" s="14">
        <v>10</v>
      </c>
      <c r="M69" s="14" t="s">
        <v>2615</v>
      </c>
      <c r="N69" s="14" t="s">
        <v>55</v>
      </c>
      <c r="O69" s="14" t="s">
        <v>57</v>
      </c>
      <c r="P69" s="14" t="s">
        <v>2814</v>
      </c>
      <c r="Q69" s="14" t="s">
        <v>251</v>
      </c>
      <c r="R69" s="16" t="s">
        <v>47</v>
      </c>
    </row>
    <row r="70" spans="1:18" x14ac:dyDescent="0.3">
      <c r="A70" s="9">
        <v>18367358</v>
      </c>
      <c r="B70" s="10">
        <v>2500000</v>
      </c>
      <c r="C70" s="10">
        <v>33333.333333333336</v>
      </c>
      <c r="D70" s="10" t="s">
        <v>2827</v>
      </c>
      <c r="E70" s="10" t="s">
        <v>2757</v>
      </c>
      <c r="F70" s="11">
        <v>45966</v>
      </c>
      <c r="G70" s="10" t="s">
        <v>2843</v>
      </c>
      <c r="H70" s="10">
        <v>75</v>
      </c>
      <c r="I70" s="10">
        <v>85</v>
      </c>
      <c r="J70" s="10" t="s">
        <v>74</v>
      </c>
      <c r="K70" s="10">
        <v>1</v>
      </c>
      <c r="L70" s="10">
        <v>3</v>
      </c>
      <c r="M70" s="10" t="s">
        <v>2615</v>
      </c>
      <c r="N70" s="10" t="s">
        <v>55</v>
      </c>
      <c r="O70" s="10" t="s">
        <v>57</v>
      </c>
      <c r="P70" s="10" t="s">
        <v>2815</v>
      </c>
      <c r="Q70" s="10" t="s">
        <v>251</v>
      </c>
      <c r="R70" s="12" t="s">
        <v>47</v>
      </c>
    </row>
    <row r="71" spans="1:18" x14ac:dyDescent="0.3">
      <c r="A71" s="13">
        <v>18371805</v>
      </c>
      <c r="B71" s="14">
        <v>2500000</v>
      </c>
      <c r="C71" s="14">
        <v>48076.923076923078</v>
      </c>
      <c r="D71" s="14" t="s">
        <v>2828</v>
      </c>
      <c r="E71" s="14" t="s">
        <v>2656</v>
      </c>
      <c r="F71" s="15">
        <v>45967</v>
      </c>
      <c r="G71" s="14" t="s">
        <v>2843</v>
      </c>
      <c r="H71" s="14">
        <v>52</v>
      </c>
      <c r="I71" s="14">
        <v>62</v>
      </c>
      <c r="J71" s="14" t="s">
        <v>74</v>
      </c>
      <c r="K71" s="14">
        <v>1</v>
      </c>
      <c r="L71" s="14">
        <v>4</v>
      </c>
      <c r="M71" s="14" t="s">
        <v>2615</v>
      </c>
      <c r="N71" s="14" t="s">
        <v>77</v>
      </c>
      <c r="O71" s="14" t="s">
        <v>57</v>
      </c>
      <c r="P71" s="14" t="s">
        <v>2821</v>
      </c>
      <c r="Q71" s="14" t="s">
        <v>2818</v>
      </c>
      <c r="R71" s="16" t="s">
        <v>47</v>
      </c>
    </row>
    <row r="72" spans="1:18" x14ac:dyDescent="0.3">
      <c r="A72" s="9">
        <v>18421284</v>
      </c>
      <c r="B72" s="10">
        <v>2500000</v>
      </c>
      <c r="C72" s="10">
        <v>45454.545454545456</v>
      </c>
      <c r="D72" s="10" t="s">
        <v>2827</v>
      </c>
      <c r="E72" s="10" t="s">
        <v>2753</v>
      </c>
      <c r="F72" s="11">
        <v>45975</v>
      </c>
      <c r="G72" s="10" t="s">
        <v>2843</v>
      </c>
      <c r="H72" s="10">
        <v>55</v>
      </c>
      <c r="I72" s="10">
        <v>60</v>
      </c>
      <c r="J72" s="10" t="s">
        <v>74</v>
      </c>
      <c r="K72" s="10">
        <v>1</v>
      </c>
      <c r="L72" s="10">
        <v>5</v>
      </c>
      <c r="M72" s="10" t="s">
        <v>2615</v>
      </c>
      <c r="N72" s="10" t="s">
        <v>55</v>
      </c>
      <c r="O72" s="10" t="s">
        <v>67</v>
      </c>
      <c r="P72" s="10" t="s">
        <v>2814</v>
      </c>
      <c r="Q72" s="10" t="s">
        <v>2816</v>
      </c>
      <c r="R72" s="12" t="s">
        <v>47</v>
      </c>
    </row>
    <row r="73" spans="1:18" x14ac:dyDescent="0.3">
      <c r="A73" s="13">
        <v>18396194</v>
      </c>
      <c r="B73" s="14">
        <v>2500000</v>
      </c>
      <c r="C73" s="14">
        <v>38461.538461538461</v>
      </c>
      <c r="D73" s="14" t="s">
        <v>2827</v>
      </c>
      <c r="E73" s="14" t="s">
        <v>2686</v>
      </c>
      <c r="F73" s="15">
        <v>45971</v>
      </c>
      <c r="G73" s="14" t="s">
        <v>2843</v>
      </c>
      <c r="H73" s="14">
        <v>65</v>
      </c>
      <c r="I73" s="14">
        <v>70</v>
      </c>
      <c r="J73" s="14" t="s">
        <v>74</v>
      </c>
      <c r="K73" s="14">
        <v>1</v>
      </c>
      <c r="L73" s="14">
        <v>3</v>
      </c>
      <c r="M73" s="14" t="s">
        <v>2615</v>
      </c>
      <c r="N73" s="14" t="s">
        <v>55</v>
      </c>
      <c r="O73" s="14" t="s">
        <v>57</v>
      </c>
      <c r="P73" s="14" t="s">
        <v>2814</v>
      </c>
      <c r="Q73" s="14" t="s">
        <v>251</v>
      </c>
      <c r="R73" s="16" t="s">
        <v>47</v>
      </c>
    </row>
    <row r="74" spans="1:18" x14ac:dyDescent="0.3">
      <c r="A74" s="9">
        <v>18386662</v>
      </c>
      <c r="B74" s="10">
        <v>2500000</v>
      </c>
      <c r="C74" s="10">
        <v>50000</v>
      </c>
      <c r="D74" s="10" t="s">
        <v>2834</v>
      </c>
      <c r="E74" s="10" t="s">
        <v>2757</v>
      </c>
      <c r="F74" s="11">
        <v>45970</v>
      </c>
      <c r="G74" s="10" t="s">
        <v>2843</v>
      </c>
      <c r="H74" s="10">
        <v>50</v>
      </c>
      <c r="I74" s="10">
        <v>55</v>
      </c>
      <c r="J74" s="10" t="s">
        <v>74</v>
      </c>
      <c r="K74" s="10">
        <v>1</v>
      </c>
      <c r="L74" s="10">
        <v>5</v>
      </c>
      <c r="M74" s="10" t="s">
        <v>2615</v>
      </c>
      <c r="N74" s="10" t="s">
        <v>55</v>
      </c>
      <c r="O74" s="10" t="s">
        <v>57</v>
      </c>
      <c r="P74" s="10" t="s">
        <v>2814</v>
      </c>
      <c r="Q74" s="10" t="s">
        <v>2816</v>
      </c>
      <c r="R74" s="12" t="s">
        <v>47</v>
      </c>
    </row>
    <row r="75" spans="1:18" x14ac:dyDescent="0.3">
      <c r="A75" s="13">
        <v>18407207</v>
      </c>
      <c r="B75" s="14">
        <v>2500000</v>
      </c>
      <c r="C75" s="14">
        <v>41666.666666666664</v>
      </c>
      <c r="D75" s="14" t="s">
        <v>2827</v>
      </c>
      <c r="E75" s="14" t="s">
        <v>2629</v>
      </c>
      <c r="F75" s="15">
        <v>45973</v>
      </c>
      <c r="G75" s="14" t="s">
        <v>2843</v>
      </c>
      <c r="H75" s="14">
        <v>60</v>
      </c>
      <c r="I75" s="14">
        <v>75</v>
      </c>
      <c r="J75" s="14" t="s">
        <v>74</v>
      </c>
      <c r="K75" s="14">
        <v>1</v>
      </c>
      <c r="L75" s="14">
        <v>3</v>
      </c>
      <c r="M75" s="14" t="s">
        <v>2615</v>
      </c>
      <c r="N75" s="14" t="s">
        <v>55</v>
      </c>
      <c r="O75" s="14" t="s">
        <v>57</v>
      </c>
      <c r="P75" s="14" t="s">
        <v>2814</v>
      </c>
      <c r="Q75" s="14" t="s">
        <v>251</v>
      </c>
      <c r="R75" s="16" t="s">
        <v>47</v>
      </c>
    </row>
    <row r="76" spans="1:18" x14ac:dyDescent="0.3">
      <c r="A76" s="9">
        <v>18399514</v>
      </c>
      <c r="B76" s="10">
        <v>2520000</v>
      </c>
      <c r="C76" s="10">
        <v>56000</v>
      </c>
      <c r="D76" s="10" t="s">
        <v>2832</v>
      </c>
      <c r="E76" s="10" t="s">
        <v>2652</v>
      </c>
      <c r="F76" s="11">
        <v>45972</v>
      </c>
      <c r="G76" s="10" t="s">
        <v>2843</v>
      </c>
      <c r="H76" s="10">
        <v>45</v>
      </c>
      <c r="I76" s="10">
        <v>55</v>
      </c>
      <c r="J76" s="10" t="s">
        <v>74</v>
      </c>
      <c r="K76" s="10">
        <v>1</v>
      </c>
      <c r="L76" s="10">
        <v>4</v>
      </c>
      <c r="M76" s="10" t="s">
        <v>2615</v>
      </c>
      <c r="N76" s="10" t="s">
        <v>55</v>
      </c>
      <c r="O76" s="10" t="s">
        <v>57</v>
      </c>
      <c r="P76" s="10" t="s">
        <v>2814</v>
      </c>
      <c r="Q76" s="10" t="s">
        <v>2816</v>
      </c>
      <c r="R76" s="12" t="s">
        <v>47</v>
      </c>
    </row>
    <row r="77" spans="1:18" x14ac:dyDescent="0.3">
      <c r="A77" s="13">
        <v>18417582</v>
      </c>
      <c r="B77" s="14">
        <v>2520000</v>
      </c>
      <c r="C77" s="14">
        <v>48461.538461538461</v>
      </c>
      <c r="D77" s="14" t="s">
        <v>2822</v>
      </c>
      <c r="E77" s="14" t="s">
        <v>2623</v>
      </c>
      <c r="F77" s="15">
        <v>45974</v>
      </c>
      <c r="G77" s="14" t="s">
        <v>2843</v>
      </c>
      <c r="H77" s="14">
        <v>52</v>
      </c>
      <c r="I77" s="14">
        <v>59</v>
      </c>
      <c r="J77" s="14" t="s">
        <v>74</v>
      </c>
      <c r="K77" s="14">
        <v>1</v>
      </c>
      <c r="L77" s="14">
        <v>9</v>
      </c>
      <c r="M77" s="14" t="s">
        <v>2615</v>
      </c>
      <c r="N77" s="14" t="s">
        <v>55</v>
      </c>
      <c r="O77" s="14" t="s">
        <v>57</v>
      </c>
      <c r="P77" s="14" t="s">
        <v>2814</v>
      </c>
      <c r="Q77" s="14" t="s">
        <v>2816</v>
      </c>
      <c r="R77" s="16" t="s">
        <v>47</v>
      </c>
    </row>
    <row r="78" spans="1:18" x14ac:dyDescent="0.3">
      <c r="A78" s="9">
        <v>18374450</v>
      </c>
      <c r="B78" s="10">
        <v>2525000</v>
      </c>
      <c r="C78" s="10">
        <v>56111.111111111109</v>
      </c>
      <c r="D78" s="10" t="s">
        <v>2827</v>
      </c>
      <c r="E78" s="10" t="s">
        <v>2649</v>
      </c>
      <c r="F78" s="11">
        <v>45968</v>
      </c>
      <c r="G78" s="10" t="s">
        <v>2843</v>
      </c>
      <c r="H78" s="10">
        <v>45</v>
      </c>
      <c r="I78" s="10">
        <v>52</v>
      </c>
      <c r="J78" s="10" t="s">
        <v>74</v>
      </c>
      <c r="K78" s="10">
        <v>1</v>
      </c>
      <c r="L78" s="10">
        <v>3</v>
      </c>
      <c r="M78" s="10" t="s">
        <v>2615</v>
      </c>
      <c r="N78" s="10" t="s">
        <v>55</v>
      </c>
      <c r="O78" s="10" t="s">
        <v>57</v>
      </c>
      <c r="P78" s="10" t="s">
        <v>2814</v>
      </c>
      <c r="Q78" s="10" t="s">
        <v>2816</v>
      </c>
      <c r="R78" s="12" t="s">
        <v>47</v>
      </c>
    </row>
    <row r="79" spans="1:18" x14ac:dyDescent="0.3">
      <c r="A79" s="13">
        <v>18374440</v>
      </c>
      <c r="B79" s="14">
        <v>2525000</v>
      </c>
      <c r="C79" s="14">
        <v>31562.5</v>
      </c>
      <c r="D79" s="14" t="s">
        <v>2827</v>
      </c>
      <c r="E79" s="14" t="s">
        <v>2649</v>
      </c>
      <c r="F79" s="15">
        <v>45968</v>
      </c>
      <c r="G79" s="14" t="s">
        <v>2843</v>
      </c>
      <c r="H79" s="14">
        <v>80</v>
      </c>
      <c r="I79" s="14">
        <v>90</v>
      </c>
      <c r="J79" s="14" t="s">
        <v>97</v>
      </c>
      <c r="K79" s="14">
        <v>1</v>
      </c>
      <c r="L79" s="14">
        <v>3</v>
      </c>
      <c r="M79" s="14" t="s">
        <v>2617</v>
      </c>
      <c r="N79" s="14" t="s">
        <v>55</v>
      </c>
      <c r="O79" s="14" t="s">
        <v>57</v>
      </c>
      <c r="P79" s="14" t="s">
        <v>2815</v>
      </c>
      <c r="Q79" s="14" t="s">
        <v>2816</v>
      </c>
      <c r="R79" s="16" t="s">
        <v>47</v>
      </c>
    </row>
    <row r="80" spans="1:18" x14ac:dyDescent="0.3">
      <c r="A80" s="9">
        <v>18367987</v>
      </c>
      <c r="B80" s="10">
        <v>2550000</v>
      </c>
      <c r="C80" s="10">
        <v>46363.63636363636</v>
      </c>
      <c r="D80" s="10" t="s">
        <v>2827</v>
      </c>
      <c r="E80" s="10" t="s">
        <v>2629</v>
      </c>
      <c r="F80" s="11">
        <v>45966</v>
      </c>
      <c r="G80" s="10" t="s">
        <v>2843</v>
      </c>
      <c r="H80" s="10">
        <v>55</v>
      </c>
      <c r="I80" s="10">
        <v>65</v>
      </c>
      <c r="J80" s="10" t="s">
        <v>74</v>
      </c>
      <c r="K80" s="10">
        <v>1</v>
      </c>
      <c r="L80" s="10">
        <v>6</v>
      </c>
      <c r="M80" s="10" t="s">
        <v>2615</v>
      </c>
      <c r="N80" s="10" t="s">
        <v>55</v>
      </c>
      <c r="O80" s="10" t="s">
        <v>67</v>
      </c>
      <c r="P80" s="10" t="s">
        <v>2815</v>
      </c>
      <c r="Q80" s="10" t="s">
        <v>2816</v>
      </c>
      <c r="R80" s="12" t="s">
        <v>47</v>
      </c>
    </row>
    <row r="81" spans="1:18" x14ac:dyDescent="0.3">
      <c r="A81" s="13">
        <v>18419983</v>
      </c>
      <c r="B81" s="14">
        <v>2550000</v>
      </c>
      <c r="C81" s="14">
        <v>31875</v>
      </c>
      <c r="D81" s="14" t="s">
        <v>2827</v>
      </c>
      <c r="E81" s="14" t="s">
        <v>2753</v>
      </c>
      <c r="F81" s="15">
        <v>45975</v>
      </c>
      <c r="G81" s="14" t="s">
        <v>2843</v>
      </c>
      <c r="H81" s="14">
        <v>80</v>
      </c>
      <c r="I81" s="14">
        <v>90</v>
      </c>
      <c r="J81" s="14" t="s">
        <v>97</v>
      </c>
      <c r="K81" s="14">
        <v>1</v>
      </c>
      <c r="L81" s="14">
        <v>3</v>
      </c>
      <c r="M81" s="14" t="s">
        <v>2617</v>
      </c>
      <c r="N81" s="14" t="s">
        <v>55</v>
      </c>
      <c r="O81" s="14" t="s">
        <v>57</v>
      </c>
      <c r="P81" s="14" t="s">
        <v>2815</v>
      </c>
      <c r="Q81" s="14" t="s">
        <v>2818</v>
      </c>
      <c r="R81" s="16" t="s">
        <v>47</v>
      </c>
    </row>
    <row r="82" spans="1:18" x14ac:dyDescent="0.3">
      <c r="A82" s="9">
        <v>18392791</v>
      </c>
      <c r="B82" s="10">
        <v>2550000</v>
      </c>
      <c r="C82" s="10">
        <v>46363.63636363636</v>
      </c>
      <c r="D82" s="10" t="s">
        <v>2827</v>
      </c>
      <c r="E82" s="10" t="s">
        <v>2629</v>
      </c>
      <c r="F82" s="11">
        <v>45971</v>
      </c>
      <c r="G82" s="10" t="s">
        <v>2843</v>
      </c>
      <c r="H82" s="10">
        <v>55</v>
      </c>
      <c r="I82" s="10">
        <v>65</v>
      </c>
      <c r="J82" s="10" t="s">
        <v>74</v>
      </c>
      <c r="K82" s="10">
        <v>1</v>
      </c>
      <c r="L82" s="10">
        <v>5</v>
      </c>
      <c r="M82" s="10" t="s">
        <v>2615</v>
      </c>
      <c r="N82" s="10" t="s">
        <v>55</v>
      </c>
      <c r="O82" s="10" t="s">
        <v>67</v>
      </c>
      <c r="P82" s="10" t="s">
        <v>2815</v>
      </c>
      <c r="Q82" s="10" t="s">
        <v>2816</v>
      </c>
      <c r="R82" s="12" t="s">
        <v>47</v>
      </c>
    </row>
    <row r="83" spans="1:18" x14ac:dyDescent="0.3">
      <c r="A83" s="13">
        <v>18406303</v>
      </c>
      <c r="B83" s="14">
        <v>2550000</v>
      </c>
      <c r="C83" s="14">
        <v>34000</v>
      </c>
      <c r="D83" s="14" t="s">
        <v>2827</v>
      </c>
      <c r="E83" s="14" t="s">
        <v>2680</v>
      </c>
      <c r="F83" s="15">
        <v>45973</v>
      </c>
      <c r="G83" s="14" t="s">
        <v>2843</v>
      </c>
      <c r="H83" s="14">
        <v>75</v>
      </c>
      <c r="I83" s="14">
        <v>85</v>
      </c>
      <c r="J83" s="14" t="s">
        <v>74</v>
      </c>
      <c r="K83" s="14">
        <v>1</v>
      </c>
      <c r="L83" s="14">
        <v>3</v>
      </c>
      <c r="M83" s="14" t="s">
        <v>2615</v>
      </c>
      <c r="N83" s="14" t="s">
        <v>55</v>
      </c>
      <c r="O83" s="14" t="s">
        <v>57</v>
      </c>
      <c r="P83" s="14" t="s">
        <v>2814</v>
      </c>
      <c r="Q83" s="14" t="s">
        <v>251</v>
      </c>
      <c r="R83" s="16" t="s">
        <v>47</v>
      </c>
    </row>
    <row r="84" spans="1:18" x14ac:dyDescent="0.3">
      <c r="A84" s="9">
        <v>18365316</v>
      </c>
      <c r="B84" s="10">
        <v>2550000</v>
      </c>
      <c r="C84" s="10">
        <v>36428.571428571428</v>
      </c>
      <c r="D84" s="10" t="s">
        <v>2828</v>
      </c>
      <c r="E84" s="10" t="s">
        <v>2628</v>
      </c>
      <c r="F84" s="11">
        <v>45966</v>
      </c>
      <c r="G84" s="10" t="s">
        <v>2843</v>
      </c>
      <c r="H84" s="10">
        <v>70</v>
      </c>
      <c r="I84" s="10">
        <v>85</v>
      </c>
      <c r="J84" s="10" t="s">
        <v>97</v>
      </c>
      <c r="K84" s="10">
        <v>1</v>
      </c>
      <c r="L84" s="10">
        <v>4</v>
      </c>
      <c r="M84" s="10" t="s">
        <v>2615</v>
      </c>
      <c r="N84" s="10" t="s">
        <v>55</v>
      </c>
      <c r="O84" s="10" t="s">
        <v>57</v>
      </c>
      <c r="P84" s="10" t="s">
        <v>2815</v>
      </c>
      <c r="Q84" s="10" t="s">
        <v>2816</v>
      </c>
      <c r="R84" s="12" t="s">
        <v>47</v>
      </c>
    </row>
    <row r="85" spans="1:18" x14ac:dyDescent="0.3">
      <c r="A85" s="13">
        <v>18380879</v>
      </c>
      <c r="B85" s="14">
        <v>2575000</v>
      </c>
      <c r="C85" s="14">
        <v>42916.666666666664</v>
      </c>
      <c r="D85" s="14" t="s">
        <v>2822</v>
      </c>
      <c r="E85" s="14" t="s">
        <v>2644</v>
      </c>
      <c r="F85" s="15">
        <v>45969</v>
      </c>
      <c r="G85" s="14" t="s">
        <v>2843</v>
      </c>
      <c r="H85" s="14">
        <v>60</v>
      </c>
      <c r="I85" s="14">
        <v>65</v>
      </c>
      <c r="J85" s="14" t="s">
        <v>74</v>
      </c>
      <c r="K85" s="14">
        <v>1</v>
      </c>
      <c r="L85" s="14">
        <v>5</v>
      </c>
      <c r="M85" s="14" t="s">
        <v>2627</v>
      </c>
      <c r="N85" s="14" t="s">
        <v>76</v>
      </c>
      <c r="O85" s="14" t="s">
        <v>57</v>
      </c>
      <c r="P85" s="14" t="s">
        <v>2814</v>
      </c>
      <c r="Q85" s="14" t="s">
        <v>2816</v>
      </c>
      <c r="R85" s="16" t="s">
        <v>47</v>
      </c>
    </row>
    <row r="86" spans="1:18" x14ac:dyDescent="0.3">
      <c r="A86" s="9">
        <v>18389150</v>
      </c>
      <c r="B86" s="10">
        <v>2599999</v>
      </c>
      <c r="C86" s="10">
        <v>32499.987499999999</v>
      </c>
      <c r="D86" s="10" t="s">
        <v>2827</v>
      </c>
      <c r="E86" s="10" t="s">
        <v>2630</v>
      </c>
      <c r="F86" s="11">
        <v>45970</v>
      </c>
      <c r="G86" s="10" t="s">
        <v>2843</v>
      </c>
      <c r="H86" s="10">
        <v>80</v>
      </c>
      <c r="I86" s="10">
        <v>90</v>
      </c>
      <c r="J86" s="10" t="s">
        <v>97</v>
      </c>
      <c r="K86" s="10">
        <v>1</v>
      </c>
      <c r="L86" s="10">
        <v>3</v>
      </c>
      <c r="M86" s="10" t="s">
        <v>2622</v>
      </c>
      <c r="N86" s="10" t="s">
        <v>55</v>
      </c>
      <c r="O86" s="10" t="s">
        <v>57</v>
      </c>
      <c r="P86" s="10" t="s">
        <v>2815</v>
      </c>
      <c r="Q86" s="10" t="s">
        <v>2816</v>
      </c>
      <c r="R86" s="12" t="s">
        <v>47</v>
      </c>
    </row>
    <row r="87" spans="1:18" x14ac:dyDescent="0.3">
      <c r="A87" s="13">
        <v>18388363</v>
      </c>
      <c r="B87" s="14">
        <v>2600000</v>
      </c>
      <c r="C87" s="14">
        <v>52000</v>
      </c>
      <c r="D87" s="14" t="s">
        <v>2827</v>
      </c>
      <c r="E87" s="14" t="s">
        <v>2680</v>
      </c>
      <c r="F87" s="15">
        <v>45970</v>
      </c>
      <c r="G87" s="14" t="s">
        <v>2843</v>
      </c>
      <c r="H87" s="14">
        <v>50</v>
      </c>
      <c r="I87" s="14">
        <v>60</v>
      </c>
      <c r="J87" s="14" t="s">
        <v>74</v>
      </c>
      <c r="K87" s="14">
        <v>1</v>
      </c>
      <c r="L87" s="14">
        <v>4</v>
      </c>
      <c r="M87" s="14" t="s">
        <v>2615</v>
      </c>
      <c r="N87" s="14" t="s">
        <v>55</v>
      </c>
      <c r="O87" s="14" t="s">
        <v>57</v>
      </c>
      <c r="P87" s="14" t="s">
        <v>2814</v>
      </c>
      <c r="Q87" s="14" t="s">
        <v>2816</v>
      </c>
      <c r="R87" s="16" t="s">
        <v>47</v>
      </c>
    </row>
    <row r="88" spans="1:18" x14ac:dyDescent="0.3">
      <c r="A88" s="9">
        <v>18404810</v>
      </c>
      <c r="B88" s="10">
        <v>2600000</v>
      </c>
      <c r="C88" s="10">
        <v>52000</v>
      </c>
      <c r="D88" s="10" t="s">
        <v>2822</v>
      </c>
      <c r="E88" s="10" t="s">
        <v>2623</v>
      </c>
      <c r="F88" s="11">
        <v>45973</v>
      </c>
      <c r="G88" s="10" t="s">
        <v>2843</v>
      </c>
      <c r="H88" s="10">
        <v>50</v>
      </c>
      <c r="I88" s="10">
        <v>60</v>
      </c>
      <c r="J88" s="10" t="s">
        <v>74</v>
      </c>
      <c r="K88" s="10">
        <v>1</v>
      </c>
      <c r="L88" s="10">
        <v>8</v>
      </c>
      <c r="M88" s="10" t="s">
        <v>2615</v>
      </c>
      <c r="N88" s="10" t="s">
        <v>55</v>
      </c>
      <c r="O88" s="10" t="s">
        <v>57</v>
      </c>
      <c r="P88" s="10" t="s">
        <v>2814</v>
      </c>
      <c r="Q88" s="10" t="s">
        <v>2816</v>
      </c>
      <c r="R88" s="12" t="s">
        <v>47</v>
      </c>
    </row>
    <row r="89" spans="1:18" x14ac:dyDescent="0.3">
      <c r="A89" s="13">
        <v>18408431</v>
      </c>
      <c r="B89" s="14">
        <v>2600000</v>
      </c>
      <c r="C89" s="14">
        <v>47272.727272727272</v>
      </c>
      <c r="D89" s="14" t="s">
        <v>2827</v>
      </c>
      <c r="E89" s="14" t="s">
        <v>2671</v>
      </c>
      <c r="F89" s="15">
        <v>45973</v>
      </c>
      <c r="G89" s="14" t="s">
        <v>2843</v>
      </c>
      <c r="H89" s="14">
        <v>55</v>
      </c>
      <c r="I89" s="14">
        <v>60</v>
      </c>
      <c r="J89" s="14" t="s">
        <v>74</v>
      </c>
      <c r="K89" s="14">
        <v>1</v>
      </c>
      <c r="L89" s="14">
        <v>3</v>
      </c>
      <c r="M89" s="14" t="s">
        <v>2615</v>
      </c>
      <c r="N89" s="14" t="s">
        <v>55</v>
      </c>
      <c r="O89" s="14" t="s">
        <v>57</v>
      </c>
      <c r="P89" s="14" t="s">
        <v>2815</v>
      </c>
      <c r="Q89" s="14" t="s">
        <v>2818</v>
      </c>
      <c r="R89" s="16" t="s">
        <v>47</v>
      </c>
    </row>
    <row r="90" spans="1:18" x14ac:dyDescent="0.3">
      <c r="A90" s="9">
        <v>18371837</v>
      </c>
      <c r="B90" s="10">
        <v>2600000</v>
      </c>
      <c r="C90" s="10">
        <v>52000</v>
      </c>
      <c r="D90" s="10" t="s">
        <v>2822</v>
      </c>
      <c r="E90" s="10" t="s">
        <v>2619</v>
      </c>
      <c r="F90" s="11">
        <v>45967</v>
      </c>
      <c r="G90" s="10" t="s">
        <v>2843</v>
      </c>
      <c r="H90" s="10">
        <v>50</v>
      </c>
      <c r="I90" s="10">
        <v>56</v>
      </c>
      <c r="J90" s="10" t="s">
        <v>706</v>
      </c>
      <c r="K90" s="10">
        <v>1</v>
      </c>
      <c r="L90" s="10">
        <v>5</v>
      </c>
      <c r="M90" s="10" t="s">
        <v>2615</v>
      </c>
      <c r="N90" s="10" t="s">
        <v>55</v>
      </c>
      <c r="O90" s="10" t="s">
        <v>57</v>
      </c>
      <c r="P90" s="10" t="s">
        <v>2814</v>
      </c>
      <c r="Q90" s="10" t="s">
        <v>2816</v>
      </c>
      <c r="R90" s="12" t="s">
        <v>47</v>
      </c>
    </row>
    <row r="91" spans="1:18" x14ac:dyDescent="0.3">
      <c r="A91" s="13">
        <v>18406966</v>
      </c>
      <c r="B91" s="14">
        <v>2600000</v>
      </c>
      <c r="C91" s="14">
        <v>34666.666666666664</v>
      </c>
      <c r="D91" s="14" t="s">
        <v>2827</v>
      </c>
      <c r="E91" s="14" t="s">
        <v>2649</v>
      </c>
      <c r="F91" s="15">
        <v>45973</v>
      </c>
      <c r="G91" s="14" t="s">
        <v>2843</v>
      </c>
      <c r="H91" s="14">
        <v>75</v>
      </c>
      <c r="I91" s="14">
        <v>85</v>
      </c>
      <c r="J91" s="14" t="s">
        <v>74</v>
      </c>
      <c r="K91" s="14">
        <v>1</v>
      </c>
      <c r="L91" s="14">
        <v>3</v>
      </c>
      <c r="M91" s="14" t="s">
        <v>2615</v>
      </c>
      <c r="N91" s="14" t="s">
        <v>55</v>
      </c>
      <c r="O91" s="14" t="s">
        <v>57</v>
      </c>
      <c r="P91" s="14" t="s">
        <v>2814</v>
      </c>
      <c r="Q91" s="14" t="s">
        <v>251</v>
      </c>
      <c r="R91" s="16" t="s">
        <v>47</v>
      </c>
    </row>
    <row r="92" spans="1:18" x14ac:dyDescent="0.3">
      <c r="A92" s="9">
        <v>18423911</v>
      </c>
      <c r="B92" s="10">
        <v>2600000</v>
      </c>
      <c r="C92" s="10">
        <v>43333.333333333336</v>
      </c>
      <c r="D92" s="10" t="s">
        <v>2827</v>
      </c>
      <c r="E92" s="10" t="s">
        <v>2678</v>
      </c>
      <c r="F92" s="11">
        <v>45975</v>
      </c>
      <c r="G92" s="10" t="s">
        <v>2843</v>
      </c>
      <c r="H92" s="10">
        <v>60</v>
      </c>
      <c r="I92" s="10">
        <v>65</v>
      </c>
      <c r="J92" s="10" t="s">
        <v>74</v>
      </c>
      <c r="K92" s="10">
        <v>1</v>
      </c>
      <c r="L92" s="10">
        <v>2</v>
      </c>
      <c r="M92" s="10" t="s">
        <v>2622</v>
      </c>
      <c r="N92" s="10" t="s">
        <v>77</v>
      </c>
      <c r="O92" s="10" t="s">
        <v>57</v>
      </c>
      <c r="P92" s="10" t="s">
        <v>2815</v>
      </c>
      <c r="Q92" s="10" t="s">
        <v>2816</v>
      </c>
      <c r="R92" s="12" t="s">
        <v>47</v>
      </c>
    </row>
    <row r="93" spans="1:18" x14ac:dyDescent="0.3">
      <c r="A93" s="13">
        <v>18358318</v>
      </c>
      <c r="B93" s="14">
        <v>2600000</v>
      </c>
      <c r="C93" s="14">
        <v>47272.727272727272</v>
      </c>
      <c r="D93" s="14" t="s">
        <v>2822</v>
      </c>
      <c r="E93" s="14" t="s">
        <v>2623</v>
      </c>
      <c r="F93" s="15">
        <v>45965</v>
      </c>
      <c r="G93" s="14" t="s">
        <v>2843</v>
      </c>
      <c r="H93" s="14">
        <v>55</v>
      </c>
      <c r="I93" s="14">
        <v>61</v>
      </c>
      <c r="J93" s="14" t="s">
        <v>74</v>
      </c>
      <c r="K93" s="14">
        <v>1</v>
      </c>
      <c r="L93" s="14">
        <v>5</v>
      </c>
      <c r="M93" s="14" t="s">
        <v>2615</v>
      </c>
      <c r="N93" s="14" t="s">
        <v>55</v>
      </c>
      <c r="O93" s="14" t="s">
        <v>67</v>
      </c>
      <c r="P93" s="14" t="s">
        <v>2814</v>
      </c>
      <c r="Q93" s="14" t="s">
        <v>2816</v>
      </c>
      <c r="R93" s="16" t="s">
        <v>47</v>
      </c>
    </row>
    <row r="94" spans="1:18" x14ac:dyDescent="0.3">
      <c r="A94" s="9">
        <v>18368633</v>
      </c>
      <c r="B94" s="10">
        <v>2600000</v>
      </c>
      <c r="C94" s="10">
        <v>54166.666666666664</v>
      </c>
      <c r="D94" s="10" t="s">
        <v>2822</v>
      </c>
      <c r="E94" s="10" t="s">
        <v>2623</v>
      </c>
      <c r="F94" s="11">
        <v>45967</v>
      </c>
      <c r="G94" s="10" t="s">
        <v>2843</v>
      </c>
      <c r="H94" s="10">
        <v>48</v>
      </c>
      <c r="I94" s="10">
        <v>50</v>
      </c>
      <c r="J94" s="10" t="s">
        <v>74</v>
      </c>
      <c r="K94" s="10">
        <v>1</v>
      </c>
      <c r="L94" s="10">
        <v>5</v>
      </c>
      <c r="M94" s="10" t="s">
        <v>2615</v>
      </c>
      <c r="N94" s="10" t="s">
        <v>55</v>
      </c>
      <c r="O94" s="10" t="s">
        <v>57</v>
      </c>
      <c r="P94" s="10" t="s">
        <v>2814</v>
      </c>
      <c r="Q94" s="10" t="s">
        <v>2816</v>
      </c>
      <c r="R94" s="12" t="s">
        <v>47</v>
      </c>
    </row>
    <row r="95" spans="1:18" x14ac:dyDescent="0.3">
      <c r="A95" s="13">
        <v>18420178</v>
      </c>
      <c r="B95" s="14">
        <v>2600000</v>
      </c>
      <c r="C95" s="14">
        <v>47272.727272727272</v>
      </c>
      <c r="D95" s="14" t="s">
        <v>2822</v>
      </c>
      <c r="E95" s="14" t="s">
        <v>2750</v>
      </c>
      <c r="F95" s="15">
        <v>45975</v>
      </c>
      <c r="G95" s="14" t="s">
        <v>2843</v>
      </c>
      <c r="H95" s="14">
        <v>55</v>
      </c>
      <c r="I95" s="14">
        <v>60</v>
      </c>
      <c r="J95" s="14" t="s">
        <v>74</v>
      </c>
      <c r="K95" s="14">
        <v>1</v>
      </c>
      <c r="L95" s="14">
        <v>5</v>
      </c>
      <c r="M95" s="14" t="s">
        <v>2627</v>
      </c>
      <c r="N95" s="14" t="s">
        <v>55</v>
      </c>
      <c r="O95" s="14" t="s">
        <v>57</v>
      </c>
      <c r="P95" s="14" t="s">
        <v>2815</v>
      </c>
      <c r="Q95" s="14" t="s">
        <v>2816</v>
      </c>
      <c r="R95" s="16" t="s">
        <v>47</v>
      </c>
    </row>
    <row r="96" spans="1:18" x14ac:dyDescent="0.3">
      <c r="A96" s="9">
        <v>18420468</v>
      </c>
      <c r="B96" s="10">
        <v>2600000</v>
      </c>
      <c r="C96" s="10">
        <v>74285.71428571429</v>
      </c>
      <c r="D96" s="10" t="s">
        <v>2822</v>
      </c>
      <c r="E96" s="10" t="s">
        <v>2750</v>
      </c>
      <c r="F96" s="11">
        <v>45975</v>
      </c>
      <c r="G96" s="10" t="s">
        <v>2843</v>
      </c>
      <c r="H96" s="10">
        <v>35</v>
      </c>
      <c r="I96" s="10">
        <v>45</v>
      </c>
      <c r="J96" s="10" t="s">
        <v>74</v>
      </c>
      <c r="K96" s="10">
        <v>1</v>
      </c>
      <c r="L96" s="10">
        <v>4</v>
      </c>
      <c r="M96" s="10" t="s">
        <v>2632</v>
      </c>
      <c r="N96" s="10" t="s">
        <v>55</v>
      </c>
      <c r="O96" s="10" t="s">
        <v>57</v>
      </c>
      <c r="P96" s="10" t="s">
        <v>2815</v>
      </c>
      <c r="Q96" s="10" t="s">
        <v>2816</v>
      </c>
      <c r="R96" s="12" t="s">
        <v>47</v>
      </c>
    </row>
    <row r="97" spans="1:18" x14ac:dyDescent="0.3">
      <c r="A97" s="13">
        <v>18388949</v>
      </c>
      <c r="B97" s="14">
        <v>2605000</v>
      </c>
      <c r="C97" s="14">
        <v>47363.63636363636</v>
      </c>
      <c r="D97" s="14" t="s">
        <v>2827</v>
      </c>
      <c r="E97" s="14" t="s">
        <v>2659</v>
      </c>
      <c r="F97" s="15">
        <v>45970</v>
      </c>
      <c r="G97" s="14" t="s">
        <v>2843</v>
      </c>
      <c r="H97" s="14">
        <v>55</v>
      </c>
      <c r="I97" s="14">
        <v>65</v>
      </c>
      <c r="J97" s="14" t="s">
        <v>74</v>
      </c>
      <c r="K97" s="14">
        <v>1</v>
      </c>
      <c r="L97" s="14">
        <v>3</v>
      </c>
      <c r="M97" s="14" t="s">
        <v>2615</v>
      </c>
      <c r="N97" s="14" t="s">
        <v>76</v>
      </c>
      <c r="O97" s="14" t="s">
        <v>57</v>
      </c>
      <c r="P97" s="14" t="s">
        <v>2815</v>
      </c>
      <c r="Q97" s="14" t="s">
        <v>2816</v>
      </c>
      <c r="R97" s="16" t="s">
        <v>47</v>
      </c>
    </row>
    <row r="98" spans="1:18" x14ac:dyDescent="0.3">
      <c r="A98" s="9">
        <v>18379031</v>
      </c>
      <c r="B98" s="10">
        <v>2645000</v>
      </c>
      <c r="C98" s="10">
        <v>48090.909090909088</v>
      </c>
      <c r="D98" s="10" t="s">
        <v>2828</v>
      </c>
      <c r="E98" s="10" t="s">
        <v>2628</v>
      </c>
      <c r="F98" s="11">
        <v>45968</v>
      </c>
      <c r="G98" s="10" t="s">
        <v>2843</v>
      </c>
      <c r="H98" s="10">
        <v>55</v>
      </c>
      <c r="I98" s="10">
        <v>70</v>
      </c>
      <c r="J98" s="10" t="s">
        <v>74</v>
      </c>
      <c r="K98" s="10">
        <v>1</v>
      </c>
      <c r="L98" s="10">
        <v>3</v>
      </c>
      <c r="M98" s="10" t="s">
        <v>2615</v>
      </c>
      <c r="N98" s="10" t="s">
        <v>55</v>
      </c>
      <c r="O98" s="10" t="s">
        <v>57</v>
      </c>
      <c r="P98" s="10" t="s">
        <v>2814</v>
      </c>
      <c r="Q98" s="10" t="s">
        <v>2816</v>
      </c>
      <c r="R98" s="12" t="s">
        <v>47</v>
      </c>
    </row>
    <row r="99" spans="1:18" x14ac:dyDescent="0.3">
      <c r="A99" s="13">
        <v>18416606</v>
      </c>
      <c r="B99" s="14">
        <v>2649000</v>
      </c>
      <c r="C99" s="14">
        <v>35320</v>
      </c>
      <c r="D99" s="14" t="s">
        <v>2825</v>
      </c>
      <c r="E99" s="14" t="s">
        <v>2684</v>
      </c>
      <c r="F99" s="15">
        <v>45974</v>
      </c>
      <c r="G99" s="14" t="s">
        <v>2843</v>
      </c>
      <c r="H99" s="14">
        <v>75</v>
      </c>
      <c r="I99" s="14">
        <v>90</v>
      </c>
      <c r="J99" s="14" t="s">
        <v>97</v>
      </c>
      <c r="K99" s="14">
        <v>1</v>
      </c>
      <c r="L99" s="14">
        <v>4</v>
      </c>
      <c r="M99" s="14" t="s">
        <v>2622</v>
      </c>
      <c r="N99" s="14" t="s">
        <v>55</v>
      </c>
      <c r="O99" s="14" t="s">
        <v>57</v>
      </c>
      <c r="P99" s="14" t="s">
        <v>2815</v>
      </c>
      <c r="Q99" s="14" t="s">
        <v>2816</v>
      </c>
      <c r="R99" s="16" t="s">
        <v>47</v>
      </c>
    </row>
    <row r="100" spans="1:18" x14ac:dyDescent="0.3">
      <c r="A100" s="9">
        <v>18423733</v>
      </c>
      <c r="B100" s="10">
        <v>2650000</v>
      </c>
      <c r="C100" s="10">
        <v>53000</v>
      </c>
      <c r="D100" s="10" t="s">
        <v>2827</v>
      </c>
      <c r="E100" s="10" t="s">
        <v>2624</v>
      </c>
      <c r="F100" s="11">
        <v>45975</v>
      </c>
      <c r="G100" s="10" t="s">
        <v>2843</v>
      </c>
      <c r="H100" s="10">
        <v>50</v>
      </c>
      <c r="I100" s="10">
        <v>70</v>
      </c>
      <c r="J100" s="10" t="s">
        <v>74</v>
      </c>
      <c r="K100" s="10">
        <v>1</v>
      </c>
      <c r="L100" s="10">
        <v>3</v>
      </c>
      <c r="M100" s="10" t="s">
        <v>2615</v>
      </c>
      <c r="N100" s="10" t="s">
        <v>55</v>
      </c>
      <c r="O100" s="10" t="s">
        <v>57</v>
      </c>
      <c r="P100" s="10" t="s">
        <v>2815</v>
      </c>
      <c r="Q100" s="10" t="s">
        <v>2818</v>
      </c>
      <c r="R100" s="12" t="s">
        <v>47</v>
      </c>
    </row>
    <row r="101" spans="1:18" x14ac:dyDescent="0.3">
      <c r="A101" s="13">
        <v>18373143</v>
      </c>
      <c r="B101" s="14">
        <v>2650000</v>
      </c>
      <c r="C101" s="14">
        <v>37857.142857142855</v>
      </c>
      <c r="D101" s="14" t="s">
        <v>2827</v>
      </c>
      <c r="E101" s="14" t="s">
        <v>2696</v>
      </c>
      <c r="F101" s="15">
        <v>45967</v>
      </c>
      <c r="G101" s="14" t="s">
        <v>2843</v>
      </c>
      <c r="H101" s="14">
        <v>70</v>
      </c>
      <c r="I101" s="14">
        <v>80</v>
      </c>
      <c r="J101" s="14" t="s">
        <v>97</v>
      </c>
      <c r="K101" s="14">
        <v>1</v>
      </c>
      <c r="L101" s="14">
        <v>3</v>
      </c>
      <c r="M101" s="14" t="s">
        <v>2617</v>
      </c>
      <c r="N101" s="14" t="s">
        <v>55</v>
      </c>
      <c r="O101" s="14" t="s">
        <v>57</v>
      </c>
      <c r="P101" s="14" t="s">
        <v>2815</v>
      </c>
      <c r="Q101" s="14" t="s">
        <v>2816</v>
      </c>
      <c r="R101" s="16" t="s">
        <v>47</v>
      </c>
    </row>
    <row r="102" spans="1:18" x14ac:dyDescent="0.3">
      <c r="A102" s="9">
        <v>18417839</v>
      </c>
      <c r="B102" s="10">
        <v>2650000</v>
      </c>
      <c r="C102" s="10">
        <v>58888.888888888891</v>
      </c>
      <c r="D102" s="10" t="s">
        <v>2832</v>
      </c>
      <c r="E102" s="10" t="s">
        <v>2759</v>
      </c>
      <c r="F102" s="11">
        <v>45975</v>
      </c>
      <c r="G102" s="10" t="s">
        <v>2843</v>
      </c>
      <c r="H102" s="10">
        <v>45</v>
      </c>
      <c r="I102" s="10">
        <v>53</v>
      </c>
      <c r="J102" s="10" t="s">
        <v>74</v>
      </c>
      <c r="K102" s="10">
        <v>1</v>
      </c>
      <c r="L102" s="10">
        <v>5</v>
      </c>
      <c r="M102" s="10" t="s">
        <v>2615</v>
      </c>
      <c r="N102" s="10" t="s">
        <v>55</v>
      </c>
      <c r="O102" s="10" t="s">
        <v>57</v>
      </c>
      <c r="P102" s="10" t="s">
        <v>2814</v>
      </c>
      <c r="Q102" s="10" t="s">
        <v>251</v>
      </c>
      <c r="R102" s="12" t="s">
        <v>47</v>
      </c>
    </row>
    <row r="103" spans="1:18" x14ac:dyDescent="0.3">
      <c r="A103" s="13">
        <v>18370400</v>
      </c>
      <c r="B103" s="14">
        <v>2650000</v>
      </c>
      <c r="C103" s="14">
        <v>35333.333333333336</v>
      </c>
      <c r="D103" s="14" t="s">
        <v>2827</v>
      </c>
      <c r="E103" s="14" t="s">
        <v>2679</v>
      </c>
      <c r="F103" s="15">
        <v>45967</v>
      </c>
      <c r="G103" s="14" t="s">
        <v>2843</v>
      </c>
      <c r="H103" s="14">
        <v>75</v>
      </c>
      <c r="I103" s="14">
        <v>85</v>
      </c>
      <c r="J103" s="14" t="s">
        <v>97</v>
      </c>
      <c r="K103" s="14">
        <v>1</v>
      </c>
      <c r="L103" s="14">
        <v>3</v>
      </c>
      <c r="M103" s="14" t="s">
        <v>2615</v>
      </c>
      <c r="N103" s="14" t="s">
        <v>55</v>
      </c>
      <c r="O103" s="14" t="s">
        <v>57</v>
      </c>
      <c r="P103" s="14" t="s">
        <v>2815</v>
      </c>
      <c r="Q103" s="14" t="s">
        <v>2816</v>
      </c>
      <c r="R103" s="16" t="s">
        <v>47</v>
      </c>
    </row>
    <row r="104" spans="1:18" x14ac:dyDescent="0.3">
      <c r="A104" s="9">
        <v>18425158</v>
      </c>
      <c r="B104" s="10">
        <v>2650000</v>
      </c>
      <c r="C104" s="10">
        <v>48181.818181818184</v>
      </c>
      <c r="D104" s="10" t="s">
        <v>2827</v>
      </c>
      <c r="E104" s="10" t="s">
        <v>2647</v>
      </c>
      <c r="F104" s="11">
        <v>45976</v>
      </c>
      <c r="G104" s="10" t="s">
        <v>2843</v>
      </c>
      <c r="H104" s="10">
        <v>55</v>
      </c>
      <c r="I104" s="10">
        <v>65</v>
      </c>
      <c r="J104" s="10" t="s">
        <v>74</v>
      </c>
      <c r="K104" s="10">
        <v>1</v>
      </c>
      <c r="L104" s="10">
        <v>3</v>
      </c>
      <c r="M104" s="10" t="s">
        <v>2615</v>
      </c>
      <c r="N104" s="10" t="s">
        <v>55</v>
      </c>
      <c r="O104" s="10" t="s">
        <v>57</v>
      </c>
      <c r="P104" s="10" t="s">
        <v>2815</v>
      </c>
      <c r="Q104" s="10" t="s">
        <v>138</v>
      </c>
      <c r="R104" s="12" t="s">
        <v>47</v>
      </c>
    </row>
    <row r="105" spans="1:18" x14ac:dyDescent="0.3">
      <c r="A105" s="13">
        <v>18362295</v>
      </c>
      <c r="B105" s="14">
        <v>2650000</v>
      </c>
      <c r="C105" s="14">
        <v>29444.444444444445</v>
      </c>
      <c r="D105" s="14" t="s">
        <v>2827</v>
      </c>
      <c r="E105" s="14" t="s">
        <v>2753</v>
      </c>
      <c r="F105" s="15">
        <v>45966</v>
      </c>
      <c r="G105" s="14" t="s">
        <v>2843</v>
      </c>
      <c r="H105" s="14">
        <v>90</v>
      </c>
      <c r="I105" s="14">
        <v>100</v>
      </c>
      <c r="J105" s="14" t="s">
        <v>97</v>
      </c>
      <c r="K105" s="14">
        <v>1</v>
      </c>
      <c r="L105" s="14">
        <v>3</v>
      </c>
      <c r="M105" s="14" t="s">
        <v>2622</v>
      </c>
      <c r="N105" s="14" t="s">
        <v>55</v>
      </c>
      <c r="O105" s="14" t="s">
        <v>57</v>
      </c>
      <c r="P105" s="14" t="s">
        <v>2814</v>
      </c>
      <c r="Q105" s="14" t="s">
        <v>2816</v>
      </c>
      <c r="R105" s="16" t="s">
        <v>47</v>
      </c>
    </row>
    <row r="106" spans="1:18" x14ac:dyDescent="0.3">
      <c r="A106" s="9">
        <v>18379314</v>
      </c>
      <c r="B106" s="10">
        <v>2650000</v>
      </c>
      <c r="C106" s="10">
        <v>53000</v>
      </c>
      <c r="D106" s="10" t="s">
        <v>2822</v>
      </c>
      <c r="E106" s="10" t="s">
        <v>2614</v>
      </c>
      <c r="F106" s="11">
        <v>45968</v>
      </c>
      <c r="G106" s="10" t="s">
        <v>2843</v>
      </c>
      <c r="H106" s="10">
        <v>50</v>
      </c>
      <c r="I106" s="10">
        <v>60</v>
      </c>
      <c r="J106" s="10" t="s">
        <v>74</v>
      </c>
      <c r="K106" s="10">
        <v>1</v>
      </c>
      <c r="L106" s="10">
        <v>5</v>
      </c>
      <c r="M106" s="10" t="s">
        <v>2615</v>
      </c>
      <c r="N106" s="10" t="s">
        <v>55</v>
      </c>
      <c r="O106" s="10" t="s">
        <v>57</v>
      </c>
      <c r="P106" s="10" t="s">
        <v>2814</v>
      </c>
      <c r="Q106" s="10" t="s">
        <v>2816</v>
      </c>
      <c r="R106" s="12" t="s">
        <v>47</v>
      </c>
    </row>
    <row r="107" spans="1:18" x14ac:dyDescent="0.3">
      <c r="A107" s="13">
        <v>18382812</v>
      </c>
      <c r="B107" s="14">
        <v>2650000</v>
      </c>
      <c r="C107" s="14">
        <v>48181.818181818184</v>
      </c>
      <c r="D107" s="14" t="s">
        <v>2827</v>
      </c>
      <c r="E107" s="14" t="s">
        <v>2686</v>
      </c>
      <c r="F107" s="15">
        <v>45969</v>
      </c>
      <c r="G107" s="14" t="s">
        <v>2843</v>
      </c>
      <c r="H107" s="14">
        <v>55</v>
      </c>
      <c r="I107" s="14">
        <v>60</v>
      </c>
      <c r="J107" s="14" t="s">
        <v>74</v>
      </c>
      <c r="K107" s="14">
        <v>1</v>
      </c>
      <c r="L107" s="14">
        <v>4</v>
      </c>
      <c r="M107" s="14" t="s">
        <v>2615</v>
      </c>
      <c r="N107" s="14" t="s">
        <v>55</v>
      </c>
      <c r="O107" s="14" t="s">
        <v>57</v>
      </c>
      <c r="P107" s="14" t="s">
        <v>2814</v>
      </c>
      <c r="Q107" s="14" t="s">
        <v>2816</v>
      </c>
      <c r="R107" s="16" t="s">
        <v>47</v>
      </c>
    </row>
    <row r="108" spans="1:18" x14ac:dyDescent="0.3">
      <c r="A108" s="9">
        <v>18403689</v>
      </c>
      <c r="B108" s="10">
        <v>2650000</v>
      </c>
      <c r="C108" s="10">
        <v>33125</v>
      </c>
      <c r="D108" s="10" t="s">
        <v>2822</v>
      </c>
      <c r="E108" s="10" t="s">
        <v>2750</v>
      </c>
      <c r="F108" s="11">
        <v>45972</v>
      </c>
      <c r="G108" s="10" t="s">
        <v>2843</v>
      </c>
      <c r="H108" s="10">
        <v>80</v>
      </c>
      <c r="I108" s="10">
        <v>100</v>
      </c>
      <c r="J108" s="10" t="s">
        <v>97</v>
      </c>
      <c r="K108" s="10">
        <v>2</v>
      </c>
      <c r="L108" s="10">
        <v>4</v>
      </c>
      <c r="M108" s="10" t="s">
        <v>2632</v>
      </c>
      <c r="N108" s="10" t="s">
        <v>55</v>
      </c>
      <c r="O108" s="10" t="s">
        <v>57</v>
      </c>
      <c r="P108" s="10" t="s">
        <v>2484</v>
      </c>
      <c r="Q108" s="10" t="s">
        <v>2816</v>
      </c>
      <c r="R108" s="12" t="s">
        <v>47</v>
      </c>
    </row>
    <row r="109" spans="1:18" x14ac:dyDescent="0.3">
      <c r="A109" s="13">
        <v>18429410</v>
      </c>
      <c r="B109" s="14">
        <v>2675000</v>
      </c>
      <c r="C109" s="14">
        <v>44583.333333333336</v>
      </c>
      <c r="D109" s="14" t="s">
        <v>2827</v>
      </c>
      <c r="E109" s="14" t="s">
        <v>2629</v>
      </c>
      <c r="F109" s="15">
        <v>45976</v>
      </c>
      <c r="G109" s="14" t="s">
        <v>2843</v>
      </c>
      <c r="H109" s="14">
        <v>60</v>
      </c>
      <c r="I109" s="14">
        <v>65</v>
      </c>
      <c r="J109" s="14" t="s">
        <v>74</v>
      </c>
      <c r="K109" s="14">
        <v>1</v>
      </c>
      <c r="L109" s="14">
        <v>3</v>
      </c>
      <c r="M109" s="14" t="s">
        <v>2615</v>
      </c>
      <c r="N109" s="14" t="s">
        <v>55</v>
      </c>
      <c r="O109" s="14" t="s">
        <v>57</v>
      </c>
      <c r="P109" s="14" t="s">
        <v>2814</v>
      </c>
      <c r="Q109" s="14" t="s">
        <v>251</v>
      </c>
      <c r="R109" s="16" t="s">
        <v>47</v>
      </c>
    </row>
    <row r="110" spans="1:18" x14ac:dyDescent="0.3">
      <c r="A110" s="9">
        <v>18371010</v>
      </c>
      <c r="B110" s="10">
        <v>2675000</v>
      </c>
      <c r="C110" s="10">
        <v>53500</v>
      </c>
      <c r="D110" s="10" t="s">
        <v>2822</v>
      </c>
      <c r="E110" s="10" t="s">
        <v>2690</v>
      </c>
      <c r="F110" s="11">
        <v>45967</v>
      </c>
      <c r="G110" s="10" t="s">
        <v>2843</v>
      </c>
      <c r="H110" s="10">
        <v>50</v>
      </c>
      <c r="I110" s="10">
        <v>60</v>
      </c>
      <c r="J110" s="10" t="s">
        <v>74</v>
      </c>
      <c r="K110" s="10">
        <v>1</v>
      </c>
      <c r="L110" s="10">
        <v>5</v>
      </c>
      <c r="M110" s="10" t="s">
        <v>2632</v>
      </c>
      <c r="N110" s="10" t="s">
        <v>77</v>
      </c>
      <c r="O110" s="10" t="s">
        <v>67</v>
      </c>
      <c r="P110" s="10" t="s">
        <v>2815</v>
      </c>
      <c r="Q110" s="10" t="s">
        <v>2816</v>
      </c>
      <c r="R110" s="12" t="s">
        <v>47</v>
      </c>
    </row>
    <row r="111" spans="1:18" x14ac:dyDescent="0.3">
      <c r="A111" s="13">
        <v>18389331</v>
      </c>
      <c r="B111" s="14">
        <v>2695000</v>
      </c>
      <c r="C111" s="14">
        <v>34551.282051282054</v>
      </c>
      <c r="D111" s="14" t="s">
        <v>2827</v>
      </c>
      <c r="E111" s="14" t="s">
        <v>2700</v>
      </c>
      <c r="F111" s="15">
        <v>45970</v>
      </c>
      <c r="G111" s="14" t="s">
        <v>2843</v>
      </c>
      <c r="H111" s="14">
        <v>78</v>
      </c>
      <c r="I111" s="14">
        <v>89</v>
      </c>
      <c r="J111" s="14" t="s">
        <v>97</v>
      </c>
      <c r="K111" s="14">
        <v>1</v>
      </c>
      <c r="L111" s="14">
        <v>5</v>
      </c>
      <c r="M111" s="14" t="s">
        <v>2615</v>
      </c>
      <c r="N111" s="14" t="s">
        <v>55</v>
      </c>
      <c r="O111" s="14" t="s">
        <v>57</v>
      </c>
      <c r="P111" s="14" t="s">
        <v>2814</v>
      </c>
      <c r="Q111" s="14" t="s">
        <v>2816</v>
      </c>
      <c r="R111" s="16" t="s">
        <v>47</v>
      </c>
    </row>
    <row r="112" spans="1:18" x14ac:dyDescent="0.3">
      <c r="A112" s="9">
        <v>18374443</v>
      </c>
      <c r="B112" s="10">
        <v>2699999</v>
      </c>
      <c r="C112" s="10">
        <v>31764.694117647057</v>
      </c>
      <c r="D112" s="10" t="s">
        <v>2827</v>
      </c>
      <c r="E112" s="10" t="s">
        <v>2680</v>
      </c>
      <c r="F112" s="11">
        <v>45968</v>
      </c>
      <c r="G112" s="10" t="s">
        <v>2843</v>
      </c>
      <c r="H112" s="10">
        <v>85</v>
      </c>
      <c r="I112" s="10">
        <v>95</v>
      </c>
      <c r="J112" s="10" t="s">
        <v>97</v>
      </c>
      <c r="K112" s="10">
        <v>1</v>
      </c>
      <c r="L112" s="10">
        <v>3</v>
      </c>
      <c r="M112" s="10" t="s">
        <v>2617</v>
      </c>
      <c r="N112" s="10" t="s">
        <v>55</v>
      </c>
      <c r="O112" s="10" t="s">
        <v>57</v>
      </c>
      <c r="P112" s="10" t="s">
        <v>2815</v>
      </c>
      <c r="Q112" s="10" t="s">
        <v>251</v>
      </c>
      <c r="R112" s="12" t="s">
        <v>47</v>
      </c>
    </row>
    <row r="113" spans="1:18" x14ac:dyDescent="0.3">
      <c r="A113" s="13">
        <v>18415550</v>
      </c>
      <c r="B113" s="14">
        <v>2700000</v>
      </c>
      <c r="C113" s="14">
        <v>60000</v>
      </c>
      <c r="D113" s="14" t="s">
        <v>2833</v>
      </c>
      <c r="E113" s="14" t="s">
        <v>2758</v>
      </c>
      <c r="F113" s="15">
        <v>45974</v>
      </c>
      <c r="G113" s="14" t="s">
        <v>2843</v>
      </c>
      <c r="H113" s="14">
        <v>45</v>
      </c>
      <c r="I113" s="14">
        <v>55</v>
      </c>
      <c r="J113" s="14" t="s">
        <v>74</v>
      </c>
      <c r="K113" s="14">
        <v>1</v>
      </c>
      <c r="L113" s="14">
        <v>4</v>
      </c>
      <c r="M113" s="14" t="s">
        <v>2615</v>
      </c>
      <c r="N113" s="14" t="s">
        <v>55</v>
      </c>
      <c r="O113" s="14" t="s">
        <v>57</v>
      </c>
      <c r="P113" s="14" t="s">
        <v>2815</v>
      </c>
      <c r="Q113" s="14" t="s">
        <v>2818</v>
      </c>
      <c r="R113" s="16" t="s">
        <v>47</v>
      </c>
    </row>
    <row r="114" spans="1:18" x14ac:dyDescent="0.3">
      <c r="A114" s="9">
        <v>18384666</v>
      </c>
      <c r="B114" s="10">
        <v>2700000</v>
      </c>
      <c r="C114" s="10">
        <v>50000</v>
      </c>
      <c r="D114" s="10" t="s">
        <v>2827</v>
      </c>
      <c r="E114" s="10" t="s">
        <v>2694</v>
      </c>
      <c r="F114" s="11">
        <v>45969</v>
      </c>
      <c r="G114" s="10" t="s">
        <v>2843</v>
      </c>
      <c r="H114" s="10">
        <v>54</v>
      </c>
      <c r="I114" s="10">
        <v>55</v>
      </c>
      <c r="J114" s="10" t="s">
        <v>74</v>
      </c>
      <c r="K114" s="10">
        <v>1</v>
      </c>
      <c r="L114" s="10">
        <v>3</v>
      </c>
      <c r="M114" s="10" t="s">
        <v>2615</v>
      </c>
      <c r="N114" s="10" t="s">
        <v>55</v>
      </c>
      <c r="O114" s="10" t="s">
        <v>57</v>
      </c>
      <c r="P114" s="10" t="s">
        <v>2814</v>
      </c>
      <c r="Q114" s="10" t="s">
        <v>2816</v>
      </c>
      <c r="R114" s="12" t="s">
        <v>47</v>
      </c>
    </row>
    <row r="115" spans="1:18" x14ac:dyDescent="0.3">
      <c r="A115" s="13">
        <v>18400699</v>
      </c>
      <c r="B115" s="14">
        <v>2700000</v>
      </c>
      <c r="C115" s="14">
        <v>54000</v>
      </c>
      <c r="D115" s="14" t="s">
        <v>2822</v>
      </c>
      <c r="E115" s="14" t="s">
        <v>2698</v>
      </c>
      <c r="F115" s="15">
        <v>45972</v>
      </c>
      <c r="G115" s="14" t="s">
        <v>2843</v>
      </c>
      <c r="H115" s="14">
        <v>50</v>
      </c>
      <c r="I115" s="14">
        <v>52</v>
      </c>
      <c r="J115" s="14" t="s">
        <v>74</v>
      </c>
      <c r="K115" s="14">
        <v>1</v>
      </c>
      <c r="L115" s="14">
        <v>7</v>
      </c>
      <c r="M115" s="14" t="s">
        <v>2615</v>
      </c>
      <c r="N115" s="14" t="s">
        <v>55</v>
      </c>
      <c r="O115" s="14" t="s">
        <v>57</v>
      </c>
      <c r="P115" s="14" t="s">
        <v>2814</v>
      </c>
      <c r="Q115" s="14" t="s">
        <v>2816</v>
      </c>
      <c r="R115" s="16" t="s">
        <v>47</v>
      </c>
    </row>
    <row r="116" spans="1:18" x14ac:dyDescent="0.3">
      <c r="A116" s="9">
        <v>18385849</v>
      </c>
      <c r="B116" s="10">
        <v>2700000</v>
      </c>
      <c r="C116" s="10">
        <v>30000</v>
      </c>
      <c r="D116" s="10" t="s">
        <v>2822</v>
      </c>
      <c r="E116" s="10" t="s">
        <v>2690</v>
      </c>
      <c r="F116" s="11">
        <v>45970</v>
      </c>
      <c r="G116" s="10" t="s">
        <v>2843</v>
      </c>
      <c r="H116" s="10">
        <v>90</v>
      </c>
      <c r="I116" s="10">
        <v>95</v>
      </c>
      <c r="J116" s="10" t="s">
        <v>97</v>
      </c>
      <c r="K116" s="10">
        <v>1</v>
      </c>
      <c r="L116" s="10">
        <v>5</v>
      </c>
      <c r="M116" s="10" t="s">
        <v>2627</v>
      </c>
      <c r="N116" s="10" t="s">
        <v>55</v>
      </c>
      <c r="O116" s="10" t="s">
        <v>57</v>
      </c>
      <c r="P116" s="10" t="s">
        <v>2814</v>
      </c>
      <c r="Q116" s="10" t="s">
        <v>2816</v>
      </c>
      <c r="R116" s="12" t="s">
        <v>47</v>
      </c>
    </row>
    <row r="117" spans="1:18" x14ac:dyDescent="0.3">
      <c r="A117" s="13">
        <v>18384667</v>
      </c>
      <c r="B117" s="14">
        <v>2700000</v>
      </c>
      <c r="C117" s="14">
        <v>45000</v>
      </c>
      <c r="D117" s="14" t="s">
        <v>2827</v>
      </c>
      <c r="E117" s="14" t="s">
        <v>2694</v>
      </c>
      <c r="F117" s="15">
        <v>45969</v>
      </c>
      <c r="G117" s="14" t="s">
        <v>2843</v>
      </c>
      <c r="H117" s="14">
        <v>60</v>
      </c>
      <c r="I117" s="14">
        <v>70</v>
      </c>
      <c r="J117" s="14" t="s">
        <v>97</v>
      </c>
      <c r="K117" s="14">
        <v>1</v>
      </c>
      <c r="L117" s="14">
        <v>3</v>
      </c>
      <c r="M117" s="14" t="s">
        <v>2615</v>
      </c>
      <c r="N117" s="14" t="s">
        <v>55</v>
      </c>
      <c r="O117" s="14" t="s">
        <v>57</v>
      </c>
      <c r="P117" s="14" t="s">
        <v>2815</v>
      </c>
      <c r="Q117" s="14" t="s">
        <v>2816</v>
      </c>
      <c r="R117" s="16" t="s">
        <v>47</v>
      </c>
    </row>
    <row r="118" spans="1:18" x14ac:dyDescent="0.3">
      <c r="A118" s="9">
        <v>18420823</v>
      </c>
      <c r="B118" s="10">
        <v>2700000</v>
      </c>
      <c r="C118" s="10">
        <v>67500</v>
      </c>
      <c r="D118" s="10" t="s">
        <v>2822</v>
      </c>
      <c r="E118" s="10" t="s">
        <v>2623</v>
      </c>
      <c r="F118" s="11">
        <v>45975</v>
      </c>
      <c r="G118" s="10" t="s">
        <v>2843</v>
      </c>
      <c r="H118" s="10">
        <v>40</v>
      </c>
      <c r="I118" s="10">
        <v>45</v>
      </c>
      <c r="J118" s="10" t="s">
        <v>74</v>
      </c>
      <c r="K118" s="10">
        <v>1</v>
      </c>
      <c r="L118" s="10">
        <v>9</v>
      </c>
      <c r="M118" s="10" t="s">
        <v>2615</v>
      </c>
      <c r="N118" s="10" t="s">
        <v>77</v>
      </c>
      <c r="O118" s="10" t="s">
        <v>57</v>
      </c>
      <c r="P118" s="10" t="s">
        <v>2814</v>
      </c>
      <c r="Q118" s="10" t="s">
        <v>2816</v>
      </c>
      <c r="R118" s="12" t="s">
        <v>47</v>
      </c>
    </row>
    <row r="119" spans="1:18" x14ac:dyDescent="0.3">
      <c r="A119" s="13">
        <v>18378419</v>
      </c>
      <c r="B119" s="14">
        <v>2700000</v>
      </c>
      <c r="C119" s="14">
        <v>57446.808510638301</v>
      </c>
      <c r="D119" s="14" t="s">
        <v>2832</v>
      </c>
      <c r="E119" s="14" t="s">
        <v>2652</v>
      </c>
      <c r="F119" s="15">
        <v>45968</v>
      </c>
      <c r="G119" s="14" t="s">
        <v>2843</v>
      </c>
      <c r="H119" s="14">
        <v>47</v>
      </c>
      <c r="I119" s="14">
        <v>51</v>
      </c>
      <c r="J119" s="14" t="s">
        <v>74</v>
      </c>
      <c r="K119" s="14">
        <v>1</v>
      </c>
      <c r="L119" s="14">
        <v>4</v>
      </c>
      <c r="M119" s="14" t="s">
        <v>2615</v>
      </c>
      <c r="N119" s="14" t="s">
        <v>55</v>
      </c>
      <c r="O119" s="14" t="s">
        <v>57</v>
      </c>
      <c r="P119" s="14" t="s">
        <v>2814</v>
      </c>
      <c r="Q119" s="14" t="s">
        <v>2816</v>
      </c>
      <c r="R119" s="16" t="s">
        <v>47</v>
      </c>
    </row>
    <row r="120" spans="1:18" x14ac:dyDescent="0.3">
      <c r="A120" s="9">
        <v>18373837</v>
      </c>
      <c r="B120" s="10">
        <v>2745000</v>
      </c>
      <c r="C120" s="10">
        <v>36600</v>
      </c>
      <c r="D120" s="10" t="s">
        <v>2827</v>
      </c>
      <c r="E120" s="10" t="s">
        <v>2682</v>
      </c>
      <c r="F120" s="11">
        <v>45968</v>
      </c>
      <c r="G120" s="10" t="s">
        <v>2843</v>
      </c>
      <c r="H120" s="10">
        <v>75</v>
      </c>
      <c r="I120" s="10">
        <v>85</v>
      </c>
      <c r="J120" s="10" t="s">
        <v>97</v>
      </c>
      <c r="K120" s="10">
        <v>1</v>
      </c>
      <c r="L120" s="10">
        <v>3</v>
      </c>
      <c r="M120" s="10" t="s">
        <v>2617</v>
      </c>
      <c r="N120" s="10" t="s">
        <v>55</v>
      </c>
      <c r="O120" s="10" t="s">
        <v>57</v>
      </c>
      <c r="P120" s="10" t="s">
        <v>2814</v>
      </c>
      <c r="Q120" s="10" t="s">
        <v>2816</v>
      </c>
      <c r="R120" s="12" t="s">
        <v>47</v>
      </c>
    </row>
    <row r="121" spans="1:18" x14ac:dyDescent="0.3">
      <c r="A121" s="13">
        <v>18377569</v>
      </c>
      <c r="B121" s="14">
        <v>2749000</v>
      </c>
      <c r="C121" s="14">
        <v>35243.589743589742</v>
      </c>
      <c r="D121" s="14" t="s">
        <v>2827</v>
      </c>
      <c r="E121" s="14" t="s">
        <v>2700</v>
      </c>
      <c r="F121" s="15">
        <v>45968</v>
      </c>
      <c r="G121" s="14" t="s">
        <v>2843</v>
      </c>
      <c r="H121" s="14">
        <v>78</v>
      </c>
      <c r="I121" s="14">
        <v>88</v>
      </c>
      <c r="J121" s="14" t="s">
        <v>97</v>
      </c>
      <c r="K121" s="14">
        <v>1</v>
      </c>
      <c r="L121" s="14">
        <v>5</v>
      </c>
      <c r="M121" s="14" t="s">
        <v>2615</v>
      </c>
      <c r="N121" s="14" t="s">
        <v>55</v>
      </c>
      <c r="O121" s="14" t="s">
        <v>57</v>
      </c>
      <c r="P121" s="14" t="s">
        <v>2814</v>
      </c>
      <c r="Q121" s="14" t="s">
        <v>2816</v>
      </c>
      <c r="R121" s="16" t="s">
        <v>47</v>
      </c>
    </row>
    <row r="122" spans="1:18" x14ac:dyDescent="0.3">
      <c r="A122" s="9">
        <v>18399982</v>
      </c>
      <c r="B122" s="10">
        <v>2750000</v>
      </c>
      <c r="C122" s="10">
        <v>61111.111111111109</v>
      </c>
      <c r="D122" s="10" t="s">
        <v>2834</v>
      </c>
      <c r="E122" s="10" t="s">
        <v>2666</v>
      </c>
      <c r="F122" s="11">
        <v>45972</v>
      </c>
      <c r="G122" s="10" t="s">
        <v>2843</v>
      </c>
      <c r="H122" s="10">
        <v>45</v>
      </c>
      <c r="I122" s="10">
        <v>50</v>
      </c>
      <c r="J122" s="10" t="s">
        <v>74</v>
      </c>
      <c r="K122" s="10">
        <v>1</v>
      </c>
      <c r="L122" s="10">
        <v>4</v>
      </c>
      <c r="M122" s="10" t="s">
        <v>2615</v>
      </c>
      <c r="N122" s="10" t="s">
        <v>77</v>
      </c>
      <c r="O122" s="10" t="s">
        <v>57</v>
      </c>
      <c r="P122" s="10" t="s">
        <v>2814</v>
      </c>
      <c r="Q122" s="10" t="s">
        <v>2816</v>
      </c>
      <c r="R122" s="12" t="s">
        <v>47</v>
      </c>
    </row>
    <row r="123" spans="1:18" x14ac:dyDescent="0.3">
      <c r="A123" s="13">
        <v>18381728</v>
      </c>
      <c r="B123" s="14">
        <v>2750000</v>
      </c>
      <c r="C123" s="14">
        <v>62500</v>
      </c>
      <c r="D123" s="14" t="s">
        <v>2824</v>
      </c>
      <c r="E123" s="14" t="s">
        <v>2618</v>
      </c>
      <c r="F123" s="15">
        <v>45969</v>
      </c>
      <c r="G123" s="14" t="s">
        <v>2843</v>
      </c>
      <c r="H123" s="14">
        <v>44</v>
      </c>
      <c r="I123" s="14">
        <v>55</v>
      </c>
      <c r="J123" s="14" t="s">
        <v>74</v>
      </c>
      <c r="K123" s="14">
        <v>1</v>
      </c>
      <c r="L123" s="14">
        <v>7</v>
      </c>
      <c r="M123" s="14" t="s">
        <v>2615</v>
      </c>
      <c r="N123" s="14" t="s">
        <v>76</v>
      </c>
      <c r="O123" s="14" t="s">
        <v>57</v>
      </c>
      <c r="P123" s="14" t="s">
        <v>2814</v>
      </c>
      <c r="Q123" s="14" t="s">
        <v>2816</v>
      </c>
      <c r="R123" s="16" t="s">
        <v>47</v>
      </c>
    </row>
    <row r="124" spans="1:18" x14ac:dyDescent="0.3">
      <c r="A124" s="9">
        <v>18418567</v>
      </c>
      <c r="B124" s="10">
        <v>2750000</v>
      </c>
      <c r="C124" s="10">
        <v>68750</v>
      </c>
      <c r="D124" s="10" t="s">
        <v>2828</v>
      </c>
      <c r="E124" s="10" t="s">
        <v>2628</v>
      </c>
      <c r="F124" s="11">
        <v>45975</v>
      </c>
      <c r="G124" s="10" t="s">
        <v>2843</v>
      </c>
      <c r="H124" s="10">
        <v>40</v>
      </c>
      <c r="I124" s="10">
        <v>58</v>
      </c>
      <c r="J124" s="10" t="s">
        <v>74</v>
      </c>
      <c r="K124" s="10">
        <v>1</v>
      </c>
      <c r="L124" s="10">
        <v>3</v>
      </c>
      <c r="M124" s="10" t="s">
        <v>2615</v>
      </c>
      <c r="N124" s="10" t="s">
        <v>55</v>
      </c>
      <c r="O124" s="10" t="s">
        <v>57</v>
      </c>
      <c r="P124" s="10" t="s">
        <v>2814</v>
      </c>
      <c r="Q124" s="10" t="s">
        <v>2818</v>
      </c>
      <c r="R124" s="12" t="s">
        <v>47</v>
      </c>
    </row>
    <row r="125" spans="1:18" x14ac:dyDescent="0.3">
      <c r="A125" s="13">
        <v>18411883</v>
      </c>
      <c r="B125" s="14">
        <v>2750000</v>
      </c>
      <c r="C125" s="14">
        <v>42307.692307692305</v>
      </c>
      <c r="D125" s="14" t="s">
        <v>2826</v>
      </c>
      <c r="E125" s="14" t="s">
        <v>2785</v>
      </c>
      <c r="F125" s="15">
        <v>45974</v>
      </c>
      <c r="G125" s="14" t="s">
        <v>2845</v>
      </c>
      <c r="H125" s="14">
        <v>65</v>
      </c>
      <c r="I125" s="14">
        <v>95</v>
      </c>
      <c r="J125" s="14" t="s">
        <v>97</v>
      </c>
      <c r="K125" s="14">
        <v>1</v>
      </c>
      <c r="L125" s="14">
        <v>2</v>
      </c>
      <c r="M125" s="14" t="s">
        <v>2632</v>
      </c>
      <c r="N125" s="14" t="s">
        <v>55</v>
      </c>
      <c r="O125" s="14" t="s">
        <v>57</v>
      </c>
      <c r="P125" s="14" t="s">
        <v>2819</v>
      </c>
      <c r="Q125" s="14" t="s">
        <v>2820</v>
      </c>
      <c r="R125" s="16" t="s">
        <v>2840</v>
      </c>
    </row>
    <row r="126" spans="1:18" x14ac:dyDescent="0.3">
      <c r="A126" s="9">
        <v>18419565</v>
      </c>
      <c r="B126" s="10">
        <v>2750000</v>
      </c>
      <c r="C126" s="10">
        <v>50000</v>
      </c>
      <c r="D126" s="10" t="s">
        <v>2825</v>
      </c>
      <c r="E126" s="10" t="s">
        <v>2621</v>
      </c>
      <c r="F126" s="11">
        <v>45975</v>
      </c>
      <c r="G126" s="10" t="s">
        <v>2843</v>
      </c>
      <c r="H126" s="10">
        <v>55</v>
      </c>
      <c r="I126" s="10">
        <v>60</v>
      </c>
      <c r="J126" s="10" t="s">
        <v>74</v>
      </c>
      <c r="K126" s="10">
        <v>1</v>
      </c>
      <c r="L126" s="10">
        <v>4</v>
      </c>
      <c r="M126" s="10" t="s">
        <v>2617</v>
      </c>
      <c r="N126" s="10" t="s">
        <v>55</v>
      </c>
      <c r="O126" s="10" t="s">
        <v>57</v>
      </c>
      <c r="P126" s="10" t="s">
        <v>2815</v>
      </c>
      <c r="Q126" s="10" t="s">
        <v>2816</v>
      </c>
      <c r="R126" s="12" t="s">
        <v>47</v>
      </c>
    </row>
    <row r="127" spans="1:18" x14ac:dyDescent="0.3">
      <c r="A127" s="13">
        <v>18418522</v>
      </c>
      <c r="B127" s="14">
        <v>2750000</v>
      </c>
      <c r="C127" s="14">
        <v>61111.111111111109</v>
      </c>
      <c r="D127" s="14" t="s">
        <v>2822</v>
      </c>
      <c r="E127" s="14" t="s">
        <v>2690</v>
      </c>
      <c r="F127" s="15">
        <v>45975</v>
      </c>
      <c r="G127" s="14" t="s">
        <v>2843</v>
      </c>
      <c r="H127" s="14">
        <v>45</v>
      </c>
      <c r="I127" s="14">
        <v>55</v>
      </c>
      <c r="J127" s="14" t="s">
        <v>74</v>
      </c>
      <c r="K127" s="14">
        <v>1</v>
      </c>
      <c r="L127" s="14">
        <v>5</v>
      </c>
      <c r="M127" s="14" t="s">
        <v>2615</v>
      </c>
      <c r="N127" s="14" t="s">
        <v>55</v>
      </c>
      <c r="O127" s="14" t="s">
        <v>57</v>
      </c>
      <c r="P127" s="14" t="s">
        <v>2814</v>
      </c>
      <c r="Q127" s="14" t="s">
        <v>2816</v>
      </c>
      <c r="R127" s="16" t="s">
        <v>47</v>
      </c>
    </row>
    <row r="128" spans="1:18" x14ac:dyDescent="0.3">
      <c r="A128" s="9">
        <v>18414168</v>
      </c>
      <c r="B128" s="10">
        <v>2750000</v>
      </c>
      <c r="C128" s="10">
        <v>55000</v>
      </c>
      <c r="D128" s="10" t="s">
        <v>2822</v>
      </c>
      <c r="E128" s="10" t="s">
        <v>2643</v>
      </c>
      <c r="F128" s="11">
        <v>45974</v>
      </c>
      <c r="G128" s="10" t="s">
        <v>2843</v>
      </c>
      <c r="H128" s="10">
        <v>50</v>
      </c>
      <c r="I128" s="10">
        <v>56</v>
      </c>
      <c r="J128" s="10" t="s">
        <v>74</v>
      </c>
      <c r="K128" s="10">
        <v>1</v>
      </c>
      <c r="L128" s="10">
        <v>4</v>
      </c>
      <c r="M128" s="10" t="s">
        <v>2615</v>
      </c>
      <c r="N128" s="10" t="s">
        <v>55</v>
      </c>
      <c r="O128" s="10" t="s">
        <v>57</v>
      </c>
      <c r="P128" s="10" t="s">
        <v>2814</v>
      </c>
      <c r="Q128" s="10" t="s">
        <v>2816</v>
      </c>
      <c r="R128" s="12" t="s">
        <v>47</v>
      </c>
    </row>
    <row r="129" spans="1:18" x14ac:dyDescent="0.3">
      <c r="A129" s="13">
        <v>18414534</v>
      </c>
      <c r="B129" s="14">
        <v>2750000</v>
      </c>
      <c r="C129" s="14">
        <v>45833.333333333336</v>
      </c>
      <c r="D129" s="14" t="s">
        <v>2827</v>
      </c>
      <c r="E129" s="14" t="s">
        <v>2772</v>
      </c>
      <c r="F129" s="15">
        <v>45974</v>
      </c>
      <c r="G129" s="14" t="s">
        <v>2843</v>
      </c>
      <c r="H129" s="14">
        <v>60</v>
      </c>
      <c r="I129" s="14">
        <v>70</v>
      </c>
      <c r="J129" s="14" t="s">
        <v>74</v>
      </c>
      <c r="K129" s="14">
        <v>1</v>
      </c>
      <c r="L129" s="14">
        <v>3</v>
      </c>
      <c r="M129" s="14" t="s">
        <v>2615</v>
      </c>
      <c r="N129" s="14" t="s">
        <v>55</v>
      </c>
      <c r="O129" s="14" t="s">
        <v>57</v>
      </c>
      <c r="P129" s="14" t="s">
        <v>2815</v>
      </c>
      <c r="Q129" s="14" t="s">
        <v>2816</v>
      </c>
      <c r="R129" s="16" t="s">
        <v>47</v>
      </c>
    </row>
    <row r="130" spans="1:18" x14ac:dyDescent="0.3">
      <c r="A130" s="9">
        <v>18424687</v>
      </c>
      <c r="B130" s="10">
        <v>2750000</v>
      </c>
      <c r="C130" s="10">
        <v>34375</v>
      </c>
      <c r="D130" s="10" t="s">
        <v>2827</v>
      </c>
      <c r="E130" s="10" t="s">
        <v>2647</v>
      </c>
      <c r="F130" s="11">
        <v>45976</v>
      </c>
      <c r="G130" s="10" t="s">
        <v>2843</v>
      </c>
      <c r="H130" s="10">
        <v>80</v>
      </c>
      <c r="I130" s="10">
        <v>90</v>
      </c>
      <c r="J130" s="10" t="s">
        <v>97</v>
      </c>
      <c r="K130" s="10">
        <v>1</v>
      </c>
      <c r="L130" s="10">
        <v>3</v>
      </c>
      <c r="M130" s="10" t="s">
        <v>2622</v>
      </c>
      <c r="N130" s="10" t="s">
        <v>55</v>
      </c>
      <c r="O130" s="10" t="s">
        <v>57</v>
      </c>
      <c r="P130" s="10" t="s">
        <v>2815</v>
      </c>
      <c r="Q130" s="10" t="s">
        <v>2816</v>
      </c>
      <c r="R130" s="12" t="s">
        <v>47</v>
      </c>
    </row>
    <row r="131" spans="1:18" x14ac:dyDescent="0.3">
      <c r="A131" s="13">
        <v>18399280</v>
      </c>
      <c r="B131" s="14">
        <v>2750000</v>
      </c>
      <c r="C131" s="14">
        <v>14473.684210526315</v>
      </c>
      <c r="D131" s="14" t="s">
        <v>2838</v>
      </c>
      <c r="E131" s="14" t="s">
        <v>2788</v>
      </c>
      <c r="F131" s="15">
        <v>45972</v>
      </c>
      <c r="G131" s="14" t="s">
        <v>2845</v>
      </c>
      <c r="H131" s="14">
        <v>190</v>
      </c>
      <c r="I131" s="14">
        <v>200</v>
      </c>
      <c r="J131" s="14" t="s">
        <v>50</v>
      </c>
      <c r="K131" s="14">
        <v>2</v>
      </c>
      <c r="L131" s="14">
        <v>2</v>
      </c>
      <c r="M131" s="14" t="s">
        <v>2615</v>
      </c>
      <c r="N131" s="14" t="s">
        <v>77</v>
      </c>
      <c r="O131" s="14" t="s">
        <v>57</v>
      </c>
      <c r="P131" s="14" t="s">
        <v>2819</v>
      </c>
      <c r="Q131" s="14" t="s">
        <v>2820</v>
      </c>
      <c r="R131" s="16" t="s">
        <v>2840</v>
      </c>
    </row>
    <row r="132" spans="1:18" x14ac:dyDescent="0.3">
      <c r="A132" s="9">
        <v>18389538</v>
      </c>
      <c r="B132" s="10">
        <v>2750000</v>
      </c>
      <c r="C132" s="10">
        <v>50000</v>
      </c>
      <c r="D132" s="10" t="s">
        <v>2827</v>
      </c>
      <c r="E132" s="10" t="s">
        <v>2649</v>
      </c>
      <c r="F132" s="11">
        <v>45970</v>
      </c>
      <c r="G132" s="10" t="s">
        <v>2843</v>
      </c>
      <c r="H132" s="10">
        <v>55</v>
      </c>
      <c r="I132" s="10">
        <v>65</v>
      </c>
      <c r="J132" s="10" t="s">
        <v>74</v>
      </c>
      <c r="K132" s="10">
        <v>1</v>
      </c>
      <c r="L132" s="10">
        <v>3</v>
      </c>
      <c r="M132" s="10" t="s">
        <v>2615</v>
      </c>
      <c r="N132" s="10" t="s">
        <v>55</v>
      </c>
      <c r="O132" s="10" t="s">
        <v>67</v>
      </c>
      <c r="P132" s="10" t="s">
        <v>2814</v>
      </c>
      <c r="Q132" s="10" t="s">
        <v>2816</v>
      </c>
      <c r="R132" s="12" t="s">
        <v>47</v>
      </c>
    </row>
    <row r="133" spans="1:18" x14ac:dyDescent="0.3">
      <c r="A133" s="13">
        <v>18376312</v>
      </c>
      <c r="B133" s="14">
        <v>2750000</v>
      </c>
      <c r="C133" s="14">
        <v>61111.111111111109</v>
      </c>
      <c r="D133" s="14" t="s">
        <v>2824</v>
      </c>
      <c r="E133" s="14" t="s">
        <v>2618</v>
      </c>
      <c r="F133" s="15">
        <v>45968</v>
      </c>
      <c r="G133" s="14" t="s">
        <v>2843</v>
      </c>
      <c r="H133" s="14">
        <v>45</v>
      </c>
      <c r="I133" s="14">
        <v>58</v>
      </c>
      <c r="J133" s="14" t="s">
        <v>74</v>
      </c>
      <c r="K133" s="14">
        <v>1</v>
      </c>
      <c r="L133" s="14">
        <v>7</v>
      </c>
      <c r="M133" s="14" t="s">
        <v>2615</v>
      </c>
      <c r="N133" s="14" t="s">
        <v>55</v>
      </c>
      <c r="O133" s="14" t="s">
        <v>57</v>
      </c>
      <c r="P133" s="14" t="s">
        <v>2821</v>
      </c>
      <c r="Q133" s="14" t="s">
        <v>2816</v>
      </c>
      <c r="R133" s="16" t="s">
        <v>47</v>
      </c>
    </row>
    <row r="134" spans="1:18" x14ac:dyDescent="0.3">
      <c r="A134" s="9">
        <v>18396689</v>
      </c>
      <c r="B134" s="10">
        <v>2750000</v>
      </c>
      <c r="C134" s="10">
        <v>39285.714285714283</v>
      </c>
      <c r="D134" s="10" t="s">
        <v>2827</v>
      </c>
      <c r="E134" s="10" t="s">
        <v>2757</v>
      </c>
      <c r="F134" s="11">
        <v>45971</v>
      </c>
      <c r="G134" s="10" t="s">
        <v>2843</v>
      </c>
      <c r="H134" s="10">
        <v>70</v>
      </c>
      <c r="I134" s="10">
        <v>85</v>
      </c>
      <c r="J134" s="10" t="s">
        <v>97</v>
      </c>
      <c r="K134" s="10">
        <v>1</v>
      </c>
      <c r="L134" s="10">
        <v>3</v>
      </c>
      <c r="M134" s="10" t="s">
        <v>2615</v>
      </c>
      <c r="N134" s="10" t="s">
        <v>55</v>
      </c>
      <c r="O134" s="10" t="s">
        <v>57</v>
      </c>
      <c r="P134" s="10" t="s">
        <v>2815</v>
      </c>
      <c r="Q134" s="10" t="s">
        <v>2816</v>
      </c>
      <c r="R134" s="12" t="s">
        <v>47</v>
      </c>
    </row>
    <row r="135" spans="1:18" x14ac:dyDescent="0.3">
      <c r="A135" s="13">
        <v>18422767</v>
      </c>
      <c r="B135" s="14">
        <v>2750000</v>
      </c>
      <c r="C135" s="14">
        <v>58510.638297872341</v>
      </c>
      <c r="D135" s="14" t="s">
        <v>2827</v>
      </c>
      <c r="E135" s="14" t="s">
        <v>2805</v>
      </c>
      <c r="F135" s="15">
        <v>45975</v>
      </c>
      <c r="G135" s="14" t="s">
        <v>2843</v>
      </c>
      <c r="H135" s="14">
        <v>47</v>
      </c>
      <c r="I135" s="14">
        <v>55</v>
      </c>
      <c r="J135" s="14" t="s">
        <v>74</v>
      </c>
      <c r="K135" s="14">
        <v>1</v>
      </c>
      <c r="L135" s="14">
        <v>14</v>
      </c>
      <c r="M135" s="14" t="s">
        <v>2615</v>
      </c>
      <c r="N135" s="14" t="s">
        <v>55</v>
      </c>
      <c r="O135" s="14" t="s">
        <v>67</v>
      </c>
      <c r="P135" s="14" t="s">
        <v>2815</v>
      </c>
      <c r="Q135" s="14" t="s">
        <v>2818</v>
      </c>
      <c r="R135" s="16" t="s">
        <v>47</v>
      </c>
    </row>
    <row r="136" spans="1:18" x14ac:dyDescent="0.3">
      <c r="A136" s="9">
        <v>18417836</v>
      </c>
      <c r="B136" s="10">
        <v>2775000</v>
      </c>
      <c r="C136" s="10">
        <v>57812.5</v>
      </c>
      <c r="D136" s="10" t="s">
        <v>2832</v>
      </c>
      <c r="E136" s="10" t="s">
        <v>2652</v>
      </c>
      <c r="F136" s="11">
        <v>45975</v>
      </c>
      <c r="G136" s="10" t="s">
        <v>2843</v>
      </c>
      <c r="H136" s="10">
        <v>48</v>
      </c>
      <c r="I136" s="10">
        <v>57</v>
      </c>
      <c r="J136" s="10" t="s">
        <v>74</v>
      </c>
      <c r="K136" s="10">
        <v>1</v>
      </c>
      <c r="L136" s="10">
        <v>4</v>
      </c>
      <c r="M136" s="10" t="s">
        <v>2615</v>
      </c>
      <c r="N136" s="10" t="s">
        <v>55</v>
      </c>
      <c r="O136" s="10" t="s">
        <v>57</v>
      </c>
      <c r="P136" s="10" t="s">
        <v>2814</v>
      </c>
      <c r="Q136" s="10" t="s">
        <v>251</v>
      </c>
      <c r="R136" s="12" t="s">
        <v>47</v>
      </c>
    </row>
    <row r="137" spans="1:18" x14ac:dyDescent="0.3">
      <c r="A137" s="13">
        <v>18391864</v>
      </c>
      <c r="B137" s="14">
        <v>2780000</v>
      </c>
      <c r="C137" s="14">
        <v>34750</v>
      </c>
      <c r="D137" s="14" t="s">
        <v>2827</v>
      </c>
      <c r="E137" s="14" t="s">
        <v>2728</v>
      </c>
      <c r="F137" s="15">
        <v>45971</v>
      </c>
      <c r="G137" s="14" t="s">
        <v>2843</v>
      </c>
      <c r="H137" s="14">
        <v>80</v>
      </c>
      <c r="I137" s="14">
        <v>90</v>
      </c>
      <c r="J137" s="14" t="s">
        <v>97</v>
      </c>
      <c r="K137" s="14">
        <v>1</v>
      </c>
      <c r="L137" s="14">
        <v>3</v>
      </c>
      <c r="M137" s="14" t="s">
        <v>2617</v>
      </c>
      <c r="N137" s="14" t="s">
        <v>55</v>
      </c>
      <c r="O137" s="14" t="s">
        <v>57</v>
      </c>
      <c r="P137" s="14" t="s">
        <v>2815</v>
      </c>
      <c r="Q137" s="14" t="s">
        <v>2816</v>
      </c>
      <c r="R137" s="16" t="s">
        <v>47</v>
      </c>
    </row>
    <row r="138" spans="1:18" x14ac:dyDescent="0.3">
      <c r="A138" s="9">
        <v>18400253</v>
      </c>
      <c r="B138" s="10">
        <v>2785000</v>
      </c>
      <c r="C138" s="10">
        <v>59255.319148936171</v>
      </c>
      <c r="D138" s="10" t="s">
        <v>2822</v>
      </c>
      <c r="E138" s="10" t="s">
        <v>2690</v>
      </c>
      <c r="F138" s="11">
        <v>45972</v>
      </c>
      <c r="G138" s="10" t="s">
        <v>2843</v>
      </c>
      <c r="H138" s="10">
        <v>47</v>
      </c>
      <c r="I138" s="10">
        <v>55</v>
      </c>
      <c r="J138" s="10" t="s">
        <v>74</v>
      </c>
      <c r="K138" s="10">
        <v>1</v>
      </c>
      <c r="L138" s="10">
        <v>5</v>
      </c>
      <c r="M138" s="10" t="s">
        <v>2615</v>
      </c>
      <c r="N138" s="10" t="s">
        <v>55</v>
      </c>
      <c r="O138" s="10" t="s">
        <v>67</v>
      </c>
      <c r="P138" s="10" t="s">
        <v>2814</v>
      </c>
      <c r="Q138" s="10" t="s">
        <v>251</v>
      </c>
      <c r="R138" s="12" t="s">
        <v>47</v>
      </c>
    </row>
    <row r="139" spans="1:18" x14ac:dyDescent="0.3">
      <c r="A139" s="13">
        <v>18419739</v>
      </c>
      <c r="B139" s="14">
        <v>2790000</v>
      </c>
      <c r="C139" s="14">
        <v>31000</v>
      </c>
      <c r="D139" s="14" t="s">
        <v>2827</v>
      </c>
      <c r="E139" s="14" t="s">
        <v>2757</v>
      </c>
      <c r="F139" s="15">
        <v>45975</v>
      </c>
      <c r="G139" s="14" t="s">
        <v>2843</v>
      </c>
      <c r="H139" s="14">
        <v>90</v>
      </c>
      <c r="I139" s="14">
        <v>100</v>
      </c>
      <c r="J139" s="14" t="s">
        <v>97</v>
      </c>
      <c r="K139" s="14">
        <v>1</v>
      </c>
      <c r="L139" s="14">
        <v>3</v>
      </c>
      <c r="M139" s="14" t="s">
        <v>2617</v>
      </c>
      <c r="N139" s="14" t="s">
        <v>55</v>
      </c>
      <c r="O139" s="14" t="s">
        <v>57</v>
      </c>
      <c r="P139" s="14" t="s">
        <v>2815</v>
      </c>
      <c r="Q139" s="14" t="s">
        <v>2818</v>
      </c>
      <c r="R139" s="16" t="s">
        <v>47</v>
      </c>
    </row>
    <row r="140" spans="1:18" x14ac:dyDescent="0.3">
      <c r="A140" s="9">
        <v>18417271</v>
      </c>
      <c r="B140" s="10">
        <v>2790000</v>
      </c>
      <c r="C140" s="10">
        <v>64883.720930232557</v>
      </c>
      <c r="D140" s="10" t="s">
        <v>2832</v>
      </c>
      <c r="E140" s="10" t="s">
        <v>2652</v>
      </c>
      <c r="F140" s="11">
        <v>45974</v>
      </c>
      <c r="G140" s="10" t="s">
        <v>2843</v>
      </c>
      <c r="H140" s="10">
        <v>43</v>
      </c>
      <c r="I140" s="10">
        <v>53</v>
      </c>
      <c r="J140" s="10" t="s">
        <v>74</v>
      </c>
      <c r="K140" s="10">
        <v>1</v>
      </c>
      <c r="L140" s="10">
        <v>4</v>
      </c>
      <c r="M140" s="10" t="s">
        <v>2615</v>
      </c>
      <c r="N140" s="10" t="s">
        <v>55</v>
      </c>
      <c r="O140" s="10" t="s">
        <v>57</v>
      </c>
      <c r="P140" s="10" t="s">
        <v>2814</v>
      </c>
      <c r="Q140" s="10" t="s">
        <v>2816</v>
      </c>
      <c r="R140" s="12" t="s">
        <v>47</v>
      </c>
    </row>
    <row r="141" spans="1:18" x14ac:dyDescent="0.3">
      <c r="A141" s="13">
        <v>18373306</v>
      </c>
      <c r="B141" s="14">
        <v>2795000</v>
      </c>
      <c r="C141" s="14">
        <v>55900</v>
      </c>
      <c r="D141" s="14" t="s">
        <v>2823</v>
      </c>
      <c r="E141" s="14" t="s">
        <v>2616</v>
      </c>
      <c r="F141" s="15">
        <v>45967</v>
      </c>
      <c r="G141" s="14" t="s">
        <v>2843</v>
      </c>
      <c r="H141" s="14">
        <v>50</v>
      </c>
      <c r="I141" s="14">
        <v>60</v>
      </c>
      <c r="J141" s="14" t="s">
        <v>74</v>
      </c>
      <c r="K141" s="14">
        <v>1</v>
      </c>
      <c r="L141" s="14">
        <v>3</v>
      </c>
      <c r="M141" s="14" t="s">
        <v>2615</v>
      </c>
      <c r="N141" s="14" t="s">
        <v>55</v>
      </c>
      <c r="O141" s="14" t="s">
        <v>67</v>
      </c>
      <c r="P141" s="14" t="s">
        <v>2815</v>
      </c>
      <c r="Q141" s="14" t="s">
        <v>2816</v>
      </c>
      <c r="R141" s="16" t="s">
        <v>47</v>
      </c>
    </row>
    <row r="142" spans="1:18" x14ac:dyDescent="0.3">
      <c r="A142" s="9">
        <v>18392312</v>
      </c>
      <c r="B142" s="10">
        <v>2795000</v>
      </c>
      <c r="C142" s="10">
        <v>32882.352941176468</v>
      </c>
      <c r="D142" s="10" t="s">
        <v>2827</v>
      </c>
      <c r="E142" s="10" t="s">
        <v>2757</v>
      </c>
      <c r="F142" s="11">
        <v>45971</v>
      </c>
      <c r="G142" s="10" t="s">
        <v>2843</v>
      </c>
      <c r="H142" s="10">
        <v>85</v>
      </c>
      <c r="I142" s="10">
        <v>95</v>
      </c>
      <c r="J142" s="10" t="s">
        <v>97</v>
      </c>
      <c r="K142" s="10">
        <v>1</v>
      </c>
      <c r="L142" s="10">
        <v>3</v>
      </c>
      <c r="M142" s="10" t="s">
        <v>2617</v>
      </c>
      <c r="N142" s="10" t="s">
        <v>55</v>
      </c>
      <c r="O142" s="10" t="s">
        <v>67</v>
      </c>
      <c r="P142" s="10" t="s">
        <v>2815</v>
      </c>
      <c r="Q142" s="10" t="s">
        <v>2816</v>
      </c>
      <c r="R142" s="12" t="s">
        <v>47</v>
      </c>
    </row>
    <row r="143" spans="1:18" x14ac:dyDescent="0.3">
      <c r="A143" s="13">
        <v>18375281</v>
      </c>
      <c r="B143" s="14">
        <v>2800000</v>
      </c>
      <c r="C143" s="14">
        <v>56000</v>
      </c>
      <c r="D143" s="14" t="s">
        <v>2827</v>
      </c>
      <c r="E143" s="14" t="s">
        <v>2660</v>
      </c>
      <c r="F143" s="15">
        <v>45968</v>
      </c>
      <c r="G143" s="14" t="s">
        <v>2843</v>
      </c>
      <c r="H143" s="14">
        <v>50</v>
      </c>
      <c r="I143" s="14">
        <v>55</v>
      </c>
      <c r="J143" s="14" t="s">
        <v>74</v>
      </c>
      <c r="K143" s="14">
        <v>1</v>
      </c>
      <c r="L143" s="14">
        <v>5</v>
      </c>
      <c r="M143" s="14" t="s">
        <v>2615</v>
      </c>
      <c r="N143" s="14" t="s">
        <v>55</v>
      </c>
      <c r="O143" s="14" t="s">
        <v>67</v>
      </c>
      <c r="P143" s="14" t="s">
        <v>2815</v>
      </c>
      <c r="Q143" s="14" t="s">
        <v>251</v>
      </c>
      <c r="R143" s="16" t="s">
        <v>47</v>
      </c>
    </row>
    <row r="144" spans="1:18" x14ac:dyDescent="0.3">
      <c r="A144" s="9">
        <v>18384724</v>
      </c>
      <c r="B144" s="10">
        <v>2800000</v>
      </c>
      <c r="C144" s="10">
        <v>50909.090909090912</v>
      </c>
      <c r="D144" s="10" t="s">
        <v>2827</v>
      </c>
      <c r="E144" s="10" t="s">
        <v>2660</v>
      </c>
      <c r="F144" s="11">
        <v>45969</v>
      </c>
      <c r="G144" s="10" t="s">
        <v>2843</v>
      </c>
      <c r="H144" s="10">
        <v>55</v>
      </c>
      <c r="I144" s="10">
        <v>60</v>
      </c>
      <c r="J144" s="10" t="s">
        <v>74</v>
      </c>
      <c r="K144" s="10">
        <v>1</v>
      </c>
      <c r="L144" s="10">
        <v>6</v>
      </c>
      <c r="M144" s="10" t="s">
        <v>2622</v>
      </c>
      <c r="N144" s="10" t="s">
        <v>55</v>
      </c>
      <c r="O144" s="10" t="s">
        <v>67</v>
      </c>
      <c r="P144" s="10" t="s">
        <v>2815</v>
      </c>
      <c r="Q144" s="10" t="s">
        <v>2816</v>
      </c>
      <c r="R144" s="12" t="s">
        <v>47</v>
      </c>
    </row>
    <row r="145" spans="1:18" x14ac:dyDescent="0.3">
      <c r="A145" s="13">
        <v>18367219</v>
      </c>
      <c r="B145" s="14">
        <v>2800000</v>
      </c>
      <c r="C145" s="14">
        <v>56000</v>
      </c>
      <c r="D145" s="14" t="s">
        <v>2822</v>
      </c>
      <c r="E145" s="14" t="s">
        <v>2690</v>
      </c>
      <c r="F145" s="15">
        <v>45966</v>
      </c>
      <c r="G145" s="14" t="s">
        <v>2843</v>
      </c>
      <c r="H145" s="14">
        <v>50</v>
      </c>
      <c r="I145" s="14">
        <v>58</v>
      </c>
      <c r="J145" s="14" t="s">
        <v>74</v>
      </c>
      <c r="K145" s="14">
        <v>1</v>
      </c>
      <c r="L145" s="14">
        <v>5</v>
      </c>
      <c r="M145" s="14" t="s">
        <v>2615</v>
      </c>
      <c r="N145" s="14" t="s">
        <v>77</v>
      </c>
      <c r="O145" s="14" t="s">
        <v>57</v>
      </c>
      <c r="P145" s="14" t="s">
        <v>2814</v>
      </c>
      <c r="Q145" s="14" t="s">
        <v>2816</v>
      </c>
      <c r="R145" s="16" t="s">
        <v>47</v>
      </c>
    </row>
    <row r="146" spans="1:18" x14ac:dyDescent="0.3">
      <c r="A146" s="9">
        <v>18368606</v>
      </c>
      <c r="B146" s="10">
        <v>2800000</v>
      </c>
      <c r="C146" s="10">
        <v>56000</v>
      </c>
      <c r="D146" s="10" t="s">
        <v>2822</v>
      </c>
      <c r="E146" s="10" t="s">
        <v>2698</v>
      </c>
      <c r="F146" s="11">
        <v>45967</v>
      </c>
      <c r="G146" s="10" t="s">
        <v>2843</v>
      </c>
      <c r="H146" s="10">
        <v>50</v>
      </c>
      <c r="I146" s="10">
        <v>52</v>
      </c>
      <c r="J146" s="10" t="s">
        <v>74</v>
      </c>
      <c r="K146" s="10">
        <v>1</v>
      </c>
      <c r="L146" s="10">
        <v>7</v>
      </c>
      <c r="M146" s="10" t="s">
        <v>2615</v>
      </c>
      <c r="N146" s="10" t="s">
        <v>55</v>
      </c>
      <c r="O146" s="10" t="s">
        <v>57</v>
      </c>
      <c r="P146" s="10" t="s">
        <v>2814</v>
      </c>
      <c r="Q146" s="10" t="s">
        <v>2816</v>
      </c>
      <c r="R146" s="12" t="s">
        <v>47</v>
      </c>
    </row>
    <row r="147" spans="1:18" x14ac:dyDescent="0.3">
      <c r="A147" s="13">
        <v>18423829</v>
      </c>
      <c r="B147" s="14">
        <v>2825000</v>
      </c>
      <c r="C147" s="14">
        <v>33235.294117647056</v>
      </c>
      <c r="D147" s="14" t="s">
        <v>2827</v>
      </c>
      <c r="E147" s="14" t="s">
        <v>2680</v>
      </c>
      <c r="F147" s="15">
        <v>45975</v>
      </c>
      <c r="G147" s="14" t="s">
        <v>2843</v>
      </c>
      <c r="H147" s="14">
        <v>85</v>
      </c>
      <c r="I147" s="14">
        <v>90</v>
      </c>
      <c r="J147" s="14" t="s">
        <v>97</v>
      </c>
      <c r="K147" s="14">
        <v>1</v>
      </c>
      <c r="L147" s="14">
        <v>4</v>
      </c>
      <c r="M147" s="14" t="s">
        <v>2617</v>
      </c>
      <c r="N147" s="14" t="s">
        <v>55</v>
      </c>
      <c r="O147" s="14" t="s">
        <v>57</v>
      </c>
      <c r="P147" s="14" t="s">
        <v>2814</v>
      </c>
      <c r="Q147" s="14" t="s">
        <v>251</v>
      </c>
      <c r="R147" s="16" t="s">
        <v>47</v>
      </c>
    </row>
    <row r="148" spans="1:18" x14ac:dyDescent="0.3">
      <c r="A148" s="9">
        <v>18410732</v>
      </c>
      <c r="B148" s="10">
        <v>2840000</v>
      </c>
      <c r="C148" s="10">
        <v>33411.76470588235</v>
      </c>
      <c r="D148" s="10" t="s">
        <v>2827</v>
      </c>
      <c r="E148" s="10" t="s">
        <v>2716</v>
      </c>
      <c r="F148" s="11">
        <v>45974</v>
      </c>
      <c r="G148" s="10" t="s">
        <v>2843</v>
      </c>
      <c r="H148" s="10">
        <v>85</v>
      </c>
      <c r="I148" s="10">
        <v>95</v>
      </c>
      <c r="J148" s="10" t="s">
        <v>97</v>
      </c>
      <c r="K148" s="10">
        <v>1</v>
      </c>
      <c r="L148" s="10">
        <v>3</v>
      </c>
      <c r="M148" s="10" t="s">
        <v>2617</v>
      </c>
      <c r="N148" s="10" t="s">
        <v>76</v>
      </c>
      <c r="O148" s="10" t="s">
        <v>67</v>
      </c>
      <c r="P148" s="10" t="s">
        <v>2814</v>
      </c>
      <c r="Q148" s="10" t="s">
        <v>2816</v>
      </c>
      <c r="R148" s="12" t="s">
        <v>47</v>
      </c>
    </row>
    <row r="149" spans="1:18" x14ac:dyDescent="0.3">
      <c r="A149" s="13">
        <v>18401408</v>
      </c>
      <c r="B149" s="14">
        <v>2850000</v>
      </c>
      <c r="C149" s="14">
        <v>66279.069767441862</v>
      </c>
      <c r="D149" s="14" t="s">
        <v>2832</v>
      </c>
      <c r="E149" s="14" t="s">
        <v>2652</v>
      </c>
      <c r="F149" s="15">
        <v>45972</v>
      </c>
      <c r="G149" s="14" t="s">
        <v>2843</v>
      </c>
      <c r="H149" s="14">
        <v>43</v>
      </c>
      <c r="I149" s="14">
        <v>50</v>
      </c>
      <c r="J149" s="14" t="s">
        <v>74</v>
      </c>
      <c r="K149" s="14">
        <v>1</v>
      </c>
      <c r="L149" s="14">
        <v>6</v>
      </c>
      <c r="M149" s="14" t="s">
        <v>2615</v>
      </c>
      <c r="N149" s="14" t="s">
        <v>55</v>
      </c>
      <c r="O149" s="14" t="s">
        <v>57</v>
      </c>
      <c r="P149" s="14" t="s">
        <v>2814</v>
      </c>
      <c r="Q149" s="14" t="s">
        <v>2816</v>
      </c>
      <c r="R149" s="16" t="s">
        <v>47</v>
      </c>
    </row>
    <row r="150" spans="1:18" x14ac:dyDescent="0.3">
      <c r="A150" s="9">
        <v>18383070</v>
      </c>
      <c r="B150" s="10">
        <v>2850000</v>
      </c>
      <c r="C150" s="10">
        <v>63333.333333333336</v>
      </c>
      <c r="D150" s="10" t="s">
        <v>2833</v>
      </c>
      <c r="E150" s="10" t="s">
        <v>2732</v>
      </c>
      <c r="F150" s="11">
        <v>45969</v>
      </c>
      <c r="G150" s="10" t="s">
        <v>2843</v>
      </c>
      <c r="H150" s="10">
        <v>45</v>
      </c>
      <c r="I150" s="10">
        <v>55</v>
      </c>
      <c r="J150" s="10" t="s">
        <v>74</v>
      </c>
      <c r="K150" s="10">
        <v>1</v>
      </c>
      <c r="L150" s="10">
        <v>3</v>
      </c>
      <c r="M150" s="10" t="s">
        <v>2615</v>
      </c>
      <c r="N150" s="10" t="s">
        <v>55</v>
      </c>
      <c r="O150" s="10" t="s">
        <v>57</v>
      </c>
      <c r="P150" s="10" t="s">
        <v>2814</v>
      </c>
      <c r="Q150" s="10" t="s">
        <v>2816</v>
      </c>
      <c r="R150" s="12" t="s">
        <v>47</v>
      </c>
    </row>
    <row r="151" spans="1:18" x14ac:dyDescent="0.3">
      <c r="A151" s="13">
        <v>18418531</v>
      </c>
      <c r="B151" s="14">
        <v>2850000</v>
      </c>
      <c r="C151" s="14">
        <v>57000</v>
      </c>
      <c r="D151" s="14" t="s">
        <v>2822</v>
      </c>
      <c r="E151" s="14" t="s">
        <v>2614</v>
      </c>
      <c r="F151" s="15">
        <v>45975</v>
      </c>
      <c r="G151" s="14" t="s">
        <v>2843</v>
      </c>
      <c r="H151" s="14">
        <v>50</v>
      </c>
      <c r="I151" s="14">
        <v>55</v>
      </c>
      <c r="J151" s="14" t="s">
        <v>74</v>
      </c>
      <c r="K151" s="14">
        <v>1</v>
      </c>
      <c r="L151" s="14">
        <v>5</v>
      </c>
      <c r="M151" s="14" t="s">
        <v>2615</v>
      </c>
      <c r="N151" s="14" t="s">
        <v>55</v>
      </c>
      <c r="O151" s="14" t="s">
        <v>57</v>
      </c>
      <c r="P151" s="14" t="s">
        <v>2814</v>
      </c>
      <c r="Q151" s="14" t="s">
        <v>2816</v>
      </c>
      <c r="R151" s="16" t="s">
        <v>47</v>
      </c>
    </row>
    <row r="152" spans="1:18" x14ac:dyDescent="0.3">
      <c r="A152" s="9">
        <v>18414375</v>
      </c>
      <c r="B152" s="10">
        <v>2850000</v>
      </c>
      <c r="C152" s="10">
        <v>64772.727272727272</v>
      </c>
      <c r="D152" s="10" t="s">
        <v>2834</v>
      </c>
      <c r="E152" s="10" t="s">
        <v>2712</v>
      </c>
      <c r="F152" s="11">
        <v>45974</v>
      </c>
      <c r="G152" s="10" t="s">
        <v>2843</v>
      </c>
      <c r="H152" s="10">
        <v>44</v>
      </c>
      <c r="I152" s="10">
        <v>51</v>
      </c>
      <c r="J152" s="10" t="s">
        <v>74</v>
      </c>
      <c r="K152" s="10">
        <v>1</v>
      </c>
      <c r="L152" s="10">
        <v>4</v>
      </c>
      <c r="M152" s="10" t="s">
        <v>2615</v>
      </c>
      <c r="N152" s="10" t="s">
        <v>77</v>
      </c>
      <c r="O152" s="10" t="s">
        <v>57</v>
      </c>
      <c r="P152" s="10" t="s">
        <v>2814</v>
      </c>
      <c r="Q152" s="10" t="s">
        <v>2816</v>
      </c>
      <c r="R152" s="12" t="s">
        <v>47</v>
      </c>
    </row>
    <row r="153" spans="1:18" x14ac:dyDescent="0.3">
      <c r="A153" s="13">
        <v>18390701</v>
      </c>
      <c r="B153" s="14">
        <v>2850000</v>
      </c>
      <c r="C153" s="14">
        <v>63333.333333333336</v>
      </c>
      <c r="D153" s="14" t="s">
        <v>2823</v>
      </c>
      <c r="E153" s="14" t="s">
        <v>2616</v>
      </c>
      <c r="F153" s="15">
        <v>45971</v>
      </c>
      <c r="G153" s="14" t="s">
        <v>2843</v>
      </c>
      <c r="H153" s="14">
        <v>45</v>
      </c>
      <c r="I153" s="14">
        <v>60</v>
      </c>
      <c r="J153" s="14" t="s">
        <v>74</v>
      </c>
      <c r="K153" s="14">
        <v>1</v>
      </c>
      <c r="L153" s="14">
        <v>3</v>
      </c>
      <c r="M153" s="14" t="s">
        <v>2615</v>
      </c>
      <c r="N153" s="14" t="s">
        <v>55</v>
      </c>
      <c r="O153" s="14" t="s">
        <v>57</v>
      </c>
      <c r="P153" s="14" t="s">
        <v>2815</v>
      </c>
      <c r="Q153" s="14" t="s">
        <v>2820</v>
      </c>
      <c r="R153" s="16" t="s">
        <v>47</v>
      </c>
    </row>
    <row r="154" spans="1:18" x14ac:dyDescent="0.3">
      <c r="A154" s="9">
        <v>18406488</v>
      </c>
      <c r="B154" s="10">
        <v>2850000</v>
      </c>
      <c r="C154" s="10">
        <v>31666.666666666668</v>
      </c>
      <c r="D154" s="10" t="s">
        <v>2827</v>
      </c>
      <c r="E154" s="10" t="s">
        <v>2654</v>
      </c>
      <c r="F154" s="11">
        <v>45973</v>
      </c>
      <c r="G154" s="10" t="s">
        <v>2843</v>
      </c>
      <c r="H154" s="10">
        <v>90</v>
      </c>
      <c r="I154" s="10">
        <v>100</v>
      </c>
      <c r="J154" s="10" t="s">
        <v>97</v>
      </c>
      <c r="K154" s="10">
        <v>1</v>
      </c>
      <c r="L154" s="10">
        <v>3</v>
      </c>
      <c r="M154" s="10" t="s">
        <v>2617</v>
      </c>
      <c r="N154" s="10" t="s">
        <v>55</v>
      </c>
      <c r="O154" s="10" t="s">
        <v>57</v>
      </c>
      <c r="P154" s="10" t="s">
        <v>2815</v>
      </c>
      <c r="Q154" s="10" t="s">
        <v>2816</v>
      </c>
      <c r="R154" s="12" t="s">
        <v>47</v>
      </c>
    </row>
    <row r="155" spans="1:18" x14ac:dyDescent="0.3">
      <c r="A155" s="13">
        <v>18385797</v>
      </c>
      <c r="B155" s="14">
        <v>2850000</v>
      </c>
      <c r="C155" s="14">
        <v>57000</v>
      </c>
      <c r="D155" s="14" t="s">
        <v>2822</v>
      </c>
      <c r="E155" s="14" t="s">
        <v>2690</v>
      </c>
      <c r="F155" s="15">
        <v>45970</v>
      </c>
      <c r="G155" s="14" t="s">
        <v>2843</v>
      </c>
      <c r="H155" s="14">
        <v>50</v>
      </c>
      <c r="I155" s="14">
        <v>55</v>
      </c>
      <c r="J155" s="14" t="s">
        <v>74</v>
      </c>
      <c r="K155" s="14">
        <v>1</v>
      </c>
      <c r="L155" s="14">
        <v>5</v>
      </c>
      <c r="M155" s="14" t="s">
        <v>2615</v>
      </c>
      <c r="N155" s="14" t="s">
        <v>55</v>
      </c>
      <c r="O155" s="14" t="s">
        <v>57</v>
      </c>
      <c r="P155" s="14" t="s">
        <v>2814</v>
      </c>
      <c r="Q155" s="14" t="s">
        <v>2816</v>
      </c>
      <c r="R155" s="16" t="s">
        <v>47</v>
      </c>
    </row>
    <row r="156" spans="1:18" x14ac:dyDescent="0.3">
      <c r="A156" s="9">
        <v>18386568</v>
      </c>
      <c r="B156" s="10">
        <v>2850000</v>
      </c>
      <c r="C156" s="10">
        <v>66279.069767441862</v>
      </c>
      <c r="D156" s="10" t="s">
        <v>2833</v>
      </c>
      <c r="E156" s="10" t="s">
        <v>2732</v>
      </c>
      <c r="F156" s="11">
        <v>45970</v>
      </c>
      <c r="G156" s="10" t="s">
        <v>2843</v>
      </c>
      <c r="H156" s="10">
        <v>43</v>
      </c>
      <c r="I156" s="10">
        <v>55</v>
      </c>
      <c r="J156" s="10" t="s">
        <v>74</v>
      </c>
      <c r="K156" s="10">
        <v>1</v>
      </c>
      <c r="L156" s="10">
        <v>3</v>
      </c>
      <c r="M156" s="10" t="s">
        <v>2615</v>
      </c>
      <c r="N156" s="10" t="s">
        <v>55</v>
      </c>
      <c r="O156" s="10" t="s">
        <v>57</v>
      </c>
      <c r="P156" s="10" t="s">
        <v>2814</v>
      </c>
      <c r="Q156" s="10" t="s">
        <v>2816</v>
      </c>
      <c r="R156" s="12" t="s">
        <v>47</v>
      </c>
    </row>
    <row r="157" spans="1:18" x14ac:dyDescent="0.3">
      <c r="A157" s="13">
        <v>18374367</v>
      </c>
      <c r="B157" s="14">
        <v>2850000</v>
      </c>
      <c r="C157" s="14">
        <v>61956.521739130432</v>
      </c>
      <c r="D157" s="14" t="s">
        <v>2831</v>
      </c>
      <c r="E157" s="14" t="s">
        <v>2657</v>
      </c>
      <c r="F157" s="15">
        <v>45968</v>
      </c>
      <c r="G157" s="14" t="s">
        <v>2843</v>
      </c>
      <c r="H157" s="14">
        <v>46</v>
      </c>
      <c r="I157" s="14">
        <v>52</v>
      </c>
      <c r="J157" s="14" t="s">
        <v>74</v>
      </c>
      <c r="K157" s="14">
        <v>1</v>
      </c>
      <c r="L157" s="14">
        <v>3</v>
      </c>
      <c r="M157" s="14" t="s">
        <v>2615</v>
      </c>
      <c r="N157" s="14" t="s">
        <v>55</v>
      </c>
      <c r="O157" s="14" t="s">
        <v>67</v>
      </c>
      <c r="P157" s="14" t="s">
        <v>2815</v>
      </c>
      <c r="Q157" s="14" t="s">
        <v>2816</v>
      </c>
      <c r="R157" s="16" t="s">
        <v>47</v>
      </c>
    </row>
    <row r="158" spans="1:18" x14ac:dyDescent="0.3">
      <c r="A158" s="9">
        <v>18402378</v>
      </c>
      <c r="B158" s="10">
        <v>2850000</v>
      </c>
      <c r="C158" s="10">
        <v>57000</v>
      </c>
      <c r="D158" s="10" t="s">
        <v>2825</v>
      </c>
      <c r="E158" s="10" t="s">
        <v>2689</v>
      </c>
      <c r="F158" s="11">
        <v>45972</v>
      </c>
      <c r="G158" s="10" t="s">
        <v>2843</v>
      </c>
      <c r="H158" s="10">
        <v>50</v>
      </c>
      <c r="I158" s="10">
        <v>60</v>
      </c>
      <c r="J158" s="10" t="s">
        <v>74</v>
      </c>
      <c r="K158" s="10">
        <v>1</v>
      </c>
      <c r="L158" s="10">
        <v>3</v>
      </c>
      <c r="M158" s="10" t="s">
        <v>2632</v>
      </c>
      <c r="N158" s="10" t="s">
        <v>76</v>
      </c>
      <c r="O158" s="10" t="s">
        <v>57</v>
      </c>
      <c r="P158" s="10" t="s">
        <v>2815</v>
      </c>
      <c r="Q158" s="10" t="s">
        <v>2816</v>
      </c>
      <c r="R158" s="12" t="s">
        <v>47</v>
      </c>
    </row>
    <row r="159" spans="1:18" x14ac:dyDescent="0.3">
      <c r="A159" s="13">
        <v>18372112</v>
      </c>
      <c r="B159" s="14">
        <v>2850000</v>
      </c>
      <c r="C159" s="14">
        <v>57000</v>
      </c>
      <c r="D159" s="14" t="s">
        <v>2822</v>
      </c>
      <c r="E159" s="14" t="s">
        <v>2614</v>
      </c>
      <c r="F159" s="15">
        <v>45967</v>
      </c>
      <c r="G159" s="14" t="s">
        <v>2843</v>
      </c>
      <c r="H159" s="14">
        <v>50</v>
      </c>
      <c r="I159" s="14">
        <v>55</v>
      </c>
      <c r="J159" s="14" t="s">
        <v>74</v>
      </c>
      <c r="K159" s="14">
        <v>1</v>
      </c>
      <c r="L159" s="14">
        <v>4</v>
      </c>
      <c r="M159" s="14" t="s">
        <v>2615</v>
      </c>
      <c r="N159" s="14" t="s">
        <v>55</v>
      </c>
      <c r="O159" s="14" t="s">
        <v>67</v>
      </c>
      <c r="P159" s="14" t="s">
        <v>2814</v>
      </c>
      <c r="Q159" s="14" t="s">
        <v>2816</v>
      </c>
      <c r="R159" s="16" t="s">
        <v>47</v>
      </c>
    </row>
    <row r="160" spans="1:18" x14ac:dyDescent="0.3">
      <c r="A160" s="9">
        <v>18417571</v>
      </c>
      <c r="B160" s="10">
        <v>2865000</v>
      </c>
      <c r="C160" s="10">
        <v>55096.153846153844</v>
      </c>
      <c r="D160" s="10" t="s">
        <v>2822</v>
      </c>
      <c r="E160" s="10" t="s">
        <v>2623</v>
      </c>
      <c r="F160" s="11">
        <v>45974</v>
      </c>
      <c r="G160" s="10" t="s">
        <v>2843</v>
      </c>
      <c r="H160" s="10">
        <v>52</v>
      </c>
      <c r="I160" s="10">
        <v>57</v>
      </c>
      <c r="J160" s="10" t="s">
        <v>74</v>
      </c>
      <c r="K160" s="10">
        <v>1</v>
      </c>
      <c r="L160" s="10">
        <v>6</v>
      </c>
      <c r="M160" s="10" t="s">
        <v>2615</v>
      </c>
      <c r="N160" s="10" t="s">
        <v>55</v>
      </c>
      <c r="O160" s="10" t="s">
        <v>57</v>
      </c>
      <c r="P160" s="10" t="s">
        <v>2814</v>
      </c>
      <c r="Q160" s="10" t="s">
        <v>2816</v>
      </c>
      <c r="R160" s="12" t="s">
        <v>47</v>
      </c>
    </row>
    <row r="161" spans="1:18" x14ac:dyDescent="0.3">
      <c r="A161" s="13">
        <v>18407640</v>
      </c>
      <c r="B161" s="14">
        <v>2880000</v>
      </c>
      <c r="C161" s="14">
        <v>33882.352941176468</v>
      </c>
      <c r="D161" s="14" t="s">
        <v>2827</v>
      </c>
      <c r="E161" s="14" t="s">
        <v>2647</v>
      </c>
      <c r="F161" s="15">
        <v>45973</v>
      </c>
      <c r="G161" s="14" t="s">
        <v>2843</v>
      </c>
      <c r="H161" s="14">
        <v>85</v>
      </c>
      <c r="I161" s="14">
        <v>100</v>
      </c>
      <c r="J161" s="14" t="s">
        <v>97</v>
      </c>
      <c r="K161" s="14">
        <v>1</v>
      </c>
      <c r="L161" s="14">
        <v>3</v>
      </c>
      <c r="M161" s="14" t="s">
        <v>2622</v>
      </c>
      <c r="N161" s="14" t="s">
        <v>55</v>
      </c>
      <c r="O161" s="14" t="s">
        <v>57</v>
      </c>
      <c r="P161" s="14" t="s">
        <v>2815</v>
      </c>
      <c r="Q161" s="14" t="s">
        <v>2816</v>
      </c>
      <c r="R161" s="16" t="s">
        <v>47</v>
      </c>
    </row>
    <row r="162" spans="1:18" x14ac:dyDescent="0.3">
      <c r="A162" s="9">
        <v>18411537</v>
      </c>
      <c r="B162" s="10">
        <v>2890000</v>
      </c>
      <c r="C162" s="10">
        <v>52545.454545454544</v>
      </c>
      <c r="D162" s="10" t="s">
        <v>2828</v>
      </c>
      <c r="E162" s="10" t="s">
        <v>2628</v>
      </c>
      <c r="F162" s="11">
        <v>45974</v>
      </c>
      <c r="G162" s="10" t="s">
        <v>2843</v>
      </c>
      <c r="H162" s="10">
        <v>55</v>
      </c>
      <c r="I162" s="10">
        <v>60</v>
      </c>
      <c r="J162" s="10" t="s">
        <v>74</v>
      </c>
      <c r="K162" s="10">
        <v>1</v>
      </c>
      <c r="L162" s="10">
        <v>4</v>
      </c>
      <c r="M162" s="10" t="s">
        <v>2615</v>
      </c>
      <c r="N162" s="10" t="s">
        <v>55</v>
      </c>
      <c r="O162" s="10" t="s">
        <v>67</v>
      </c>
      <c r="P162" s="10" t="s">
        <v>2814</v>
      </c>
      <c r="Q162" s="10" t="s">
        <v>138</v>
      </c>
      <c r="R162" s="12" t="s">
        <v>47</v>
      </c>
    </row>
    <row r="163" spans="1:18" x14ac:dyDescent="0.3">
      <c r="A163" s="13">
        <v>18411063</v>
      </c>
      <c r="B163" s="14">
        <v>2895000</v>
      </c>
      <c r="C163" s="14">
        <v>25173.91304347826</v>
      </c>
      <c r="D163" s="14" t="s">
        <v>2827</v>
      </c>
      <c r="E163" s="14" t="s">
        <v>2649</v>
      </c>
      <c r="F163" s="15">
        <v>45974</v>
      </c>
      <c r="G163" s="14" t="s">
        <v>2843</v>
      </c>
      <c r="H163" s="14">
        <v>115</v>
      </c>
      <c r="I163" s="14">
        <v>125</v>
      </c>
      <c r="J163" s="14" t="s">
        <v>97</v>
      </c>
      <c r="K163" s="14">
        <v>1</v>
      </c>
      <c r="L163" s="14">
        <v>3</v>
      </c>
      <c r="M163" s="14" t="s">
        <v>2622</v>
      </c>
      <c r="N163" s="14" t="s">
        <v>76</v>
      </c>
      <c r="O163" s="14" t="s">
        <v>57</v>
      </c>
      <c r="P163" s="14" t="s">
        <v>2815</v>
      </c>
      <c r="Q163" s="14" t="s">
        <v>2816</v>
      </c>
      <c r="R163" s="16" t="s">
        <v>47</v>
      </c>
    </row>
    <row r="164" spans="1:18" x14ac:dyDescent="0.3">
      <c r="A164" s="9">
        <v>18413772</v>
      </c>
      <c r="B164" s="10">
        <v>2899999</v>
      </c>
      <c r="C164" s="10">
        <v>22307.684615384616</v>
      </c>
      <c r="D164" s="10" t="s">
        <v>2827</v>
      </c>
      <c r="E164" s="10" t="s">
        <v>2647</v>
      </c>
      <c r="F164" s="11">
        <v>45974</v>
      </c>
      <c r="G164" s="10" t="s">
        <v>2843</v>
      </c>
      <c r="H164" s="10">
        <v>130</v>
      </c>
      <c r="I164" s="10">
        <v>140</v>
      </c>
      <c r="J164" s="10" t="s">
        <v>50</v>
      </c>
      <c r="K164" s="10">
        <v>1</v>
      </c>
      <c r="L164" s="10">
        <v>11</v>
      </c>
      <c r="M164" s="10" t="s">
        <v>2632</v>
      </c>
      <c r="N164" s="10" t="s">
        <v>55</v>
      </c>
      <c r="O164" s="10" t="s">
        <v>67</v>
      </c>
      <c r="P164" s="10" t="s">
        <v>2814</v>
      </c>
      <c r="Q164" s="10" t="s">
        <v>2816</v>
      </c>
      <c r="R164" s="12" t="s">
        <v>47</v>
      </c>
    </row>
    <row r="165" spans="1:18" x14ac:dyDescent="0.3">
      <c r="A165" s="13">
        <v>18389525</v>
      </c>
      <c r="B165" s="14">
        <v>2900000</v>
      </c>
      <c r="C165" s="14">
        <v>22307.692307692309</v>
      </c>
      <c r="D165" s="14" t="s">
        <v>2835</v>
      </c>
      <c r="E165" s="14" t="s">
        <v>2702</v>
      </c>
      <c r="F165" s="15">
        <v>45970</v>
      </c>
      <c r="G165" s="14" t="s">
        <v>2843</v>
      </c>
      <c r="H165" s="14">
        <v>130</v>
      </c>
      <c r="I165" s="14">
        <v>140</v>
      </c>
      <c r="J165" s="14" t="s">
        <v>50</v>
      </c>
      <c r="K165" s="14">
        <v>2</v>
      </c>
      <c r="L165" s="14">
        <v>3</v>
      </c>
      <c r="M165" s="14" t="s">
        <v>2622</v>
      </c>
      <c r="N165" s="14" t="s">
        <v>55</v>
      </c>
      <c r="O165" s="14" t="s">
        <v>57</v>
      </c>
      <c r="P165" s="14" t="s">
        <v>2814</v>
      </c>
      <c r="Q165" s="14" t="s">
        <v>2818</v>
      </c>
      <c r="R165" s="16" t="s">
        <v>47</v>
      </c>
    </row>
    <row r="166" spans="1:18" x14ac:dyDescent="0.3">
      <c r="A166" s="9">
        <v>18396731</v>
      </c>
      <c r="B166" s="10">
        <v>2900000</v>
      </c>
      <c r="C166" s="10">
        <v>32222.222222222223</v>
      </c>
      <c r="D166" s="10" t="s">
        <v>2822</v>
      </c>
      <c r="E166" s="10" t="s">
        <v>2733</v>
      </c>
      <c r="F166" s="11">
        <v>45971</v>
      </c>
      <c r="G166" s="10" t="s">
        <v>2843</v>
      </c>
      <c r="H166" s="10">
        <v>90</v>
      </c>
      <c r="I166" s="10">
        <v>95</v>
      </c>
      <c r="J166" s="10" t="s">
        <v>97</v>
      </c>
      <c r="K166" s="10">
        <v>1</v>
      </c>
      <c r="L166" s="10">
        <v>3</v>
      </c>
      <c r="M166" s="10" t="s">
        <v>2632</v>
      </c>
      <c r="N166" s="10" t="s">
        <v>55</v>
      </c>
      <c r="O166" s="10" t="s">
        <v>57</v>
      </c>
      <c r="P166" s="10" t="s">
        <v>2814</v>
      </c>
      <c r="Q166" s="10" t="s">
        <v>2816</v>
      </c>
      <c r="R166" s="12" t="s">
        <v>47</v>
      </c>
    </row>
    <row r="167" spans="1:18" x14ac:dyDescent="0.3">
      <c r="A167" s="13">
        <v>18418759</v>
      </c>
      <c r="B167" s="14">
        <v>2900000</v>
      </c>
      <c r="C167" s="14">
        <v>36250</v>
      </c>
      <c r="D167" s="14" t="s">
        <v>2834</v>
      </c>
      <c r="E167" s="14" t="s">
        <v>2741</v>
      </c>
      <c r="F167" s="15">
        <v>45975</v>
      </c>
      <c r="G167" s="14" t="s">
        <v>2843</v>
      </c>
      <c r="H167" s="14">
        <v>80</v>
      </c>
      <c r="I167" s="14">
        <v>90</v>
      </c>
      <c r="J167" s="14" t="s">
        <v>97</v>
      </c>
      <c r="K167" s="14">
        <v>1</v>
      </c>
      <c r="L167" s="14">
        <v>2</v>
      </c>
      <c r="M167" s="14" t="s">
        <v>2627</v>
      </c>
      <c r="N167" s="14" t="s">
        <v>77</v>
      </c>
      <c r="O167" s="14" t="s">
        <v>57</v>
      </c>
      <c r="P167" s="14" t="s">
        <v>2814</v>
      </c>
      <c r="Q167" s="14" t="s">
        <v>2816</v>
      </c>
      <c r="R167" s="16" t="s">
        <v>47</v>
      </c>
    </row>
    <row r="168" spans="1:18" x14ac:dyDescent="0.3">
      <c r="A168" s="9">
        <v>18407043</v>
      </c>
      <c r="B168" s="10">
        <v>2900000</v>
      </c>
      <c r="C168" s="10">
        <v>32222.222222222223</v>
      </c>
      <c r="D168" s="10" t="s">
        <v>2827</v>
      </c>
      <c r="E168" s="10" t="s">
        <v>2649</v>
      </c>
      <c r="F168" s="11">
        <v>45973</v>
      </c>
      <c r="G168" s="10" t="s">
        <v>2843</v>
      </c>
      <c r="H168" s="10">
        <v>90</v>
      </c>
      <c r="I168" s="10">
        <v>100</v>
      </c>
      <c r="J168" s="10" t="s">
        <v>97</v>
      </c>
      <c r="K168" s="10">
        <v>1</v>
      </c>
      <c r="L168" s="10">
        <v>3</v>
      </c>
      <c r="M168" s="10" t="s">
        <v>2622</v>
      </c>
      <c r="N168" s="10" t="s">
        <v>55</v>
      </c>
      <c r="O168" s="10" t="s">
        <v>57</v>
      </c>
      <c r="P168" s="10" t="s">
        <v>2815</v>
      </c>
      <c r="Q168" s="10" t="s">
        <v>251</v>
      </c>
      <c r="R168" s="12" t="s">
        <v>47</v>
      </c>
    </row>
    <row r="169" spans="1:18" x14ac:dyDescent="0.3">
      <c r="A169" s="13">
        <v>18429916</v>
      </c>
      <c r="B169" s="14">
        <v>2900000</v>
      </c>
      <c r="C169" s="14">
        <v>100000</v>
      </c>
      <c r="D169" s="14" t="s">
        <v>2827</v>
      </c>
      <c r="E169" s="14" t="s">
        <v>2660</v>
      </c>
      <c r="F169" s="15">
        <v>45976</v>
      </c>
      <c r="G169" s="14" t="s">
        <v>2843</v>
      </c>
      <c r="H169" s="14">
        <v>29</v>
      </c>
      <c r="I169" s="14">
        <v>34</v>
      </c>
      <c r="J169" s="14" t="s">
        <v>74</v>
      </c>
      <c r="K169" s="14">
        <v>1</v>
      </c>
      <c r="L169" s="14">
        <v>3</v>
      </c>
      <c r="M169" s="14" t="s">
        <v>2615</v>
      </c>
      <c r="N169" s="14" t="s">
        <v>55</v>
      </c>
      <c r="O169" s="14" t="s">
        <v>67</v>
      </c>
      <c r="P169" s="14" t="s">
        <v>2814</v>
      </c>
      <c r="Q169" s="14" t="s">
        <v>2816</v>
      </c>
      <c r="R169" s="16" t="s">
        <v>47</v>
      </c>
    </row>
    <row r="170" spans="1:18" x14ac:dyDescent="0.3">
      <c r="A170" s="9">
        <v>18363223</v>
      </c>
      <c r="B170" s="10">
        <v>2900000</v>
      </c>
      <c r="C170" s="10">
        <v>60416.666666666664</v>
      </c>
      <c r="D170" s="10" t="s">
        <v>2822</v>
      </c>
      <c r="E170" s="10" t="s">
        <v>2623</v>
      </c>
      <c r="F170" s="11">
        <v>45966</v>
      </c>
      <c r="G170" s="10" t="s">
        <v>2843</v>
      </c>
      <c r="H170" s="10">
        <v>48</v>
      </c>
      <c r="I170" s="10">
        <v>50</v>
      </c>
      <c r="J170" s="10" t="s">
        <v>74</v>
      </c>
      <c r="K170" s="10">
        <v>1</v>
      </c>
      <c r="L170" s="10">
        <v>8</v>
      </c>
      <c r="M170" s="10" t="s">
        <v>2615</v>
      </c>
      <c r="N170" s="10" t="s">
        <v>55</v>
      </c>
      <c r="O170" s="10" t="s">
        <v>67</v>
      </c>
      <c r="P170" s="10" t="s">
        <v>2814</v>
      </c>
      <c r="Q170" s="10" t="s">
        <v>2816</v>
      </c>
      <c r="R170" s="12" t="s">
        <v>47</v>
      </c>
    </row>
    <row r="171" spans="1:18" x14ac:dyDescent="0.3">
      <c r="A171" s="13">
        <v>18419662</v>
      </c>
      <c r="B171" s="14">
        <v>2900000</v>
      </c>
      <c r="C171" s="14">
        <v>58000</v>
      </c>
      <c r="D171" s="14" t="s">
        <v>2827</v>
      </c>
      <c r="E171" s="14" t="s">
        <v>2738</v>
      </c>
      <c r="F171" s="15">
        <v>45975</v>
      </c>
      <c r="G171" s="14" t="s">
        <v>2843</v>
      </c>
      <c r="H171" s="14">
        <v>50</v>
      </c>
      <c r="I171" s="14">
        <v>60</v>
      </c>
      <c r="J171" s="14" t="s">
        <v>74</v>
      </c>
      <c r="K171" s="14">
        <v>1</v>
      </c>
      <c r="L171" s="14">
        <v>4</v>
      </c>
      <c r="M171" s="14" t="s">
        <v>2615</v>
      </c>
      <c r="N171" s="14" t="s">
        <v>55</v>
      </c>
      <c r="O171" s="14" t="s">
        <v>57</v>
      </c>
      <c r="P171" s="14" t="s">
        <v>2814</v>
      </c>
      <c r="Q171" s="14" t="s">
        <v>138</v>
      </c>
      <c r="R171" s="16" t="s">
        <v>47</v>
      </c>
    </row>
    <row r="172" spans="1:18" x14ac:dyDescent="0.3">
      <c r="A172" s="9">
        <v>18384009</v>
      </c>
      <c r="B172" s="10">
        <v>2900000</v>
      </c>
      <c r="C172" s="10">
        <v>41428.571428571428</v>
      </c>
      <c r="D172" s="10" t="s">
        <v>2825</v>
      </c>
      <c r="E172" s="10" t="s">
        <v>2672</v>
      </c>
      <c r="F172" s="11">
        <v>45969</v>
      </c>
      <c r="G172" s="10" t="s">
        <v>2843</v>
      </c>
      <c r="H172" s="10">
        <v>70</v>
      </c>
      <c r="I172" s="10">
        <v>80</v>
      </c>
      <c r="J172" s="10" t="s">
        <v>97</v>
      </c>
      <c r="K172" s="10">
        <v>1</v>
      </c>
      <c r="L172" s="10">
        <v>5</v>
      </c>
      <c r="M172" s="10" t="s">
        <v>2632</v>
      </c>
      <c r="N172" s="10" t="s">
        <v>55</v>
      </c>
      <c r="O172" s="10" t="s">
        <v>57</v>
      </c>
      <c r="P172" s="10" t="s">
        <v>2815</v>
      </c>
      <c r="Q172" s="10" t="s">
        <v>251</v>
      </c>
      <c r="R172" s="12" t="s">
        <v>47</v>
      </c>
    </row>
    <row r="173" spans="1:18" x14ac:dyDescent="0.3">
      <c r="A173" s="13">
        <v>18398130</v>
      </c>
      <c r="B173" s="14">
        <v>2900000</v>
      </c>
      <c r="C173" s="14">
        <v>64444.444444444445</v>
      </c>
      <c r="D173" s="14" t="s">
        <v>2822</v>
      </c>
      <c r="E173" s="14" t="s">
        <v>2614</v>
      </c>
      <c r="F173" s="15">
        <v>45972</v>
      </c>
      <c r="G173" s="14" t="s">
        <v>2843</v>
      </c>
      <c r="H173" s="14">
        <v>45</v>
      </c>
      <c r="I173" s="14">
        <v>50</v>
      </c>
      <c r="J173" s="14" t="s">
        <v>74</v>
      </c>
      <c r="K173" s="14">
        <v>1</v>
      </c>
      <c r="L173" s="14">
        <v>5</v>
      </c>
      <c r="M173" s="14" t="s">
        <v>2615</v>
      </c>
      <c r="N173" s="14" t="s">
        <v>55</v>
      </c>
      <c r="O173" s="14" t="s">
        <v>67</v>
      </c>
      <c r="P173" s="14" t="s">
        <v>2814</v>
      </c>
      <c r="Q173" s="14" t="s">
        <v>2816</v>
      </c>
      <c r="R173" s="16" t="s">
        <v>47</v>
      </c>
    </row>
    <row r="174" spans="1:18" x14ac:dyDescent="0.3">
      <c r="A174" s="9">
        <v>18387438</v>
      </c>
      <c r="B174" s="10">
        <v>2920000</v>
      </c>
      <c r="C174" s="10">
        <v>64888.888888888891</v>
      </c>
      <c r="D174" s="10" t="s">
        <v>2827</v>
      </c>
      <c r="E174" s="10" t="s">
        <v>2738</v>
      </c>
      <c r="F174" s="11">
        <v>45970</v>
      </c>
      <c r="G174" s="10" t="s">
        <v>2843</v>
      </c>
      <c r="H174" s="10">
        <v>45</v>
      </c>
      <c r="I174" s="10">
        <v>50</v>
      </c>
      <c r="J174" s="10" t="s">
        <v>74</v>
      </c>
      <c r="K174" s="10">
        <v>1</v>
      </c>
      <c r="L174" s="10">
        <v>4</v>
      </c>
      <c r="M174" s="10" t="s">
        <v>2615</v>
      </c>
      <c r="N174" s="10" t="s">
        <v>55</v>
      </c>
      <c r="O174" s="10" t="s">
        <v>57</v>
      </c>
      <c r="P174" s="10" t="s">
        <v>2814</v>
      </c>
      <c r="Q174" s="10" t="s">
        <v>2816</v>
      </c>
      <c r="R174" s="12" t="s">
        <v>47</v>
      </c>
    </row>
    <row r="175" spans="1:18" x14ac:dyDescent="0.3">
      <c r="A175" s="13">
        <v>18391682</v>
      </c>
      <c r="B175" s="14">
        <v>2930000</v>
      </c>
      <c r="C175" s="14">
        <v>39066.666666666664</v>
      </c>
      <c r="D175" s="14" t="s">
        <v>2827</v>
      </c>
      <c r="E175" s="14" t="s">
        <v>2647</v>
      </c>
      <c r="F175" s="15">
        <v>45971</v>
      </c>
      <c r="G175" s="14" t="s">
        <v>2843</v>
      </c>
      <c r="H175" s="14">
        <v>75</v>
      </c>
      <c r="I175" s="14">
        <v>85</v>
      </c>
      <c r="J175" s="14" t="s">
        <v>97</v>
      </c>
      <c r="K175" s="14">
        <v>1</v>
      </c>
      <c r="L175" s="14">
        <v>3</v>
      </c>
      <c r="M175" s="14" t="s">
        <v>2622</v>
      </c>
      <c r="N175" s="14" t="s">
        <v>55</v>
      </c>
      <c r="O175" s="14" t="s">
        <v>57</v>
      </c>
      <c r="P175" s="14" t="s">
        <v>2814</v>
      </c>
      <c r="Q175" s="14" t="s">
        <v>2816</v>
      </c>
      <c r="R175" s="16" t="s">
        <v>47</v>
      </c>
    </row>
    <row r="176" spans="1:18" x14ac:dyDescent="0.3">
      <c r="A176" s="9">
        <v>18380814</v>
      </c>
      <c r="B176" s="10">
        <v>2945000</v>
      </c>
      <c r="C176" s="10">
        <v>61354.166666666664</v>
      </c>
      <c r="D176" s="10" t="s">
        <v>2832</v>
      </c>
      <c r="E176" s="10" t="s">
        <v>2652</v>
      </c>
      <c r="F176" s="11">
        <v>45969</v>
      </c>
      <c r="G176" s="10" t="s">
        <v>2843</v>
      </c>
      <c r="H176" s="10">
        <v>48</v>
      </c>
      <c r="I176" s="10">
        <v>55</v>
      </c>
      <c r="J176" s="10" t="s">
        <v>74</v>
      </c>
      <c r="K176" s="10">
        <v>1</v>
      </c>
      <c r="L176" s="10">
        <v>5</v>
      </c>
      <c r="M176" s="10" t="s">
        <v>2615</v>
      </c>
      <c r="N176" s="10" t="s">
        <v>76</v>
      </c>
      <c r="O176" s="10" t="s">
        <v>57</v>
      </c>
      <c r="P176" s="10" t="s">
        <v>2814</v>
      </c>
      <c r="Q176" s="10" t="s">
        <v>2816</v>
      </c>
      <c r="R176" s="12" t="s">
        <v>47</v>
      </c>
    </row>
    <row r="177" spans="1:18" x14ac:dyDescent="0.3">
      <c r="A177" s="13">
        <v>18418568</v>
      </c>
      <c r="B177" s="14">
        <v>2950000</v>
      </c>
      <c r="C177" s="14">
        <v>42142.857142857145</v>
      </c>
      <c r="D177" s="14" t="s">
        <v>2828</v>
      </c>
      <c r="E177" s="14" t="s">
        <v>2628</v>
      </c>
      <c r="F177" s="15">
        <v>45975</v>
      </c>
      <c r="G177" s="14" t="s">
        <v>2843</v>
      </c>
      <c r="H177" s="14">
        <v>70</v>
      </c>
      <c r="I177" s="14">
        <v>75</v>
      </c>
      <c r="J177" s="14" t="s">
        <v>97</v>
      </c>
      <c r="K177" s="14">
        <v>1</v>
      </c>
      <c r="L177" s="14">
        <v>4</v>
      </c>
      <c r="M177" s="14" t="s">
        <v>2615</v>
      </c>
      <c r="N177" s="14" t="s">
        <v>55</v>
      </c>
      <c r="O177" s="14" t="s">
        <v>57</v>
      </c>
      <c r="P177" s="14" t="s">
        <v>2815</v>
      </c>
      <c r="Q177" s="14" t="s">
        <v>2816</v>
      </c>
      <c r="R177" s="16" t="s">
        <v>47</v>
      </c>
    </row>
    <row r="178" spans="1:18" x14ac:dyDescent="0.3">
      <c r="A178" s="9">
        <v>18416484</v>
      </c>
      <c r="B178" s="10">
        <v>2950000</v>
      </c>
      <c r="C178" s="10">
        <v>21071.428571428572</v>
      </c>
      <c r="D178" s="10" t="s">
        <v>2827</v>
      </c>
      <c r="E178" s="10" t="s">
        <v>2659</v>
      </c>
      <c r="F178" s="11">
        <v>45974</v>
      </c>
      <c r="G178" s="10" t="s">
        <v>2843</v>
      </c>
      <c r="H178" s="10">
        <v>140</v>
      </c>
      <c r="I178" s="10">
        <v>150</v>
      </c>
      <c r="J178" s="10" t="s">
        <v>50</v>
      </c>
      <c r="K178" s="10">
        <v>1</v>
      </c>
      <c r="L178" s="10">
        <v>5</v>
      </c>
      <c r="M178" s="10" t="s">
        <v>2617</v>
      </c>
      <c r="N178" s="10" t="s">
        <v>76</v>
      </c>
      <c r="O178" s="10" t="s">
        <v>67</v>
      </c>
      <c r="P178" s="10" t="s">
        <v>2814</v>
      </c>
      <c r="Q178" s="10" t="s">
        <v>251</v>
      </c>
      <c r="R178" s="12" t="s">
        <v>47</v>
      </c>
    </row>
    <row r="179" spans="1:18" x14ac:dyDescent="0.3">
      <c r="A179" s="13">
        <v>18414483</v>
      </c>
      <c r="B179" s="14">
        <v>2950000</v>
      </c>
      <c r="C179" s="14">
        <v>34705.882352941175</v>
      </c>
      <c r="D179" s="14" t="s">
        <v>2827</v>
      </c>
      <c r="E179" s="14" t="s">
        <v>2630</v>
      </c>
      <c r="F179" s="15">
        <v>45974</v>
      </c>
      <c r="G179" s="14" t="s">
        <v>2843</v>
      </c>
      <c r="H179" s="14">
        <v>85</v>
      </c>
      <c r="I179" s="14">
        <v>90</v>
      </c>
      <c r="J179" s="14" t="s">
        <v>97</v>
      </c>
      <c r="K179" s="14">
        <v>1</v>
      </c>
      <c r="L179" s="14">
        <v>3</v>
      </c>
      <c r="M179" s="14" t="s">
        <v>2622</v>
      </c>
      <c r="N179" s="14" t="s">
        <v>55</v>
      </c>
      <c r="O179" s="14" t="s">
        <v>57</v>
      </c>
      <c r="P179" s="14" t="s">
        <v>2814</v>
      </c>
      <c r="Q179" s="14" t="s">
        <v>2816</v>
      </c>
      <c r="R179" s="16" t="s">
        <v>47</v>
      </c>
    </row>
    <row r="180" spans="1:18" x14ac:dyDescent="0.3">
      <c r="A180" s="9">
        <v>18379937</v>
      </c>
      <c r="B180" s="10">
        <v>2950000</v>
      </c>
      <c r="C180" s="10">
        <v>36875</v>
      </c>
      <c r="D180" s="10" t="s">
        <v>2825</v>
      </c>
      <c r="E180" s="10" t="s">
        <v>2795</v>
      </c>
      <c r="F180" s="11">
        <v>45969</v>
      </c>
      <c r="G180" s="10" t="s">
        <v>2843</v>
      </c>
      <c r="H180" s="10">
        <v>80</v>
      </c>
      <c r="I180" s="10">
        <v>100</v>
      </c>
      <c r="J180" s="10" t="s">
        <v>97</v>
      </c>
      <c r="K180" s="10">
        <v>1</v>
      </c>
      <c r="L180" s="10">
        <v>4</v>
      </c>
      <c r="M180" s="10" t="s">
        <v>2627</v>
      </c>
      <c r="N180" s="10" t="s">
        <v>55</v>
      </c>
      <c r="O180" s="10" t="s">
        <v>57</v>
      </c>
      <c r="P180" s="10" t="s">
        <v>2815</v>
      </c>
      <c r="Q180" s="10" t="s">
        <v>2816</v>
      </c>
      <c r="R180" s="12" t="s">
        <v>47</v>
      </c>
    </row>
    <row r="181" spans="1:18" x14ac:dyDescent="0.3">
      <c r="A181" s="13">
        <v>18384600</v>
      </c>
      <c r="B181" s="14">
        <v>2950000</v>
      </c>
      <c r="C181" s="14">
        <v>59000</v>
      </c>
      <c r="D181" s="14" t="s">
        <v>2825</v>
      </c>
      <c r="E181" s="14" t="s">
        <v>2684</v>
      </c>
      <c r="F181" s="15">
        <v>45969</v>
      </c>
      <c r="G181" s="14" t="s">
        <v>2843</v>
      </c>
      <c r="H181" s="14">
        <v>50</v>
      </c>
      <c r="I181" s="14">
        <v>55</v>
      </c>
      <c r="J181" s="14" t="s">
        <v>74</v>
      </c>
      <c r="K181" s="14">
        <v>1</v>
      </c>
      <c r="L181" s="14">
        <v>4</v>
      </c>
      <c r="M181" s="14" t="s">
        <v>2615</v>
      </c>
      <c r="N181" s="14" t="s">
        <v>55</v>
      </c>
      <c r="O181" s="14" t="s">
        <v>57</v>
      </c>
      <c r="P181" s="14" t="s">
        <v>2814</v>
      </c>
      <c r="Q181" s="14" t="s">
        <v>2816</v>
      </c>
      <c r="R181" s="16" t="s">
        <v>47</v>
      </c>
    </row>
    <row r="182" spans="1:18" x14ac:dyDescent="0.3">
      <c r="A182" s="9">
        <v>18374446</v>
      </c>
      <c r="B182" s="10">
        <v>2950000</v>
      </c>
      <c r="C182" s="10">
        <v>31052.63157894737</v>
      </c>
      <c r="D182" s="10" t="s">
        <v>2827</v>
      </c>
      <c r="E182" s="10" t="s">
        <v>2686</v>
      </c>
      <c r="F182" s="11">
        <v>45968</v>
      </c>
      <c r="G182" s="10" t="s">
        <v>2843</v>
      </c>
      <c r="H182" s="10">
        <v>95</v>
      </c>
      <c r="I182" s="10">
        <v>110</v>
      </c>
      <c r="J182" s="10" t="s">
        <v>97</v>
      </c>
      <c r="K182" s="10">
        <v>1</v>
      </c>
      <c r="L182" s="10">
        <v>4</v>
      </c>
      <c r="M182" s="10" t="s">
        <v>2615</v>
      </c>
      <c r="N182" s="10" t="s">
        <v>55</v>
      </c>
      <c r="O182" s="10" t="s">
        <v>57</v>
      </c>
      <c r="P182" s="10" t="s">
        <v>2815</v>
      </c>
      <c r="Q182" s="10" t="s">
        <v>2816</v>
      </c>
      <c r="R182" s="12" t="s">
        <v>47</v>
      </c>
    </row>
    <row r="183" spans="1:18" x14ac:dyDescent="0.3">
      <c r="A183" s="13">
        <v>18375695</v>
      </c>
      <c r="B183" s="14">
        <v>2950000</v>
      </c>
      <c r="C183" s="14">
        <v>39333.333333333336</v>
      </c>
      <c r="D183" s="14" t="s">
        <v>2827</v>
      </c>
      <c r="E183" s="14" t="s">
        <v>2667</v>
      </c>
      <c r="F183" s="15">
        <v>45968</v>
      </c>
      <c r="G183" s="14" t="s">
        <v>2843</v>
      </c>
      <c r="H183" s="14">
        <v>75</v>
      </c>
      <c r="I183" s="14">
        <v>80</v>
      </c>
      <c r="J183" s="14" t="s">
        <v>97</v>
      </c>
      <c r="K183" s="14">
        <v>1</v>
      </c>
      <c r="L183" s="14">
        <v>4</v>
      </c>
      <c r="M183" s="14" t="s">
        <v>2617</v>
      </c>
      <c r="N183" s="14" t="s">
        <v>77</v>
      </c>
      <c r="O183" s="14" t="s">
        <v>57</v>
      </c>
      <c r="P183" s="14" t="s">
        <v>2815</v>
      </c>
      <c r="Q183" s="14" t="s">
        <v>251</v>
      </c>
      <c r="R183" s="16" t="s">
        <v>47</v>
      </c>
    </row>
    <row r="184" spans="1:18" x14ac:dyDescent="0.3">
      <c r="A184" s="9">
        <v>18418534</v>
      </c>
      <c r="B184" s="10">
        <v>2960000</v>
      </c>
      <c r="C184" s="10">
        <v>59200</v>
      </c>
      <c r="D184" s="10" t="s">
        <v>2822</v>
      </c>
      <c r="E184" s="10" t="s">
        <v>2614</v>
      </c>
      <c r="F184" s="11">
        <v>45975</v>
      </c>
      <c r="G184" s="10" t="s">
        <v>2843</v>
      </c>
      <c r="H184" s="10">
        <v>50</v>
      </c>
      <c r="I184" s="10">
        <v>53</v>
      </c>
      <c r="J184" s="10" t="s">
        <v>74</v>
      </c>
      <c r="K184" s="10">
        <v>1</v>
      </c>
      <c r="L184" s="10">
        <v>5</v>
      </c>
      <c r="M184" s="10" t="s">
        <v>2615</v>
      </c>
      <c r="N184" s="10" t="s">
        <v>55</v>
      </c>
      <c r="O184" s="10" t="s">
        <v>57</v>
      </c>
      <c r="P184" s="10" t="s">
        <v>2814</v>
      </c>
      <c r="Q184" s="10" t="s">
        <v>2816</v>
      </c>
      <c r="R184" s="12" t="s">
        <v>47</v>
      </c>
    </row>
    <row r="185" spans="1:18" x14ac:dyDescent="0.3">
      <c r="A185" s="13">
        <v>18417837</v>
      </c>
      <c r="B185" s="14">
        <v>2975000</v>
      </c>
      <c r="C185" s="14">
        <v>61979.166666666664</v>
      </c>
      <c r="D185" s="14" t="s">
        <v>2832</v>
      </c>
      <c r="E185" s="14" t="s">
        <v>2652</v>
      </c>
      <c r="F185" s="15">
        <v>45975</v>
      </c>
      <c r="G185" s="14" t="s">
        <v>2843</v>
      </c>
      <c r="H185" s="14">
        <v>48</v>
      </c>
      <c r="I185" s="14">
        <v>57</v>
      </c>
      <c r="J185" s="14" t="s">
        <v>74</v>
      </c>
      <c r="K185" s="14">
        <v>1</v>
      </c>
      <c r="L185" s="14">
        <v>4</v>
      </c>
      <c r="M185" s="14" t="s">
        <v>2615</v>
      </c>
      <c r="N185" s="14" t="s">
        <v>55</v>
      </c>
      <c r="O185" s="14" t="s">
        <v>57</v>
      </c>
      <c r="P185" s="14" t="s">
        <v>2814</v>
      </c>
      <c r="Q185" s="14" t="s">
        <v>251</v>
      </c>
      <c r="R185" s="16" t="s">
        <v>47</v>
      </c>
    </row>
    <row r="186" spans="1:18" x14ac:dyDescent="0.3">
      <c r="A186" s="9">
        <v>18400916</v>
      </c>
      <c r="B186" s="10">
        <v>2975000</v>
      </c>
      <c r="C186" s="10">
        <v>42500</v>
      </c>
      <c r="D186" s="10" t="s">
        <v>2828</v>
      </c>
      <c r="E186" s="10" t="s">
        <v>2628</v>
      </c>
      <c r="F186" s="11">
        <v>45972</v>
      </c>
      <c r="G186" s="10" t="s">
        <v>2843</v>
      </c>
      <c r="H186" s="10">
        <v>70</v>
      </c>
      <c r="I186" s="10">
        <v>80</v>
      </c>
      <c r="J186" s="10" t="s">
        <v>97</v>
      </c>
      <c r="K186" s="10">
        <v>1</v>
      </c>
      <c r="L186" s="10">
        <v>5</v>
      </c>
      <c r="M186" s="10" t="s">
        <v>2615</v>
      </c>
      <c r="N186" s="10" t="s">
        <v>55</v>
      </c>
      <c r="O186" s="10" t="s">
        <v>57</v>
      </c>
      <c r="P186" s="10" t="s">
        <v>2815</v>
      </c>
      <c r="Q186" s="10" t="s">
        <v>2818</v>
      </c>
      <c r="R186" s="12" t="s">
        <v>47</v>
      </c>
    </row>
    <row r="187" spans="1:18" x14ac:dyDescent="0.3">
      <c r="A187" s="13">
        <v>18390429</v>
      </c>
      <c r="B187" s="14">
        <v>2980000</v>
      </c>
      <c r="C187" s="14">
        <v>33111.111111111109</v>
      </c>
      <c r="D187" s="14" t="s">
        <v>2825</v>
      </c>
      <c r="E187" s="14" t="s">
        <v>2676</v>
      </c>
      <c r="F187" s="15">
        <v>45971</v>
      </c>
      <c r="G187" s="14" t="s">
        <v>2843</v>
      </c>
      <c r="H187" s="14">
        <v>90</v>
      </c>
      <c r="I187" s="14">
        <v>100</v>
      </c>
      <c r="J187" s="14" t="s">
        <v>97</v>
      </c>
      <c r="K187" s="14">
        <v>1</v>
      </c>
      <c r="L187" s="14">
        <v>3</v>
      </c>
      <c r="M187" s="14" t="s">
        <v>2627</v>
      </c>
      <c r="N187" s="14" t="s">
        <v>55</v>
      </c>
      <c r="O187" s="14" t="s">
        <v>57</v>
      </c>
      <c r="P187" s="14" t="s">
        <v>2815</v>
      </c>
      <c r="Q187" s="14" t="s">
        <v>2816</v>
      </c>
      <c r="R187" s="16" t="s">
        <v>47</v>
      </c>
    </row>
    <row r="188" spans="1:18" x14ac:dyDescent="0.3">
      <c r="A188" s="9">
        <v>18385742</v>
      </c>
      <c r="B188" s="10">
        <v>2980000</v>
      </c>
      <c r="C188" s="10">
        <v>42571.428571428572</v>
      </c>
      <c r="D188" s="10" t="s">
        <v>2828</v>
      </c>
      <c r="E188" s="10" t="s">
        <v>2628</v>
      </c>
      <c r="F188" s="11">
        <v>45970</v>
      </c>
      <c r="G188" s="10" t="s">
        <v>2843</v>
      </c>
      <c r="H188" s="10">
        <v>70</v>
      </c>
      <c r="I188" s="10">
        <v>85</v>
      </c>
      <c r="J188" s="10" t="s">
        <v>97</v>
      </c>
      <c r="K188" s="10">
        <v>1</v>
      </c>
      <c r="L188" s="10">
        <v>3</v>
      </c>
      <c r="M188" s="10" t="s">
        <v>2615</v>
      </c>
      <c r="N188" s="10" t="s">
        <v>55</v>
      </c>
      <c r="O188" s="10" t="s">
        <v>57</v>
      </c>
      <c r="P188" s="10" t="s">
        <v>2815</v>
      </c>
      <c r="Q188" s="10" t="s">
        <v>2818</v>
      </c>
      <c r="R188" s="12" t="s">
        <v>47</v>
      </c>
    </row>
    <row r="189" spans="1:18" x14ac:dyDescent="0.3">
      <c r="A189" s="13">
        <v>18403535</v>
      </c>
      <c r="B189" s="14">
        <v>2980000</v>
      </c>
      <c r="C189" s="14">
        <v>62083.333333333336</v>
      </c>
      <c r="D189" s="14" t="s">
        <v>2823</v>
      </c>
      <c r="E189" s="14" t="s">
        <v>2691</v>
      </c>
      <c r="F189" s="15">
        <v>45972</v>
      </c>
      <c r="G189" s="14" t="s">
        <v>2843</v>
      </c>
      <c r="H189" s="14">
        <v>48</v>
      </c>
      <c r="I189" s="14">
        <v>80</v>
      </c>
      <c r="J189" s="14" t="s">
        <v>74</v>
      </c>
      <c r="K189" s="14">
        <v>1</v>
      </c>
      <c r="L189" s="14">
        <v>3</v>
      </c>
      <c r="M189" s="14" t="s">
        <v>2615</v>
      </c>
      <c r="N189" s="14" t="s">
        <v>55</v>
      </c>
      <c r="O189" s="14" t="s">
        <v>57</v>
      </c>
      <c r="P189" s="14" t="s">
        <v>2815</v>
      </c>
      <c r="Q189" s="14" t="s">
        <v>2816</v>
      </c>
      <c r="R189" s="16" t="s">
        <v>47</v>
      </c>
    </row>
    <row r="190" spans="1:18" x14ac:dyDescent="0.3">
      <c r="A190" s="9">
        <v>18409473</v>
      </c>
      <c r="B190" s="10">
        <v>2985000</v>
      </c>
      <c r="C190" s="10">
        <v>59700</v>
      </c>
      <c r="D190" s="10" t="s">
        <v>2822</v>
      </c>
      <c r="E190" s="10" t="s">
        <v>2690</v>
      </c>
      <c r="F190" s="11">
        <v>45973</v>
      </c>
      <c r="G190" s="10" t="s">
        <v>2843</v>
      </c>
      <c r="H190" s="10">
        <v>50</v>
      </c>
      <c r="I190" s="10">
        <v>60</v>
      </c>
      <c r="J190" s="10" t="s">
        <v>74</v>
      </c>
      <c r="K190" s="10">
        <v>1</v>
      </c>
      <c r="L190" s="10">
        <v>4</v>
      </c>
      <c r="M190" s="10" t="s">
        <v>2615</v>
      </c>
      <c r="N190" s="10" t="s">
        <v>55</v>
      </c>
      <c r="O190" s="10" t="s">
        <v>57</v>
      </c>
      <c r="P190" s="10" t="s">
        <v>2814</v>
      </c>
      <c r="Q190" s="10" t="s">
        <v>2816</v>
      </c>
      <c r="R190" s="12" t="s">
        <v>47</v>
      </c>
    </row>
    <row r="191" spans="1:18" x14ac:dyDescent="0.3">
      <c r="A191" s="13">
        <v>18373129</v>
      </c>
      <c r="B191" s="14">
        <v>2990000</v>
      </c>
      <c r="C191" s="14">
        <v>42714.285714285717</v>
      </c>
      <c r="D191" s="14" t="s">
        <v>2833</v>
      </c>
      <c r="E191" s="14" t="s">
        <v>2736</v>
      </c>
      <c r="F191" s="15">
        <v>45967</v>
      </c>
      <c r="G191" s="14" t="s">
        <v>2843</v>
      </c>
      <c r="H191" s="14">
        <v>70</v>
      </c>
      <c r="I191" s="14">
        <v>96</v>
      </c>
      <c r="J191" s="14" t="s">
        <v>97</v>
      </c>
      <c r="K191" s="14">
        <v>1</v>
      </c>
      <c r="L191" s="14">
        <v>10</v>
      </c>
      <c r="M191" s="14" t="s">
        <v>2615</v>
      </c>
      <c r="N191" s="14" t="s">
        <v>77</v>
      </c>
      <c r="O191" s="14" t="s">
        <v>67</v>
      </c>
      <c r="P191" s="14" t="s">
        <v>2814</v>
      </c>
      <c r="Q191" s="14" t="s">
        <v>2816</v>
      </c>
      <c r="R191" s="16" t="s">
        <v>47</v>
      </c>
    </row>
    <row r="192" spans="1:18" x14ac:dyDescent="0.3">
      <c r="A192" s="9">
        <v>18390774</v>
      </c>
      <c r="B192" s="10">
        <v>2990000</v>
      </c>
      <c r="C192" s="10">
        <v>33222.222222222219</v>
      </c>
      <c r="D192" s="10" t="s">
        <v>2827</v>
      </c>
      <c r="E192" s="10" t="s">
        <v>2630</v>
      </c>
      <c r="F192" s="11">
        <v>45971</v>
      </c>
      <c r="G192" s="10" t="s">
        <v>2843</v>
      </c>
      <c r="H192" s="10">
        <v>90</v>
      </c>
      <c r="I192" s="10">
        <v>100</v>
      </c>
      <c r="J192" s="10" t="s">
        <v>97</v>
      </c>
      <c r="K192" s="10">
        <v>1</v>
      </c>
      <c r="L192" s="10">
        <v>3</v>
      </c>
      <c r="M192" s="10" t="s">
        <v>2622</v>
      </c>
      <c r="N192" s="10" t="s">
        <v>55</v>
      </c>
      <c r="O192" s="10" t="s">
        <v>57</v>
      </c>
      <c r="P192" s="10" t="s">
        <v>2814</v>
      </c>
      <c r="Q192" s="10" t="s">
        <v>2816</v>
      </c>
      <c r="R192" s="12" t="s">
        <v>47</v>
      </c>
    </row>
    <row r="193" spans="1:18" x14ac:dyDescent="0.3">
      <c r="A193" s="13">
        <v>18390297</v>
      </c>
      <c r="B193" s="14">
        <v>2990000</v>
      </c>
      <c r="C193" s="14">
        <v>59800</v>
      </c>
      <c r="D193" s="14" t="s">
        <v>2827</v>
      </c>
      <c r="E193" s="14" t="s">
        <v>2757</v>
      </c>
      <c r="F193" s="15">
        <v>45971</v>
      </c>
      <c r="G193" s="14" t="s">
        <v>2843</v>
      </c>
      <c r="H193" s="14">
        <v>50</v>
      </c>
      <c r="I193" s="14">
        <v>60</v>
      </c>
      <c r="J193" s="14" t="s">
        <v>74</v>
      </c>
      <c r="K193" s="14">
        <v>1</v>
      </c>
      <c r="L193" s="14">
        <v>3</v>
      </c>
      <c r="M193" s="14" t="s">
        <v>2615</v>
      </c>
      <c r="N193" s="14" t="s">
        <v>55</v>
      </c>
      <c r="O193" s="14" t="s">
        <v>57</v>
      </c>
      <c r="P193" s="14" t="s">
        <v>2814</v>
      </c>
      <c r="Q193" s="14" t="s">
        <v>2816</v>
      </c>
      <c r="R193" s="16" t="s">
        <v>47</v>
      </c>
    </row>
    <row r="194" spans="1:18" x14ac:dyDescent="0.3">
      <c r="A194" s="9">
        <v>18406829</v>
      </c>
      <c r="B194" s="10">
        <v>2999999</v>
      </c>
      <c r="C194" s="10">
        <v>20689.64827586207</v>
      </c>
      <c r="D194" s="10" t="s">
        <v>2827</v>
      </c>
      <c r="E194" s="10" t="s">
        <v>2777</v>
      </c>
      <c r="F194" s="11">
        <v>45973</v>
      </c>
      <c r="G194" s="10" t="s">
        <v>2843</v>
      </c>
      <c r="H194" s="10">
        <v>145</v>
      </c>
      <c r="I194" s="10">
        <v>150</v>
      </c>
      <c r="J194" s="10" t="s">
        <v>50</v>
      </c>
      <c r="K194" s="10">
        <v>1</v>
      </c>
      <c r="L194" s="10">
        <v>5</v>
      </c>
      <c r="M194" s="10" t="s">
        <v>2632</v>
      </c>
      <c r="N194" s="10" t="s">
        <v>55</v>
      </c>
      <c r="O194" s="10" t="s">
        <v>67</v>
      </c>
      <c r="P194" s="10" t="s">
        <v>2814</v>
      </c>
      <c r="Q194" s="10" t="s">
        <v>2816</v>
      </c>
      <c r="R194" s="12" t="s">
        <v>47</v>
      </c>
    </row>
    <row r="195" spans="1:18" x14ac:dyDescent="0.3">
      <c r="A195" s="13">
        <v>18413755</v>
      </c>
      <c r="B195" s="14">
        <v>2999999</v>
      </c>
      <c r="C195" s="14">
        <v>22222.214814814815</v>
      </c>
      <c r="D195" s="14" t="s">
        <v>2827</v>
      </c>
      <c r="E195" s="14" t="s">
        <v>2659</v>
      </c>
      <c r="F195" s="15">
        <v>45974</v>
      </c>
      <c r="G195" s="14" t="s">
        <v>2843</v>
      </c>
      <c r="H195" s="14">
        <v>135</v>
      </c>
      <c r="I195" s="14">
        <v>145</v>
      </c>
      <c r="J195" s="14" t="s">
        <v>50</v>
      </c>
      <c r="K195" s="14">
        <v>1</v>
      </c>
      <c r="L195" s="14">
        <v>4</v>
      </c>
      <c r="M195" s="14" t="s">
        <v>2627</v>
      </c>
      <c r="N195" s="14" t="s">
        <v>55</v>
      </c>
      <c r="O195" s="14" t="s">
        <v>67</v>
      </c>
      <c r="P195" s="14" t="s">
        <v>2814</v>
      </c>
      <c r="Q195" s="14" t="s">
        <v>2816</v>
      </c>
      <c r="R195" s="16" t="s">
        <v>47</v>
      </c>
    </row>
    <row r="196" spans="1:18" x14ac:dyDescent="0.3">
      <c r="A196" s="9">
        <v>18428606</v>
      </c>
      <c r="B196" s="10">
        <v>3000000</v>
      </c>
      <c r="C196" s="10">
        <v>33333.333333333336</v>
      </c>
      <c r="D196" s="10" t="s">
        <v>2827</v>
      </c>
      <c r="E196" s="10" t="s">
        <v>2649</v>
      </c>
      <c r="F196" s="11">
        <v>45976</v>
      </c>
      <c r="G196" s="10" t="s">
        <v>2843</v>
      </c>
      <c r="H196" s="10">
        <v>90</v>
      </c>
      <c r="I196" s="10">
        <v>95</v>
      </c>
      <c r="J196" s="10" t="s">
        <v>97</v>
      </c>
      <c r="K196" s="10">
        <v>1</v>
      </c>
      <c r="L196" s="10">
        <v>3</v>
      </c>
      <c r="M196" s="10" t="s">
        <v>2615</v>
      </c>
      <c r="N196" s="10" t="s">
        <v>55</v>
      </c>
      <c r="O196" s="10" t="s">
        <v>57</v>
      </c>
      <c r="P196" s="10" t="s">
        <v>2814</v>
      </c>
      <c r="Q196" s="10" t="s">
        <v>251</v>
      </c>
      <c r="R196" s="12" t="s">
        <v>47</v>
      </c>
    </row>
    <row r="197" spans="1:18" x14ac:dyDescent="0.3">
      <c r="A197" s="13">
        <v>18390771</v>
      </c>
      <c r="B197" s="14">
        <v>3000000</v>
      </c>
      <c r="C197" s="14">
        <v>40000</v>
      </c>
      <c r="D197" s="14" t="s">
        <v>2825</v>
      </c>
      <c r="E197" s="14" t="s">
        <v>2648</v>
      </c>
      <c r="F197" s="15">
        <v>45971</v>
      </c>
      <c r="G197" s="14" t="s">
        <v>2843</v>
      </c>
      <c r="H197" s="14">
        <v>75</v>
      </c>
      <c r="I197" s="14">
        <v>80</v>
      </c>
      <c r="J197" s="14" t="s">
        <v>97</v>
      </c>
      <c r="K197" s="14">
        <v>1</v>
      </c>
      <c r="L197" s="14">
        <v>4</v>
      </c>
      <c r="M197" s="14" t="s">
        <v>2617</v>
      </c>
      <c r="N197" s="14" t="s">
        <v>55</v>
      </c>
      <c r="O197" s="14" t="s">
        <v>57</v>
      </c>
      <c r="P197" s="14" t="s">
        <v>2815</v>
      </c>
      <c r="Q197" s="14" t="s">
        <v>2818</v>
      </c>
      <c r="R197" s="16" t="s">
        <v>47</v>
      </c>
    </row>
    <row r="198" spans="1:18" x14ac:dyDescent="0.3">
      <c r="A198" s="9">
        <v>18417681</v>
      </c>
      <c r="B198" s="10">
        <v>3000000</v>
      </c>
      <c r="C198" s="10">
        <v>54545.454545454544</v>
      </c>
      <c r="D198" s="10" t="s">
        <v>2823</v>
      </c>
      <c r="E198" s="10" t="s">
        <v>2616</v>
      </c>
      <c r="F198" s="11">
        <v>45974</v>
      </c>
      <c r="G198" s="10" t="s">
        <v>2843</v>
      </c>
      <c r="H198" s="10">
        <v>55</v>
      </c>
      <c r="I198" s="10">
        <v>60</v>
      </c>
      <c r="J198" s="10" t="s">
        <v>74</v>
      </c>
      <c r="K198" s="10">
        <v>1</v>
      </c>
      <c r="L198" s="10">
        <v>3</v>
      </c>
      <c r="M198" s="10" t="s">
        <v>2615</v>
      </c>
      <c r="N198" s="10" t="s">
        <v>55</v>
      </c>
      <c r="O198" s="10" t="s">
        <v>57</v>
      </c>
      <c r="P198" s="10" t="s">
        <v>2814</v>
      </c>
      <c r="Q198" s="10" t="s">
        <v>2816</v>
      </c>
      <c r="R198" s="12" t="s">
        <v>47</v>
      </c>
    </row>
    <row r="199" spans="1:18" x14ac:dyDescent="0.3">
      <c r="A199" s="13">
        <v>18378025</v>
      </c>
      <c r="B199" s="14">
        <v>3000000</v>
      </c>
      <c r="C199" s="14">
        <v>50000</v>
      </c>
      <c r="D199" s="14" t="s">
        <v>2830</v>
      </c>
      <c r="E199" s="14" t="s">
        <v>2752</v>
      </c>
      <c r="F199" s="15">
        <v>45968</v>
      </c>
      <c r="G199" s="14" t="s">
        <v>2845</v>
      </c>
      <c r="H199" s="14">
        <v>60</v>
      </c>
      <c r="I199" s="14">
        <v>70</v>
      </c>
      <c r="J199" s="14" t="s">
        <v>97</v>
      </c>
      <c r="K199" s="14">
        <v>1</v>
      </c>
      <c r="L199" s="14">
        <v>1</v>
      </c>
      <c r="M199" s="14" t="s">
        <v>2615</v>
      </c>
      <c r="N199" s="14" t="s">
        <v>77</v>
      </c>
      <c r="O199" s="14" t="s">
        <v>57</v>
      </c>
      <c r="P199" s="14" t="s">
        <v>2819</v>
      </c>
      <c r="Q199" s="14" t="s">
        <v>2820</v>
      </c>
      <c r="R199" s="16" t="s">
        <v>2840</v>
      </c>
    </row>
    <row r="200" spans="1:18" x14ac:dyDescent="0.3">
      <c r="A200" s="9">
        <v>18396537</v>
      </c>
      <c r="B200" s="10">
        <v>3000000</v>
      </c>
      <c r="C200" s="10">
        <v>27272.727272727272</v>
      </c>
      <c r="D200" s="10" t="s">
        <v>2827</v>
      </c>
      <c r="E200" s="10" t="s">
        <v>2654</v>
      </c>
      <c r="F200" s="11">
        <v>45971</v>
      </c>
      <c r="G200" s="10" t="s">
        <v>2843</v>
      </c>
      <c r="H200" s="10">
        <v>110</v>
      </c>
      <c r="I200" s="10">
        <v>120</v>
      </c>
      <c r="J200" s="10" t="s">
        <v>50</v>
      </c>
      <c r="K200" s="10">
        <v>1</v>
      </c>
      <c r="L200" s="10">
        <v>4</v>
      </c>
      <c r="M200" s="10" t="s">
        <v>2622</v>
      </c>
      <c r="N200" s="10" t="s">
        <v>55</v>
      </c>
      <c r="O200" s="10" t="s">
        <v>57</v>
      </c>
      <c r="P200" s="10" t="s">
        <v>2814</v>
      </c>
      <c r="Q200" s="10" t="s">
        <v>2818</v>
      </c>
      <c r="R200" s="12" t="s">
        <v>47</v>
      </c>
    </row>
    <row r="201" spans="1:18" x14ac:dyDescent="0.3">
      <c r="A201" s="13">
        <v>18400679</v>
      </c>
      <c r="B201" s="14">
        <v>3000000</v>
      </c>
      <c r="C201" s="14">
        <v>54545.454545454544</v>
      </c>
      <c r="D201" s="14" t="s">
        <v>2828</v>
      </c>
      <c r="E201" s="14" t="s">
        <v>2628</v>
      </c>
      <c r="F201" s="15">
        <v>45972</v>
      </c>
      <c r="G201" s="14" t="s">
        <v>2843</v>
      </c>
      <c r="H201" s="14">
        <v>55</v>
      </c>
      <c r="I201" s="14">
        <v>70</v>
      </c>
      <c r="J201" s="14" t="s">
        <v>74</v>
      </c>
      <c r="K201" s="14">
        <v>1</v>
      </c>
      <c r="L201" s="14">
        <v>4</v>
      </c>
      <c r="M201" s="14" t="s">
        <v>2615</v>
      </c>
      <c r="N201" s="14" t="s">
        <v>55</v>
      </c>
      <c r="O201" s="14" t="s">
        <v>57</v>
      </c>
      <c r="P201" s="14" t="s">
        <v>2814</v>
      </c>
      <c r="Q201" s="14" t="s">
        <v>2818</v>
      </c>
      <c r="R201" s="16" t="s">
        <v>47</v>
      </c>
    </row>
    <row r="202" spans="1:18" x14ac:dyDescent="0.3">
      <c r="A202" s="9">
        <v>18372139</v>
      </c>
      <c r="B202" s="10">
        <v>3000000</v>
      </c>
      <c r="C202" s="10">
        <v>60000</v>
      </c>
      <c r="D202" s="10" t="s">
        <v>2822</v>
      </c>
      <c r="E202" s="10" t="s">
        <v>2619</v>
      </c>
      <c r="F202" s="11">
        <v>45967</v>
      </c>
      <c r="G202" s="10" t="s">
        <v>2843</v>
      </c>
      <c r="H202" s="10">
        <v>50</v>
      </c>
      <c r="I202" s="10">
        <v>55</v>
      </c>
      <c r="J202" s="10" t="s">
        <v>74</v>
      </c>
      <c r="K202" s="10">
        <v>1</v>
      </c>
      <c r="L202" s="10">
        <v>5</v>
      </c>
      <c r="M202" s="10" t="s">
        <v>2615</v>
      </c>
      <c r="N202" s="10" t="s">
        <v>77</v>
      </c>
      <c r="O202" s="10" t="s">
        <v>57</v>
      </c>
      <c r="P202" s="10" t="s">
        <v>2814</v>
      </c>
      <c r="Q202" s="10" t="s">
        <v>2816</v>
      </c>
      <c r="R202" s="12" t="s">
        <v>47</v>
      </c>
    </row>
    <row r="203" spans="1:18" x14ac:dyDescent="0.3">
      <c r="A203" s="13">
        <v>18420165</v>
      </c>
      <c r="B203" s="14">
        <v>3000000</v>
      </c>
      <c r="C203" s="14">
        <v>54545.454545454544</v>
      </c>
      <c r="D203" s="14" t="s">
        <v>2822</v>
      </c>
      <c r="E203" s="14" t="s">
        <v>2690</v>
      </c>
      <c r="F203" s="15">
        <v>45975</v>
      </c>
      <c r="G203" s="14" t="s">
        <v>2843</v>
      </c>
      <c r="H203" s="14">
        <v>55</v>
      </c>
      <c r="I203" s="14">
        <v>60</v>
      </c>
      <c r="J203" s="14" t="s">
        <v>74</v>
      </c>
      <c r="K203" s="14">
        <v>1</v>
      </c>
      <c r="L203" s="14">
        <v>5</v>
      </c>
      <c r="M203" s="14" t="s">
        <v>2615</v>
      </c>
      <c r="N203" s="14" t="s">
        <v>77</v>
      </c>
      <c r="O203" s="14" t="s">
        <v>67</v>
      </c>
      <c r="P203" s="14" t="s">
        <v>2814</v>
      </c>
      <c r="Q203" s="14" t="s">
        <v>2816</v>
      </c>
      <c r="R203" s="16" t="s">
        <v>47</v>
      </c>
    </row>
    <row r="204" spans="1:18" x14ac:dyDescent="0.3">
      <c r="A204" s="9">
        <v>18389573</v>
      </c>
      <c r="B204" s="10">
        <v>3000000</v>
      </c>
      <c r="C204" s="10">
        <v>33333.333333333336</v>
      </c>
      <c r="D204" s="10" t="s">
        <v>2822</v>
      </c>
      <c r="E204" s="10" t="s">
        <v>2634</v>
      </c>
      <c r="F204" s="11">
        <v>45970</v>
      </c>
      <c r="G204" s="10" t="s">
        <v>2843</v>
      </c>
      <c r="H204" s="10">
        <v>90</v>
      </c>
      <c r="I204" s="10">
        <v>95</v>
      </c>
      <c r="J204" s="10" t="s">
        <v>97</v>
      </c>
      <c r="K204" s="10">
        <v>1</v>
      </c>
      <c r="L204" s="10">
        <v>4</v>
      </c>
      <c r="M204" s="10" t="s">
        <v>2627</v>
      </c>
      <c r="N204" s="10" t="s">
        <v>55</v>
      </c>
      <c r="O204" s="10" t="s">
        <v>57</v>
      </c>
      <c r="P204" s="10" t="s">
        <v>2814</v>
      </c>
      <c r="Q204" s="10" t="s">
        <v>2816</v>
      </c>
      <c r="R204" s="12" t="s">
        <v>47</v>
      </c>
    </row>
    <row r="205" spans="1:18" x14ac:dyDescent="0.3">
      <c r="A205" s="13">
        <v>18426553</v>
      </c>
      <c r="B205" s="14">
        <v>3000000</v>
      </c>
      <c r="C205" s="14">
        <v>60000</v>
      </c>
      <c r="D205" s="14" t="s">
        <v>2822</v>
      </c>
      <c r="E205" s="14" t="s">
        <v>2698</v>
      </c>
      <c r="F205" s="15">
        <v>45976</v>
      </c>
      <c r="G205" s="14" t="s">
        <v>2843</v>
      </c>
      <c r="H205" s="14">
        <v>50</v>
      </c>
      <c r="I205" s="14">
        <v>55</v>
      </c>
      <c r="J205" s="14" t="s">
        <v>74</v>
      </c>
      <c r="K205" s="14">
        <v>1</v>
      </c>
      <c r="L205" s="14">
        <v>3</v>
      </c>
      <c r="M205" s="14" t="s">
        <v>2615</v>
      </c>
      <c r="N205" s="14" t="s">
        <v>55</v>
      </c>
      <c r="O205" s="14" t="s">
        <v>57</v>
      </c>
      <c r="P205" s="14" t="s">
        <v>2821</v>
      </c>
      <c r="Q205" s="14" t="s">
        <v>2816</v>
      </c>
      <c r="R205" s="16" t="s">
        <v>47</v>
      </c>
    </row>
    <row r="206" spans="1:18" x14ac:dyDescent="0.3">
      <c r="A206" s="9">
        <v>18401909</v>
      </c>
      <c r="B206" s="10">
        <v>3000000</v>
      </c>
      <c r="C206" s="10">
        <v>21428.571428571428</v>
      </c>
      <c r="D206" s="10" t="s">
        <v>2825</v>
      </c>
      <c r="E206" s="10" t="s">
        <v>2735</v>
      </c>
      <c r="F206" s="11">
        <v>45972</v>
      </c>
      <c r="G206" s="10" t="s">
        <v>2843</v>
      </c>
      <c r="H206" s="10">
        <v>140</v>
      </c>
      <c r="I206" s="10">
        <v>160</v>
      </c>
      <c r="J206" s="10" t="s">
        <v>50</v>
      </c>
      <c r="K206" s="10">
        <v>2</v>
      </c>
      <c r="L206" s="10">
        <v>12</v>
      </c>
      <c r="M206" s="10" t="s">
        <v>2632</v>
      </c>
      <c r="N206" s="10" t="s">
        <v>55</v>
      </c>
      <c r="O206" s="10" t="s">
        <v>67</v>
      </c>
      <c r="P206" s="10" t="s">
        <v>2814</v>
      </c>
      <c r="Q206" s="10" t="s">
        <v>251</v>
      </c>
      <c r="R206" s="12" t="s">
        <v>47</v>
      </c>
    </row>
    <row r="207" spans="1:18" x14ac:dyDescent="0.3">
      <c r="A207" s="13">
        <v>18397858</v>
      </c>
      <c r="B207" s="14">
        <v>3000000</v>
      </c>
      <c r="C207" s="14">
        <v>60000</v>
      </c>
      <c r="D207" s="14" t="s">
        <v>2822</v>
      </c>
      <c r="E207" s="14" t="s">
        <v>2623</v>
      </c>
      <c r="F207" s="15">
        <v>45972</v>
      </c>
      <c r="G207" s="14" t="s">
        <v>2847</v>
      </c>
      <c r="H207" s="14">
        <v>50</v>
      </c>
      <c r="I207" s="14">
        <v>55</v>
      </c>
      <c r="J207" s="14" t="s">
        <v>74</v>
      </c>
      <c r="K207" s="14">
        <v>1</v>
      </c>
      <c r="L207" s="14">
        <v>9</v>
      </c>
      <c r="M207" s="14" t="s">
        <v>2615</v>
      </c>
      <c r="N207" s="14" t="s">
        <v>55</v>
      </c>
      <c r="O207" s="14" t="s">
        <v>57</v>
      </c>
      <c r="P207" s="14" t="s">
        <v>2814</v>
      </c>
      <c r="Q207" s="14" t="s">
        <v>2816</v>
      </c>
      <c r="R207" s="16" t="s">
        <v>219</v>
      </c>
    </row>
    <row r="208" spans="1:18" x14ac:dyDescent="0.3">
      <c r="A208" s="9">
        <v>18403536</v>
      </c>
      <c r="B208" s="10">
        <v>3000000</v>
      </c>
      <c r="C208" s="10">
        <v>88235.294117647063</v>
      </c>
      <c r="D208" s="10" t="s">
        <v>2823</v>
      </c>
      <c r="E208" s="10" t="s">
        <v>2635</v>
      </c>
      <c r="F208" s="11">
        <v>45972</v>
      </c>
      <c r="G208" s="10" t="s">
        <v>2843</v>
      </c>
      <c r="H208" s="10">
        <v>34</v>
      </c>
      <c r="I208" s="10">
        <v>38</v>
      </c>
      <c r="J208" s="10" t="s">
        <v>74</v>
      </c>
      <c r="K208" s="10">
        <v>1</v>
      </c>
      <c r="L208" s="10">
        <v>3</v>
      </c>
      <c r="M208" s="10" t="s">
        <v>2615</v>
      </c>
      <c r="N208" s="10" t="s">
        <v>55</v>
      </c>
      <c r="O208" s="10" t="s">
        <v>57</v>
      </c>
      <c r="P208" s="10" t="s">
        <v>2815</v>
      </c>
      <c r="Q208" s="10" t="s">
        <v>2816</v>
      </c>
      <c r="R208" s="12" t="s">
        <v>47</v>
      </c>
    </row>
    <row r="209" spans="1:18" x14ac:dyDescent="0.3">
      <c r="A209" s="13">
        <v>18365414</v>
      </c>
      <c r="B209" s="14">
        <v>3000000</v>
      </c>
      <c r="C209" s="14">
        <v>60000</v>
      </c>
      <c r="D209" s="14" t="s">
        <v>2822</v>
      </c>
      <c r="E209" s="14" t="s">
        <v>2619</v>
      </c>
      <c r="F209" s="15">
        <v>45966</v>
      </c>
      <c r="G209" s="14" t="s">
        <v>2843</v>
      </c>
      <c r="H209" s="14">
        <v>50</v>
      </c>
      <c r="I209" s="14">
        <v>55</v>
      </c>
      <c r="J209" s="14" t="s">
        <v>74</v>
      </c>
      <c r="K209" s="14">
        <v>1</v>
      </c>
      <c r="L209" s="14">
        <v>5</v>
      </c>
      <c r="M209" s="14" t="s">
        <v>2615</v>
      </c>
      <c r="N209" s="14" t="s">
        <v>77</v>
      </c>
      <c r="O209" s="14" t="s">
        <v>57</v>
      </c>
      <c r="P209" s="14" t="s">
        <v>2814</v>
      </c>
      <c r="Q209" s="14" t="s">
        <v>2816</v>
      </c>
      <c r="R209" s="16" t="s">
        <v>47</v>
      </c>
    </row>
    <row r="210" spans="1:18" x14ac:dyDescent="0.3">
      <c r="A210" s="9">
        <v>18430071</v>
      </c>
      <c r="B210" s="10">
        <v>3000000</v>
      </c>
      <c r="C210" s="10">
        <v>30000</v>
      </c>
      <c r="D210" s="10" t="s">
        <v>2822</v>
      </c>
      <c r="E210" s="10" t="s">
        <v>2634</v>
      </c>
      <c r="F210" s="11">
        <v>45977</v>
      </c>
      <c r="G210" s="10" t="s">
        <v>2843</v>
      </c>
      <c r="H210" s="10">
        <v>100</v>
      </c>
      <c r="I210" s="10">
        <v>110</v>
      </c>
      <c r="J210" s="10" t="s">
        <v>97</v>
      </c>
      <c r="K210" s="10">
        <v>1</v>
      </c>
      <c r="L210" s="10">
        <v>4</v>
      </c>
      <c r="M210" s="10" t="s">
        <v>2627</v>
      </c>
      <c r="N210" s="10" t="s">
        <v>55</v>
      </c>
      <c r="O210" s="10" t="s">
        <v>57</v>
      </c>
      <c r="P210" s="10" t="s">
        <v>2814</v>
      </c>
      <c r="Q210" s="10" t="s">
        <v>2816</v>
      </c>
      <c r="R210" s="12" t="s">
        <v>47</v>
      </c>
    </row>
    <row r="211" spans="1:18" x14ac:dyDescent="0.3">
      <c r="A211" s="13">
        <v>18381162</v>
      </c>
      <c r="B211" s="14">
        <v>3000000</v>
      </c>
      <c r="C211" s="14">
        <v>28571.428571428572</v>
      </c>
      <c r="D211" s="14" t="s">
        <v>2831</v>
      </c>
      <c r="E211" s="14" t="s">
        <v>2657</v>
      </c>
      <c r="F211" s="15">
        <v>45969</v>
      </c>
      <c r="G211" s="14" t="s">
        <v>2843</v>
      </c>
      <c r="H211" s="14">
        <v>105</v>
      </c>
      <c r="I211" s="14">
        <v>120</v>
      </c>
      <c r="J211" s="14" t="s">
        <v>50</v>
      </c>
      <c r="K211" s="14">
        <v>1</v>
      </c>
      <c r="L211" s="14">
        <v>10</v>
      </c>
      <c r="M211" s="14" t="s">
        <v>2627</v>
      </c>
      <c r="N211" s="14" t="s">
        <v>55</v>
      </c>
      <c r="O211" s="14" t="s">
        <v>57</v>
      </c>
      <c r="P211" s="14" t="s">
        <v>2815</v>
      </c>
      <c r="Q211" s="14" t="s">
        <v>138</v>
      </c>
      <c r="R211" s="16" t="s">
        <v>47</v>
      </c>
    </row>
    <row r="212" spans="1:18" x14ac:dyDescent="0.3">
      <c r="A212" s="9">
        <v>18417330</v>
      </c>
      <c r="B212" s="10">
        <v>3000000</v>
      </c>
      <c r="C212" s="10">
        <v>50000</v>
      </c>
      <c r="D212" s="10" t="s">
        <v>2832</v>
      </c>
      <c r="E212" s="10" t="s">
        <v>2701</v>
      </c>
      <c r="F212" s="11">
        <v>45974</v>
      </c>
      <c r="G212" s="10" t="s">
        <v>2843</v>
      </c>
      <c r="H212" s="10">
        <v>60</v>
      </c>
      <c r="I212" s="10">
        <v>70</v>
      </c>
      <c r="J212" s="10" t="s">
        <v>97</v>
      </c>
      <c r="K212" s="10">
        <v>1</v>
      </c>
      <c r="L212" s="10">
        <v>3</v>
      </c>
      <c r="M212" s="10" t="s">
        <v>2615</v>
      </c>
      <c r="N212" s="10" t="s">
        <v>55</v>
      </c>
      <c r="O212" s="10" t="s">
        <v>57</v>
      </c>
      <c r="P212" s="10" t="s">
        <v>2814</v>
      </c>
      <c r="Q212" s="10" t="s">
        <v>2816</v>
      </c>
      <c r="R212" s="12" t="s">
        <v>47</v>
      </c>
    </row>
    <row r="213" spans="1:18" x14ac:dyDescent="0.3">
      <c r="A213" s="13">
        <v>18403358</v>
      </c>
      <c r="B213" s="14">
        <v>3030000</v>
      </c>
      <c r="C213" s="14">
        <v>40400</v>
      </c>
      <c r="D213" s="14" t="s">
        <v>2827</v>
      </c>
      <c r="E213" s="14" t="s">
        <v>2766</v>
      </c>
      <c r="F213" s="15">
        <v>45972</v>
      </c>
      <c r="G213" s="14" t="s">
        <v>2843</v>
      </c>
      <c r="H213" s="14">
        <v>75</v>
      </c>
      <c r="I213" s="14">
        <v>80</v>
      </c>
      <c r="J213" s="14" t="s">
        <v>97</v>
      </c>
      <c r="K213" s="14">
        <v>1</v>
      </c>
      <c r="L213" s="14">
        <v>2</v>
      </c>
      <c r="M213" s="14" t="s">
        <v>2622</v>
      </c>
      <c r="N213" s="14" t="s">
        <v>55</v>
      </c>
      <c r="O213" s="14" t="s">
        <v>57</v>
      </c>
      <c r="P213" s="14" t="s">
        <v>2815</v>
      </c>
      <c r="Q213" s="14" t="s">
        <v>2816</v>
      </c>
      <c r="R213" s="16" t="s">
        <v>47</v>
      </c>
    </row>
    <row r="214" spans="1:18" x14ac:dyDescent="0.3">
      <c r="A214" s="9">
        <v>18374373</v>
      </c>
      <c r="B214" s="10">
        <v>3049000</v>
      </c>
      <c r="C214" s="10">
        <v>33877.777777777781</v>
      </c>
      <c r="D214" s="10" t="s">
        <v>2827</v>
      </c>
      <c r="E214" s="10" t="s">
        <v>2659</v>
      </c>
      <c r="F214" s="11">
        <v>45968</v>
      </c>
      <c r="G214" s="10" t="s">
        <v>2843</v>
      </c>
      <c r="H214" s="10">
        <v>90</v>
      </c>
      <c r="I214" s="10">
        <v>105</v>
      </c>
      <c r="J214" s="10" t="s">
        <v>97</v>
      </c>
      <c r="K214" s="10">
        <v>1</v>
      </c>
      <c r="L214" s="10">
        <v>3</v>
      </c>
      <c r="M214" s="10" t="s">
        <v>2615</v>
      </c>
      <c r="N214" s="10" t="s">
        <v>55</v>
      </c>
      <c r="O214" s="10" t="s">
        <v>57</v>
      </c>
      <c r="P214" s="10" t="s">
        <v>2814</v>
      </c>
      <c r="Q214" s="10" t="s">
        <v>2816</v>
      </c>
      <c r="R214" s="12" t="s">
        <v>47</v>
      </c>
    </row>
    <row r="215" spans="1:18" x14ac:dyDescent="0.3">
      <c r="A215" s="13">
        <v>18422268</v>
      </c>
      <c r="B215" s="14">
        <v>3075000</v>
      </c>
      <c r="C215" s="14">
        <v>43928.571428571428</v>
      </c>
      <c r="D215" s="14" t="s">
        <v>2827</v>
      </c>
      <c r="E215" s="14" t="s">
        <v>2660</v>
      </c>
      <c r="F215" s="15">
        <v>45975</v>
      </c>
      <c r="G215" s="14" t="s">
        <v>2843</v>
      </c>
      <c r="H215" s="14">
        <v>70</v>
      </c>
      <c r="I215" s="14">
        <v>80</v>
      </c>
      <c r="J215" s="14" t="s">
        <v>97</v>
      </c>
      <c r="K215" s="14">
        <v>1</v>
      </c>
      <c r="L215" s="14">
        <v>6</v>
      </c>
      <c r="M215" s="14" t="s">
        <v>2622</v>
      </c>
      <c r="N215" s="14" t="s">
        <v>77</v>
      </c>
      <c r="O215" s="14" t="s">
        <v>57</v>
      </c>
      <c r="P215" s="14" t="s">
        <v>2814</v>
      </c>
      <c r="Q215" s="14" t="s">
        <v>2818</v>
      </c>
      <c r="R215" s="16" t="s">
        <v>47</v>
      </c>
    </row>
    <row r="216" spans="1:18" x14ac:dyDescent="0.3">
      <c r="A216" s="9">
        <v>18390766</v>
      </c>
      <c r="B216" s="10">
        <v>3080000</v>
      </c>
      <c r="C216" s="10">
        <v>36235.294117647056</v>
      </c>
      <c r="D216" s="10" t="s">
        <v>2825</v>
      </c>
      <c r="E216" s="10" t="s">
        <v>2684</v>
      </c>
      <c r="F216" s="11">
        <v>45971</v>
      </c>
      <c r="G216" s="10" t="s">
        <v>2843</v>
      </c>
      <c r="H216" s="10">
        <v>85</v>
      </c>
      <c r="I216" s="10">
        <v>90</v>
      </c>
      <c r="J216" s="10" t="s">
        <v>97</v>
      </c>
      <c r="K216" s="10">
        <v>1</v>
      </c>
      <c r="L216" s="10">
        <v>4</v>
      </c>
      <c r="M216" s="10" t="s">
        <v>2617</v>
      </c>
      <c r="N216" s="10" t="s">
        <v>55</v>
      </c>
      <c r="O216" s="10" t="s">
        <v>57</v>
      </c>
      <c r="P216" s="10" t="s">
        <v>2814</v>
      </c>
      <c r="Q216" s="10" t="s">
        <v>2818</v>
      </c>
      <c r="R216" s="12" t="s">
        <v>47</v>
      </c>
    </row>
    <row r="217" spans="1:18" x14ac:dyDescent="0.3">
      <c r="A217" s="13">
        <v>18370394</v>
      </c>
      <c r="B217" s="14">
        <v>3100000</v>
      </c>
      <c r="C217" s="14">
        <v>22142.857142857141</v>
      </c>
      <c r="D217" s="14" t="s">
        <v>2828</v>
      </c>
      <c r="E217" s="14" t="s">
        <v>2628</v>
      </c>
      <c r="F217" s="15">
        <v>45967</v>
      </c>
      <c r="G217" s="14" t="s">
        <v>2843</v>
      </c>
      <c r="H217" s="14">
        <v>140</v>
      </c>
      <c r="I217" s="14">
        <v>150</v>
      </c>
      <c r="J217" s="14" t="s">
        <v>50</v>
      </c>
      <c r="K217" s="14">
        <v>1</v>
      </c>
      <c r="L217" s="14">
        <v>3</v>
      </c>
      <c r="M217" s="14" t="s">
        <v>2622</v>
      </c>
      <c r="N217" s="14" t="s">
        <v>55</v>
      </c>
      <c r="O217" s="14" t="s">
        <v>57</v>
      </c>
      <c r="P217" s="14" t="s">
        <v>2814</v>
      </c>
      <c r="Q217" s="14" t="s">
        <v>2816</v>
      </c>
      <c r="R217" s="16" t="s">
        <v>47</v>
      </c>
    </row>
    <row r="218" spans="1:18" x14ac:dyDescent="0.3">
      <c r="A218" s="9">
        <v>18378011</v>
      </c>
      <c r="B218" s="10">
        <v>3100000</v>
      </c>
      <c r="C218" s="10">
        <v>68888.888888888891</v>
      </c>
      <c r="D218" s="10" t="s">
        <v>2831</v>
      </c>
      <c r="E218" s="10" t="s">
        <v>2657</v>
      </c>
      <c r="F218" s="11">
        <v>45968</v>
      </c>
      <c r="G218" s="10" t="s">
        <v>2843</v>
      </c>
      <c r="H218" s="10">
        <v>45</v>
      </c>
      <c r="I218" s="10">
        <v>50</v>
      </c>
      <c r="J218" s="10" t="s">
        <v>74</v>
      </c>
      <c r="K218" s="10">
        <v>1</v>
      </c>
      <c r="L218" s="10">
        <v>6</v>
      </c>
      <c r="M218" s="10" t="s">
        <v>2615</v>
      </c>
      <c r="N218" s="10" t="s">
        <v>55</v>
      </c>
      <c r="O218" s="10" t="s">
        <v>57</v>
      </c>
      <c r="P218" s="10" t="s">
        <v>2814</v>
      </c>
      <c r="Q218" s="10" t="s">
        <v>2816</v>
      </c>
      <c r="R218" s="12" t="s">
        <v>47</v>
      </c>
    </row>
    <row r="219" spans="1:18" x14ac:dyDescent="0.3">
      <c r="A219" s="13">
        <v>18407876</v>
      </c>
      <c r="B219" s="14">
        <v>3100000</v>
      </c>
      <c r="C219" s="14">
        <v>47692.307692307695</v>
      </c>
      <c r="D219" s="14" t="s">
        <v>2827</v>
      </c>
      <c r="E219" s="14" t="s">
        <v>2716</v>
      </c>
      <c r="F219" s="15">
        <v>45973</v>
      </c>
      <c r="G219" s="14" t="s">
        <v>2843</v>
      </c>
      <c r="H219" s="14">
        <v>65</v>
      </c>
      <c r="I219" s="14">
        <v>80</v>
      </c>
      <c r="J219" s="14" t="s">
        <v>97</v>
      </c>
      <c r="K219" s="14">
        <v>1</v>
      </c>
      <c r="L219" s="14">
        <v>2</v>
      </c>
      <c r="M219" s="14" t="s">
        <v>2615</v>
      </c>
      <c r="N219" s="14" t="s">
        <v>77</v>
      </c>
      <c r="O219" s="14" t="s">
        <v>57</v>
      </c>
      <c r="P219" s="14" t="s">
        <v>2814</v>
      </c>
      <c r="Q219" s="14" t="s">
        <v>2816</v>
      </c>
      <c r="R219" s="16" t="s">
        <v>47</v>
      </c>
    </row>
    <row r="220" spans="1:18" x14ac:dyDescent="0.3">
      <c r="A220" s="9">
        <v>18427582</v>
      </c>
      <c r="B220" s="10">
        <v>3100000</v>
      </c>
      <c r="C220" s="10">
        <v>36470.588235294119</v>
      </c>
      <c r="D220" s="10" t="s">
        <v>2825</v>
      </c>
      <c r="E220" s="10" t="s">
        <v>2673</v>
      </c>
      <c r="F220" s="11">
        <v>45976</v>
      </c>
      <c r="G220" s="10" t="s">
        <v>2843</v>
      </c>
      <c r="H220" s="10">
        <v>85</v>
      </c>
      <c r="I220" s="10">
        <v>95</v>
      </c>
      <c r="J220" s="10" t="s">
        <v>97</v>
      </c>
      <c r="K220" s="10">
        <v>1</v>
      </c>
      <c r="L220" s="10">
        <v>5</v>
      </c>
      <c r="M220" s="10" t="s">
        <v>2632</v>
      </c>
      <c r="N220" s="10" t="s">
        <v>77</v>
      </c>
      <c r="O220" s="10" t="s">
        <v>57</v>
      </c>
      <c r="P220" s="10" t="s">
        <v>2815</v>
      </c>
      <c r="Q220" s="10" t="s">
        <v>2816</v>
      </c>
      <c r="R220" s="12" t="s">
        <v>47</v>
      </c>
    </row>
    <row r="221" spans="1:18" x14ac:dyDescent="0.3">
      <c r="A221" s="13">
        <v>18422641</v>
      </c>
      <c r="B221" s="14">
        <v>3100000</v>
      </c>
      <c r="C221" s="14">
        <v>38750</v>
      </c>
      <c r="D221" s="14" t="s">
        <v>2827</v>
      </c>
      <c r="E221" s="14" t="s">
        <v>2716</v>
      </c>
      <c r="F221" s="15">
        <v>45975</v>
      </c>
      <c r="G221" s="14" t="s">
        <v>2843</v>
      </c>
      <c r="H221" s="14">
        <v>80</v>
      </c>
      <c r="I221" s="14">
        <v>90</v>
      </c>
      <c r="J221" s="14" t="s">
        <v>97</v>
      </c>
      <c r="K221" s="14">
        <v>1</v>
      </c>
      <c r="L221" s="14">
        <v>4</v>
      </c>
      <c r="M221" s="14" t="s">
        <v>2615</v>
      </c>
      <c r="N221" s="14" t="s">
        <v>55</v>
      </c>
      <c r="O221" s="14" t="s">
        <v>57</v>
      </c>
      <c r="P221" s="14" t="s">
        <v>2815</v>
      </c>
      <c r="Q221" s="14" t="s">
        <v>2816</v>
      </c>
      <c r="R221" s="16" t="s">
        <v>47</v>
      </c>
    </row>
    <row r="222" spans="1:18" x14ac:dyDescent="0.3">
      <c r="A222" s="9">
        <v>18367758</v>
      </c>
      <c r="B222" s="10">
        <v>3100000</v>
      </c>
      <c r="C222" s="10">
        <v>67391.304347826081</v>
      </c>
      <c r="D222" s="10" t="s">
        <v>2832</v>
      </c>
      <c r="E222" s="10" t="s">
        <v>2652</v>
      </c>
      <c r="F222" s="11">
        <v>45966</v>
      </c>
      <c r="G222" s="10" t="s">
        <v>2843</v>
      </c>
      <c r="H222" s="10">
        <v>46</v>
      </c>
      <c r="I222" s="10">
        <v>55</v>
      </c>
      <c r="J222" s="10" t="s">
        <v>74</v>
      </c>
      <c r="K222" s="10">
        <v>1</v>
      </c>
      <c r="L222" s="10">
        <v>5</v>
      </c>
      <c r="M222" s="10" t="s">
        <v>2615</v>
      </c>
      <c r="N222" s="10" t="s">
        <v>55</v>
      </c>
      <c r="O222" s="10" t="s">
        <v>57</v>
      </c>
      <c r="P222" s="10" t="s">
        <v>2814</v>
      </c>
      <c r="Q222" s="10" t="s">
        <v>251</v>
      </c>
      <c r="R222" s="12" t="s">
        <v>47</v>
      </c>
    </row>
    <row r="223" spans="1:18" x14ac:dyDescent="0.3">
      <c r="A223" s="13">
        <v>18416342</v>
      </c>
      <c r="B223" s="14">
        <v>3120000</v>
      </c>
      <c r="C223" s="14">
        <v>52000</v>
      </c>
      <c r="D223" s="14" t="s">
        <v>2827</v>
      </c>
      <c r="E223" s="14" t="s">
        <v>2745</v>
      </c>
      <c r="F223" s="15">
        <v>45974</v>
      </c>
      <c r="G223" s="14" t="s">
        <v>2843</v>
      </c>
      <c r="H223" s="14">
        <v>60</v>
      </c>
      <c r="I223" s="14">
        <v>65</v>
      </c>
      <c r="J223" s="14" t="s">
        <v>74</v>
      </c>
      <c r="K223" s="14">
        <v>1</v>
      </c>
      <c r="L223" s="14">
        <v>2</v>
      </c>
      <c r="M223" s="14" t="s">
        <v>2615</v>
      </c>
      <c r="N223" s="14" t="s">
        <v>55</v>
      </c>
      <c r="O223" s="14" t="s">
        <v>57</v>
      </c>
      <c r="P223" s="14" t="s">
        <v>2815</v>
      </c>
      <c r="Q223" s="14" t="s">
        <v>251</v>
      </c>
      <c r="R223" s="16" t="s">
        <v>47</v>
      </c>
    </row>
    <row r="224" spans="1:18" x14ac:dyDescent="0.3">
      <c r="A224" s="9">
        <v>18424493</v>
      </c>
      <c r="B224" s="10">
        <v>3120000</v>
      </c>
      <c r="C224" s="10">
        <v>34666.666666666664</v>
      </c>
      <c r="D224" s="10" t="s">
        <v>2827</v>
      </c>
      <c r="E224" s="10" t="s">
        <v>2700</v>
      </c>
      <c r="F224" s="11">
        <v>45976</v>
      </c>
      <c r="G224" s="10" t="s">
        <v>2843</v>
      </c>
      <c r="H224" s="10">
        <v>90</v>
      </c>
      <c r="I224" s="10">
        <v>100</v>
      </c>
      <c r="J224" s="10" t="s">
        <v>97</v>
      </c>
      <c r="K224" s="10">
        <v>1</v>
      </c>
      <c r="L224" s="10">
        <v>4</v>
      </c>
      <c r="M224" s="10" t="s">
        <v>2615</v>
      </c>
      <c r="N224" s="10" t="s">
        <v>55</v>
      </c>
      <c r="O224" s="10" t="s">
        <v>57</v>
      </c>
      <c r="P224" s="10" t="s">
        <v>2814</v>
      </c>
      <c r="Q224" s="10" t="s">
        <v>2816</v>
      </c>
      <c r="R224" s="12" t="s">
        <v>47</v>
      </c>
    </row>
    <row r="225" spans="1:18" x14ac:dyDescent="0.3">
      <c r="A225" s="13">
        <v>18397877</v>
      </c>
      <c r="B225" s="14">
        <v>3125000</v>
      </c>
      <c r="C225" s="14">
        <v>26041.666666666668</v>
      </c>
      <c r="D225" s="14" t="s">
        <v>2826</v>
      </c>
      <c r="E225" s="14" t="s">
        <v>2624</v>
      </c>
      <c r="F225" s="15">
        <v>45972</v>
      </c>
      <c r="G225" s="14" t="s">
        <v>2843</v>
      </c>
      <c r="H225" s="14">
        <v>120</v>
      </c>
      <c r="I225" s="14">
        <v>125</v>
      </c>
      <c r="J225" s="14" t="s">
        <v>50</v>
      </c>
      <c r="K225" s="14">
        <v>1</v>
      </c>
      <c r="L225" s="14">
        <v>5</v>
      </c>
      <c r="M225" s="14" t="s">
        <v>2632</v>
      </c>
      <c r="N225" s="14" t="s">
        <v>55</v>
      </c>
      <c r="O225" s="14" t="s">
        <v>57</v>
      </c>
      <c r="P225" s="14" t="s">
        <v>2814</v>
      </c>
      <c r="Q225" s="14" t="s">
        <v>954</v>
      </c>
      <c r="R225" s="16" t="s">
        <v>47</v>
      </c>
    </row>
    <row r="226" spans="1:18" x14ac:dyDescent="0.3">
      <c r="A226" s="9">
        <v>18410729</v>
      </c>
      <c r="B226" s="10">
        <v>3130000</v>
      </c>
      <c r="C226" s="10">
        <v>39125</v>
      </c>
      <c r="D226" s="10" t="s">
        <v>2827</v>
      </c>
      <c r="E226" s="10" t="s">
        <v>2649</v>
      </c>
      <c r="F226" s="11">
        <v>45974</v>
      </c>
      <c r="G226" s="10" t="s">
        <v>2843</v>
      </c>
      <c r="H226" s="10">
        <v>80</v>
      </c>
      <c r="I226" s="10">
        <v>90</v>
      </c>
      <c r="J226" s="10" t="s">
        <v>97</v>
      </c>
      <c r="K226" s="10">
        <v>1</v>
      </c>
      <c r="L226" s="10">
        <v>5</v>
      </c>
      <c r="M226" s="10" t="s">
        <v>2615</v>
      </c>
      <c r="N226" s="10" t="s">
        <v>55</v>
      </c>
      <c r="O226" s="10" t="s">
        <v>67</v>
      </c>
      <c r="P226" s="10" t="s">
        <v>2814</v>
      </c>
      <c r="Q226" s="10" t="s">
        <v>2816</v>
      </c>
      <c r="R226" s="12" t="s">
        <v>47</v>
      </c>
    </row>
    <row r="227" spans="1:18" x14ac:dyDescent="0.3">
      <c r="A227" s="13">
        <v>18397886</v>
      </c>
      <c r="B227" s="14">
        <v>3130000</v>
      </c>
      <c r="C227" s="14">
        <v>23185.185185185186</v>
      </c>
      <c r="D227" s="14" t="s">
        <v>2826</v>
      </c>
      <c r="E227" s="14" t="s">
        <v>2785</v>
      </c>
      <c r="F227" s="15">
        <v>45972</v>
      </c>
      <c r="G227" s="14" t="s">
        <v>2843</v>
      </c>
      <c r="H227" s="14">
        <v>135</v>
      </c>
      <c r="I227" s="14">
        <v>145</v>
      </c>
      <c r="J227" s="14" t="s">
        <v>50</v>
      </c>
      <c r="K227" s="14"/>
      <c r="L227" s="14">
        <v>4</v>
      </c>
      <c r="M227" s="14" t="s">
        <v>2632</v>
      </c>
      <c r="N227" s="14" t="s">
        <v>55</v>
      </c>
      <c r="O227" s="14" t="s">
        <v>57</v>
      </c>
      <c r="P227" s="14" t="s">
        <v>2814</v>
      </c>
      <c r="Q227" s="14" t="s">
        <v>2818</v>
      </c>
      <c r="R227" s="16" t="s">
        <v>47</v>
      </c>
    </row>
    <row r="228" spans="1:18" x14ac:dyDescent="0.3">
      <c r="A228" s="9">
        <v>18390415</v>
      </c>
      <c r="B228" s="10">
        <v>3130000</v>
      </c>
      <c r="C228" s="10">
        <v>66595.744680851058</v>
      </c>
      <c r="D228" s="10" t="s">
        <v>2831</v>
      </c>
      <c r="E228" s="10" t="s">
        <v>2657</v>
      </c>
      <c r="F228" s="11">
        <v>45971</v>
      </c>
      <c r="G228" s="10" t="s">
        <v>2843</v>
      </c>
      <c r="H228" s="10">
        <v>47</v>
      </c>
      <c r="I228" s="10">
        <v>55</v>
      </c>
      <c r="J228" s="10" t="s">
        <v>74</v>
      </c>
      <c r="K228" s="10">
        <v>1</v>
      </c>
      <c r="L228" s="10">
        <v>3</v>
      </c>
      <c r="M228" s="10" t="s">
        <v>2615</v>
      </c>
      <c r="N228" s="10" t="s">
        <v>55</v>
      </c>
      <c r="O228" s="10" t="s">
        <v>57</v>
      </c>
      <c r="P228" s="10" t="s">
        <v>2814</v>
      </c>
      <c r="Q228" s="10" t="s">
        <v>251</v>
      </c>
      <c r="R228" s="12" t="s">
        <v>47</v>
      </c>
    </row>
    <row r="229" spans="1:18" x14ac:dyDescent="0.3">
      <c r="A229" s="13">
        <v>18406699</v>
      </c>
      <c r="B229" s="14">
        <v>3135000</v>
      </c>
      <c r="C229" s="14">
        <v>31350</v>
      </c>
      <c r="D229" s="14" t="s">
        <v>2827</v>
      </c>
      <c r="E229" s="14" t="s">
        <v>2649</v>
      </c>
      <c r="F229" s="15">
        <v>45973</v>
      </c>
      <c r="G229" s="14" t="s">
        <v>2843</v>
      </c>
      <c r="H229" s="14">
        <v>100</v>
      </c>
      <c r="I229" s="14">
        <v>110</v>
      </c>
      <c r="J229" s="14" t="s">
        <v>97</v>
      </c>
      <c r="K229" s="14">
        <v>1</v>
      </c>
      <c r="L229" s="14">
        <v>2</v>
      </c>
      <c r="M229" s="14" t="s">
        <v>2615</v>
      </c>
      <c r="N229" s="14" t="s">
        <v>55</v>
      </c>
      <c r="O229" s="14" t="s">
        <v>57</v>
      </c>
      <c r="P229" s="14" t="s">
        <v>2814</v>
      </c>
      <c r="Q229" s="14" t="s">
        <v>251</v>
      </c>
      <c r="R229" s="16" t="s">
        <v>47</v>
      </c>
    </row>
    <row r="230" spans="1:18" x14ac:dyDescent="0.3">
      <c r="A230" s="9">
        <v>18385743</v>
      </c>
      <c r="B230" s="10">
        <v>3149000</v>
      </c>
      <c r="C230" s="10">
        <v>39362.5</v>
      </c>
      <c r="D230" s="10" t="s">
        <v>2827</v>
      </c>
      <c r="E230" s="10" t="s">
        <v>2629</v>
      </c>
      <c r="F230" s="11">
        <v>45970</v>
      </c>
      <c r="G230" s="10" t="s">
        <v>2843</v>
      </c>
      <c r="H230" s="10">
        <v>80</v>
      </c>
      <c r="I230" s="10">
        <v>90</v>
      </c>
      <c r="J230" s="10" t="s">
        <v>97</v>
      </c>
      <c r="K230" s="10">
        <v>2</v>
      </c>
      <c r="L230" s="10">
        <v>3</v>
      </c>
      <c r="M230" s="10" t="s">
        <v>2615</v>
      </c>
      <c r="N230" s="10" t="s">
        <v>55</v>
      </c>
      <c r="O230" s="10" t="s">
        <v>57</v>
      </c>
      <c r="P230" s="10" t="s">
        <v>2814</v>
      </c>
      <c r="Q230" s="10" t="s">
        <v>2816</v>
      </c>
      <c r="R230" s="12" t="s">
        <v>47</v>
      </c>
    </row>
    <row r="231" spans="1:18" x14ac:dyDescent="0.3">
      <c r="A231" s="13">
        <v>18390797</v>
      </c>
      <c r="B231" s="14">
        <v>3149000</v>
      </c>
      <c r="C231" s="14">
        <v>38402.439024390245</v>
      </c>
      <c r="D231" s="14" t="s">
        <v>2827</v>
      </c>
      <c r="E231" s="14" t="s">
        <v>2725</v>
      </c>
      <c r="F231" s="15">
        <v>45971</v>
      </c>
      <c r="G231" s="14" t="s">
        <v>2843</v>
      </c>
      <c r="H231" s="14">
        <v>82</v>
      </c>
      <c r="I231" s="14">
        <v>92</v>
      </c>
      <c r="J231" s="14" t="s">
        <v>97</v>
      </c>
      <c r="K231" s="14">
        <v>1</v>
      </c>
      <c r="L231" s="14">
        <v>2</v>
      </c>
      <c r="M231" s="14" t="s">
        <v>2617</v>
      </c>
      <c r="N231" s="14" t="s">
        <v>55</v>
      </c>
      <c r="O231" s="14" t="s">
        <v>57</v>
      </c>
      <c r="P231" s="14" t="s">
        <v>2815</v>
      </c>
      <c r="Q231" s="14" t="s">
        <v>2816</v>
      </c>
      <c r="R231" s="16" t="s">
        <v>47</v>
      </c>
    </row>
    <row r="232" spans="1:18" x14ac:dyDescent="0.3">
      <c r="A232" s="9">
        <v>18380496</v>
      </c>
      <c r="B232" s="10">
        <v>3150000</v>
      </c>
      <c r="C232" s="10">
        <v>39375</v>
      </c>
      <c r="D232" s="10" t="s">
        <v>2825</v>
      </c>
      <c r="E232" s="10" t="s">
        <v>2735</v>
      </c>
      <c r="F232" s="11">
        <v>45969</v>
      </c>
      <c r="G232" s="10" t="s">
        <v>2843</v>
      </c>
      <c r="H232" s="10">
        <v>80</v>
      </c>
      <c r="I232" s="10">
        <v>100</v>
      </c>
      <c r="J232" s="10" t="s">
        <v>50</v>
      </c>
      <c r="K232" s="10">
        <v>1</v>
      </c>
      <c r="L232" s="10">
        <v>3</v>
      </c>
      <c r="M232" s="10" t="s">
        <v>2617</v>
      </c>
      <c r="N232" s="10" t="s">
        <v>55</v>
      </c>
      <c r="O232" s="10" t="s">
        <v>57</v>
      </c>
      <c r="P232" s="10" t="s">
        <v>2814</v>
      </c>
      <c r="Q232" s="10" t="s">
        <v>2816</v>
      </c>
      <c r="R232" s="12" t="s">
        <v>47</v>
      </c>
    </row>
    <row r="233" spans="1:18" x14ac:dyDescent="0.3">
      <c r="A233" s="13">
        <v>18414368</v>
      </c>
      <c r="B233" s="14">
        <v>3150000</v>
      </c>
      <c r="C233" s="14">
        <v>35000</v>
      </c>
      <c r="D233" s="14" t="s">
        <v>2827</v>
      </c>
      <c r="E233" s="14" t="s">
        <v>2680</v>
      </c>
      <c r="F233" s="15">
        <v>45974</v>
      </c>
      <c r="G233" s="14" t="s">
        <v>2843</v>
      </c>
      <c r="H233" s="14">
        <v>90</v>
      </c>
      <c r="I233" s="14">
        <v>95</v>
      </c>
      <c r="J233" s="14" t="s">
        <v>97</v>
      </c>
      <c r="K233" s="14">
        <v>1</v>
      </c>
      <c r="L233" s="14">
        <v>3</v>
      </c>
      <c r="M233" s="14" t="s">
        <v>2617</v>
      </c>
      <c r="N233" s="14" t="s">
        <v>55</v>
      </c>
      <c r="O233" s="14" t="s">
        <v>57</v>
      </c>
      <c r="P233" s="14" t="s">
        <v>2814</v>
      </c>
      <c r="Q233" s="14" t="s">
        <v>2816</v>
      </c>
      <c r="R233" s="16" t="s">
        <v>47</v>
      </c>
    </row>
    <row r="234" spans="1:18" x14ac:dyDescent="0.3">
      <c r="A234" s="9">
        <v>18379757</v>
      </c>
      <c r="B234" s="10">
        <v>3150000</v>
      </c>
      <c r="C234" s="10">
        <v>35000</v>
      </c>
      <c r="D234" s="10" t="s">
        <v>2823</v>
      </c>
      <c r="E234" s="10" t="s">
        <v>2616</v>
      </c>
      <c r="F234" s="11">
        <v>45969</v>
      </c>
      <c r="G234" s="10" t="s">
        <v>2843</v>
      </c>
      <c r="H234" s="10">
        <v>90</v>
      </c>
      <c r="I234" s="10">
        <v>100</v>
      </c>
      <c r="J234" s="10" t="s">
        <v>97</v>
      </c>
      <c r="K234" s="10">
        <v>1</v>
      </c>
      <c r="L234" s="10">
        <v>3</v>
      </c>
      <c r="M234" s="10" t="s">
        <v>2615</v>
      </c>
      <c r="N234" s="10" t="s">
        <v>55</v>
      </c>
      <c r="O234" s="10" t="s">
        <v>57</v>
      </c>
      <c r="P234" s="10" t="s">
        <v>2815</v>
      </c>
      <c r="Q234" s="10" t="s">
        <v>2820</v>
      </c>
      <c r="R234" s="12" t="s">
        <v>47</v>
      </c>
    </row>
    <row r="235" spans="1:18" x14ac:dyDescent="0.3">
      <c r="A235" s="13">
        <v>18384912</v>
      </c>
      <c r="B235" s="14">
        <v>3150000</v>
      </c>
      <c r="C235" s="14">
        <v>48461.538461538461</v>
      </c>
      <c r="D235" s="14" t="s">
        <v>2827</v>
      </c>
      <c r="E235" s="14" t="s">
        <v>2660</v>
      </c>
      <c r="F235" s="15">
        <v>45969</v>
      </c>
      <c r="G235" s="14" t="s">
        <v>2843</v>
      </c>
      <c r="H235" s="14">
        <v>65</v>
      </c>
      <c r="I235" s="14">
        <v>70</v>
      </c>
      <c r="J235" s="14" t="s">
        <v>97</v>
      </c>
      <c r="K235" s="14">
        <v>1</v>
      </c>
      <c r="L235" s="14">
        <v>6</v>
      </c>
      <c r="M235" s="14" t="s">
        <v>2622</v>
      </c>
      <c r="N235" s="14" t="s">
        <v>55</v>
      </c>
      <c r="O235" s="14" t="s">
        <v>67</v>
      </c>
      <c r="P235" s="14" t="s">
        <v>2815</v>
      </c>
      <c r="Q235" s="14" t="s">
        <v>2816</v>
      </c>
      <c r="R235" s="16" t="s">
        <v>47</v>
      </c>
    </row>
    <row r="236" spans="1:18" x14ac:dyDescent="0.3">
      <c r="A236" s="9">
        <v>18401831</v>
      </c>
      <c r="B236" s="10">
        <v>3150000</v>
      </c>
      <c r="C236" s="10">
        <v>33157.894736842107</v>
      </c>
      <c r="D236" s="10" t="s">
        <v>2833</v>
      </c>
      <c r="E236" s="10" t="s">
        <v>2631</v>
      </c>
      <c r="F236" s="11">
        <v>45972</v>
      </c>
      <c r="G236" s="10" t="s">
        <v>2843</v>
      </c>
      <c r="H236" s="10">
        <v>95</v>
      </c>
      <c r="I236" s="10">
        <v>109</v>
      </c>
      <c r="J236" s="10" t="s">
        <v>97</v>
      </c>
      <c r="K236" s="10">
        <v>1</v>
      </c>
      <c r="L236" s="10">
        <v>4</v>
      </c>
      <c r="M236" s="10" t="s">
        <v>2622</v>
      </c>
      <c r="N236" s="10" t="s">
        <v>77</v>
      </c>
      <c r="O236" s="10" t="s">
        <v>57</v>
      </c>
      <c r="P236" s="10" t="s">
        <v>2814</v>
      </c>
      <c r="Q236" s="10" t="s">
        <v>2818</v>
      </c>
      <c r="R236" s="12" t="s">
        <v>47</v>
      </c>
    </row>
    <row r="237" spans="1:18" x14ac:dyDescent="0.3">
      <c r="A237" s="13">
        <v>18390960</v>
      </c>
      <c r="B237" s="14">
        <v>3150000</v>
      </c>
      <c r="C237" s="14">
        <v>65625</v>
      </c>
      <c r="D237" s="14" t="s">
        <v>2827</v>
      </c>
      <c r="E237" s="14" t="s">
        <v>2660</v>
      </c>
      <c r="F237" s="15">
        <v>45971</v>
      </c>
      <c r="G237" s="14" t="s">
        <v>2843</v>
      </c>
      <c r="H237" s="14">
        <v>48</v>
      </c>
      <c r="I237" s="14">
        <v>55</v>
      </c>
      <c r="J237" s="14" t="s">
        <v>74</v>
      </c>
      <c r="K237" s="14">
        <v>1</v>
      </c>
      <c r="L237" s="14">
        <v>5</v>
      </c>
      <c r="M237" s="14" t="s">
        <v>2615</v>
      </c>
      <c r="N237" s="14" t="s">
        <v>55</v>
      </c>
      <c r="O237" s="14" t="s">
        <v>57</v>
      </c>
      <c r="P237" s="14" t="s">
        <v>2815</v>
      </c>
      <c r="Q237" s="14" t="s">
        <v>2816</v>
      </c>
      <c r="R237" s="16" t="s">
        <v>47</v>
      </c>
    </row>
    <row r="238" spans="1:18" x14ac:dyDescent="0.3">
      <c r="A238" s="9">
        <v>18417032</v>
      </c>
      <c r="B238" s="10">
        <v>3150000</v>
      </c>
      <c r="C238" s="10">
        <v>31500</v>
      </c>
      <c r="D238" s="10" t="s">
        <v>2822</v>
      </c>
      <c r="E238" s="10" t="s">
        <v>2643</v>
      </c>
      <c r="F238" s="11">
        <v>45974</v>
      </c>
      <c r="G238" s="10" t="s">
        <v>2843</v>
      </c>
      <c r="H238" s="10">
        <v>100</v>
      </c>
      <c r="I238" s="10">
        <v>115</v>
      </c>
      <c r="J238" s="10" t="s">
        <v>97</v>
      </c>
      <c r="K238" s="10">
        <v>1</v>
      </c>
      <c r="L238" s="10">
        <v>4</v>
      </c>
      <c r="M238" s="10" t="s">
        <v>2627</v>
      </c>
      <c r="N238" s="10" t="s">
        <v>55</v>
      </c>
      <c r="O238" s="10" t="s">
        <v>57</v>
      </c>
      <c r="P238" s="10" t="s">
        <v>2814</v>
      </c>
      <c r="Q238" s="10" t="s">
        <v>2816</v>
      </c>
      <c r="R238" s="12" t="s">
        <v>47</v>
      </c>
    </row>
    <row r="239" spans="1:18" x14ac:dyDescent="0.3">
      <c r="A239" s="13">
        <v>18385856</v>
      </c>
      <c r="B239" s="14">
        <v>3150000</v>
      </c>
      <c r="C239" s="14">
        <v>35000</v>
      </c>
      <c r="D239" s="14" t="s">
        <v>2822</v>
      </c>
      <c r="E239" s="14" t="s">
        <v>2690</v>
      </c>
      <c r="F239" s="15">
        <v>45970</v>
      </c>
      <c r="G239" s="14" t="s">
        <v>2843</v>
      </c>
      <c r="H239" s="14">
        <v>90</v>
      </c>
      <c r="I239" s="14">
        <v>95</v>
      </c>
      <c r="J239" s="14" t="s">
        <v>97</v>
      </c>
      <c r="K239" s="14">
        <v>1</v>
      </c>
      <c r="L239" s="14">
        <v>5</v>
      </c>
      <c r="M239" s="14" t="s">
        <v>2627</v>
      </c>
      <c r="N239" s="14" t="s">
        <v>55</v>
      </c>
      <c r="O239" s="14" t="s">
        <v>57</v>
      </c>
      <c r="P239" s="14" t="s">
        <v>2814</v>
      </c>
      <c r="Q239" s="14" t="s">
        <v>2816</v>
      </c>
      <c r="R239" s="16" t="s">
        <v>47</v>
      </c>
    </row>
    <row r="240" spans="1:18" x14ac:dyDescent="0.3">
      <c r="A240" s="9">
        <v>18362859</v>
      </c>
      <c r="B240" s="10">
        <v>3150000</v>
      </c>
      <c r="C240" s="10">
        <v>35000</v>
      </c>
      <c r="D240" s="10" t="s">
        <v>2827</v>
      </c>
      <c r="E240" s="10" t="s">
        <v>2649</v>
      </c>
      <c r="F240" s="11">
        <v>45966</v>
      </c>
      <c r="G240" s="10" t="s">
        <v>2843</v>
      </c>
      <c r="H240" s="10">
        <v>90</v>
      </c>
      <c r="I240" s="10">
        <v>100</v>
      </c>
      <c r="J240" s="10" t="s">
        <v>97</v>
      </c>
      <c r="K240" s="10">
        <v>1</v>
      </c>
      <c r="L240" s="10">
        <v>3</v>
      </c>
      <c r="M240" s="10" t="s">
        <v>2615</v>
      </c>
      <c r="N240" s="10" t="s">
        <v>55</v>
      </c>
      <c r="O240" s="10" t="s">
        <v>57</v>
      </c>
      <c r="P240" s="10" t="s">
        <v>2814</v>
      </c>
      <c r="Q240" s="10" t="s">
        <v>251</v>
      </c>
      <c r="R240" s="12" t="s">
        <v>47</v>
      </c>
    </row>
    <row r="241" spans="1:18" x14ac:dyDescent="0.3">
      <c r="A241" s="13">
        <v>18425008</v>
      </c>
      <c r="B241" s="14">
        <v>3150000</v>
      </c>
      <c r="C241" s="14">
        <v>37058.823529411762</v>
      </c>
      <c r="D241" s="14" t="s">
        <v>2827</v>
      </c>
      <c r="E241" s="14" t="s">
        <v>2624</v>
      </c>
      <c r="F241" s="15">
        <v>45976</v>
      </c>
      <c r="G241" s="14" t="s">
        <v>2843</v>
      </c>
      <c r="H241" s="14">
        <v>85</v>
      </c>
      <c r="I241" s="14">
        <v>100</v>
      </c>
      <c r="J241" s="14" t="s">
        <v>97</v>
      </c>
      <c r="K241" s="14">
        <v>1</v>
      </c>
      <c r="L241" s="14">
        <v>3</v>
      </c>
      <c r="M241" s="14" t="s">
        <v>2627</v>
      </c>
      <c r="N241" s="14" t="s">
        <v>55</v>
      </c>
      <c r="O241" s="14" t="s">
        <v>57</v>
      </c>
      <c r="P241" s="14" t="s">
        <v>2814</v>
      </c>
      <c r="Q241" s="14" t="s">
        <v>2818</v>
      </c>
      <c r="R241" s="16" t="s">
        <v>47</v>
      </c>
    </row>
    <row r="242" spans="1:18" x14ac:dyDescent="0.3">
      <c r="A242" s="9">
        <v>18375852</v>
      </c>
      <c r="B242" s="10">
        <v>3150000</v>
      </c>
      <c r="C242" s="10">
        <v>52500</v>
      </c>
      <c r="D242" s="10" t="s">
        <v>2822</v>
      </c>
      <c r="E242" s="10" t="s">
        <v>2690</v>
      </c>
      <c r="F242" s="11">
        <v>45968</v>
      </c>
      <c r="G242" s="10" t="s">
        <v>2847</v>
      </c>
      <c r="H242" s="10">
        <v>60</v>
      </c>
      <c r="I242" s="10">
        <v>65</v>
      </c>
      <c r="J242" s="10" t="s">
        <v>74</v>
      </c>
      <c r="K242" s="10">
        <v>1</v>
      </c>
      <c r="L242" s="10">
        <v>11</v>
      </c>
      <c r="M242" s="10" t="s">
        <v>2615</v>
      </c>
      <c r="N242" s="10" t="s">
        <v>55</v>
      </c>
      <c r="O242" s="10" t="s">
        <v>67</v>
      </c>
      <c r="P242" s="10" t="s">
        <v>2814</v>
      </c>
      <c r="Q242" s="10" t="s">
        <v>2816</v>
      </c>
      <c r="R242" s="12" t="s">
        <v>219</v>
      </c>
    </row>
    <row r="243" spans="1:18" x14ac:dyDescent="0.3">
      <c r="A243" s="13">
        <v>18397868</v>
      </c>
      <c r="B243" s="14">
        <v>3150000</v>
      </c>
      <c r="C243" s="14">
        <v>24230.76923076923</v>
      </c>
      <c r="D243" s="14" t="s">
        <v>2826</v>
      </c>
      <c r="E243" s="14" t="s">
        <v>2624</v>
      </c>
      <c r="F243" s="15">
        <v>45972</v>
      </c>
      <c r="G243" s="14" t="s">
        <v>2843</v>
      </c>
      <c r="H243" s="14">
        <v>130</v>
      </c>
      <c r="I243" s="14">
        <v>145</v>
      </c>
      <c r="J243" s="14" t="s">
        <v>50</v>
      </c>
      <c r="K243" s="14">
        <v>2</v>
      </c>
      <c r="L243" s="14">
        <v>5</v>
      </c>
      <c r="M243" s="14" t="s">
        <v>2615</v>
      </c>
      <c r="N243" s="14" t="s">
        <v>55</v>
      </c>
      <c r="O243" s="14" t="s">
        <v>57</v>
      </c>
      <c r="P243" s="14" t="s">
        <v>2814</v>
      </c>
      <c r="Q243" s="14" t="s">
        <v>2818</v>
      </c>
      <c r="R243" s="16" t="s">
        <v>47</v>
      </c>
    </row>
    <row r="244" spans="1:18" x14ac:dyDescent="0.3">
      <c r="A244" s="9">
        <v>18387938</v>
      </c>
      <c r="B244" s="10">
        <v>3150000</v>
      </c>
      <c r="C244" s="10">
        <v>63000</v>
      </c>
      <c r="D244" s="10" t="s">
        <v>2822</v>
      </c>
      <c r="E244" s="10" t="s">
        <v>2619</v>
      </c>
      <c r="F244" s="11">
        <v>45970</v>
      </c>
      <c r="G244" s="10" t="s">
        <v>2843</v>
      </c>
      <c r="H244" s="10">
        <v>50</v>
      </c>
      <c r="I244" s="10">
        <v>55</v>
      </c>
      <c r="J244" s="10" t="s">
        <v>74</v>
      </c>
      <c r="K244" s="10">
        <v>1</v>
      </c>
      <c r="L244" s="10">
        <v>5</v>
      </c>
      <c r="M244" s="10" t="s">
        <v>2615</v>
      </c>
      <c r="N244" s="10" t="s">
        <v>55</v>
      </c>
      <c r="O244" s="10" t="s">
        <v>57</v>
      </c>
      <c r="P244" s="10" t="s">
        <v>2814</v>
      </c>
      <c r="Q244" s="10" t="s">
        <v>2816</v>
      </c>
      <c r="R244" s="12" t="s">
        <v>47</v>
      </c>
    </row>
    <row r="245" spans="1:18" x14ac:dyDescent="0.3">
      <c r="A245" s="13">
        <v>18409377</v>
      </c>
      <c r="B245" s="14">
        <v>3150000</v>
      </c>
      <c r="C245" s="14">
        <v>63000</v>
      </c>
      <c r="D245" s="14" t="s">
        <v>2822</v>
      </c>
      <c r="E245" s="14" t="s">
        <v>2644</v>
      </c>
      <c r="F245" s="15">
        <v>45973</v>
      </c>
      <c r="G245" s="14" t="s">
        <v>2843</v>
      </c>
      <c r="H245" s="14">
        <v>50</v>
      </c>
      <c r="I245" s="14">
        <v>55</v>
      </c>
      <c r="J245" s="14" t="s">
        <v>74</v>
      </c>
      <c r="K245" s="14">
        <v>1</v>
      </c>
      <c r="L245" s="14">
        <v>6</v>
      </c>
      <c r="M245" s="14" t="s">
        <v>2622</v>
      </c>
      <c r="N245" s="14" t="s">
        <v>77</v>
      </c>
      <c r="O245" s="14" t="s">
        <v>57</v>
      </c>
      <c r="P245" s="14" t="s">
        <v>2814</v>
      </c>
      <c r="Q245" s="14" t="s">
        <v>2816</v>
      </c>
      <c r="R245" s="16" t="s">
        <v>47</v>
      </c>
    </row>
    <row r="246" spans="1:18" x14ac:dyDescent="0.3">
      <c r="A246" s="9">
        <v>18397869</v>
      </c>
      <c r="B246" s="10">
        <v>3150000</v>
      </c>
      <c r="C246" s="10">
        <v>24230.76923076923</v>
      </c>
      <c r="D246" s="10" t="s">
        <v>2826</v>
      </c>
      <c r="E246" s="10" t="s">
        <v>2624</v>
      </c>
      <c r="F246" s="11">
        <v>45972</v>
      </c>
      <c r="G246" s="10" t="s">
        <v>2843</v>
      </c>
      <c r="H246" s="10">
        <v>130</v>
      </c>
      <c r="I246" s="10">
        <v>145</v>
      </c>
      <c r="J246" s="10" t="s">
        <v>50</v>
      </c>
      <c r="K246" s="10">
        <v>2</v>
      </c>
      <c r="L246" s="10">
        <v>5</v>
      </c>
      <c r="M246" s="10" t="s">
        <v>2615</v>
      </c>
      <c r="N246" s="10" t="s">
        <v>55</v>
      </c>
      <c r="O246" s="10" t="s">
        <v>57</v>
      </c>
      <c r="P246" s="10" t="s">
        <v>2814</v>
      </c>
      <c r="Q246" s="10" t="s">
        <v>2818</v>
      </c>
      <c r="R246" s="12" t="s">
        <v>47</v>
      </c>
    </row>
    <row r="247" spans="1:18" x14ac:dyDescent="0.3">
      <c r="A247" s="13">
        <v>18407351</v>
      </c>
      <c r="B247" s="14">
        <v>3170000</v>
      </c>
      <c r="C247" s="14">
        <v>60961.538461538461</v>
      </c>
      <c r="D247" s="14" t="s">
        <v>2822</v>
      </c>
      <c r="E247" s="14" t="s">
        <v>2711</v>
      </c>
      <c r="F247" s="15">
        <v>45973</v>
      </c>
      <c r="G247" s="14" t="s">
        <v>2843</v>
      </c>
      <c r="H247" s="14">
        <v>52</v>
      </c>
      <c r="I247" s="14">
        <v>55</v>
      </c>
      <c r="J247" s="14" t="s">
        <v>74</v>
      </c>
      <c r="K247" s="14">
        <v>1</v>
      </c>
      <c r="L247" s="14">
        <v>8</v>
      </c>
      <c r="M247" s="14" t="s">
        <v>2615</v>
      </c>
      <c r="N247" s="14" t="s">
        <v>55</v>
      </c>
      <c r="O247" s="14" t="s">
        <v>57</v>
      </c>
      <c r="P247" s="14" t="s">
        <v>2814</v>
      </c>
      <c r="Q247" s="14" t="s">
        <v>2816</v>
      </c>
      <c r="R247" s="16" t="s">
        <v>47</v>
      </c>
    </row>
    <row r="248" spans="1:18" x14ac:dyDescent="0.3">
      <c r="A248" s="9">
        <v>18424492</v>
      </c>
      <c r="B248" s="10">
        <v>3190000</v>
      </c>
      <c r="C248" s="10">
        <v>58000</v>
      </c>
      <c r="D248" s="10" t="s">
        <v>2827</v>
      </c>
      <c r="E248" s="10" t="s">
        <v>2629</v>
      </c>
      <c r="F248" s="11">
        <v>45976</v>
      </c>
      <c r="G248" s="10" t="s">
        <v>2843</v>
      </c>
      <c r="H248" s="10">
        <v>55</v>
      </c>
      <c r="I248" s="10">
        <v>65</v>
      </c>
      <c r="J248" s="10" t="s">
        <v>74</v>
      </c>
      <c r="K248" s="10">
        <v>1</v>
      </c>
      <c r="L248" s="10">
        <v>3</v>
      </c>
      <c r="M248" s="10" t="s">
        <v>2615</v>
      </c>
      <c r="N248" s="10" t="s">
        <v>55</v>
      </c>
      <c r="O248" s="10" t="s">
        <v>67</v>
      </c>
      <c r="P248" s="10" t="s">
        <v>2814</v>
      </c>
      <c r="Q248" s="10" t="s">
        <v>2816</v>
      </c>
      <c r="R248" s="12" t="s">
        <v>47</v>
      </c>
    </row>
    <row r="249" spans="1:18" x14ac:dyDescent="0.3">
      <c r="A249" s="13">
        <v>18368734</v>
      </c>
      <c r="B249" s="14">
        <v>3200000</v>
      </c>
      <c r="C249" s="14">
        <v>49230.769230769234</v>
      </c>
      <c r="D249" s="14" t="s">
        <v>2827</v>
      </c>
      <c r="E249" s="14" t="s">
        <v>2629</v>
      </c>
      <c r="F249" s="15">
        <v>45967</v>
      </c>
      <c r="G249" s="14" t="s">
        <v>2843</v>
      </c>
      <c r="H249" s="14">
        <v>65</v>
      </c>
      <c r="I249" s="14">
        <v>85</v>
      </c>
      <c r="J249" s="14" t="s">
        <v>74</v>
      </c>
      <c r="K249" s="14">
        <v>1</v>
      </c>
      <c r="L249" s="14">
        <v>5</v>
      </c>
      <c r="M249" s="14" t="s">
        <v>2615</v>
      </c>
      <c r="N249" s="14" t="s">
        <v>55</v>
      </c>
      <c r="O249" s="14" t="s">
        <v>57</v>
      </c>
      <c r="P249" s="14" t="s">
        <v>2814</v>
      </c>
      <c r="Q249" s="14" t="s">
        <v>251</v>
      </c>
      <c r="R249" s="16" t="s">
        <v>47</v>
      </c>
    </row>
    <row r="250" spans="1:18" x14ac:dyDescent="0.3">
      <c r="A250" s="9">
        <v>18426013</v>
      </c>
      <c r="B250" s="10">
        <v>3200000</v>
      </c>
      <c r="C250" s="10">
        <v>64000</v>
      </c>
      <c r="D250" s="10" t="s">
        <v>2822</v>
      </c>
      <c r="E250" s="10" t="s">
        <v>2690</v>
      </c>
      <c r="F250" s="11">
        <v>45976</v>
      </c>
      <c r="G250" s="10" t="s">
        <v>2843</v>
      </c>
      <c r="H250" s="10">
        <v>50</v>
      </c>
      <c r="I250" s="10">
        <v>55</v>
      </c>
      <c r="J250" s="10" t="s">
        <v>74</v>
      </c>
      <c r="K250" s="10">
        <v>1</v>
      </c>
      <c r="L250" s="10">
        <v>5</v>
      </c>
      <c r="M250" s="10" t="s">
        <v>2615</v>
      </c>
      <c r="N250" s="10" t="s">
        <v>77</v>
      </c>
      <c r="O250" s="10" t="s">
        <v>57</v>
      </c>
      <c r="P250" s="10" t="s">
        <v>2814</v>
      </c>
      <c r="Q250" s="10" t="s">
        <v>2816</v>
      </c>
      <c r="R250" s="12" t="s">
        <v>47</v>
      </c>
    </row>
    <row r="251" spans="1:18" x14ac:dyDescent="0.3">
      <c r="A251" s="13">
        <v>18402402</v>
      </c>
      <c r="B251" s="14">
        <v>3200000</v>
      </c>
      <c r="C251" s="14">
        <v>71111.111111111109</v>
      </c>
      <c r="D251" s="14" t="s">
        <v>2831</v>
      </c>
      <c r="E251" s="14" t="s">
        <v>2657</v>
      </c>
      <c r="F251" s="15">
        <v>45972</v>
      </c>
      <c r="G251" s="14" t="s">
        <v>2843</v>
      </c>
      <c r="H251" s="14">
        <v>45</v>
      </c>
      <c r="I251" s="14">
        <v>55</v>
      </c>
      <c r="J251" s="14" t="s">
        <v>74</v>
      </c>
      <c r="K251" s="14">
        <v>1</v>
      </c>
      <c r="L251" s="14">
        <v>3</v>
      </c>
      <c r="M251" s="14" t="s">
        <v>2615</v>
      </c>
      <c r="N251" s="14" t="s">
        <v>76</v>
      </c>
      <c r="O251" s="14" t="s">
        <v>57</v>
      </c>
      <c r="P251" s="14" t="s">
        <v>2814</v>
      </c>
      <c r="Q251" s="14" t="s">
        <v>2816</v>
      </c>
      <c r="R251" s="16" t="s">
        <v>47</v>
      </c>
    </row>
    <row r="252" spans="1:18" x14ac:dyDescent="0.3">
      <c r="A252" s="9">
        <v>18411699</v>
      </c>
      <c r="B252" s="10">
        <v>3200000</v>
      </c>
      <c r="C252" s="10">
        <v>42666.666666666664</v>
      </c>
      <c r="D252" s="10" t="s">
        <v>2822</v>
      </c>
      <c r="E252" s="10" t="s">
        <v>2711</v>
      </c>
      <c r="F252" s="11">
        <v>45974</v>
      </c>
      <c r="G252" s="10" t="s">
        <v>2843</v>
      </c>
      <c r="H252" s="10">
        <v>75</v>
      </c>
      <c r="I252" s="10">
        <v>88</v>
      </c>
      <c r="J252" s="10" t="s">
        <v>97</v>
      </c>
      <c r="K252" s="10">
        <v>1</v>
      </c>
      <c r="L252" s="10">
        <v>7</v>
      </c>
      <c r="M252" s="10" t="s">
        <v>2615</v>
      </c>
      <c r="N252" s="10" t="s">
        <v>76</v>
      </c>
      <c r="O252" s="10" t="s">
        <v>57</v>
      </c>
      <c r="P252" s="10" t="s">
        <v>2815</v>
      </c>
      <c r="Q252" s="10" t="s">
        <v>2816</v>
      </c>
      <c r="R252" s="12" t="s">
        <v>47</v>
      </c>
    </row>
    <row r="253" spans="1:18" x14ac:dyDescent="0.3">
      <c r="A253" s="13">
        <v>18425547</v>
      </c>
      <c r="B253" s="14">
        <v>3200000</v>
      </c>
      <c r="C253" s="14">
        <v>22857.142857142859</v>
      </c>
      <c r="D253" s="14" t="s">
        <v>2827</v>
      </c>
      <c r="E253" s="14" t="s">
        <v>2629</v>
      </c>
      <c r="F253" s="15">
        <v>45976</v>
      </c>
      <c r="G253" s="14" t="s">
        <v>2843</v>
      </c>
      <c r="H253" s="14">
        <v>140</v>
      </c>
      <c r="I253" s="14">
        <v>160</v>
      </c>
      <c r="J253" s="14" t="s">
        <v>50</v>
      </c>
      <c r="K253" s="14">
        <v>1</v>
      </c>
      <c r="L253" s="14">
        <v>4</v>
      </c>
      <c r="M253" s="14" t="s">
        <v>2632</v>
      </c>
      <c r="N253" s="14" t="s">
        <v>55</v>
      </c>
      <c r="O253" s="14" t="s">
        <v>67</v>
      </c>
      <c r="P253" s="14" t="s">
        <v>2814</v>
      </c>
      <c r="Q253" s="14" t="s">
        <v>251</v>
      </c>
      <c r="R253" s="16" t="s">
        <v>47</v>
      </c>
    </row>
    <row r="254" spans="1:18" x14ac:dyDescent="0.3">
      <c r="A254" s="9">
        <v>18396744</v>
      </c>
      <c r="B254" s="10">
        <v>3200000</v>
      </c>
      <c r="C254" s="10">
        <v>58181.818181818184</v>
      </c>
      <c r="D254" s="10" t="s">
        <v>2822</v>
      </c>
      <c r="E254" s="10" t="s">
        <v>2750</v>
      </c>
      <c r="F254" s="11">
        <v>45971</v>
      </c>
      <c r="G254" s="10" t="s">
        <v>2843</v>
      </c>
      <c r="H254" s="10">
        <v>55</v>
      </c>
      <c r="I254" s="10">
        <v>60</v>
      </c>
      <c r="J254" s="10" t="s">
        <v>74</v>
      </c>
      <c r="K254" s="10">
        <v>1</v>
      </c>
      <c r="L254" s="10">
        <v>4</v>
      </c>
      <c r="M254" s="10" t="s">
        <v>2627</v>
      </c>
      <c r="N254" s="10" t="s">
        <v>77</v>
      </c>
      <c r="O254" s="10" t="s">
        <v>57</v>
      </c>
      <c r="P254" s="10" t="s">
        <v>2814</v>
      </c>
      <c r="Q254" s="10" t="s">
        <v>2816</v>
      </c>
      <c r="R254" s="12" t="s">
        <v>47</v>
      </c>
    </row>
    <row r="255" spans="1:18" x14ac:dyDescent="0.3">
      <c r="A255" s="13">
        <v>18409203</v>
      </c>
      <c r="B255" s="14">
        <v>3200000</v>
      </c>
      <c r="C255" s="14">
        <v>64000</v>
      </c>
      <c r="D255" s="14" t="s">
        <v>2822</v>
      </c>
      <c r="E255" s="14" t="s">
        <v>2690</v>
      </c>
      <c r="F255" s="15">
        <v>45973</v>
      </c>
      <c r="G255" s="14" t="s">
        <v>2843</v>
      </c>
      <c r="H255" s="14">
        <v>50</v>
      </c>
      <c r="I255" s="14">
        <v>55</v>
      </c>
      <c r="J255" s="14" t="s">
        <v>706</v>
      </c>
      <c r="K255" s="14">
        <v>1</v>
      </c>
      <c r="L255" s="14">
        <v>5</v>
      </c>
      <c r="M255" s="14" t="s">
        <v>2615</v>
      </c>
      <c r="N255" s="14" t="s">
        <v>55</v>
      </c>
      <c r="O255" s="14" t="s">
        <v>57</v>
      </c>
      <c r="P255" s="14" t="s">
        <v>2814</v>
      </c>
      <c r="Q255" s="14" t="s">
        <v>251</v>
      </c>
      <c r="R255" s="16" t="s">
        <v>47</v>
      </c>
    </row>
    <row r="256" spans="1:18" x14ac:dyDescent="0.3">
      <c r="A256" s="9">
        <v>18394015</v>
      </c>
      <c r="B256" s="10">
        <v>3200000</v>
      </c>
      <c r="C256" s="10">
        <v>42666.666666666664</v>
      </c>
      <c r="D256" s="10" t="s">
        <v>2822</v>
      </c>
      <c r="E256" s="10" t="s">
        <v>2711</v>
      </c>
      <c r="F256" s="11">
        <v>45971</v>
      </c>
      <c r="G256" s="10" t="s">
        <v>2843</v>
      </c>
      <c r="H256" s="10">
        <v>75</v>
      </c>
      <c r="I256" s="10">
        <v>88</v>
      </c>
      <c r="J256" s="10" t="s">
        <v>97</v>
      </c>
      <c r="K256" s="10">
        <v>1</v>
      </c>
      <c r="L256" s="10">
        <v>7</v>
      </c>
      <c r="M256" s="10" t="s">
        <v>2615</v>
      </c>
      <c r="N256" s="10" t="s">
        <v>55</v>
      </c>
      <c r="O256" s="10" t="s">
        <v>57</v>
      </c>
      <c r="P256" s="10" t="s">
        <v>2815</v>
      </c>
      <c r="Q256" s="10" t="s">
        <v>2816</v>
      </c>
      <c r="R256" s="12" t="s">
        <v>47</v>
      </c>
    </row>
    <row r="257" spans="1:18" x14ac:dyDescent="0.3">
      <c r="A257" s="13">
        <v>18406899</v>
      </c>
      <c r="B257" s="14">
        <v>3200000</v>
      </c>
      <c r="C257" s="14">
        <v>32000</v>
      </c>
      <c r="D257" s="14" t="s">
        <v>2827</v>
      </c>
      <c r="E257" s="14" t="s">
        <v>2649</v>
      </c>
      <c r="F257" s="15">
        <v>45973</v>
      </c>
      <c r="G257" s="14" t="s">
        <v>2843</v>
      </c>
      <c r="H257" s="14">
        <v>100</v>
      </c>
      <c r="I257" s="14">
        <v>110</v>
      </c>
      <c r="J257" s="14" t="s">
        <v>97</v>
      </c>
      <c r="K257" s="14">
        <v>1</v>
      </c>
      <c r="L257" s="14">
        <v>2</v>
      </c>
      <c r="M257" s="14" t="s">
        <v>2615</v>
      </c>
      <c r="N257" s="14" t="s">
        <v>55</v>
      </c>
      <c r="O257" s="14" t="s">
        <v>57</v>
      </c>
      <c r="P257" s="14" t="s">
        <v>2814</v>
      </c>
      <c r="Q257" s="14" t="s">
        <v>251</v>
      </c>
      <c r="R257" s="16" t="s">
        <v>47</v>
      </c>
    </row>
    <row r="258" spans="1:18" x14ac:dyDescent="0.3">
      <c r="A258" s="9">
        <v>18405458</v>
      </c>
      <c r="B258" s="10">
        <v>3200000</v>
      </c>
      <c r="C258" s="10">
        <v>45714.285714285717</v>
      </c>
      <c r="D258" s="10" t="s">
        <v>2828</v>
      </c>
      <c r="E258" s="10" t="s">
        <v>2628</v>
      </c>
      <c r="F258" s="11">
        <v>45973</v>
      </c>
      <c r="G258" s="10" t="s">
        <v>2843</v>
      </c>
      <c r="H258" s="10">
        <v>70</v>
      </c>
      <c r="I258" s="10">
        <v>100</v>
      </c>
      <c r="J258" s="10" t="s">
        <v>74</v>
      </c>
      <c r="K258" s="10">
        <v>1</v>
      </c>
      <c r="L258" s="10">
        <v>4</v>
      </c>
      <c r="M258" s="10" t="s">
        <v>2615</v>
      </c>
      <c r="N258" s="10" t="s">
        <v>55</v>
      </c>
      <c r="O258" s="10" t="s">
        <v>57</v>
      </c>
      <c r="P258" s="10" t="s">
        <v>2815</v>
      </c>
      <c r="Q258" s="10" t="s">
        <v>251</v>
      </c>
      <c r="R258" s="12" t="s">
        <v>47</v>
      </c>
    </row>
    <row r="259" spans="1:18" x14ac:dyDescent="0.3">
      <c r="A259" s="13">
        <v>18407021</v>
      </c>
      <c r="B259" s="14">
        <v>3250000</v>
      </c>
      <c r="C259" s="14">
        <v>32500</v>
      </c>
      <c r="D259" s="14" t="s">
        <v>2827</v>
      </c>
      <c r="E259" s="14" t="s">
        <v>2649</v>
      </c>
      <c r="F259" s="15">
        <v>45973</v>
      </c>
      <c r="G259" s="14" t="s">
        <v>2843</v>
      </c>
      <c r="H259" s="14">
        <v>100</v>
      </c>
      <c r="I259" s="14">
        <v>110</v>
      </c>
      <c r="J259" s="14" t="s">
        <v>97</v>
      </c>
      <c r="K259" s="14">
        <v>1</v>
      </c>
      <c r="L259" s="14">
        <v>3</v>
      </c>
      <c r="M259" s="14" t="s">
        <v>2615</v>
      </c>
      <c r="N259" s="14" t="s">
        <v>55</v>
      </c>
      <c r="O259" s="14" t="s">
        <v>57</v>
      </c>
      <c r="P259" s="14" t="s">
        <v>2814</v>
      </c>
      <c r="Q259" s="14" t="s">
        <v>251</v>
      </c>
      <c r="R259" s="16" t="s">
        <v>47</v>
      </c>
    </row>
    <row r="260" spans="1:18" x14ac:dyDescent="0.3">
      <c r="A260" s="9">
        <v>18418077</v>
      </c>
      <c r="B260" s="10">
        <v>3250000</v>
      </c>
      <c r="C260" s="10">
        <v>36111.111111111109</v>
      </c>
      <c r="D260" s="10" t="s">
        <v>2827</v>
      </c>
      <c r="E260" s="10" t="s">
        <v>2723</v>
      </c>
      <c r="F260" s="11">
        <v>45975</v>
      </c>
      <c r="G260" s="10" t="s">
        <v>2843</v>
      </c>
      <c r="H260" s="10">
        <v>90</v>
      </c>
      <c r="I260" s="10">
        <v>100</v>
      </c>
      <c r="J260" s="10" t="s">
        <v>97</v>
      </c>
      <c r="K260" s="10">
        <v>1</v>
      </c>
      <c r="L260" s="10">
        <v>3</v>
      </c>
      <c r="M260" s="10" t="s">
        <v>2632</v>
      </c>
      <c r="N260" s="10" t="s">
        <v>55</v>
      </c>
      <c r="O260" s="10" t="s">
        <v>57</v>
      </c>
      <c r="P260" s="10" t="s">
        <v>2814</v>
      </c>
      <c r="Q260" s="10" t="s">
        <v>2816</v>
      </c>
      <c r="R260" s="12" t="s">
        <v>47</v>
      </c>
    </row>
    <row r="261" spans="1:18" x14ac:dyDescent="0.3">
      <c r="A261" s="13">
        <v>18392135</v>
      </c>
      <c r="B261" s="14">
        <v>3250000</v>
      </c>
      <c r="C261" s="14">
        <v>65000</v>
      </c>
      <c r="D261" s="14" t="s">
        <v>2831</v>
      </c>
      <c r="E261" s="14" t="s">
        <v>2713</v>
      </c>
      <c r="F261" s="15">
        <v>45971</v>
      </c>
      <c r="G261" s="14" t="s">
        <v>2843</v>
      </c>
      <c r="H261" s="14">
        <v>50</v>
      </c>
      <c r="I261" s="14">
        <v>60</v>
      </c>
      <c r="J261" s="14" t="s">
        <v>74</v>
      </c>
      <c r="K261" s="14">
        <v>1</v>
      </c>
      <c r="L261" s="14">
        <v>3</v>
      </c>
      <c r="M261" s="14" t="s">
        <v>2615</v>
      </c>
      <c r="N261" s="14" t="s">
        <v>55</v>
      </c>
      <c r="O261" s="14" t="s">
        <v>57</v>
      </c>
      <c r="P261" s="14" t="s">
        <v>2814</v>
      </c>
      <c r="Q261" s="14" t="s">
        <v>2816</v>
      </c>
      <c r="R261" s="16" t="s">
        <v>47</v>
      </c>
    </row>
    <row r="262" spans="1:18" x14ac:dyDescent="0.3">
      <c r="A262" s="9">
        <v>18397986</v>
      </c>
      <c r="B262" s="10">
        <v>3250000</v>
      </c>
      <c r="C262" s="10">
        <v>38235.294117647056</v>
      </c>
      <c r="D262" s="10" t="s">
        <v>2828</v>
      </c>
      <c r="E262" s="10" t="s">
        <v>2628</v>
      </c>
      <c r="F262" s="11">
        <v>45972</v>
      </c>
      <c r="G262" s="10" t="s">
        <v>2843</v>
      </c>
      <c r="H262" s="10">
        <v>85</v>
      </c>
      <c r="I262" s="10">
        <v>100</v>
      </c>
      <c r="J262" s="10" t="s">
        <v>97</v>
      </c>
      <c r="K262" s="10">
        <v>2</v>
      </c>
      <c r="L262" s="10">
        <v>3</v>
      </c>
      <c r="M262" s="10" t="s">
        <v>2615</v>
      </c>
      <c r="N262" s="10" t="s">
        <v>55</v>
      </c>
      <c r="O262" s="10" t="s">
        <v>57</v>
      </c>
      <c r="P262" s="10" t="s">
        <v>2814</v>
      </c>
      <c r="Q262" s="10" t="s">
        <v>138</v>
      </c>
      <c r="R262" s="12" t="s">
        <v>47</v>
      </c>
    </row>
    <row r="263" spans="1:18" x14ac:dyDescent="0.3">
      <c r="A263" s="13">
        <v>18366488</v>
      </c>
      <c r="B263" s="14">
        <v>3250000</v>
      </c>
      <c r="C263" s="14">
        <v>46428.571428571428</v>
      </c>
      <c r="D263" s="14" t="s">
        <v>2832</v>
      </c>
      <c r="E263" s="14" t="s">
        <v>2751</v>
      </c>
      <c r="F263" s="15">
        <v>45966</v>
      </c>
      <c r="G263" s="14" t="s">
        <v>2843</v>
      </c>
      <c r="H263" s="14">
        <v>70</v>
      </c>
      <c r="I263" s="14">
        <v>75</v>
      </c>
      <c r="J263" s="14" t="s">
        <v>97</v>
      </c>
      <c r="K263" s="14">
        <v>1</v>
      </c>
      <c r="L263" s="14">
        <v>5</v>
      </c>
      <c r="M263" s="14" t="s">
        <v>2615</v>
      </c>
      <c r="N263" s="14" t="s">
        <v>55</v>
      </c>
      <c r="O263" s="14" t="s">
        <v>57</v>
      </c>
      <c r="P263" s="14" t="s">
        <v>2814</v>
      </c>
      <c r="Q263" s="14" t="s">
        <v>2816</v>
      </c>
      <c r="R263" s="16" t="s">
        <v>47</v>
      </c>
    </row>
    <row r="264" spans="1:18" x14ac:dyDescent="0.3">
      <c r="A264" s="9">
        <v>18417363</v>
      </c>
      <c r="B264" s="10">
        <v>3250000</v>
      </c>
      <c r="C264" s="10">
        <v>57017.543859649122</v>
      </c>
      <c r="D264" s="10" t="s">
        <v>2827</v>
      </c>
      <c r="E264" s="10" t="s">
        <v>2699</v>
      </c>
      <c r="F264" s="11">
        <v>45974</v>
      </c>
      <c r="G264" s="10" t="s">
        <v>2843</v>
      </c>
      <c r="H264" s="10">
        <v>57</v>
      </c>
      <c r="I264" s="10">
        <v>61</v>
      </c>
      <c r="J264" s="10" t="s">
        <v>74</v>
      </c>
      <c r="K264" s="10">
        <v>1</v>
      </c>
      <c r="L264" s="10">
        <v>11</v>
      </c>
      <c r="M264" s="10" t="s">
        <v>2615</v>
      </c>
      <c r="N264" s="10" t="s">
        <v>77</v>
      </c>
      <c r="O264" s="10" t="s">
        <v>57</v>
      </c>
      <c r="P264" s="10" t="s">
        <v>2814</v>
      </c>
      <c r="Q264" s="10" t="s">
        <v>954</v>
      </c>
      <c r="R264" s="12" t="s">
        <v>47</v>
      </c>
    </row>
    <row r="265" spans="1:18" x14ac:dyDescent="0.3">
      <c r="A265" s="13">
        <v>18390801</v>
      </c>
      <c r="B265" s="14">
        <v>3250000</v>
      </c>
      <c r="C265" s="14">
        <v>38235.294117647056</v>
      </c>
      <c r="D265" s="14" t="s">
        <v>2827</v>
      </c>
      <c r="E265" s="14" t="s">
        <v>2630</v>
      </c>
      <c r="F265" s="15">
        <v>45971</v>
      </c>
      <c r="G265" s="14" t="s">
        <v>2843</v>
      </c>
      <c r="H265" s="14">
        <v>85</v>
      </c>
      <c r="I265" s="14">
        <v>90</v>
      </c>
      <c r="J265" s="14" t="s">
        <v>97</v>
      </c>
      <c r="K265" s="14">
        <v>1</v>
      </c>
      <c r="L265" s="14">
        <v>4</v>
      </c>
      <c r="M265" s="14" t="s">
        <v>2622</v>
      </c>
      <c r="N265" s="14" t="s">
        <v>55</v>
      </c>
      <c r="O265" s="14" t="s">
        <v>57</v>
      </c>
      <c r="P265" s="14" t="s">
        <v>2814</v>
      </c>
      <c r="Q265" s="14" t="s">
        <v>2818</v>
      </c>
      <c r="R265" s="16" t="s">
        <v>47</v>
      </c>
    </row>
    <row r="266" spans="1:18" x14ac:dyDescent="0.3">
      <c r="A266" s="9">
        <v>18425007</v>
      </c>
      <c r="B266" s="10">
        <v>3250000</v>
      </c>
      <c r="C266" s="10">
        <v>65000</v>
      </c>
      <c r="D266" s="10" t="s">
        <v>2827</v>
      </c>
      <c r="E266" s="10" t="s">
        <v>2757</v>
      </c>
      <c r="F266" s="11">
        <v>45976</v>
      </c>
      <c r="G266" s="10" t="s">
        <v>2843</v>
      </c>
      <c r="H266" s="10">
        <v>50</v>
      </c>
      <c r="I266" s="10">
        <v>55</v>
      </c>
      <c r="J266" s="10" t="s">
        <v>74</v>
      </c>
      <c r="K266" s="10">
        <v>1</v>
      </c>
      <c r="L266" s="10">
        <v>5</v>
      </c>
      <c r="M266" s="10" t="s">
        <v>2615</v>
      </c>
      <c r="N266" s="10" t="s">
        <v>55</v>
      </c>
      <c r="O266" s="10" t="s">
        <v>67</v>
      </c>
      <c r="P266" s="10" t="s">
        <v>2814</v>
      </c>
      <c r="Q266" s="10" t="s">
        <v>2816</v>
      </c>
      <c r="R266" s="12" t="s">
        <v>47</v>
      </c>
    </row>
    <row r="267" spans="1:18" x14ac:dyDescent="0.3">
      <c r="A267" s="13">
        <v>18388031</v>
      </c>
      <c r="B267" s="14">
        <v>3250000</v>
      </c>
      <c r="C267" s="14">
        <v>47794.117647058825</v>
      </c>
      <c r="D267" s="14" t="s">
        <v>2827</v>
      </c>
      <c r="E267" s="14" t="s">
        <v>2629</v>
      </c>
      <c r="F267" s="15">
        <v>45970</v>
      </c>
      <c r="G267" s="14" t="s">
        <v>2843</v>
      </c>
      <c r="H267" s="14">
        <v>68</v>
      </c>
      <c r="I267" s="14">
        <v>85</v>
      </c>
      <c r="J267" s="14" t="s">
        <v>97</v>
      </c>
      <c r="K267" s="14">
        <v>1</v>
      </c>
      <c r="L267" s="14">
        <v>3</v>
      </c>
      <c r="M267" s="14" t="s">
        <v>2615</v>
      </c>
      <c r="N267" s="14" t="s">
        <v>55</v>
      </c>
      <c r="O267" s="14" t="s">
        <v>57</v>
      </c>
      <c r="P267" s="14" t="s">
        <v>2814</v>
      </c>
      <c r="Q267" s="14" t="s">
        <v>251</v>
      </c>
      <c r="R267" s="16" t="s">
        <v>47</v>
      </c>
    </row>
    <row r="268" spans="1:18" x14ac:dyDescent="0.3">
      <c r="A268" s="9">
        <v>18373095</v>
      </c>
      <c r="B268" s="10">
        <v>3250000</v>
      </c>
      <c r="C268" s="10">
        <v>43333.333333333336</v>
      </c>
      <c r="D268" s="10" t="s">
        <v>2822</v>
      </c>
      <c r="E268" s="10" t="s">
        <v>2619</v>
      </c>
      <c r="F268" s="11">
        <v>45967</v>
      </c>
      <c r="G268" s="10" t="s">
        <v>2843</v>
      </c>
      <c r="H268" s="10">
        <v>75</v>
      </c>
      <c r="I268" s="10">
        <v>80</v>
      </c>
      <c r="J268" s="10" t="s">
        <v>97</v>
      </c>
      <c r="K268" s="10">
        <v>1</v>
      </c>
      <c r="L268" s="10">
        <v>5</v>
      </c>
      <c r="M268" s="10" t="s">
        <v>2615</v>
      </c>
      <c r="N268" s="10" t="s">
        <v>77</v>
      </c>
      <c r="O268" s="10" t="s">
        <v>67</v>
      </c>
      <c r="P268" s="10" t="s">
        <v>2814</v>
      </c>
      <c r="Q268" s="10" t="s">
        <v>2816</v>
      </c>
      <c r="R268" s="12" t="s">
        <v>47</v>
      </c>
    </row>
    <row r="269" spans="1:18" x14ac:dyDescent="0.3">
      <c r="A269" s="13">
        <v>18386301</v>
      </c>
      <c r="B269" s="14">
        <v>3250000</v>
      </c>
      <c r="C269" s="14">
        <v>36111.111111111109</v>
      </c>
      <c r="D269" s="14" t="s">
        <v>2827</v>
      </c>
      <c r="E269" s="14" t="s">
        <v>2682</v>
      </c>
      <c r="F269" s="15">
        <v>45970</v>
      </c>
      <c r="G269" s="14" t="s">
        <v>2843</v>
      </c>
      <c r="H269" s="14">
        <v>90</v>
      </c>
      <c r="I269" s="14">
        <v>110</v>
      </c>
      <c r="J269" s="14" t="s">
        <v>97</v>
      </c>
      <c r="K269" s="14">
        <v>1</v>
      </c>
      <c r="L269" s="14">
        <v>2</v>
      </c>
      <c r="M269" s="14" t="s">
        <v>2617</v>
      </c>
      <c r="N269" s="14" t="s">
        <v>55</v>
      </c>
      <c r="O269" s="14" t="s">
        <v>57</v>
      </c>
      <c r="P269" s="14" t="s">
        <v>2814</v>
      </c>
      <c r="Q269" s="14" t="s">
        <v>2816</v>
      </c>
      <c r="R269" s="16" t="s">
        <v>47</v>
      </c>
    </row>
    <row r="270" spans="1:18" x14ac:dyDescent="0.3">
      <c r="A270" s="9">
        <v>18370399</v>
      </c>
      <c r="B270" s="10">
        <v>3250000</v>
      </c>
      <c r="C270" s="10">
        <v>38235.294117647056</v>
      </c>
      <c r="D270" s="10" t="s">
        <v>2828</v>
      </c>
      <c r="E270" s="10" t="s">
        <v>2628</v>
      </c>
      <c r="F270" s="11">
        <v>45967</v>
      </c>
      <c r="G270" s="10" t="s">
        <v>2843</v>
      </c>
      <c r="H270" s="10">
        <v>85</v>
      </c>
      <c r="I270" s="10">
        <v>90</v>
      </c>
      <c r="J270" s="10" t="s">
        <v>97</v>
      </c>
      <c r="K270" s="10">
        <v>2</v>
      </c>
      <c r="L270" s="10">
        <v>3</v>
      </c>
      <c r="M270" s="10" t="s">
        <v>2615</v>
      </c>
      <c r="N270" s="10" t="s">
        <v>55</v>
      </c>
      <c r="O270" s="10" t="s">
        <v>57</v>
      </c>
      <c r="P270" s="10" t="s">
        <v>2814</v>
      </c>
      <c r="Q270" s="10" t="s">
        <v>138</v>
      </c>
      <c r="R270" s="12" t="s">
        <v>47</v>
      </c>
    </row>
    <row r="271" spans="1:18" x14ac:dyDescent="0.3">
      <c r="A271" s="13">
        <v>18390791</v>
      </c>
      <c r="B271" s="14">
        <v>3250000</v>
      </c>
      <c r="C271" s="14">
        <v>36111.111111111109</v>
      </c>
      <c r="D271" s="14" t="s">
        <v>2825</v>
      </c>
      <c r="E271" s="14" t="s">
        <v>2621</v>
      </c>
      <c r="F271" s="15">
        <v>45971</v>
      </c>
      <c r="G271" s="14" t="s">
        <v>2843</v>
      </c>
      <c r="H271" s="14">
        <v>90</v>
      </c>
      <c r="I271" s="14">
        <v>100</v>
      </c>
      <c r="J271" s="14" t="s">
        <v>97</v>
      </c>
      <c r="K271" s="14">
        <v>1</v>
      </c>
      <c r="L271" s="14">
        <v>4</v>
      </c>
      <c r="M271" s="14" t="s">
        <v>2622</v>
      </c>
      <c r="N271" s="14" t="s">
        <v>55</v>
      </c>
      <c r="O271" s="14" t="s">
        <v>57</v>
      </c>
      <c r="P271" s="14" t="s">
        <v>2814</v>
      </c>
      <c r="Q271" s="14" t="s">
        <v>2816</v>
      </c>
      <c r="R271" s="16" t="s">
        <v>47</v>
      </c>
    </row>
    <row r="272" spans="1:18" x14ac:dyDescent="0.3">
      <c r="A272" s="9">
        <v>18406537</v>
      </c>
      <c r="B272" s="10">
        <v>3250000</v>
      </c>
      <c r="C272" s="10">
        <v>65000</v>
      </c>
      <c r="D272" s="10" t="s">
        <v>2822</v>
      </c>
      <c r="E272" s="10" t="s">
        <v>2623</v>
      </c>
      <c r="F272" s="11">
        <v>45973</v>
      </c>
      <c r="G272" s="10" t="s">
        <v>2843</v>
      </c>
      <c r="H272" s="10">
        <v>50</v>
      </c>
      <c r="I272" s="10">
        <v>58</v>
      </c>
      <c r="J272" s="10" t="s">
        <v>74</v>
      </c>
      <c r="K272" s="10">
        <v>1</v>
      </c>
      <c r="L272" s="10">
        <v>9</v>
      </c>
      <c r="M272" s="10" t="s">
        <v>2615</v>
      </c>
      <c r="N272" s="10" t="s">
        <v>77</v>
      </c>
      <c r="O272" s="10" t="s">
        <v>57</v>
      </c>
      <c r="P272" s="10" t="s">
        <v>2814</v>
      </c>
      <c r="Q272" s="10" t="s">
        <v>2816</v>
      </c>
      <c r="R272" s="12" t="s">
        <v>47</v>
      </c>
    </row>
    <row r="273" spans="1:18" x14ac:dyDescent="0.3">
      <c r="A273" s="13">
        <v>18404820</v>
      </c>
      <c r="B273" s="14">
        <v>3250000</v>
      </c>
      <c r="C273" s="14">
        <v>43333.333333333336</v>
      </c>
      <c r="D273" s="14" t="s">
        <v>2831</v>
      </c>
      <c r="E273" s="14" t="s">
        <v>2641</v>
      </c>
      <c r="F273" s="15">
        <v>45973</v>
      </c>
      <c r="G273" s="14" t="s">
        <v>2843</v>
      </c>
      <c r="H273" s="14">
        <v>75</v>
      </c>
      <c r="I273" s="14">
        <v>85</v>
      </c>
      <c r="J273" s="14" t="s">
        <v>97</v>
      </c>
      <c r="K273" s="14">
        <v>1</v>
      </c>
      <c r="L273" s="14">
        <v>2</v>
      </c>
      <c r="M273" s="14" t="s">
        <v>2617</v>
      </c>
      <c r="N273" s="14" t="s">
        <v>55</v>
      </c>
      <c r="O273" s="14" t="s">
        <v>57</v>
      </c>
      <c r="P273" s="14" t="s">
        <v>2814</v>
      </c>
      <c r="Q273" s="14" t="s">
        <v>2816</v>
      </c>
      <c r="R273" s="16" t="s">
        <v>47</v>
      </c>
    </row>
    <row r="274" spans="1:18" x14ac:dyDescent="0.3">
      <c r="A274" s="9">
        <v>18378616</v>
      </c>
      <c r="B274" s="10">
        <v>3250000</v>
      </c>
      <c r="C274" s="10">
        <v>72222.222222222219</v>
      </c>
      <c r="D274" s="10" t="s">
        <v>2823</v>
      </c>
      <c r="E274" s="10" t="s">
        <v>2691</v>
      </c>
      <c r="F274" s="11">
        <v>45968</v>
      </c>
      <c r="G274" s="10" t="s">
        <v>2843</v>
      </c>
      <c r="H274" s="10">
        <v>45</v>
      </c>
      <c r="I274" s="10">
        <v>55</v>
      </c>
      <c r="J274" s="10" t="s">
        <v>74</v>
      </c>
      <c r="K274" s="10">
        <v>1</v>
      </c>
      <c r="L274" s="10">
        <v>3</v>
      </c>
      <c r="M274" s="10" t="s">
        <v>2615</v>
      </c>
      <c r="N274" s="10" t="s">
        <v>55</v>
      </c>
      <c r="O274" s="10" t="s">
        <v>57</v>
      </c>
      <c r="P274" s="10" t="s">
        <v>2815</v>
      </c>
      <c r="Q274" s="10" t="s">
        <v>2816</v>
      </c>
      <c r="R274" s="12" t="s">
        <v>47</v>
      </c>
    </row>
    <row r="275" spans="1:18" x14ac:dyDescent="0.3">
      <c r="A275" s="13">
        <v>18415003</v>
      </c>
      <c r="B275" s="14">
        <v>3250000</v>
      </c>
      <c r="C275" s="14">
        <v>32500</v>
      </c>
      <c r="D275" s="14" t="s">
        <v>2835</v>
      </c>
      <c r="E275" s="14" t="s">
        <v>2702</v>
      </c>
      <c r="F275" s="15">
        <v>45974</v>
      </c>
      <c r="G275" s="14" t="s">
        <v>2843</v>
      </c>
      <c r="H275" s="14">
        <v>100</v>
      </c>
      <c r="I275" s="14">
        <v>117</v>
      </c>
      <c r="J275" s="14" t="s">
        <v>97</v>
      </c>
      <c r="K275" s="14">
        <v>1</v>
      </c>
      <c r="L275" s="14">
        <v>4</v>
      </c>
      <c r="M275" s="14" t="s">
        <v>2615</v>
      </c>
      <c r="N275" s="14" t="s">
        <v>55</v>
      </c>
      <c r="O275" s="14" t="s">
        <v>67</v>
      </c>
      <c r="P275" s="14" t="s">
        <v>2814</v>
      </c>
      <c r="Q275" s="14" t="s">
        <v>2818</v>
      </c>
      <c r="R275" s="16" t="s">
        <v>47</v>
      </c>
    </row>
    <row r="276" spans="1:18" x14ac:dyDescent="0.3">
      <c r="A276" s="9">
        <v>18392922</v>
      </c>
      <c r="B276" s="10">
        <v>3250000</v>
      </c>
      <c r="C276" s="10">
        <v>38235.294117647056</v>
      </c>
      <c r="D276" s="10" t="s">
        <v>2823</v>
      </c>
      <c r="E276" s="10" t="s">
        <v>2616</v>
      </c>
      <c r="F276" s="11">
        <v>45971</v>
      </c>
      <c r="G276" s="10" t="s">
        <v>2843</v>
      </c>
      <c r="H276" s="10">
        <v>85</v>
      </c>
      <c r="I276" s="10">
        <v>90</v>
      </c>
      <c r="J276" s="10" t="s">
        <v>97</v>
      </c>
      <c r="K276" s="10">
        <v>1</v>
      </c>
      <c r="L276" s="10">
        <v>3</v>
      </c>
      <c r="M276" s="10" t="s">
        <v>2615</v>
      </c>
      <c r="N276" s="10" t="s">
        <v>77</v>
      </c>
      <c r="O276" s="10" t="s">
        <v>57</v>
      </c>
      <c r="P276" s="10" t="s">
        <v>2815</v>
      </c>
      <c r="Q276" s="10" t="s">
        <v>2816</v>
      </c>
      <c r="R276" s="12" t="s">
        <v>47</v>
      </c>
    </row>
    <row r="277" spans="1:18" x14ac:dyDescent="0.3">
      <c r="A277" s="13">
        <v>18368154</v>
      </c>
      <c r="B277" s="14">
        <v>3275000</v>
      </c>
      <c r="C277" s="14">
        <v>72777.777777777781</v>
      </c>
      <c r="D277" s="14" t="s">
        <v>2822</v>
      </c>
      <c r="E277" s="14" t="s">
        <v>2623</v>
      </c>
      <c r="F277" s="15">
        <v>45966</v>
      </c>
      <c r="G277" s="14" t="s">
        <v>2843</v>
      </c>
      <c r="H277" s="14">
        <v>45</v>
      </c>
      <c r="I277" s="14">
        <v>52</v>
      </c>
      <c r="J277" s="14" t="s">
        <v>74</v>
      </c>
      <c r="K277" s="14">
        <v>1</v>
      </c>
      <c r="L277" s="14">
        <v>10</v>
      </c>
      <c r="M277" s="14" t="s">
        <v>2615</v>
      </c>
      <c r="N277" s="14" t="s">
        <v>55</v>
      </c>
      <c r="O277" s="14" t="s">
        <v>67</v>
      </c>
      <c r="P277" s="14" t="s">
        <v>2814</v>
      </c>
      <c r="Q277" s="14" t="s">
        <v>2816</v>
      </c>
      <c r="R277" s="16" t="s">
        <v>47</v>
      </c>
    </row>
    <row r="278" spans="1:18" x14ac:dyDescent="0.3">
      <c r="A278" s="9">
        <v>18418109</v>
      </c>
      <c r="B278" s="10">
        <v>3290000</v>
      </c>
      <c r="C278" s="10">
        <v>38705.882352941175</v>
      </c>
      <c r="D278" s="10" t="s">
        <v>2827</v>
      </c>
      <c r="E278" s="10" t="s">
        <v>2680</v>
      </c>
      <c r="F278" s="11">
        <v>45975</v>
      </c>
      <c r="G278" s="10" t="s">
        <v>2843</v>
      </c>
      <c r="H278" s="10">
        <v>85</v>
      </c>
      <c r="I278" s="10">
        <v>100</v>
      </c>
      <c r="J278" s="10" t="s">
        <v>97</v>
      </c>
      <c r="K278" s="10">
        <v>1</v>
      </c>
      <c r="L278" s="10">
        <v>4</v>
      </c>
      <c r="M278" s="10" t="s">
        <v>2615</v>
      </c>
      <c r="N278" s="10" t="s">
        <v>55</v>
      </c>
      <c r="O278" s="10" t="s">
        <v>57</v>
      </c>
      <c r="P278" s="10" t="s">
        <v>2814</v>
      </c>
      <c r="Q278" s="10" t="s">
        <v>251</v>
      </c>
      <c r="R278" s="12" t="s">
        <v>47</v>
      </c>
    </row>
    <row r="279" spans="1:18" x14ac:dyDescent="0.3">
      <c r="A279" s="13">
        <v>18361560</v>
      </c>
      <c r="B279" s="14">
        <v>3299999</v>
      </c>
      <c r="C279" s="14">
        <v>38823.517647058827</v>
      </c>
      <c r="D279" s="14" t="s">
        <v>2827</v>
      </c>
      <c r="E279" s="14" t="s">
        <v>2682</v>
      </c>
      <c r="F279" s="15">
        <v>45965</v>
      </c>
      <c r="G279" s="14" t="s">
        <v>2843</v>
      </c>
      <c r="H279" s="14">
        <v>85</v>
      </c>
      <c r="I279" s="14">
        <v>95</v>
      </c>
      <c r="J279" s="14" t="s">
        <v>97</v>
      </c>
      <c r="K279" s="14">
        <v>1</v>
      </c>
      <c r="L279" s="14">
        <v>2</v>
      </c>
      <c r="M279" s="14" t="s">
        <v>2615</v>
      </c>
      <c r="N279" s="14" t="s">
        <v>55</v>
      </c>
      <c r="O279" s="14" t="s">
        <v>57</v>
      </c>
      <c r="P279" s="14" t="s">
        <v>2814</v>
      </c>
      <c r="Q279" s="14" t="s">
        <v>2816</v>
      </c>
      <c r="R279" s="16" t="s">
        <v>47</v>
      </c>
    </row>
    <row r="280" spans="1:18" x14ac:dyDescent="0.3">
      <c r="A280" s="9">
        <v>18379570</v>
      </c>
      <c r="B280" s="10">
        <v>3300000</v>
      </c>
      <c r="C280" s="10">
        <v>30000</v>
      </c>
      <c r="D280" s="10" t="s">
        <v>2825</v>
      </c>
      <c r="E280" s="10" t="s">
        <v>2648</v>
      </c>
      <c r="F280" s="11">
        <v>45969</v>
      </c>
      <c r="G280" s="10" t="s">
        <v>2843</v>
      </c>
      <c r="H280" s="10">
        <v>110</v>
      </c>
      <c r="I280" s="10">
        <v>120</v>
      </c>
      <c r="J280" s="10" t="s">
        <v>50</v>
      </c>
      <c r="K280" s="10">
        <v>2</v>
      </c>
      <c r="L280" s="10">
        <v>3</v>
      </c>
      <c r="M280" s="10" t="s">
        <v>2617</v>
      </c>
      <c r="N280" s="10" t="s">
        <v>55</v>
      </c>
      <c r="O280" s="10" t="s">
        <v>57</v>
      </c>
      <c r="P280" s="10" t="s">
        <v>2814</v>
      </c>
      <c r="Q280" s="10" t="s">
        <v>251</v>
      </c>
      <c r="R280" s="12" t="s">
        <v>47</v>
      </c>
    </row>
    <row r="281" spans="1:18" x14ac:dyDescent="0.3">
      <c r="A281" s="13">
        <v>18379575</v>
      </c>
      <c r="B281" s="14">
        <v>3300000</v>
      </c>
      <c r="C281" s="14">
        <v>30000</v>
      </c>
      <c r="D281" s="14" t="s">
        <v>2825</v>
      </c>
      <c r="E281" s="14" t="s">
        <v>2719</v>
      </c>
      <c r="F281" s="15">
        <v>45969</v>
      </c>
      <c r="G281" s="14" t="s">
        <v>2843</v>
      </c>
      <c r="H281" s="14">
        <v>110</v>
      </c>
      <c r="I281" s="14">
        <v>120</v>
      </c>
      <c r="J281" s="14" t="s">
        <v>50</v>
      </c>
      <c r="K281" s="14">
        <v>1</v>
      </c>
      <c r="L281" s="14">
        <v>4</v>
      </c>
      <c r="M281" s="14" t="s">
        <v>2622</v>
      </c>
      <c r="N281" s="14" t="s">
        <v>55</v>
      </c>
      <c r="O281" s="14" t="s">
        <v>57</v>
      </c>
      <c r="P281" s="14" t="s">
        <v>2815</v>
      </c>
      <c r="Q281" s="14" t="s">
        <v>2818</v>
      </c>
      <c r="R281" s="16" t="s">
        <v>47</v>
      </c>
    </row>
    <row r="282" spans="1:18" x14ac:dyDescent="0.3">
      <c r="A282" s="9">
        <v>18361490</v>
      </c>
      <c r="B282" s="10">
        <v>3300000</v>
      </c>
      <c r="C282" s="10">
        <v>25384.615384615383</v>
      </c>
      <c r="D282" s="10" t="s">
        <v>2827</v>
      </c>
      <c r="E282" s="10" t="s">
        <v>2649</v>
      </c>
      <c r="F282" s="11">
        <v>45965</v>
      </c>
      <c r="G282" s="10" t="s">
        <v>2843</v>
      </c>
      <c r="H282" s="10">
        <v>130</v>
      </c>
      <c r="I282" s="10">
        <v>140</v>
      </c>
      <c r="J282" s="10" t="s">
        <v>50</v>
      </c>
      <c r="K282" s="10">
        <v>1</v>
      </c>
      <c r="L282" s="10">
        <v>5</v>
      </c>
      <c r="M282" s="10" t="s">
        <v>2632</v>
      </c>
      <c r="N282" s="10" t="s">
        <v>55</v>
      </c>
      <c r="O282" s="10" t="s">
        <v>67</v>
      </c>
      <c r="P282" s="10" t="s">
        <v>2814</v>
      </c>
      <c r="Q282" s="10" t="s">
        <v>2816</v>
      </c>
      <c r="R282" s="12" t="s">
        <v>47</v>
      </c>
    </row>
    <row r="283" spans="1:18" x14ac:dyDescent="0.3">
      <c r="A283" s="13">
        <v>18396207</v>
      </c>
      <c r="B283" s="14">
        <v>3300000</v>
      </c>
      <c r="C283" s="14">
        <v>73333.333333333328</v>
      </c>
      <c r="D283" s="14" t="s">
        <v>2831</v>
      </c>
      <c r="E283" s="14" t="s">
        <v>2657</v>
      </c>
      <c r="F283" s="15">
        <v>45971</v>
      </c>
      <c r="G283" s="14" t="s">
        <v>2843</v>
      </c>
      <c r="H283" s="14">
        <v>45</v>
      </c>
      <c r="I283" s="14">
        <v>55</v>
      </c>
      <c r="J283" s="14" t="s">
        <v>74</v>
      </c>
      <c r="K283" s="14">
        <v>1</v>
      </c>
      <c r="L283" s="14">
        <v>4</v>
      </c>
      <c r="M283" s="14" t="s">
        <v>2615</v>
      </c>
      <c r="N283" s="14" t="s">
        <v>55</v>
      </c>
      <c r="O283" s="14" t="s">
        <v>57</v>
      </c>
      <c r="P283" s="14" t="s">
        <v>2815</v>
      </c>
      <c r="Q283" s="14" t="s">
        <v>2816</v>
      </c>
      <c r="R283" s="16" t="s">
        <v>47</v>
      </c>
    </row>
    <row r="284" spans="1:18" x14ac:dyDescent="0.3">
      <c r="A284" s="9">
        <v>18367940</v>
      </c>
      <c r="B284" s="10">
        <v>3300000</v>
      </c>
      <c r="C284" s="10">
        <v>60000</v>
      </c>
      <c r="D284" s="10" t="s">
        <v>2825</v>
      </c>
      <c r="E284" s="10" t="s">
        <v>2676</v>
      </c>
      <c r="F284" s="11">
        <v>45966</v>
      </c>
      <c r="G284" s="10" t="s">
        <v>2843</v>
      </c>
      <c r="H284" s="10">
        <v>55</v>
      </c>
      <c r="I284" s="10">
        <v>65</v>
      </c>
      <c r="J284" s="10" t="s">
        <v>74</v>
      </c>
      <c r="K284" s="10">
        <v>1</v>
      </c>
      <c r="L284" s="10">
        <v>3</v>
      </c>
      <c r="M284" s="10" t="s">
        <v>2622</v>
      </c>
      <c r="N284" s="10" t="s">
        <v>55</v>
      </c>
      <c r="O284" s="10" t="s">
        <v>67</v>
      </c>
      <c r="P284" s="10" t="s">
        <v>2815</v>
      </c>
      <c r="Q284" s="10" t="s">
        <v>2816</v>
      </c>
      <c r="R284" s="12" t="s">
        <v>47</v>
      </c>
    </row>
    <row r="285" spans="1:18" x14ac:dyDescent="0.3">
      <c r="A285" s="13">
        <v>18362764</v>
      </c>
      <c r="B285" s="14">
        <v>3300000</v>
      </c>
      <c r="C285" s="14">
        <v>76744.186046511633</v>
      </c>
      <c r="D285" s="14" t="s">
        <v>2832</v>
      </c>
      <c r="E285" s="14" t="s">
        <v>2652</v>
      </c>
      <c r="F285" s="15">
        <v>45966</v>
      </c>
      <c r="G285" s="14" t="s">
        <v>2843</v>
      </c>
      <c r="H285" s="14">
        <v>43</v>
      </c>
      <c r="I285" s="14">
        <v>50</v>
      </c>
      <c r="J285" s="14" t="s">
        <v>74</v>
      </c>
      <c r="K285" s="14">
        <v>1</v>
      </c>
      <c r="L285" s="14">
        <v>6</v>
      </c>
      <c r="M285" s="14" t="s">
        <v>2615</v>
      </c>
      <c r="N285" s="14" t="s">
        <v>55</v>
      </c>
      <c r="O285" s="14" t="s">
        <v>57</v>
      </c>
      <c r="P285" s="14" t="s">
        <v>2814</v>
      </c>
      <c r="Q285" s="14" t="s">
        <v>2816</v>
      </c>
      <c r="R285" s="16" t="s">
        <v>47</v>
      </c>
    </row>
    <row r="286" spans="1:18" x14ac:dyDescent="0.3">
      <c r="A286" s="9">
        <v>18361296</v>
      </c>
      <c r="B286" s="10">
        <v>3300000</v>
      </c>
      <c r="C286" s="10">
        <v>66000</v>
      </c>
      <c r="D286" s="10" t="s">
        <v>2822</v>
      </c>
      <c r="E286" s="10" t="s">
        <v>2614</v>
      </c>
      <c r="F286" s="11">
        <v>45965</v>
      </c>
      <c r="G286" s="10" t="s">
        <v>2843</v>
      </c>
      <c r="H286" s="10">
        <v>50</v>
      </c>
      <c r="I286" s="10">
        <v>55</v>
      </c>
      <c r="J286" s="10" t="s">
        <v>74</v>
      </c>
      <c r="K286" s="10">
        <v>1</v>
      </c>
      <c r="L286" s="10">
        <v>5</v>
      </c>
      <c r="M286" s="10" t="s">
        <v>2615</v>
      </c>
      <c r="N286" s="10" t="s">
        <v>55</v>
      </c>
      <c r="O286" s="10" t="s">
        <v>67</v>
      </c>
      <c r="P286" s="10" t="s">
        <v>2814</v>
      </c>
      <c r="Q286" s="10" t="s">
        <v>2816</v>
      </c>
      <c r="R286" s="12" t="s">
        <v>47</v>
      </c>
    </row>
    <row r="287" spans="1:18" x14ac:dyDescent="0.3">
      <c r="A287" s="13">
        <v>18369371</v>
      </c>
      <c r="B287" s="14">
        <v>3300000</v>
      </c>
      <c r="C287" s="14">
        <v>26400</v>
      </c>
      <c r="D287" s="14" t="s">
        <v>2827</v>
      </c>
      <c r="E287" s="14" t="s">
        <v>2680</v>
      </c>
      <c r="F287" s="15">
        <v>45967</v>
      </c>
      <c r="G287" s="14" t="s">
        <v>2843</v>
      </c>
      <c r="H287" s="14">
        <v>125</v>
      </c>
      <c r="I287" s="14">
        <v>135</v>
      </c>
      <c r="J287" s="14" t="s">
        <v>50</v>
      </c>
      <c r="K287" s="14">
        <v>1</v>
      </c>
      <c r="L287" s="14">
        <v>5</v>
      </c>
      <c r="M287" s="14" t="s">
        <v>2632</v>
      </c>
      <c r="N287" s="14" t="s">
        <v>55</v>
      </c>
      <c r="O287" s="14" t="s">
        <v>57</v>
      </c>
      <c r="P287" s="14" t="s">
        <v>2814</v>
      </c>
      <c r="Q287" s="14" t="s">
        <v>2816</v>
      </c>
      <c r="R287" s="16" t="s">
        <v>47</v>
      </c>
    </row>
    <row r="288" spans="1:18" x14ac:dyDescent="0.3">
      <c r="A288" s="9">
        <v>18415906</v>
      </c>
      <c r="B288" s="10">
        <v>3300000</v>
      </c>
      <c r="C288" s="10">
        <v>40243.902439024387</v>
      </c>
      <c r="D288" s="10" t="s">
        <v>2827</v>
      </c>
      <c r="E288" s="10" t="s">
        <v>2664</v>
      </c>
      <c r="F288" s="11">
        <v>45974</v>
      </c>
      <c r="G288" s="10" t="s">
        <v>2843</v>
      </c>
      <c r="H288" s="10">
        <v>82</v>
      </c>
      <c r="I288" s="10">
        <v>88</v>
      </c>
      <c r="J288" s="10" t="s">
        <v>97</v>
      </c>
      <c r="K288" s="10">
        <v>1</v>
      </c>
      <c r="L288" s="10">
        <v>3</v>
      </c>
      <c r="M288" s="10" t="s">
        <v>2617</v>
      </c>
      <c r="N288" s="10" t="s">
        <v>55</v>
      </c>
      <c r="O288" s="10" t="s">
        <v>67</v>
      </c>
      <c r="P288" s="10" t="s">
        <v>2815</v>
      </c>
      <c r="Q288" s="10" t="s">
        <v>2816</v>
      </c>
      <c r="R288" s="12" t="s">
        <v>47</v>
      </c>
    </row>
    <row r="289" spans="1:18" x14ac:dyDescent="0.3">
      <c r="A289" s="13">
        <v>18397592</v>
      </c>
      <c r="B289" s="14">
        <v>3300000</v>
      </c>
      <c r="C289" s="14">
        <v>47142.857142857145</v>
      </c>
      <c r="D289" s="14" t="s">
        <v>2827</v>
      </c>
      <c r="E289" s="14" t="s">
        <v>2766</v>
      </c>
      <c r="F289" s="15">
        <v>45972</v>
      </c>
      <c r="G289" s="14" t="s">
        <v>2843</v>
      </c>
      <c r="H289" s="14">
        <v>70</v>
      </c>
      <c r="I289" s="14">
        <v>80</v>
      </c>
      <c r="J289" s="14" t="s">
        <v>97</v>
      </c>
      <c r="K289" s="14">
        <v>1</v>
      </c>
      <c r="L289" s="14">
        <v>3</v>
      </c>
      <c r="M289" s="14" t="s">
        <v>2617</v>
      </c>
      <c r="N289" s="14" t="s">
        <v>55</v>
      </c>
      <c r="O289" s="14" t="s">
        <v>57</v>
      </c>
      <c r="P289" s="14" t="s">
        <v>2815</v>
      </c>
      <c r="Q289" s="14" t="s">
        <v>2816</v>
      </c>
      <c r="R289" s="16" t="s">
        <v>47</v>
      </c>
    </row>
    <row r="290" spans="1:18" x14ac:dyDescent="0.3">
      <c r="A290" s="9">
        <v>18400585</v>
      </c>
      <c r="B290" s="10">
        <v>3300000</v>
      </c>
      <c r="C290" s="10">
        <v>33000</v>
      </c>
      <c r="D290" s="10" t="s">
        <v>2827</v>
      </c>
      <c r="E290" s="10" t="s">
        <v>2659</v>
      </c>
      <c r="F290" s="11">
        <v>45972</v>
      </c>
      <c r="G290" s="10" t="s">
        <v>2843</v>
      </c>
      <c r="H290" s="10">
        <v>100</v>
      </c>
      <c r="I290" s="10">
        <v>110</v>
      </c>
      <c r="J290" s="10" t="s">
        <v>97</v>
      </c>
      <c r="K290" s="10">
        <v>1</v>
      </c>
      <c r="L290" s="10">
        <v>3</v>
      </c>
      <c r="M290" s="10" t="s">
        <v>2615</v>
      </c>
      <c r="N290" s="10" t="s">
        <v>55</v>
      </c>
      <c r="O290" s="10" t="s">
        <v>57</v>
      </c>
      <c r="P290" s="10" t="s">
        <v>2814</v>
      </c>
      <c r="Q290" s="10" t="s">
        <v>2816</v>
      </c>
      <c r="R290" s="12" t="s">
        <v>47</v>
      </c>
    </row>
    <row r="291" spans="1:18" x14ac:dyDescent="0.3">
      <c r="A291" s="13">
        <v>18407150</v>
      </c>
      <c r="B291" s="14">
        <v>3320000</v>
      </c>
      <c r="C291" s="14">
        <v>33200</v>
      </c>
      <c r="D291" s="14" t="s">
        <v>2827</v>
      </c>
      <c r="E291" s="14" t="s">
        <v>2716</v>
      </c>
      <c r="F291" s="15">
        <v>45973</v>
      </c>
      <c r="G291" s="14" t="s">
        <v>2843</v>
      </c>
      <c r="H291" s="14">
        <v>100</v>
      </c>
      <c r="I291" s="14">
        <v>105</v>
      </c>
      <c r="J291" s="14" t="s">
        <v>97</v>
      </c>
      <c r="K291" s="14">
        <v>1</v>
      </c>
      <c r="L291" s="14">
        <v>3</v>
      </c>
      <c r="M291" s="14" t="s">
        <v>2617</v>
      </c>
      <c r="N291" s="14" t="s">
        <v>55</v>
      </c>
      <c r="O291" s="14" t="s">
        <v>57</v>
      </c>
      <c r="P291" s="14" t="s">
        <v>2814</v>
      </c>
      <c r="Q291" s="14" t="s">
        <v>2816</v>
      </c>
      <c r="R291" s="16" t="s">
        <v>47</v>
      </c>
    </row>
    <row r="292" spans="1:18" x14ac:dyDescent="0.3">
      <c r="A292" s="9">
        <v>18411565</v>
      </c>
      <c r="B292" s="10">
        <v>3349000</v>
      </c>
      <c r="C292" s="10">
        <v>39400</v>
      </c>
      <c r="D292" s="10" t="s">
        <v>2825</v>
      </c>
      <c r="E292" s="10" t="s">
        <v>2621</v>
      </c>
      <c r="F292" s="11">
        <v>45974</v>
      </c>
      <c r="G292" s="10" t="s">
        <v>2843</v>
      </c>
      <c r="H292" s="10">
        <v>85</v>
      </c>
      <c r="I292" s="10">
        <v>100</v>
      </c>
      <c r="J292" s="10" t="s">
        <v>97</v>
      </c>
      <c r="K292" s="10">
        <v>1</v>
      </c>
      <c r="L292" s="10">
        <v>4</v>
      </c>
      <c r="M292" s="10" t="s">
        <v>2617</v>
      </c>
      <c r="N292" s="10" t="s">
        <v>76</v>
      </c>
      <c r="O292" s="10" t="s">
        <v>57</v>
      </c>
      <c r="P292" s="10" t="s">
        <v>2814</v>
      </c>
      <c r="Q292" s="10" t="s">
        <v>2816</v>
      </c>
      <c r="R292" s="12" t="s">
        <v>47</v>
      </c>
    </row>
    <row r="293" spans="1:18" x14ac:dyDescent="0.3">
      <c r="A293" s="13">
        <v>18365795</v>
      </c>
      <c r="B293" s="14">
        <v>3350000</v>
      </c>
      <c r="C293" s="14">
        <v>47857.142857142855</v>
      </c>
      <c r="D293" s="14" t="s">
        <v>2827</v>
      </c>
      <c r="E293" s="14" t="s">
        <v>2664</v>
      </c>
      <c r="F293" s="15">
        <v>45966</v>
      </c>
      <c r="G293" s="14" t="s">
        <v>2843</v>
      </c>
      <c r="H293" s="14">
        <v>70</v>
      </c>
      <c r="I293" s="14">
        <v>75</v>
      </c>
      <c r="J293" s="14" t="s">
        <v>97</v>
      </c>
      <c r="K293" s="14">
        <v>1</v>
      </c>
      <c r="L293" s="14">
        <v>3</v>
      </c>
      <c r="M293" s="14" t="s">
        <v>2617</v>
      </c>
      <c r="N293" s="14" t="s">
        <v>55</v>
      </c>
      <c r="O293" s="14" t="s">
        <v>57</v>
      </c>
      <c r="P293" s="14" t="s">
        <v>2815</v>
      </c>
      <c r="Q293" s="14" t="s">
        <v>2816</v>
      </c>
      <c r="R293" s="16" t="s">
        <v>47</v>
      </c>
    </row>
    <row r="294" spans="1:18" x14ac:dyDescent="0.3">
      <c r="A294" s="9">
        <v>18375018</v>
      </c>
      <c r="B294" s="10">
        <v>3350000</v>
      </c>
      <c r="C294" s="10">
        <v>83750</v>
      </c>
      <c r="D294" s="10" t="s">
        <v>2831</v>
      </c>
      <c r="E294" s="10" t="s">
        <v>2657</v>
      </c>
      <c r="F294" s="11">
        <v>45968</v>
      </c>
      <c r="G294" s="10" t="s">
        <v>2843</v>
      </c>
      <c r="H294" s="10">
        <v>40</v>
      </c>
      <c r="I294" s="10">
        <v>42</v>
      </c>
      <c r="J294" s="10" t="s">
        <v>74</v>
      </c>
      <c r="K294" s="10">
        <v>1</v>
      </c>
      <c r="L294" s="10">
        <v>6</v>
      </c>
      <c r="M294" s="10" t="s">
        <v>2615</v>
      </c>
      <c r="N294" s="10" t="s">
        <v>55</v>
      </c>
      <c r="O294" s="10" t="s">
        <v>57</v>
      </c>
      <c r="P294" s="10" t="s">
        <v>2815</v>
      </c>
      <c r="Q294" s="10" t="s">
        <v>2816</v>
      </c>
      <c r="R294" s="12" t="s">
        <v>47</v>
      </c>
    </row>
    <row r="295" spans="1:18" x14ac:dyDescent="0.3">
      <c r="A295" s="13">
        <v>18394870</v>
      </c>
      <c r="B295" s="14">
        <v>3350000</v>
      </c>
      <c r="C295" s="14">
        <v>60909.090909090912</v>
      </c>
      <c r="D295" s="14" t="s">
        <v>2831</v>
      </c>
      <c r="E295" s="14" t="s">
        <v>2657</v>
      </c>
      <c r="F295" s="15">
        <v>45971</v>
      </c>
      <c r="G295" s="14" t="s">
        <v>2843</v>
      </c>
      <c r="H295" s="14">
        <v>55</v>
      </c>
      <c r="I295" s="14">
        <v>60</v>
      </c>
      <c r="J295" s="14" t="s">
        <v>74</v>
      </c>
      <c r="K295" s="14">
        <v>1</v>
      </c>
      <c r="L295" s="14">
        <v>3</v>
      </c>
      <c r="M295" s="14" t="s">
        <v>2615</v>
      </c>
      <c r="N295" s="14" t="s">
        <v>55</v>
      </c>
      <c r="O295" s="14" t="s">
        <v>57</v>
      </c>
      <c r="P295" s="14" t="s">
        <v>2814</v>
      </c>
      <c r="Q295" s="14" t="s">
        <v>2816</v>
      </c>
      <c r="R295" s="16" t="s">
        <v>47</v>
      </c>
    </row>
    <row r="296" spans="1:18" x14ac:dyDescent="0.3">
      <c r="A296" s="9">
        <v>18370371</v>
      </c>
      <c r="B296" s="10">
        <v>3350000</v>
      </c>
      <c r="C296" s="10">
        <v>41875</v>
      </c>
      <c r="D296" s="10" t="s">
        <v>2827</v>
      </c>
      <c r="E296" s="10" t="s">
        <v>2660</v>
      </c>
      <c r="F296" s="11">
        <v>45967</v>
      </c>
      <c r="G296" s="10" t="s">
        <v>2843</v>
      </c>
      <c r="H296" s="10">
        <v>80</v>
      </c>
      <c r="I296" s="10">
        <v>95</v>
      </c>
      <c r="J296" s="10" t="s">
        <v>97</v>
      </c>
      <c r="K296" s="10">
        <v>1</v>
      </c>
      <c r="L296" s="10">
        <v>6</v>
      </c>
      <c r="M296" s="10" t="s">
        <v>2622</v>
      </c>
      <c r="N296" s="10" t="s">
        <v>77</v>
      </c>
      <c r="O296" s="10" t="s">
        <v>57</v>
      </c>
      <c r="P296" s="10" t="s">
        <v>2814</v>
      </c>
      <c r="Q296" s="10" t="s">
        <v>2816</v>
      </c>
      <c r="R296" s="12" t="s">
        <v>47</v>
      </c>
    </row>
    <row r="297" spans="1:18" x14ac:dyDescent="0.3">
      <c r="A297" s="13">
        <v>18365197</v>
      </c>
      <c r="B297" s="14">
        <v>3350000</v>
      </c>
      <c r="C297" s="14">
        <v>71276.595744680846</v>
      </c>
      <c r="D297" s="14" t="s">
        <v>2831</v>
      </c>
      <c r="E297" s="14" t="s">
        <v>2657</v>
      </c>
      <c r="F297" s="15">
        <v>45966</v>
      </c>
      <c r="G297" s="14" t="s">
        <v>2843</v>
      </c>
      <c r="H297" s="14">
        <v>47</v>
      </c>
      <c r="I297" s="14">
        <v>55</v>
      </c>
      <c r="J297" s="14" t="s">
        <v>74</v>
      </c>
      <c r="K297" s="14">
        <v>1</v>
      </c>
      <c r="L297" s="14">
        <v>3</v>
      </c>
      <c r="M297" s="14" t="s">
        <v>2615</v>
      </c>
      <c r="N297" s="14" t="s">
        <v>55</v>
      </c>
      <c r="O297" s="14" t="s">
        <v>57</v>
      </c>
      <c r="P297" s="14" t="s">
        <v>2814</v>
      </c>
      <c r="Q297" s="14" t="s">
        <v>2816</v>
      </c>
      <c r="R297" s="16" t="s">
        <v>47</v>
      </c>
    </row>
    <row r="298" spans="1:18" x14ac:dyDescent="0.3">
      <c r="A298" s="9">
        <v>18370385</v>
      </c>
      <c r="B298" s="10">
        <v>3350000</v>
      </c>
      <c r="C298" s="10">
        <v>39411.76470588235</v>
      </c>
      <c r="D298" s="10" t="s">
        <v>2827</v>
      </c>
      <c r="E298" s="10" t="s">
        <v>2739</v>
      </c>
      <c r="F298" s="11">
        <v>45967</v>
      </c>
      <c r="G298" s="10" t="s">
        <v>2843</v>
      </c>
      <c r="H298" s="10">
        <v>85</v>
      </c>
      <c r="I298" s="10">
        <v>95</v>
      </c>
      <c r="J298" s="10" t="s">
        <v>97</v>
      </c>
      <c r="K298" s="10">
        <v>1</v>
      </c>
      <c r="L298" s="10">
        <v>4</v>
      </c>
      <c r="M298" s="10" t="s">
        <v>2615</v>
      </c>
      <c r="N298" s="10" t="s">
        <v>55</v>
      </c>
      <c r="O298" s="10" t="s">
        <v>57</v>
      </c>
      <c r="P298" s="10" t="s">
        <v>2814</v>
      </c>
      <c r="Q298" s="10" t="s">
        <v>2816</v>
      </c>
      <c r="R298" s="12" t="s">
        <v>47</v>
      </c>
    </row>
    <row r="299" spans="1:18" x14ac:dyDescent="0.3">
      <c r="A299" s="13">
        <v>18404701</v>
      </c>
      <c r="B299" s="14">
        <v>3350000</v>
      </c>
      <c r="C299" s="14">
        <v>35263.15789473684</v>
      </c>
      <c r="D299" s="14" t="s">
        <v>2827</v>
      </c>
      <c r="E299" s="14" t="s">
        <v>2647</v>
      </c>
      <c r="F299" s="15">
        <v>45973</v>
      </c>
      <c r="G299" s="14" t="s">
        <v>2843</v>
      </c>
      <c r="H299" s="14">
        <v>95</v>
      </c>
      <c r="I299" s="14">
        <v>110</v>
      </c>
      <c r="J299" s="14" t="s">
        <v>97</v>
      </c>
      <c r="K299" s="14">
        <v>1</v>
      </c>
      <c r="L299" s="14">
        <v>3</v>
      </c>
      <c r="M299" s="14" t="s">
        <v>2617</v>
      </c>
      <c r="N299" s="14" t="s">
        <v>55</v>
      </c>
      <c r="O299" s="14" t="s">
        <v>67</v>
      </c>
      <c r="P299" s="14" t="s">
        <v>2814</v>
      </c>
      <c r="Q299" s="14" t="s">
        <v>2818</v>
      </c>
      <c r="R299" s="16" t="s">
        <v>47</v>
      </c>
    </row>
    <row r="300" spans="1:18" x14ac:dyDescent="0.3">
      <c r="A300" s="9">
        <v>18374455</v>
      </c>
      <c r="B300" s="10">
        <v>3350000</v>
      </c>
      <c r="C300" s="10">
        <v>35263.15789473684</v>
      </c>
      <c r="D300" s="10" t="s">
        <v>2827</v>
      </c>
      <c r="E300" s="10" t="s">
        <v>2686</v>
      </c>
      <c r="F300" s="11">
        <v>45968</v>
      </c>
      <c r="G300" s="10" t="s">
        <v>2843</v>
      </c>
      <c r="H300" s="10">
        <v>95</v>
      </c>
      <c r="I300" s="10">
        <v>110</v>
      </c>
      <c r="J300" s="10" t="s">
        <v>97</v>
      </c>
      <c r="K300" s="10">
        <v>1</v>
      </c>
      <c r="L300" s="10">
        <v>4</v>
      </c>
      <c r="M300" s="10" t="s">
        <v>2615</v>
      </c>
      <c r="N300" s="10" t="s">
        <v>55</v>
      </c>
      <c r="O300" s="10" t="s">
        <v>57</v>
      </c>
      <c r="P300" s="10" t="s">
        <v>2815</v>
      </c>
      <c r="Q300" s="10" t="s">
        <v>2816</v>
      </c>
      <c r="R300" s="12" t="s">
        <v>47</v>
      </c>
    </row>
    <row r="301" spans="1:18" x14ac:dyDescent="0.3">
      <c r="A301" s="13">
        <v>18407581</v>
      </c>
      <c r="B301" s="14">
        <v>3350000</v>
      </c>
      <c r="C301" s="14">
        <v>39411.76470588235</v>
      </c>
      <c r="D301" s="14" t="s">
        <v>2827</v>
      </c>
      <c r="E301" s="14" t="s">
        <v>2682</v>
      </c>
      <c r="F301" s="15">
        <v>45973</v>
      </c>
      <c r="G301" s="14" t="s">
        <v>2843</v>
      </c>
      <c r="H301" s="14">
        <v>85</v>
      </c>
      <c r="I301" s="14">
        <v>90</v>
      </c>
      <c r="J301" s="14" t="s">
        <v>97</v>
      </c>
      <c r="K301" s="14">
        <v>1</v>
      </c>
      <c r="L301" s="14">
        <v>5</v>
      </c>
      <c r="M301" s="14" t="s">
        <v>2617</v>
      </c>
      <c r="N301" s="14" t="s">
        <v>55</v>
      </c>
      <c r="O301" s="14" t="s">
        <v>57</v>
      </c>
      <c r="P301" s="14" t="s">
        <v>2814</v>
      </c>
      <c r="Q301" s="14" t="s">
        <v>251</v>
      </c>
      <c r="R301" s="16" t="s">
        <v>47</v>
      </c>
    </row>
    <row r="302" spans="1:18" x14ac:dyDescent="0.3">
      <c r="A302" s="9">
        <v>18406243</v>
      </c>
      <c r="B302" s="10">
        <v>3350000</v>
      </c>
      <c r="C302" s="10">
        <v>33500</v>
      </c>
      <c r="D302" s="10" t="s">
        <v>2827</v>
      </c>
      <c r="E302" s="10" t="s">
        <v>2680</v>
      </c>
      <c r="F302" s="11">
        <v>45973</v>
      </c>
      <c r="G302" s="10" t="s">
        <v>2843</v>
      </c>
      <c r="H302" s="10">
        <v>100</v>
      </c>
      <c r="I302" s="10">
        <v>110</v>
      </c>
      <c r="J302" s="10" t="s">
        <v>97</v>
      </c>
      <c r="K302" s="10">
        <v>1</v>
      </c>
      <c r="L302" s="10">
        <v>3</v>
      </c>
      <c r="M302" s="10" t="s">
        <v>2615</v>
      </c>
      <c r="N302" s="10" t="s">
        <v>55</v>
      </c>
      <c r="O302" s="10" t="s">
        <v>57</v>
      </c>
      <c r="P302" s="10" t="s">
        <v>2814</v>
      </c>
      <c r="Q302" s="10" t="s">
        <v>251</v>
      </c>
      <c r="R302" s="12" t="s">
        <v>47</v>
      </c>
    </row>
    <row r="303" spans="1:18" x14ac:dyDescent="0.3">
      <c r="A303" s="13">
        <v>18391350</v>
      </c>
      <c r="B303" s="14">
        <v>3350000</v>
      </c>
      <c r="C303" s="14">
        <v>33500</v>
      </c>
      <c r="D303" s="14" t="s">
        <v>2825</v>
      </c>
      <c r="E303" s="14" t="s">
        <v>2648</v>
      </c>
      <c r="F303" s="15">
        <v>45971</v>
      </c>
      <c r="G303" s="14" t="s">
        <v>2843</v>
      </c>
      <c r="H303" s="14">
        <v>100</v>
      </c>
      <c r="I303" s="14">
        <v>105</v>
      </c>
      <c r="J303" s="14" t="s">
        <v>97</v>
      </c>
      <c r="K303" s="14">
        <v>1</v>
      </c>
      <c r="L303" s="14">
        <v>3</v>
      </c>
      <c r="M303" s="14" t="s">
        <v>2622</v>
      </c>
      <c r="N303" s="14" t="s">
        <v>55</v>
      </c>
      <c r="O303" s="14" t="s">
        <v>57</v>
      </c>
      <c r="P303" s="14" t="s">
        <v>2814</v>
      </c>
      <c r="Q303" s="14" t="s">
        <v>2816</v>
      </c>
      <c r="R303" s="16" t="s">
        <v>47</v>
      </c>
    </row>
    <row r="304" spans="1:18" x14ac:dyDescent="0.3">
      <c r="A304" s="9">
        <v>18390776</v>
      </c>
      <c r="B304" s="10">
        <v>3350000</v>
      </c>
      <c r="C304" s="10">
        <v>44666.666666666664</v>
      </c>
      <c r="D304" s="10" t="s">
        <v>2827</v>
      </c>
      <c r="E304" s="10" t="s">
        <v>2728</v>
      </c>
      <c r="F304" s="11">
        <v>45971</v>
      </c>
      <c r="G304" s="10" t="s">
        <v>2843</v>
      </c>
      <c r="H304" s="10">
        <v>75</v>
      </c>
      <c r="I304" s="10">
        <v>80</v>
      </c>
      <c r="J304" s="10" t="s">
        <v>97</v>
      </c>
      <c r="K304" s="10">
        <v>1</v>
      </c>
      <c r="L304" s="10">
        <v>12</v>
      </c>
      <c r="M304" s="10" t="s">
        <v>2615</v>
      </c>
      <c r="N304" s="10" t="s">
        <v>55</v>
      </c>
      <c r="O304" s="10" t="s">
        <v>57</v>
      </c>
      <c r="P304" s="10" t="s">
        <v>2814</v>
      </c>
      <c r="Q304" s="10" t="s">
        <v>2818</v>
      </c>
      <c r="R304" s="12" t="s">
        <v>47</v>
      </c>
    </row>
    <row r="305" spans="1:18" x14ac:dyDescent="0.3">
      <c r="A305" s="13">
        <v>18417684</v>
      </c>
      <c r="B305" s="14">
        <v>3380000</v>
      </c>
      <c r="C305" s="14">
        <v>42250</v>
      </c>
      <c r="D305" s="14" t="s">
        <v>2823</v>
      </c>
      <c r="E305" s="14" t="s">
        <v>2616</v>
      </c>
      <c r="F305" s="15">
        <v>45974</v>
      </c>
      <c r="G305" s="14" t="s">
        <v>2843</v>
      </c>
      <c r="H305" s="14">
        <v>80</v>
      </c>
      <c r="I305" s="14">
        <v>95</v>
      </c>
      <c r="J305" s="14" t="s">
        <v>97</v>
      </c>
      <c r="K305" s="14">
        <v>1</v>
      </c>
      <c r="L305" s="14">
        <v>3</v>
      </c>
      <c r="M305" s="14" t="s">
        <v>2617</v>
      </c>
      <c r="N305" s="14" t="s">
        <v>55</v>
      </c>
      <c r="O305" s="14" t="s">
        <v>57</v>
      </c>
      <c r="P305" s="14" t="s">
        <v>2814</v>
      </c>
      <c r="Q305" s="14" t="s">
        <v>2816</v>
      </c>
      <c r="R305" s="16" t="s">
        <v>47</v>
      </c>
    </row>
    <row r="306" spans="1:18" x14ac:dyDescent="0.3">
      <c r="A306" s="9">
        <v>18386683</v>
      </c>
      <c r="B306" s="10">
        <v>3380000</v>
      </c>
      <c r="C306" s="10">
        <v>30727.272727272728</v>
      </c>
      <c r="D306" s="10" t="s">
        <v>2827</v>
      </c>
      <c r="E306" s="10" t="s">
        <v>2649</v>
      </c>
      <c r="F306" s="11">
        <v>45970</v>
      </c>
      <c r="G306" s="10" t="s">
        <v>2843</v>
      </c>
      <c r="H306" s="10">
        <v>110</v>
      </c>
      <c r="I306" s="10">
        <v>130</v>
      </c>
      <c r="J306" s="10" t="s">
        <v>50</v>
      </c>
      <c r="K306" s="10">
        <v>1</v>
      </c>
      <c r="L306" s="10">
        <v>3</v>
      </c>
      <c r="M306" s="10" t="s">
        <v>2622</v>
      </c>
      <c r="N306" s="10" t="s">
        <v>55</v>
      </c>
      <c r="O306" s="10" t="s">
        <v>57</v>
      </c>
      <c r="P306" s="10" t="s">
        <v>2814</v>
      </c>
      <c r="Q306" s="10" t="s">
        <v>2816</v>
      </c>
      <c r="R306" s="12" t="s">
        <v>47</v>
      </c>
    </row>
    <row r="307" spans="1:18" x14ac:dyDescent="0.3">
      <c r="A307" s="13">
        <v>18389587</v>
      </c>
      <c r="B307" s="14">
        <v>3380000</v>
      </c>
      <c r="C307" s="14">
        <v>39764.705882352944</v>
      </c>
      <c r="D307" s="14" t="s">
        <v>2825</v>
      </c>
      <c r="E307" s="14" t="s">
        <v>2684</v>
      </c>
      <c r="F307" s="15">
        <v>45970</v>
      </c>
      <c r="G307" s="14" t="s">
        <v>2843</v>
      </c>
      <c r="H307" s="14">
        <v>85</v>
      </c>
      <c r="I307" s="14">
        <v>95</v>
      </c>
      <c r="J307" s="14" t="s">
        <v>97</v>
      </c>
      <c r="K307" s="14">
        <v>1</v>
      </c>
      <c r="L307" s="14">
        <v>3</v>
      </c>
      <c r="M307" s="14" t="s">
        <v>2617</v>
      </c>
      <c r="N307" s="14" t="s">
        <v>55</v>
      </c>
      <c r="O307" s="14" t="s">
        <v>57</v>
      </c>
      <c r="P307" s="14" t="s">
        <v>2814</v>
      </c>
      <c r="Q307" s="14" t="s">
        <v>2816</v>
      </c>
      <c r="R307" s="16" t="s">
        <v>47</v>
      </c>
    </row>
    <row r="308" spans="1:18" x14ac:dyDescent="0.3">
      <c r="A308" s="9">
        <v>18368023</v>
      </c>
      <c r="B308" s="10">
        <v>3390000</v>
      </c>
      <c r="C308" s="10">
        <v>47083.333333333336</v>
      </c>
      <c r="D308" s="10" t="s">
        <v>2822</v>
      </c>
      <c r="E308" s="10" t="s">
        <v>2690</v>
      </c>
      <c r="F308" s="11">
        <v>45966</v>
      </c>
      <c r="G308" s="10" t="s">
        <v>2843</v>
      </c>
      <c r="H308" s="10">
        <v>72</v>
      </c>
      <c r="I308" s="10">
        <v>75</v>
      </c>
      <c r="J308" s="10" t="s">
        <v>74</v>
      </c>
      <c r="K308" s="10">
        <v>1</v>
      </c>
      <c r="L308" s="10">
        <v>5</v>
      </c>
      <c r="M308" s="10" t="s">
        <v>2617</v>
      </c>
      <c r="N308" s="10" t="s">
        <v>55</v>
      </c>
      <c r="O308" s="10" t="s">
        <v>57</v>
      </c>
      <c r="P308" s="10" t="s">
        <v>2814</v>
      </c>
      <c r="Q308" s="10" t="s">
        <v>2816</v>
      </c>
      <c r="R308" s="12" t="s">
        <v>47</v>
      </c>
    </row>
    <row r="309" spans="1:18" x14ac:dyDescent="0.3">
      <c r="A309" s="13">
        <v>18373323</v>
      </c>
      <c r="B309" s="14">
        <v>3395000</v>
      </c>
      <c r="C309" s="14">
        <v>52230.769230769234</v>
      </c>
      <c r="D309" s="14" t="s">
        <v>2823</v>
      </c>
      <c r="E309" s="14" t="s">
        <v>2616</v>
      </c>
      <c r="F309" s="15">
        <v>45967</v>
      </c>
      <c r="G309" s="14" t="s">
        <v>2843</v>
      </c>
      <c r="H309" s="14">
        <v>65</v>
      </c>
      <c r="I309" s="14">
        <v>75</v>
      </c>
      <c r="J309" s="14" t="s">
        <v>97</v>
      </c>
      <c r="K309" s="14">
        <v>1</v>
      </c>
      <c r="L309" s="14">
        <v>3</v>
      </c>
      <c r="M309" s="14" t="s">
        <v>2615</v>
      </c>
      <c r="N309" s="14" t="s">
        <v>55</v>
      </c>
      <c r="O309" s="14" t="s">
        <v>67</v>
      </c>
      <c r="P309" s="14" t="s">
        <v>2815</v>
      </c>
      <c r="Q309" s="14" t="s">
        <v>2816</v>
      </c>
      <c r="R309" s="16" t="s">
        <v>47</v>
      </c>
    </row>
    <row r="310" spans="1:18" x14ac:dyDescent="0.3">
      <c r="A310" s="9">
        <v>18380829</v>
      </c>
      <c r="B310" s="10">
        <v>3399999</v>
      </c>
      <c r="C310" s="10">
        <v>42499.987500000003</v>
      </c>
      <c r="D310" s="10" t="s">
        <v>2827</v>
      </c>
      <c r="E310" s="10" t="s">
        <v>2716</v>
      </c>
      <c r="F310" s="11">
        <v>45969</v>
      </c>
      <c r="G310" s="10" t="s">
        <v>2843</v>
      </c>
      <c r="H310" s="10">
        <v>80</v>
      </c>
      <c r="I310" s="10">
        <v>90</v>
      </c>
      <c r="J310" s="10" t="s">
        <v>97</v>
      </c>
      <c r="K310" s="10">
        <v>1</v>
      </c>
      <c r="L310" s="10">
        <v>3</v>
      </c>
      <c r="M310" s="10" t="s">
        <v>2615</v>
      </c>
      <c r="N310" s="10" t="s">
        <v>55</v>
      </c>
      <c r="O310" s="10" t="s">
        <v>57</v>
      </c>
      <c r="P310" s="10" t="s">
        <v>2814</v>
      </c>
      <c r="Q310" s="10" t="s">
        <v>2816</v>
      </c>
      <c r="R310" s="12" t="s">
        <v>47</v>
      </c>
    </row>
    <row r="311" spans="1:18" x14ac:dyDescent="0.3">
      <c r="A311" s="13">
        <v>18404884</v>
      </c>
      <c r="B311" s="14">
        <v>3400000</v>
      </c>
      <c r="C311" s="14">
        <v>61818.181818181816</v>
      </c>
      <c r="D311" s="14" t="s">
        <v>2822</v>
      </c>
      <c r="E311" s="14" t="s">
        <v>2690</v>
      </c>
      <c r="F311" s="15">
        <v>45973</v>
      </c>
      <c r="G311" s="14" t="s">
        <v>2843</v>
      </c>
      <c r="H311" s="14">
        <v>55</v>
      </c>
      <c r="I311" s="14">
        <v>60</v>
      </c>
      <c r="J311" s="14" t="s">
        <v>74</v>
      </c>
      <c r="K311" s="14">
        <v>1</v>
      </c>
      <c r="L311" s="14">
        <v>8</v>
      </c>
      <c r="M311" s="14" t="s">
        <v>2617</v>
      </c>
      <c r="N311" s="14" t="s">
        <v>55</v>
      </c>
      <c r="O311" s="14" t="s">
        <v>57</v>
      </c>
      <c r="P311" s="14" t="s">
        <v>2814</v>
      </c>
      <c r="Q311" s="14" t="s">
        <v>2816</v>
      </c>
      <c r="R311" s="16" t="s">
        <v>47</v>
      </c>
    </row>
    <row r="312" spans="1:18" x14ac:dyDescent="0.3">
      <c r="A312" s="9">
        <v>18367740</v>
      </c>
      <c r="B312" s="10">
        <v>3400000</v>
      </c>
      <c r="C312" s="10">
        <v>29565.217391304348</v>
      </c>
      <c r="D312" s="10" t="s">
        <v>2827</v>
      </c>
      <c r="E312" s="10" t="s">
        <v>2806</v>
      </c>
      <c r="F312" s="11">
        <v>45966</v>
      </c>
      <c r="G312" s="10" t="s">
        <v>2843</v>
      </c>
      <c r="H312" s="10">
        <v>115</v>
      </c>
      <c r="I312" s="10">
        <v>130</v>
      </c>
      <c r="J312" s="10" t="s">
        <v>128</v>
      </c>
      <c r="K312" s="10">
        <v>2</v>
      </c>
      <c r="L312" s="10">
        <v>2</v>
      </c>
      <c r="M312" s="10" t="s">
        <v>2617</v>
      </c>
      <c r="N312" s="10" t="s">
        <v>55</v>
      </c>
      <c r="O312" s="10" t="s">
        <v>57</v>
      </c>
      <c r="P312" s="10" t="s">
        <v>2815</v>
      </c>
      <c r="Q312" s="10" t="s">
        <v>2816</v>
      </c>
      <c r="R312" s="12" t="s">
        <v>47</v>
      </c>
    </row>
    <row r="313" spans="1:18" x14ac:dyDescent="0.3">
      <c r="A313" s="13">
        <v>18419663</v>
      </c>
      <c r="B313" s="14">
        <v>3400000</v>
      </c>
      <c r="C313" s="14">
        <v>58620.689655172413</v>
      </c>
      <c r="D313" s="14" t="s">
        <v>2827</v>
      </c>
      <c r="E313" s="14" t="s">
        <v>2738</v>
      </c>
      <c r="F313" s="15">
        <v>45975</v>
      </c>
      <c r="G313" s="14" t="s">
        <v>2843</v>
      </c>
      <c r="H313" s="14">
        <v>58</v>
      </c>
      <c r="I313" s="14">
        <v>68</v>
      </c>
      <c r="J313" s="14" t="s">
        <v>97</v>
      </c>
      <c r="K313" s="14">
        <v>1</v>
      </c>
      <c r="L313" s="14">
        <v>4</v>
      </c>
      <c r="M313" s="14" t="s">
        <v>2615</v>
      </c>
      <c r="N313" s="14" t="s">
        <v>55</v>
      </c>
      <c r="O313" s="14" t="s">
        <v>57</v>
      </c>
      <c r="P313" s="14" t="s">
        <v>2814</v>
      </c>
      <c r="Q313" s="14" t="s">
        <v>138</v>
      </c>
      <c r="R313" s="16" t="s">
        <v>47</v>
      </c>
    </row>
    <row r="314" spans="1:18" x14ac:dyDescent="0.3">
      <c r="A314" s="9">
        <v>18421849</v>
      </c>
      <c r="B314" s="10">
        <v>3400000</v>
      </c>
      <c r="C314" s="10">
        <v>56666.666666666664</v>
      </c>
      <c r="D314" s="10" t="s">
        <v>2823</v>
      </c>
      <c r="E314" s="10" t="s">
        <v>2691</v>
      </c>
      <c r="F314" s="11">
        <v>45975</v>
      </c>
      <c r="G314" s="10" t="s">
        <v>2843</v>
      </c>
      <c r="H314" s="10">
        <v>60</v>
      </c>
      <c r="I314" s="10">
        <v>75</v>
      </c>
      <c r="J314" s="10" t="s">
        <v>97</v>
      </c>
      <c r="K314" s="10">
        <v>1</v>
      </c>
      <c r="L314" s="10">
        <v>3</v>
      </c>
      <c r="M314" s="10" t="s">
        <v>2632</v>
      </c>
      <c r="N314" s="10" t="s">
        <v>55</v>
      </c>
      <c r="O314" s="10" t="s">
        <v>57</v>
      </c>
      <c r="P314" s="10" t="s">
        <v>2814</v>
      </c>
      <c r="Q314" s="10" t="s">
        <v>2816</v>
      </c>
      <c r="R314" s="12" t="s">
        <v>47</v>
      </c>
    </row>
    <row r="315" spans="1:18" x14ac:dyDescent="0.3">
      <c r="A315" s="13">
        <v>18408957</v>
      </c>
      <c r="B315" s="14">
        <v>3400000</v>
      </c>
      <c r="C315" s="14">
        <v>52307.692307692305</v>
      </c>
      <c r="D315" s="14" t="s">
        <v>2827</v>
      </c>
      <c r="E315" s="14" t="s">
        <v>2694</v>
      </c>
      <c r="F315" s="15">
        <v>45973</v>
      </c>
      <c r="G315" s="14" t="s">
        <v>2843</v>
      </c>
      <c r="H315" s="14">
        <v>65</v>
      </c>
      <c r="I315" s="14">
        <v>70</v>
      </c>
      <c r="J315" s="14" t="s">
        <v>97</v>
      </c>
      <c r="K315" s="14">
        <v>1</v>
      </c>
      <c r="L315" s="14">
        <v>3</v>
      </c>
      <c r="M315" s="14" t="s">
        <v>2615</v>
      </c>
      <c r="N315" s="14" t="s">
        <v>55</v>
      </c>
      <c r="O315" s="14" t="s">
        <v>57</v>
      </c>
      <c r="P315" s="14" t="s">
        <v>2814</v>
      </c>
      <c r="Q315" s="14" t="s">
        <v>2816</v>
      </c>
      <c r="R315" s="16" t="s">
        <v>47</v>
      </c>
    </row>
    <row r="316" spans="1:18" x14ac:dyDescent="0.3">
      <c r="A316" s="9">
        <v>18368842</v>
      </c>
      <c r="B316" s="10">
        <v>3400000</v>
      </c>
      <c r="C316" s="10">
        <v>30909.090909090908</v>
      </c>
      <c r="D316" s="10" t="s">
        <v>2827</v>
      </c>
      <c r="E316" s="10" t="s">
        <v>2797</v>
      </c>
      <c r="F316" s="11">
        <v>45967</v>
      </c>
      <c r="G316" s="10" t="s">
        <v>2843</v>
      </c>
      <c r="H316" s="10">
        <v>110</v>
      </c>
      <c r="I316" s="10">
        <v>120</v>
      </c>
      <c r="J316" s="10" t="s">
        <v>50</v>
      </c>
      <c r="K316" s="10">
        <v>1</v>
      </c>
      <c r="L316" s="10">
        <v>3</v>
      </c>
      <c r="M316" s="10" t="s">
        <v>2622</v>
      </c>
      <c r="N316" s="10" t="s">
        <v>55</v>
      </c>
      <c r="O316" s="10" t="s">
        <v>57</v>
      </c>
      <c r="P316" s="10" t="s">
        <v>2814</v>
      </c>
      <c r="Q316" s="10" t="s">
        <v>2816</v>
      </c>
      <c r="R316" s="12" t="s">
        <v>47</v>
      </c>
    </row>
    <row r="317" spans="1:18" x14ac:dyDescent="0.3">
      <c r="A317" s="13">
        <v>18408460</v>
      </c>
      <c r="B317" s="14">
        <v>3400000</v>
      </c>
      <c r="C317" s="14">
        <v>61818.181818181816</v>
      </c>
      <c r="D317" s="14" t="s">
        <v>2827</v>
      </c>
      <c r="E317" s="14" t="s">
        <v>2660</v>
      </c>
      <c r="F317" s="15">
        <v>45973</v>
      </c>
      <c r="G317" s="14" t="s">
        <v>2843</v>
      </c>
      <c r="H317" s="14">
        <v>55</v>
      </c>
      <c r="I317" s="14">
        <v>66</v>
      </c>
      <c r="J317" s="14" t="s">
        <v>74</v>
      </c>
      <c r="K317" s="14">
        <v>1</v>
      </c>
      <c r="L317" s="14">
        <v>6</v>
      </c>
      <c r="M317" s="14" t="s">
        <v>2615</v>
      </c>
      <c r="N317" s="14" t="s">
        <v>55</v>
      </c>
      <c r="O317" s="14" t="s">
        <v>57</v>
      </c>
      <c r="P317" s="14" t="s">
        <v>2814</v>
      </c>
      <c r="Q317" s="14" t="s">
        <v>2818</v>
      </c>
      <c r="R317" s="16" t="s">
        <v>47</v>
      </c>
    </row>
    <row r="318" spans="1:18" x14ac:dyDescent="0.3">
      <c r="A318" s="9">
        <v>18378410</v>
      </c>
      <c r="B318" s="10">
        <v>3400000</v>
      </c>
      <c r="C318" s="10">
        <v>48571.428571428572</v>
      </c>
      <c r="D318" s="10" t="s">
        <v>2832</v>
      </c>
      <c r="E318" s="10" t="s">
        <v>2652</v>
      </c>
      <c r="F318" s="11">
        <v>45968</v>
      </c>
      <c r="G318" s="10" t="s">
        <v>2843</v>
      </c>
      <c r="H318" s="10">
        <v>70</v>
      </c>
      <c r="I318" s="10">
        <v>75</v>
      </c>
      <c r="J318" s="10" t="s">
        <v>97</v>
      </c>
      <c r="K318" s="10">
        <v>2</v>
      </c>
      <c r="L318" s="10">
        <v>4</v>
      </c>
      <c r="M318" s="10" t="s">
        <v>2615</v>
      </c>
      <c r="N318" s="10" t="s">
        <v>55</v>
      </c>
      <c r="O318" s="10" t="s">
        <v>57</v>
      </c>
      <c r="P318" s="10" t="s">
        <v>2814</v>
      </c>
      <c r="Q318" s="10" t="s">
        <v>2816</v>
      </c>
      <c r="R318" s="12" t="s">
        <v>47</v>
      </c>
    </row>
    <row r="319" spans="1:18" x14ac:dyDescent="0.3">
      <c r="A319" s="13">
        <v>18417584</v>
      </c>
      <c r="B319" s="14">
        <v>3400000</v>
      </c>
      <c r="C319" s="14">
        <v>68000</v>
      </c>
      <c r="D319" s="14" t="s">
        <v>2822</v>
      </c>
      <c r="E319" s="14" t="s">
        <v>2683</v>
      </c>
      <c r="F319" s="15">
        <v>45974</v>
      </c>
      <c r="G319" s="14" t="s">
        <v>2843</v>
      </c>
      <c r="H319" s="14">
        <v>50</v>
      </c>
      <c r="I319" s="14">
        <v>58</v>
      </c>
      <c r="J319" s="14" t="s">
        <v>74</v>
      </c>
      <c r="K319" s="14">
        <v>1</v>
      </c>
      <c r="L319" s="14">
        <v>5</v>
      </c>
      <c r="M319" s="14" t="s">
        <v>2632</v>
      </c>
      <c r="N319" s="14" t="s">
        <v>55</v>
      </c>
      <c r="O319" s="14" t="s">
        <v>57</v>
      </c>
      <c r="P319" s="14" t="s">
        <v>2814</v>
      </c>
      <c r="Q319" s="14" t="s">
        <v>2816</v>
      </c>
      <c r="R319" s="16" t="s">
        <v>47</v>
      </c>
    </row>
    <row r="320" spans="1:18" x14ac:dyDescent="0.3">
      <c r="A320" s="9">
        <v>18409307</v>
      </c>
      <c r="B320" s="10">
        <v>3400000</v>
      </c>
      <c r="C320" s="10">
        <v>37777.777777777781</v>
      </c>
      <c r="D320" s="10" t="s">
        <v>2822</v>
      </c>
      <c r="E320" s="10" t="s">
        <v>2690</v>
      </c>
      <c r="F320" s="11">
        <v>45973</v>
      </c>
      <c r="G320" s="10" t="s">
        <v>2843</v>
      </c>
      <c r="H320" s="10">
        <v>90</v>
      </c>
      <c r="I320" s="10">
        <v>100</v>
      </c>
      <c r="J320" s="10" t="s">
        <v>97</v>
      </c>
      <c r="K320" s="10">
        <v>1</v>
      </c>
      <c r="L320" s="10">
        <v>5</v>
      </c>
      <c r="M320" s="10" t="s">
        <v>2627</v>
      </c>
      <c r="N320" s="10" t="s">
        <v>77</v>
      </c>
      <c r="O320" s="10" t="s">
        <v>57</v>
      </c>
      <c r="P320" s="10" t="s">
        <v>2814</v>
      </c>
      <c r="Q320" s="10" t="s">
        <v>2816</v>
      </c>
      <c r="R320" s="12" t="s">
        <v>47</v>
      </c>
    </row>
    <row r="321" spans="1:18" x14ac:dyDescent="0.3">
      <c r="A321" s="13">
        <v>18361524</v>
      </c>
      <c r="B321" s="14">
        <v>3400000</v>
      </c>
      <c r="C321" s="14">
        <v>68000</v>
      </c>
      <c r="D321" s="14" t="s">
        <v>2827</v>
      </c>
      <c r="E321" s="14" t="s">
        <v>2687</v>
      </c>
      <c r="F321" s="15">
        <v>45965</v>
      </c>
      <c r="G321" s="14" t="s">
        <v>2843</v>
      </c>
      <c r="H321" s="14">
        <v>50</v>
      </c>
      <c r="I321" s="14">
        <v>55</v>
      </c>
      <c r="J321" s="14" t="s">
        <v>434</v>
      </c>
      <c r="K321" s="14">
        <v>1</v>
      </c>
      <c r="L321" s="14">
        <v>3</v>
      </c>
      <c r="M321" s="14" t="s">
        <v>2617</v>
      </c>
      <c r="N321" s="14" t="s">
        <v>55</v>
      </c>
      <c r="O321" s="14" t="s">
        <v>57</v>
      </c>
      <c r="P321" s="14" t="s">
        <v>2814</v>
      </c>
      <c r="Q321" s="14" t="s">
        <v>2816</v>
      </c>
      <c r="R321" s="16" t="s">
        <v>47</v>
      </c>
    </row>
    <row r="322" spans="1:18" x14ac:dyDescent="0.3">
      <c r="A322" s="9">
        <v>18394483</v>
      </c>
      <c r="B322" s="10">
        <v>3415000</v>
      </c>
      <c r="C322" s="10">
        <v>68300</v>
      </c>
      <c r="D322" s="10" t="s">
        <v>2822</v>
      </c>
      <c r="E322" s="10" t="s">
        <v>2614</v>
      </c>
      <c r="F322" s="11">
        <v>45971</v>
      </c>
      <c r="G322" s="10" t="s">
        <v>2843</v>
      </c>
      <c r="H322" s="10">
        <v>50</v>
      </c>
      <c r="I322" s="10">
        <v>60</v>
      </c>
      <c r="J322" s="10" t="s">
        <v>74</v>
      </c>
      <c r="K322" s="10">
        <v>1</v>
      </c>
      <c r="L322" s="10">
        <v>4</v>
      </c>
      <c r="M322" s="10" t="s">
        <v>2615</v>
      </c>
      <c r="N322" s="10" t="s">
        <v>55</v>
      </c>
      <c r="O322" s="10" t="s">
        <v>57</v>
      </c>
      <c r="P322" s="10" t="s">
        <v>2814</v>
      </c>
      <c r="Q322" s="10" t="s">
        <v>2816</v>
      </c>
      <c r="R322" s="12" t="s">
        <v>47</v>
      </c>
    </row>
    <row r="323" spans="1:18" x14ac:dyDescent="0.3">
      <c r="A323" s="13">
        <v>18403775</v>
      </c>
      <c r="B323" s="14">
        <v>3450000</v>
      </c>
      <c r="C323" s="14">
        <v>24642.857142857141</v>
      </c>
      <c r="D323" s="14" t="s">
        <v>2827</v>
      </c>
      <c r="E323" s="14" t="s">
        <v>2647</v>
      </c>
      <c r="F323" s="15">
        <v>45972</v>
      </c>
      <c r="G323" s="14" t="s">
        <v>2843</v>
      </c>
      <c r="H323" s="14">
        <v>140</v>
      </c>
      <c r="I323" s="14">
        <v>145</v>
      </c>
      <c r="J323" s="14" t="s">
        <v>50</v>
      </c>
      <c r="K323" s="14">
        <v>1</v>
      </c>
      <c r="L323" s="14">
        <v>4</v>
      </c>
      <c r="M323" s="14" t="s">
        <v>2627</v>
      </c>
      <c r="N323" s="14" t="s">
        <v>55</v>
      </c>
      <c r="O323" s="14" t="s">
        <v>57</v>
      </c>
      <c r="P323" s="14" t="s">
        <v>2814</v>
      </c>
      <c r="Q323" s="14" t="s">
        <v>2816</v>
      </c>
      <c r="R323" s="16" t="s">
        <v>47</v>
      </c>
    </row>
    <row r="324" spans="1:18" x14ac:dyDescent="0.3">
      <c r="A324" s="9">
        <v>18422452</v>
      </c>
      <c r="B324" s="10">
        <v>3450000</v>
      </c>
      <c r="C324" s="10">
        <v>46000</v>
      </c>
      <c r="D324" s="10" t="s">
        <v>2822</v>
      </c>
      <c r="E324" s="10" t="s">
        <v>2771</v>
      </c>
      <c r="F324" s="11">
        <v>45975</v>
      </c>
      <c r="G324" s="10" t="s">
        <v>2843</v>
      </c>
      <c r="H324" s="10">
        <v>75</v>
      </c>
      <c r="I324" s="10">
        <v>80</v>
      </c>
      <c r="J324" s="10" t="s">
        <v>97</v>
      </c>
      <c r="K324" s="10">
        <v>1</v>
      </c>
      <c r="L324" s="10">
        <v>4</v>
      </c>
      <c r="M324" s="10" t="s">
        <v>2615</v>
      </c>
      <c r="N324" s="10" t="s">
        <v>77</v>
      </c>
      <c r="O324" s="10" t="s">
        <v>57</v>
      </c>
      <c r="P324" s="10" t="s">
        <v>2815</v>
      </c>
      <c r="Q324" s="10" t="s">
        <v>2816</v>
      </c>
      <c r="R324" s="12" t="s">
        <v>47</v>
      </c>
    </row>
    <row r="325" spans="1:18" x14ac:dyDescent="0.3">
      <c r="A325" s="13">
        <v>18399808</v>
      </c>
      <c r="B325" s="14">
        <v>3450000</v>
      </c>
      <c r="C325" s="14">
        <v>34500</v>
      </c>
      <c r="D325" s="14" t="s">
        <v>2827</v>
      </c>
      <c r="E325" s="14" t="s">
        <v>2682</v>
      </c>
      <c r="F325" s="15">
        <v>45972</v>
      </c>
      <c r="G325" s="14" t="s">
        <v>2843</v>
      </c>
      <c r="H325" s="14">
        <v>100</v>
      </c>
      <c r="I325" s="14">
        <v>105</v>
      </c>
      <c r="J325" s="14" t="s">
        <v>97</v>
      </c>
      <c r="K325" s="14">
        <v>1</v>
      </c>
      <c r="L325" s="14">
        <v>6</v>
      </c>
      <c r="M325" s="14" t="s">
        <v>2617</v>
      </c>
      <c r="N325" s="14" t="s">
        <v>55</v>
      </c>
      <c r="O325" s="14" t="s">
        <v>67</v>
      </c>
      <c r="P325" s="14" t="s">
        <v>2814</v>
      </c>
      <c r="Q325" s="14" t="s">
        <v>2818</v>
      </c>
      <c r="R325" s="16" t="s">
        <v>47</v>
      </c>
    </row>
    <row r="326" spans="1:18" x14ac:dyDescent="0.3">
      <c r="A326" s="9">
        <v>18390769</v>
      </c>
      <c r="B326" s="10">
        <v>3450000</v>
      </c>
      <c r="C326" s="10">
        <v>40588.23529411765</v>
      </c>
      <c r="D326" s="10" t="s">
        <v>2825</v>
      </c>
      <c r="E326" s="10" t="s">
        <v>2621</v>
      </c>
      <c r="F326" s="11">
        <v>45971</v>
      </c>
      <c r="G326" s="10" t="s">
        <v>2843</v>
      </c>
      <c r="H326" s="10">
        <v>85</v>
      </c>
      <c r="I326" s="10">
        <v>90</v>
      </c>
      <c r="J326" s="10" t="s">
        <v>97</v>
      </c>
      <c r="K326" s="10">
        <v>1</v>
      </c>
      <c r="L326" s="10">
        <v>4</v>
      </c>
      <c r="M326" s="10" t="s">
        <v>2617</v>
      </c>
      <c r="N326" s="10" t="s">
        <v>55</v>
      </c>
      <c r="O326" s="10" t="s">
        <v>57</v>
      </c>
      <c r="P326" s="10" t="s">
        <v>2814</v>
      </c>
      <c r="Q326" s="10" t="s">
        <v>2816</v>
      </c>
      <c r="R326" s="12" t="s">
        <v>47</v>
      </c>
    </row>
    <row r="327" spans="1:18" x14ac:dyDescent="0.3">
      <c r="A327" s="13">
        <v>18396018</v>
      </c>
      <c r="B327" s="14">
        <v>3450000</v>
      </c>
      <c r="C327" s="14">
        <v>38333.333333333336</v>
      </c>
      <c r="D327" s="14" t="s">
        <v>2827</v>
      </c>
      <c r="E327" s="14" t="s">
        <v>2680</v>
      </c>
      <c r="F327" s="15">
        <v>45971</v>
      </c>
      <c r="G327" s="14" t="s">
        <v>2843</v>
      </c>
      <c r="H327" s="14">
        <v>90</v>
      </c>
      <c r="I327" s="14">
        <v>105</v>
      </c>
      <c r="J327" s="14" t="s">
        <v>97</v>
      </c>
      <c r="K327" s="14">
        <v>1</v>
      </c>
      <c r="L327" s="14">
        <v>5</v>
      </c>
      <c r="M327" s="14" t="s">
        <v>2615</v>
      </c>
      <c r="N327" s="14" t="s">
        <v>55</v>
      </c>
      <c r="O327" s="14" t="s">
        <v>57</v>
      </c>
      <c r="P327" s="14" t="s">
        <v>2814</v>
      </c>
      <c r="Q327" s="14" t="s">
        <v>2816</v>
      </c>
      <c r="R327" s="16" t="s">
        <v>47</v>
      </c>
    </row>
    <row r="328" spans="1:18" x14ac:dyDescent="0.3">
      <c r="A328" s="9">
        <v>18395051</v>
      </c>
      <c r="B328" s="10">
        <v>3450000</v>
      </c>
      <c r="C328" s="10">
        <v>76666.666666666672</v>
      </c>
      <c r="D328" s="10" t="s">
        <v>2827</v>
      </c>
      <c r="E328" s="10" t="s">
        <v>2766</v>
      </c>
      <c r="F328" s="11">
        <v>45971</v>
      </c>
      <c r="G328" s="10" t="s">
        <v>2843</v>
      </c>
      <c r="H328" s="10">
        <v>45</v>
      </c>
      <c r="I328" s="10">
        <v>50</v>
      </c>
      <c r="J328" s="10" t="s">
        <v>74</v>
      </c>
      <c r="K328" s="10">
        <v>1</v>
      </c>
      <c r="L328" s="10">
        <v>4</v>
      </c>
      <c r="M328" s="10" t="s">
        <v>2617</v>
      </c>
      <c r="N328" s="10" t="s">
        <v>55</v>
      </c>
      <c r="O328" s="10" t="s">
        <v>57</v>
      </c>
      <c r="P328" s="10" t="s">
        <v>2814</v>
      </c>
      <c r="Q328" s="10" t="s">
        <v>251</v>
      </c>
      <c r="R328" s="12" t="s">
        <v>47</v>
      </c>
    </row>
    <row r="329" spans="1:18" x14ac:dyDescent="0.3">
      <c r="A329" s="13">
        <v>18419982</v>
      </c>
      <c r="B329" s="14">
        <v>3450000</v>
      </c>
      <c r="C329" s="14">
        <v>38333.333333333336</v>
      </c>
      <c r="D329" s="14" t="s">
        <v>2827</v>
      </c>
      <c r="E329" s="14" t="s">
        <v>2682</v>
      </c>
      <c r="F329" s="15">
        <v>45975</v>
      </c>
      <c r="G329" s="14" t="s">
        <v>2843</v>
      </c>
      <c r="H329" s="14">
        <v>90</v>
      </c>
      <c r="I329" s="14">
        <v>100</v>
      </c>
      <c r="J329" s="14" t="s">
        <v>97</v>
      </c>
      <c r="K329" s="14">
        <v>1</v>
      </c>
      <c r="L329" s="14">
        <v>6</v>
      </c>
      <c r="M329" s="14" t="s">
        <v>2617</v>
      </c>
      <c r="N329" s="14" t="s">
        <v>55</v>
      </c>
      <c r="O329" s="14" t="s">
        <v>67</v>
      </c>
      <c r="P329" s="14" t="s">
        <v>2814</v>
      </c>
      <c r="Q329" s="14" t="s">
        <v>2816</v>
      </c>
      <c r="R329" s="16" t="s">
        <v>47</v>
      </c>
    </row>
    <row r="330" spans="1:18" x14ac:dyDescent="0.3">
      <c r="A330" s="9">
        <v>18400069</v>
      </c>
      <c r="B330" s="10">
        <v>3450000</v>
      </c>
      <c r="C330" s="10">
        <v>40588.23529411765</v>
      </c>
      <c r="D330" s="10" t="s">
        <v>2827</v>
      </c>
      <c r="E330" s="10" t="s">
        <v>2716</v>
      </c>
      <c r="F330" s="11">
        <v>45972</v>
      </c>
      <c r="G330" s="10" t="s">
        <v>2843</v>
      </c>
      <c r="H330" s="10">
        <v>85</v>
      </c>
      <c r="I330" s="10">
        <v>100</v>
      </c>
      <c r="J330" s="10" t="s">
        <v>97</v>
      </c>
      <c r="K330" s="10">
        <v>1</v>
      </c>
      <c r="L330" s="10">
        <v>3</v>
      </c>
      <c r="M330" s="10" t="s">
        <v>2615</v>
      </c>
      <c r="N330" s="10" t="s">
        <v>55</v>
      </c>
      <c r="O330" s="10" t="s">
        <v>57</v>
      </c>
      <c r="P330" s="10" t="s">
        <v>2814</v>
      </c>
      <c r="Q330" s="10" t="s">
        <v>2816</v>
      </c>
      <c r="R330" s="12" t="s">
        <v>47</v>
      </c>
    </row>
    <row r="331" spans="1:18" x14ac:dyDescent="0.3">
      <c r="A331" s="13">
        <v>18415619</v>
      </c>
      <c r="B331" s="14">
        <v>3450000</v>
      </c>
      <c r="C331" s="14">
        <v>98571.428571428565</v>
      </c>
      <c r="D331" s="14" t="s">
        <v>2827</v>
      </c>
      <c r="E331" s="14" t="s">
        <v>2664</v>
      </c>
      <c r="F331" s="15">
        <v>45974</v>
      </c>
      <c r="G331" s="14" t="s">
        <v>2843</v>
      </c>
      <c r="H331" s="14">
        <v>35</v>
      </c>
      <c r="I331" s="14">
        <v>40</v>
      </c>
      <c r="J331" s="14" t="s">
        <v>74</v>
      </c>
      <c r="K331" s="14">
        <v>1</v>
      </c>
      <c r="L331" s="14">
        <v>3</v>
      </c>
      <c r="M331" s="14" t="s">
        <v>2617</v>
      </c>
      <c r="N331" s="14" t="s">
        <v>55</v>
      </c>
      <c r="O331" s="14" t="s">
        <v>67</v>
      </c>
      <c r="P331" s="14" t="s">
        <v>2814</v>
      </c>
      <c r="Q331" s="14" t="s">
        <v>2816</v>
      </c>
      <c r="R331" s="16" t="s">
        <v>47</v>
      </c>
    </row>
    <row r="332" spans="1:18" x14ac:dyDescent="0.3">
      <c r="A332" s="9">
        <v>18418697</v>
      </c>
      <c r="B332" s="10">
        <v>3450000</v>
      </c>
      <c r="C332" s="10">
        <v>38333.333333333336</v>
      </c>
      <c r="D332" s="10" t="s">
        <v>2822</v>
      </c>
      <c r="E332" s="10" t="s">
        <v>2698</v>
      </c>
      <c r="F332" s="11">
        <v>45975</v>
      </c>
      <c r="G332" s="10" t="s">
        <v>2843</v>
      </c>
      <c r="H332" s="10">
        <v>90</v>
      </c>
      <c r="I332" s="10">
        <v>95</v>
      </c>
      <c r="J332" s="10" t="s">
        <v>97</v>
      </c>
      <c r="K332" s="10">
        <v>1</v>
      </c>
      <c r="L332" s="10">
        <v>3</v>
      </c>
      <c r="M332" s="10" t="s">
        <v>2632</v>
      </c>
      <c r="N332" s="10" t="s">
        <v>55</v>
      </c>
      <c r="O332" s="10" t="s">
        <v>57</v>
      </c>
      <c r="P332" s="10" t="s">
        <v>2814</v>
      </c>
      <c r="Q332" s="10" t="s">
        <v>2816</v>
      </c>
      <c r="R332" s="12" t="s">
        <v>47</v>
      </c>
    </row>
    <row r="333" spans="1:18" x14ac:dyDescent="0.3">
      <c r="A333" s="13">
        <v>18413827</v>
      </c>
      <c r="B333" s="14">
        <v>3450000</v>
      </c>
      <c r="C333" s="14">
        <v>76666.666666666672</v>
      </c>
      <c r="D333" s="14" t="s">
        <v>2822</v>
      </c>
      <c r="E333" s="14" t="s">
        <v>2614</v>
      </c>
      <c r="F333" s="15">
        <v>45974</v>
      </c>
      <c r="G333" s="14" t="s">
        <v>2843</v>
      </c>
      <c r="H333" s="14">
        <v>45</v>
      </c>
      <c r="I333" s="14">
        <v>50</v>
      </c>
      <c r="J333" s="14" t="s">
        <v>74</v>
      </c>
      <c r="K333" s="14">
        <v>1</v>
      </c>
      <c r="L333" s="14">
        <v>5</v>
      </c>
      <c r="M333" s="14" t="s">
        <v>2615</v>
      </c>
      <c r="N333" s="14" t="s">
        <v>76</v>
      </c>
      <c r="O333" s="14" t="s">
        <v>57</v>
      </c>
      <c r="P333" s="14" t="s">
        <v>2814</v>
      </c>
      <c r="Q333" s="14" t="s">
        <v>2816</v>
      </c>
      <c r="R333" s="16" t="s">
        <v>47</v>
      </c>
    </row>
    <row r="334" spans="1:18" x14ac:dyDescent="0.3">
      <c r="A334" s="9">
        <v>18416422</v>
      </c>
      <c r="B334" s="10">
        <v>3450000</v>
      </c>
      <c r="C334" s="10">
        <v>86250</v>
      </c>
      <c r="D334" s="10" t="s">
        <v>2827</v>
      </c>
      <c r="E334" s="10" t="s">
        <v>2660</v>
      </c>
      <c r="F334" s="11">
        <v>45974</v>
      </c>
      <c r="G334" s="10" t="s">
        <v>2843</v>
      </c>
      <c r="H334" s="10">
        <v>40</v>
      </c>
      <c r="I334" s="10">
        <v>50</v>
      </c>
      <c r="J334" s="10" t="s">
        <v>74</v>
      </c>
      <c r="K334" s="10">
        <v>1</v>
      </c>
      <c r="L334" s="10">
        <v>5</v>
      </c>
      <c r="M334" s="10" t="s">
        <v>2615</v>
      </c>
      <c r="N334" s="10" t="s">
        <v>55</v>
      </c>
      <c r="O334" s="10" t="s">
        <v>67</v>
      </c>
      <c r="P334" s="10" t="s">
        <v>2815</v>
      </c>
      <c r="Q334" s="10" t="s">
        <v>2816</v>
      </c>
      <c r="R334" s="12" t="s">
        <v>47</v>
      </c>
    </row>
    <row r="335" spans="1:18" x14ac:dyDescent="0.3">
      <c r="A335" s="13">
        <v>18381076</v>
      </c>
      <c r="B335" s="14">
        <v>3450000</v>
      </c>
      <c r="C335" s="14">
        <v>34500</v>
      </c>
      <c r="D335" s="14" t="s">
        <v>2827</v>
      </c>
      <c r="E335" s="14" t="s">
        <v>2659</v>
      </c>
      <c r="F335" s="15">
        <v>45969</v>
      </c>
      <c r="G335" s="14" t="s">
        <v>2843</v>
      </c>
      <c r="H335" s="14">
        <v>100</v>
      </c>
      <c r="I335" s="14">
        <v>115</v>
      </c>
      <c r="J335" s="14" t="s">
        <v>97</v>
      </c>
      <c r="K335" s="14">
        <v>1</v>
      </c>
      <c r="L335" s="14">
        <v>4</v>
      </c>
      <c r="M335" s="14" t="s">
        <v>2617</v>
      </c>
      <c r="N335" s="14" t="s">
        <v>55</v>
      </c>
      <c r="O335" s="14" t="s">
        <v>57</v>
      </c>
      <c r="P335" s="14" t="s">
        <v>2814</v>
      </c>
      <c r="Q335" s="14" t="s">
        <v>2816</v>
      </c>
      <c r="R335" s="16" t="s">
        <v>47</v>
      </c>
    </row>
    <row r="336" spans="1:18" x14ac:dyDescent="0.3">
      <c r="A336" s="9">
        <v>18374451</v>
      </c>
      <c r="B336" s="10">
        <v>3450000</v>
      </c>
      <c r="C336" s="10">
        <v>42073.170731707316</v>
      </c>
      <c r="D336" s="10" t="s">
        <v>2827</v>
      </c>
      <c r="E336" s="10" t="s">
        <v>2680</v>
      </c>
      <c r="F336" s="11">
        <v>45968</v>
      </c>
      <c r="G336" s="10" t="s">
        <v>2843</v>
      </c>
      <c r="H336" s="10">
        <v>82</v>
      </c>
      <c r="I336" s="10">
        <v>100</v>
      </c>
      <c r="J336" s="10" t="s">
        <v>97</v>
      </c>
      <c r="K336" s="10">
        <v>1</v>
      </c>
      <c r="L336" s="10">
        <v>5</v>
      </c>
      <c r="M336" s="10" t="s">
        <v>2615</v>
      </c>
      <c r="N336" s="10" t="s">
        <v>55</v>
      </c>
      <c r="O336" s="10" t="s">
        <v>57</v>
      </c>
      <c r="P336" s="10" t="s">
        <v>2814</v>
      </c>
      <c r="Q336" s="10" t="s">
        <v>2816</v>
      </c>
      <c r="R336" s="12" t="s">
        <v>47</v>
      </c>
    </row>
    <row r="337" spans="1:18" x14ac:dyDescent="0.3">
      <c r="A337" s="13">
        <v>18423511</v>
      </c>
      <c r="B337" s="14">
        <v>3450000</v>
      </c>
      <c r="C337" s="14">
        <v>46000</v>
      </c>
      <c r="D337" s="14" t="s">
        <v>2827</v>
      </c>
      <c r="E337" s="14" t="s">
        <v>2633</v>
      </c>
      <c r="F337" s="15">
        <v>45975</v>
      </c>
      <c r="G337" s="14" t="s">
        <v>2843</v>
      </c>
      <c r="H337" s="14">
        <v>75</v>
      </c>
      <c r="I337" s="14">
        <v>85</v>
      </c>
      <c r="J337" s="14" t="s">
        <v>97</v>
      </c>
      <c r="K337" s="14">
        <v>1</v>
      </c>
      <c r="L337" s="14">
        <v>3</v>
      </c>
      <c r="M337" s="14" t="s">
        <v>2615</v>
      </c>
      <c r="N337" s="14" t="s">
        <v>55</v>
      </c>
      <c r="O337" s="14" t="s">
        <v>57</v>
      </c>
      <c r="P337" s="14" t="s">
        <v>2814</v>
      </c>
      <c r="Q337" s="14" t="s">
        <v>2816</v>
      </c>
      <c r="R337" s="16" t="s">
        <v>47</v>
      </c>
    </row>
    <row r="338" spans="1:18" x14ac:dyDescent="0.3">
      <c r="A338" s="9">
        <v>18420278</v>
      </c>
      <c r="B338" s="10">
        <v>3450000</v>
      </c>
      <c r="C338" s="10">
        <v>34500</v>
      </c>
      <c r="D338" s="10" t="s">
        <v>2822</v>
      </c>
      <c r="E338" s="10" t="s">
        <v>2634</v>
      </c>
      <c r="F338" s="11">
        <v>45975</v>
      </c>
      <c r="G338" s="10" t="s">
        <v>2843</v>
      </c>
      <c r="H338" s="10">
        <v>100</v>
      </c>
      <c r="I338" s="10">
        <v>110</v>
      </c>
      <c r="J338" s="10" t="s">
        <v>97</v>
      </c>
      <c r="K338" s="10">
        <v>1</v>
      </c>
      <c r="L338" s="10">
        <v>4</v>
      </c>
      <c r="M338" s="10" t="s">
        <v>2632</v>
      </c>
      <c r="N338" s="10" t="s">
        <v>55</v>
      </c>
      <c r="O338" s="10" t="s">
        <v>57</v>
      </c>
      <c r="P338" s="10" t="s">
        <v>2814</v>
      </c>
      <c r="Q338" s="10" t="s">
        <v>2816</v>
      </c>
      <c r="R338" s="12" t="s">
        <v>47</v>
      </c>
    </row>
    <row r="339" spans="1:18" x14ac:dyDescent="0.3">
      <c r="A339" s="13">
        <v>18429616</v>
      </c>
      <c r="B339" s="14">
        <v>3475000</v>
      </c>
      <c r="C339" s="14">
        <v>63181.818181818184</v>
      </c>
      <c r="D339" s="14" t="s">
        <v>2831</v>
      </c>
      <c r="E339" s="14" t="s">
        <v>2657</v>
      </c>
      <c r="F339" s="15">
        <v>45976</v>
      </c>
      <c r="G339" s="14" t="s">
        <v>2843</v>
      </c>
      <c r="H339" s="14">
        <v>55</v>
      </c>
      <c r="I339" s="14">
        <v>60</v>
      </c>
      <c r="J339" s="14" t="s">
        <v>74</v>
      </c>
      <c r="K339" s="14">
        <v>1</v>
      </c>
      <c r="L339" s="14">
        <v>15</v>
      </c>
      <c r="M339" s="14" t="s">
        <v>2627</v>
      </c>
      <c r="N339" s="14" t="s">
        <v>55</v>
      </c>
      <c r="O339" s="14" t="s">
        <v>67</v>
      </c>
      <c r="P339" s="14" t="s">
        <v>2814</v>
      </c>
      <c r="Q339" s="14" t="s">
        <v>2816</v>
      </c>
      <c r="R339" s="16" t="s">
        <v>47</v>
      </c>
    </row>
    <row r="340" spans="1:18" x14ac:dyDescent="0.3">
      <c r="A340" s="9">
        <v>18380765</v>
      </c>
      <c r="B340" s="10">
        <v>3490000</v>
      </c>
      <c r="C340" s="10">
        <v>26846.153846153848</v>
      </c>
      <c r="D340" s="10" t="s">
        <v>2827</v>
      </c>
      <c r="E340" s="10" t="s">
        <v>2680</v>
      </c>
      <c r="F340" s="11">
        <v>45969</v>
      </c>
      <c r="G340" s="10" t="s">
        <v>2843</v>
      </c>
      <c r="H340" s="10">
        <v>130</v>
      </c>
      <c r="I340" s="10">
        <v>145</v>
      </c>
      <c r="J340" s="10" t="s">
        <v>50</v>
      </c>
      <c r="K340" s="10">
        <v>1</v>
      </c>
      <c r="L340" s="10">
        <v>3</v>
      </c>
      <c r="M340" s="10" t="s">
        <v>2617</v>
      </c>
      <c r="N340" s="10" t="s">
        <v>55</v>
      </c>
      <c r="O340" s="10" t="s">
        <v>57</v>
      </c>
      <c r="P340" s="10" t="s">
        <v>2814</v>
      </c>
      <c r="Q340" s="10" t="s">
        <v>2816</v>
      </c>
      <c r="R340" s="12" t="s">
        <v>47</v>
      </c>
    </row>
    <row r="341" spans="1:18" x14ac:dyDescent="0.3">
      <c r="A341" s="13">
        <v>18397150</v>
      </c>
      <c r="B341" s="14">
        <v>3490000</v>
      </c>
      <c r="C341" s="14">
        <v>38777.777777777781</v>
      </c>
      <c r="D341" s="14" t="s">
        <v>2827</v>
      </c>
      <c r="E341" s="14" t="s">
        <v>2659</v>
      </c>
      <c r="F341" s="15">
        <v>45972</v>
      </c>
      <c r="G341" s="14" t="s">
        <v>2843</v>
      </c>
      <c r="H341" s="14">
        <v>90</v>
      </c>
      <c r="I341" s="14">
        <v>100</v>
      </c>
      <c r="J341" s="14" t="s">
        <v>97</v>
      </c>
      <c r="K341" s="14">
        <v>1</v>
      </c>
      <c r="L341" s="14">
        <v>4</v>
      </c>
      <c r="M341" s="14" t="s">
        <v>2615</v>
      </c>
      <c r="N341" s="14" t="s">
        <v>55</v>
      </c>
      <c r="O341" s="14" t="s">
        <v>57</v>
      </c>
      <c r="P341" s="14" t="s">
        <v>2814</v>
      </c>
      <c r="Q341" s="14" t="s">
        <v>2816</v>
      </c>
      <c r="R341" s="16" t="s">
        <v>47</v>
      </c>
    </row>
    <row r="342" spans="1:18" x14ac:dyDescent="0.3">
      <c r="A342" s="9">
        <v>18413778</v>
      </c>
      <c r="B342" s="10">
        <v>3490000</v>
      </c>
      <c r="C342" s="10">
        <v>24928.571428571428</v>
      </c>
      <c r="D342" s="10" t="s">
        <v>2827</v>
      </c>
      <c r="E342" s="10" t="s">
        <v>2659</v>
      </c>
      <c r="F342" s="11">
        <v>45974</v>
      </c>
      <c r="G342" s="10" t="s">
        <v>2843</v>
      </c>
      <c r="H342" s="10">
        <v>140</v>
      </c>
      <c r="I342" s="10">
        <v>150</v>
      </c>
      <c r="J342" s="10" t="s">
        <v>50</v>
      </c>
      <c r="K342" s="10">
        <v>1</v>
      </c>
      <c r="L342" s="10">
        <v>5</v>
      </c>
      <c r="M342" s="10" t="s">
        <v>2632</v>
      </c>
      <c r="N342" s="10" t="s">
        <v>55</v>
      </c>
      <c r="O342" s="10" t="s">
        <v>67</v>
      </c>
      <c r="P342" s="10" t="s">
        <v>2814</v>
      </c>
      <c r="Q342" s="10" t="s">
        <v>2816</v>
      </c>
      <c r="R342" s="12" t="s">
        <v>47</v>
      </c>
    </row>
    <row r="343" spans="1:18" x14ac:dyDescent="0.3">
      <c r="A343" s="13">
        <v>18361842</v>
      </c>
      <c r="B343" s="14">
        <v>3490000</v>
      </c>
      <c r="C343" s="14">
        <v>63454.545454545456</v>
      </c>
      <c r="D343" s="14" t="s">
        <v>2828</v>
      </c>
      <c r="E343" s="14" t="s">
        <v>2628</v>
      </c>
      <c r="F343" s="15">
        <v>45966</v>
      </c>
      <c r="G343" s="14" t="s">
        <v>2843</v>
      </c>
      <c r="H343" s="14">
        <v>55</v>
      </c>
      <c r="I343" s="14">
        <v>60</v>
      </c>
      <c r="J343" s="14" t="s">
        <v>74</v>
      </c>
      <c r="K343" s="14">
        <v>1</v>
      </c>
      <c r="L343" s="14">
        <v>4</v>
      </c>
      <c r="M343" s="14" t="s">
        <v>2615</v>
      </c>
      <c r="N343" s="14" t="s">
        <v>55</v>
      </c>
      <c r="O343" s="14" t="s">
        <v>67</v>
      </c>
      <c r="P343" s="14" t="s">
        <v>2814</v>
      </c>
      <c r="Q343" s="14" t="s">
        <v>138</v>
      </c>
      <c r="R343" s="16" t="s">
        <v>47</v>
      </c>
    </row>
    <row r="344" spans="1:18" x14ac:dyDescent="0.3">
      <c r="A344" s="9">
        <v>18374445</v>
      </c>
      <c r="B344" s="10">
        <v>3495000</v>
      </c>
      <c r="C344" s="10">
        <v>30391.304347826088</v>
      </c>
      <c r="D344" s="10" t="s">
        <v>2827</v>
      </c>
      <c r="E344" s="10" t="s">
        <v>2680</v>
      </c>
      <c r="F344" s="11">
        <v>45968</v>
      </c>
      <c r="G344" s="10" t="s">
        <v>2843</v>
      </c>
      <c r="H344" s="10">
        <v>115</v>
      </c>
      <c r="I344" s="10">
        <v>125</v>
      </c>
      <c r="J344" s="10" t="s">
        <v>50</v>
      </c>
      <c r="K344" s="10">
        <v>1</v>
      </c>
      <c r="L344" s="10">
        <v>2</v>
      </c>
      <c r="M344" s="10" t="s">
        <v>2617</v>
      </c>
      <c r="N344" s="10" t="s">
        <v>55</v>
      </c>
      <c r="O344" s="10" t="s">
        <v>57</v>
      </c>
      <c r="P344" s="10" t="s">
        <v>2814</v>
      </c>
      <c r="Q344" s="10" t="s">
        <v>2816</v>
      </c>
      <c r="R344" s="12" t="s">
        <v>47</v>
      </c>
    </row>
    <row r="345" spans="1:18" x14ac:dyDescent="0.3">
      <c r="A345" s="13">
        <v>18374442</v>
      </c>
      <c r="B345" s="14">
        <v>3499000</v>
      </c>
      <c r="C345" s="14">
        <v>39761.36363636364</v>
      </c>
      <c r="D345" s="14" t="s">
        <v>2827</v>
      </c>
      <c r="E345" s="14" t="s">
        <v>2649</v>
      </c>
      <c r="F345" s="15">
        <v>45968</v>
      </c>
      <c r="G345" s="14" t="s">
        <v>2843</v>
      </c>
      <c r="H345" s="14">
        <v>88</v>
      </c>
      <c r="I345" s="14">
        <v>105</v>
      </c>
      <c r="J345" s="14" t="s">
        <v>97</v>
      </c>
      <c r="K345" s="14">
        <v>1</v>
      </c>
      <c r="L345" s="14">
        <v>3</v>
      </c>
      <c r="M345" s="14" t="s">
        <v>2615</v>
      </c>
      <c r="N345" s="14" t="s">
        <v>55</v>
      </c>
      <c r="O345" s="14" t="s">
        <v>57</v>
      </c>
      <c r="P345" s="14" t="s">
        <v>2815</v>
      </c>
      <c r="Q345" s="14" t="s">
        <v>2816</v>
      </c>
      <c r="R345" s="16" t="s">
        <v>47</v>
      </c>
    </row>
    <row r="346" spans="1:18" x14ac:dyDescent="0.3">
      <c r="A346" s="9">
        <v>18362256</v>
      </c>
      <c r="B346" s="10">
        <v>3499000</v>
      </c>
      <c r="C346" s="10">
        <v>41164.705882352944</v>
      </c>
      <c r="D346" s="10" t="s">
        <v>2825</v>
      </c>
      <c r="E346" s="10" t="s">
        <v>2769</v>
      </c>
      <c r="F346" s="11">
        <v>45966</v>
      </c>
      <c r="G346" s="10" t="s">
        <v>2843</v>
      </c>
      <c r="H346" s="10">
        <v>85</v>
      </c>
      <c r="I346" s="10">
        <v>100</v>
      </c>
      <c r="J346" s="10" t="s">
        <v>97</v>
      </c>
      <c r="K346" s="10">
        <v>1</v>
      </c>
      <c r="L346" s="10">
        <v>5</v>
      </c>
      <c r="M346" s="10" t="s">
        <v>2632</v>
      </c>
      <c r="N346" s="10" t="s">
        <v>55</v>
      </c>
      <c r="O346" s="10" t="s">
        <v>57</v>
      </c>
      <c r="P346" s="10" t="s">
        <v>2814</v>
      </c>
      <c r="Q346" s="10" t="s">
        <v>2816</v>
      </c>
      <c r="R346" s="12" t="s">
        <v>47</v>
      </c>
    </row>
    <row r="347" spans="1:18" x14ac:dyDescent="0.3">
      <c r="A347" s="13">
        <v>18375557</v>
      </c>
      <c r="B347" s="14">
        <v>3499999</v>
      </c>
      <c r="C347" s="14">
        <v>87499.975000000006</v>
      </c>
      <c r="D347" s="14" t="s">
        <v>2822</v>
      </c>
      <c r="E347" s="14" t="s">
        <v>2614</v>
      </c>
      <c r="F347" s="15">
        <v>45968</v>
      </c>
      <c r="G347" s="14" t="s">
        <v>2843</v>
      </c>
      <c r="H347" s="14">
        <v>40</v>
      </c>
      <c r="I347" s="14">
        <v>45</v>
      </c>
      <c r="J347" s="14" t="s">
        <v>74</v>
      </c>
      <c r="K347" s="14">
        <v>1</v>
      </c>
      <c r="L347" s="14">
        <v>3</v>
      </c>
      <c r="M347" s="14" t="s">
        <v>2615</v>
      </c>
      <c r="N347" s="14" t="s">
        <v>55</v>
      </c>
      <c r="O347" s="14" t="s">
        <v>57</v>
      </c>
      <c r="P347" s="14" t="s">
        <v>2814</v>
      </c>
      <c r="Q347" s="14" t="s">
        <v>2816</v>
      </c>
      <c r="R347" s="16" t="s">
        <v>47</v>
      </c>
    </row>
    <row r="348" spans="1:18" x14ac:dyDescent="0.3">
      <c r="A348" s="9">
        <v>18395839</v>
      </c>
      <c r="B348" s="10">
        <v>3500000</v>
      </c>
      <c r="C348" s="10">
        <v>36842.105263157893</v>
      </c>
      <c r="D348" s="10" t="s">
        <v>2822</v>
      </c>
      <c r="E348" s="10" t="s">
        <v>2690</v>
      </c>
      <c r="F348" s="11">
        <v>45971</v>
      </c>
      <c r="G348" s="10" t="s">
        <v>2843</v>
      </c>
      <c r="H348" s="10">
        <v>95</v>
      </c>
      <c r="I348" s="10">
        <v>100</v>
      </c>
      <c r="J348" s="10" t="s">
        <v>97</v>
      </c>
      <c r="K348" s="10">
        <v>1</v>
      </c>
      <c r="L348" s="10">
        <v>5</v>
      </c>
      <c r="M348" s="10" t="s">
        <v>2632</v>
      </c>
      <c r="N348" s="10" t="s">
        <v>55</v>
      </c>
      <c r="O348" s="10" t="s">
        <v>57</v>
      </c>
      <c r="P348" s="10" t="s">
        <v>2814</v>
      </c>
      <c r="Q348" s="10" t="s">
        <v>2816</v>
      </c>
      <c r="R348" s="12" t="s">
        <v>47</v>
      </c>
    </row>
    <row r="349" spans="1:18" x14ac:dyDescent="0.3">
      <c r="A349" s="13">
        <v>18411829</v>
      </c>
      <c r="B349" s="14">
        <v>3500000</v>
      </c>
      <c r="C349" s="14">
        <v>81395.348837209298</v>
      </c>
      <c r="D349" s="14" t="s">
        <v>2831</v>
      </c>
      <c r="E349" s="14" t="s">
        <v>2657</v>
      </c>
      <c r="F349" s="15">
        <v>45974</v>
      </c>
      <c r="G349" s="14" t="s">
        <v>2843</v>
      </c>
      <c r="H349" s="14">
        <v>43</v>
      </c>
      <c r="I349" s="14">
        <v>53</v>
      </c>
      <c r="J349" s="14" t="s">
        <v>74</v>
      </c>
      <c r="K349" s="14">
        <v>1</v>
      </c>
      <c r="L349" s="14">
        <v>3</v>
      </c>
      <c r="M349" s="14" t="s">
        <v>2615</v>
      </c>
      <c r="N349" s="14" t="s">
        <v>55</v>
      </c>
      <c r="O349" s="14" t="s">
        <v>67</v>
      </c>
      <c r="P349" s="14" t="s">
        <v>2814</v>
      </c>
      <c r="Q349" s="14" t="s">
        <v>2816</v>
      </c>
      <c r="R349" s="16" t="s">
        <v>47</v>
      </c>
    </row>
    <row r="350" spans="1:18" x14ac:dyDescent="0.3">
      <c r="A350" s="9">
        <v>18372672</v>
      </c>
      <c r="B350" s="10">
        <v>3500000</v>
      </c>
      <c r="C350" s="10">
        <v>77777.777777777781</v>
      </c>
      <c r="D350" s="10" t="s">
        <v>2822</v>
      </c>
      <c r="E350" s="10" t="s">
        <v>2750</v>
      </c>
      <c r="F350" s="11">
        <v>45967</v>
      </c>
      <c r="G350" s="10" t="s">
        <v>2843</v>
      </c>
      <c r="H350" s="10">
        <v>45</v>
      </c>
      <c r="I350" s="10">
        <v>50</v>
      </c>
      <c r="J350" s="10" t="s">
        <v>74</v>
      </c>
      <c r="K350" s="10">
        <v>1</v>
      </c>
      <c r="L350" s="10">
        <v>5</v>
      </c>
      <c r="M350" s="10" t="s">
        <v>2627</v>
      </c>
      <c r="N350" s="10" t="s">
        <v>77</v>
      </c>
      <c r="O350" s="10" t="s">
        <v>57</v>
      </c>
      <c r="P350" s="10" t="s">
        <v>2814</v>
      </c>
      <c r="Q350" s="10" t="s">
        <v>2816</v>
      </c>
      <c r="R350" s="12" t="s">
        <v>47</v>
      </c>
    </row>
    <row r="351" spans="1:18" x14ac:dyDescent="0.3">
      <c r="A351" s="13">
        <v>18377643</v>
      </c>
      <c r="B351" s="14">
        <v>3500000</v>
      </c>
      <c r="C351" s="14">
        <v>77777.777777777781</v>
      </c>
      <c r="D351" s="14" t="s">
        <v>2825</v>
      </c>
      <c r="E351" s="14" t="s">
        <v>2640</v>
      </c>
      <c r="F351" s="15">
        <v>45968</v>
      </c>
      <c r="G351" s="14" t="s">
        <v>2843</v>
      </c>
      <c r="H351" s="14">
        <v>45</v>
      </c>
      <c r="I351" s="14">
        <v>65</v>
      </c>
      <c r="J351" s="14" t="s">
        <v>74</v>
      </c>
      <c r="K351" s="14">
        <v>1</v>
      </c>
      <c r="L351" s="14">
        <v>3</v>
      </c>
      <c r="M351" s="14" t="s">
        <v>2615</v>
      </c>
      <c r="N351" s="14" t="s">
        <v>55</v>
      </c>
      <c r="O351" s="14" t="s">
        <v>57</v>
      </c>
      <c r="P351" s="14" t="s">
        <v>2814</v>
      </c>
      <c r="Q351" s="14" t="s">
        <v>2818</v>
      </c>
      <c r="R351" s="16" t="s">
        <v>47</v>
      </c>
    </row>
    <row r="352" spans="1:18" x14ac:dyDescent="0.3">
      <c r="A352" s="9">
        <v>18365711</v>
      </c>
      <c r="B352" s="10">
        <v>3500000</v>
      </c>
      <c r="C352" s="10">
        <v>30434.782608695652</v>
      </c>
      <c r="D352" s="10" t="s">
        <v>2828</v>
      </c>
      <c r="E352" s="10" t="s">
        <v>2619</v>
      </c>
      <c r="F352" s="11">
        <v>45966</v>
      </c>
      <c r="G352" s="10" t="s">
        <v>2843</v>
      </c>
      <c r="H352" s="10">
        <v>115</v>
      </c>
      <c r="I352" s="10">
        <v>140</v>
      </c>
      <c r="J352" s="10" t="s">
        <v>50</v>
      </c>
      <c r="K352" s="10">
        <v>1</v>
      </c>
      <c r="L352" s="10">
        <v>12</v>
      </c>
      <c r="M352" s="10" t="s">
        <v>2622</v>
      </c>
      <c r="N352" s="10" t="s">
        <v>55</v>
      </c>
      <c r="O352" s="10" t="s">
        <v>67</v>
      </c>
      <c r="P352" s="10" t="s">
        <v>2814</v>
      </c>
      <c r="Q352" s="10" t="s">
        <v>2818</v>
      </c>
      <c r="R352" s="12" t="s">
        <v>47</v>
      </c>
    </row>
    <row r="353" spans="1:18" x14ac:dyDescent="0.3">
      <c r="A353" s="13">
        <v>18405977</v>
      </c>
      <c r="B353" s="14">
        <v>3500000</v>
      </c>
      <c r="C353" s="14">
        <v>70000</v>
      </c>
      <c r="D353" s="14" t="s">
        <v>2822</v>
      </c>
      <c r="E353" s="14" t="s">
        <v>2666</v>
      </c>
      <c r="F353" s="15">
        <v>45973</v>
      </c>
      <c r="G353" s="14" t="s">
        <v>2843</v>
      </c>
      <c r="H353" s="14">
        <v>50</v>
      </c>
      <c r="I353" s="14">
        <v>55</v>
      </c>
      <c r="J353" s="14" t="s">
        <v>74</v>
      </c>
      <c r="K353" s="14">
        <v>1</v>
      </c>
      <c r="L353" s="14">
        <v>4</v>
      </c>
      <c r="M353" s="14" t="s">
        <v>2627</v>
      </c>
      <c r="N353" s="14" t="s">
        <v>77</v>
      </c>
      <c r="O353" s="14" t="s">
        <v>67</v>
      </c>
      <c r="P353" s="14" t="s">
        <v>2814</v>
      </c>
      <c r="Q353" s="14" t="s">
        <v>2816</v>
      </c>
      <c r="R353" s="16" t="s">
        <v>47</v>
      </c>
    </row>
    <row r="354" spans="1:18" x14ac:dyDescent="0.3">
      <c r="A354" s="9">
        <v>18381252</v>
      </c>
      <c r="B354" s="10">
        <v>3500000</v>
      </c>
      <c r="C354" s="10">
        <v>58333.333333333336</v>
      </c>
      <c r="D354" s="10" t="s">
        <v>2822</v>
      </c>
      <c r="E354" s="10" t="s">
        <v>2644</v>
      </c>
      <c r="F354" s="11">
        <v>45969</v>
      </c>
      <c r="G354" s="10" t="s">
        <v>2843</v>
      </c>
      <c r="H354" s="10">
        <v>60</v>
      </c>
      <c r="I354" s="10">
        <v>65</v>
      </c>
      <c r="J354" s="10" t="s">
        <v>74</v>
      </c>
      <c r="K354" s="10">
        <v>1</v>
      </c>
      <c r="L354" s="10">
        <v>5</v>
      </c>
      <c r="M354" s="10" t="s">
        <v>2627</v>
      </c>
      <c r="N354" s="10" t="s">
        <v>77</v>
      </c>
      <c r="O354" s="10" t="s">
        <v>67</v>
      </c>
      <c r="P354" s="10" t="s">
        <v>2815</v>
      </c>
      <c r="Q354" s="10" t="s">
        <v>2816</v>
      </c>
      <c r="R354" s="12" t="s">
        <v>47</v>
      </c>
    </row>
    <row r="355" spans="1:18" x14ac:dyDescent="0.3">
      <c r="A355" s="13">
        <v>18361977</v>
      </c>
      <c r="B355" s="14">
        <v>3500000</v>
      </c>
      <c r="C355" s="14">
        <v>51470.588235294119</v>
      </c>
      <c r="D355" s="14" t="s">
        <v>2822</v>
      </c>
      <c r="E355" s="14" t="s">
        <v>2623</v>
      </c>
      <c r="F355" s="15">
        <v>45966</v>
      </c>
      <c r="G355" s="14" t="s">
        <v>2843</v>
      </c>
      <c r="H355" s="14">
        <v>68</v>
      </c>
      <c r="I355" s="14">
        <v>80</v>
      </c>
      <c r="J355" s="14" t="s">
        <v>97</v>
      </c>
      <c r="K355" s="14">
        <v>1</v>
      </c>
      <c r="L355" s="14">
        <v>4</v>
      </c>
      <c r="M355" s="14" t="s">
        <v>2615</v>
      </c>
      <c r="N355" s="14" t="s">
        <v>55</v>
      </c>
      <c r="O355" s="14" t="s">
        <v>57</v>
      </c>
      <c r="P355" s="14" t="s">
        <v>2814</v>
      </c>
      <c r="Q355" s="14" t="s">
        <v>2816</v>
      </c>
      <c r="R355" s="16" t="s">
        <v>47</v>
      </c>
    </row>
    <row r="356" spans="1:18" x14ac:dyDescent="0.3">
      <c r="A356" s="9">
        <v>18361591</v>
      </c>
      <c r="B356" s="10">
        <v>3500000</v>
      </c>
      <c r="C356" s="10">
        <v>31818.18181818182</v>
      </c>
      <c r="D356" s="10" t="s">
        <v>2822</v>
      </c>
      <c r="E356" s="10" t="s">
        <v>2690</v>
      </c>
      <c r="F356" s="11">
        <v>45966</v>
      </c>
      <c r="G356" s="10" t="s">
        <v>2843</v>
      </c>
      <c r="H356" s="10">
        <v>110</v>
      </c>
      <c r="I356" s="10">
        <v>120</v>
      </c>
      <c r="J356" s="10" t="s">
        <v>97</v>
      </c>
      <c r="K356" s="10">
        <v>2</v>
      </c>
      <c r="L356" s="10">
        <v>5</v>
      </c>
      <c r="M356" s="10" t="s">
        <v>2627</v>
      </c>
      <c r="N356" s="10" t="s">
        <v>55</v>
      </c>
      <c r="O356" s="10" t="s">
        <v>67</v>
      </c>
      <c r="P356" s="10" t="s">
        <v>2814</v>
      </c>
      <c r="Q356" s="10" t="s">
        <v>2816</v>
      </c>
      <c r="R356" s="12" t="s">
        <v>47</v>
      </c>
    </row>
    <row r="357" spans="1:18" x14ac:dyDescent="0.3">
      <c r="A357" s="13">
        <v>18405456</v>
      </c>
      <c r="B357" s="14">
        <v>3500000</v>
      </c>
      <c r="C357" s="14">
        <v>35000</v>
      </c>
      <c r="D357" s="14" t="s">
        <v>2828</v>
      </c>
      <c r="E357" s="14" t="s">
        <v>2628</v>
      </c>
      <c r="F357" s="15">
        <v>45973</v>
      </c>
      <c r="G357" s="14" t="s">
        <v>2843</v>
      </c>
      <c r="H357" s="14">
        <v>100</v>
      </c>
      <c r="I357" s="14">
        <v>120</v>
      </c>
      <c r="J357" s="14" t="s">
        <v>97</v>
      </c>
      <c r="K357" s="14">
        <v>1</v>
      </c>
      <c r="L357" s="14">
        <v>4</v>
      </c>
      <c r="M357" s="14" t="s">
        <v>2615</v>
      </c>
      <c r="N357" s="14" t="s">
        <v>77</v>
      </c>
      <c r="O357" s="14" t="s">
        <v>57</v>
      </c>
      <c r="P357" s="14" t="s">
        <v>2814</v>
      </c>
      <c r="Q357" s="14" t="s">
        <v>251</v>
      </c>
      <c r="R357" s="16" t="s">
        <v>47</v>
      </c>
    </row>
    <row r="358" spans="1:18" x14ac:dyDescent="0.3">
      <c r="A358" s="9">
        <v>18372195</v>
      </c>
      <c r="B358" s="10">
        <v>3500000</v>
      </c>
      <c r="C358" s="10">
        <v>77777.777777777781</v>
      </c>
      <c r="D358" s="10" t="s">
        <v>2825</v>
      </c>
      <c r="E358" s="10" t="s">
        <v>2640</v>
      </c>
      <c r="F358" s="11">
        <v>45967</v>
      </c>
      <c r="G358" s="10" t="s">
        <v>2843</v>
      </c>
      <c r="H358" s="10">
        <v>45</v>
      </c>
      <c r="I358" s="10">
        <v>65</v>
      </c>
      <c r="J358" s="10" t="s">
        <v>74</v>
      </c>
      <c r="K358" s="10">
        <v>1</v>
      </c>
      <c r="L358" s="10">
        <v>3</v>
      </c>
      <c r="M358" s="10" t="s">
        <v>2615</v>
      </c>
      <c r="N358" s="10" t="s">
        <v>55</v>
      </c>
      <c r="O358" s="10" t="s">
        <v>57</v>
      </c>
      <c r="P358" s="10" t="s">
        <v>2814</v>
      </c>
      <c r="Q358" s="10" t="s">
        <v>2818</v>
      </c>
      <c r="R358" s="12" t="s">
        <v>47</v>
      </c>
    </row>
    <row r="359" spans="1:18" x14ac:dyDescent="0.3">
      <c r="A359" s="13">
        <v>18371919</v>
      </c>
      <c r="B359" s="14">
        <v>3500000</v>
      </c>
      <c r="C359" s="14">
        <v>33333.333333333336</v>
      </c>
      <c r="D359" s="14" t="s">
        <v>2827</v>
      </c>
      <c r="E359" s="14" t="s">
        <v>2659</v>
      </c>
      <c r="F359" s="15">
        <v>45967</v>
      </c>
      <c r="G359" s="14" t="s">
        <v>2843</v>
      </c>
      <c r="H359" s="14">
        <v>105</v>
      </c>
      <c r="I359" s="14">
        <v>110</v>
      </c>
      <c r="J359" s="14" t="s">
        <v>97</v>
      </c>
      <c r="K359" s="14">
        <v>2</v>
      </c>
      <c r="L359" s="14">
        <v>4</v>
      </c>
      <c r="M359" s="14" t="s">
        <v>2615</v>
      </c>
      <c r="N359" s="14" t="s">
        <v>55</v>
      </c>
      <c r="O359" s="14" t="s">
        <v>57</v>
      </c>
      <c r="P359" s="14" t="s">
        <v>2814</v>
      </c>
      <c r="Q359" s="14" t="s">
        <v>2816</v>
      </c>
      <c r="R359" s="16" t="s">
        <v>47</v>
      </c>
    </row>
    <row r="360" spans="1:18" x14ac:dyDescent="0.3">
      <c r="A360" s="9">
        <v>18411567</v>
      </c>
      <c r="B360" s="10">
        <v>3500000</v>
      </c>
      <c r="C360" s="10">
        <v>41176.470588235294</v>
      </c>
      <c r="D360" s="10" t="s">
        <v>2827</v>
      </c>
      <c r="E360" s="10" t="s">
        <v>2629</v>
      </c>
      <c r="F360" s="11">
        <v>45974</v>
      </c>
      <c r="G360" s="10" t="s">
        <v>2843</v>
      </c>
      <c r="H360" s="10">
        <v>85</v>
      </c>
      <c r="I360" s="10">
        <v>90</v>
      </c>
      <c r="J360" s="10" t="s">
        <v>97</v>
      </c>
      <c r="K360" s="10">
        <v>1</v>
      </c>
      <c r="L360" s="10">
        <v>2</v>
      </c>
      <c r="M360" s="10" t="s">
        <v>2617</v>
      </c>
      <c r="N360" s="10" t="s">
        <v>55</v>
      </c>
      <c r="O360" s="10" t="s">
        <v>57</v>
      </c>
      <c r="P360" s="10" t="s">
        <v>2814</v>
      </c>
      <c r="Q360" s="10" t="s">
        <v>2816</v>
      </c>
      <c r="R360" s="12" t="s">
        <v>47</v>
      </c>
    </row>
    <row r="361" spans="1:18" x14ac:dyDescent="0.3">
      <c r="A361" s="13">
        <v>18396024</v>
      </c>
      <c r="B361" s="14">
        <v>3500000</v>
      </c>
      <c r="C361" s="14">
        <v>43750</v>
      </c>
      <c r="D361" s="14" t="s">
        <v>2827</v>
      </c>
      <c r="E361" s="14" t="s">
        <v>2629</v>
      </c>
      <c r="F361" s="15">
        <v>45971</v>
      </c>
      <c r="G361" s="14" t="s">
        <v>2843</v>
      </c>
      <c r="H361" s="14">
        <v>80</v>
      </c>
      <c r="I361" s="14">
        <v>95</v>
      </c>
      <c r="J361" s="14" t="s">
        <v>97</v>
      </c>
      <c r="K361" s="14">
        <v>2</v>
      </c>
      <c r="L361" s="14">
        <v>4</v>
      </c>
      <c r="M361" s="14" t="s">
        <v>2615</v>
      </c>
      <c r="N361" s="14" t="s">
        <v>55</v>
      </c>
      <c r="O361" s="14" t="s">
        <v>57</v>
      </c>
      <c r="P361" s="14" t="s">
        <v>2815</v>
      </c>
      <c r="Q361" s="14" t="s">
        <v>2816</v>
      </c>
      <c r="R361" s="16" t="s">
        <v>47</v>
      </c>
    </row>
    <row r="362" spans="1:18" x14ac:dyDescent="0.3">
      <c r="A362" s="9">
        <v>18408745</v>
      </c>
      <c r="B362" s="10">
        <v>3500000</v>
      </c>
      <c r="C362" s="10">
        <v>46666.666666666664</v>
      </c>
      <c r="D362" s="10" t="s">
        <v>2828</v>
      </c>
      <c r="E362" s="10" t="s">
        <v>2628</v>
      </c>
      <c r="F362" s="11">
        <v>45973</v>
      </c>
      <c r="G362" s="10" t="s">
        <v>2843</v>
      </c>
      <c r="H362" s="10">
        <v>75</v>
      </c>
      <c r="I362" s="10">
        <v>85</v>
      </c>
      <c r="J362" s="10" t="s">
        <v>97</v>
      </c>
      <c r="K362" s="10">
        <v>1</v>
      </c>
      <c r="L362" s="10">
        <v>5</v>
      </c>
      <c r="M362" s="10" t="s">
        <v>2615</v>
      </c>
      <c r="N362" s="10" t="s">
        <v>55</v>
      </c>
      <c r="O362" s="10" t="s">
        <v>57</v>
      </c>
      <c r="P362" s="10" t="s">
        <v>2814</v>
      </c>
      <c r="Q362" s="10" t="s">
        <v>2818</v>
      </c>
      <c r="R362" s="12" t="s">
        <v>47</v>
      </c>
    </row>
    <row r="363" spans="1:18" x14ac:dyDescent="0.3">
      <c r="A363" s="13">
        <v>18419744</v>
      </c>
      <c r="B363" s="14">
        <v>3500000</v>
      </c>
      <c r="C363" s="14">
        <v>35000</v>
      </c>
      <c r="D363" s="14" t="s">
        <v>2827</v>
      </c>
      <c r="E363" s="14" t="s">
        <v>2649</v>
      </c>
      <c r="F363" s="15">
        <v>45975</v>
      </c>
      <c r="G363" s="14" t="s">
        <v>2843</v>
      </c>
      <c r="H363" s="14">
        <v>100</v>
      </c>
      <c r="I363" s="14">
        <v>110</v>
      </c>
      <c r="J363" s="14" t="s">
        <v>97</v>
      </c>
      <c r="K363" s="14">
        <v>1</v>
      </c>
      <c r="L363" s="14">
        <v>4</v>
      </c>
      <c r="M363" s="14" t="s">
        <v>2615</v>
      </c>
      <c r="N363" s="14" t="s">
        <v>55</v>
      </c>
      <c r="O363" s="14" t="s">
        <v>67</v>
      </c>
      <c r="P363" s="14" t="s">
        <v>2815</v>
      </c>
      <c r="Q363" s="14" t="s">
        <v>2816</v>
      </c>
      <c r="R363" s="16" t="s">
        <v>47</v>
      </c>
    </row>
    <row r="364" spans="1:18" x14ac:dyDescent="0.3">
      <c r="A364" s="9">
        <v>18424186</v>
      </c>
      <c r="B364" s="10">
        <v>3500000</v>
      </c>
      <c r="C364" s="10">
        <v>38888.888888888891</v>
      </c>
      <c r="D364" s="10" t="s">
        <v>2825</v>
      </c>
      <c r="E364" s="10" t="s">
        <v>2666</v>
      </c>
      <c r="F364" s="11">
        <v>45976</v>
      </c>
      <c r="G364" s="10" t="s">
        <v>2843</v>
      </c>
      <c r="H364" s="10">
        <v>90</v>
      </c>
      <c r="I364" s="10">
        <v>105</v>
      </c>
      <c r="J364" s="10" t="s">
        <v>97</v>
      </c>
      <c r="K364" s="10">
        <v>1</v>
      </c>
      <c r="L364" s="10">
        <v>4</v>
      </c>
      <c r="M364" s="10" t="s">
        <v>2632</v>
      </c>
      <c r="N364" s="10" t="s">
        <v>77</v>
      </c>
      <c r="O364" s="10" t="s">
        <v>57</v>
      </c>
      <c r="P364" s="10" t="s">
        <v>2814</v>
      </c>
      <c r="Q364" s="10" t="s">
        <v>2816</v>
      </c>
      <c r="R364" s="12" t="s">
        <v>47</v>
      </c>
    </row>
    <row r="365" spans="1:18" x14ac:dyDescent="0.3">
      <c r="A365" s="13">
        <v>18406367</v>
      </c>
      <c r="B365" s="14">
        <v>3500000</v>
      </c>
      <c r="C365" s="14">
        <v>33333.333333333336</v>
      </c>
      <c r="D365" s="14" t="s">
        <v>2827</v>
      </c>
      <c r="E365" s="14" t="s">
        <v>2680</v>
      </c>
      <c r="F365" s="15">
        <v>45973</v>
      </c>
      <c r="G365" s="14" t="s">
        <v>2843</v>
      </c>
      <c r="H365" s="14">
        <v>105</v>
      </c>
      <c r="I365" s="14">
        <v>110</v>
      </c>
      <c r="J365" s="14" t="s">
        <v>97</v>
      </c>
      <c r="K365" s="14">
        <v>1</v>
      </c>
      <c r="L365" s="14">
        <v>3</v>
      </c>
      <c r="M365" s="14" t="s">
        <v>2615</v>
      </c>
      <c r="N365" s="14" t="s">
        <v>55</v>
      </c>
      <c r="O365" s="14" t="s">
        <v>57</v>
      </c>
      <c r="P365" s="14" t="s">
        <v>2814</v>
      </c>
      <c r="Q365" s="14" t="s">
        <v>251</v>
      </c>
      <c r="R365" s="16" t="s">
        <v>47</v>
      </c>
    </row>
    <row r="366" spans="1:18" x14ac:dyDescent="0.3">
      <c r="A366" s="9">
        <v>18366644</v>
      </c>
      <c r="B366" s="10">
        <v>3500000</v>
      </c>
      <c r="C366" s="10">
        <v>87500</v>
      </c>
      <c r="D366" s="10" t="s">
        <v>2830</v>
      </c>
      <c r="E366" s="10" t="s">
        <v>2637</v>
      </c>
      <c r="F366" s="11">
        <v>45966</v>
      </c>
      <c r="G366" s="10" t="s">
        <v>2843</v>
      </c>
      <c r="H366" s="10">
        <v>40</v>
      </c>
      <c r="I366" s="10">
        <v>50</v>
      </c>
      <c r="J366" s="10" t="s">
        <v>74</v>
      </c>
      <c r="K366" s="10">
        <v>1</v>
      </c>
      <c r="L366" s="10">
        <v>5</v>
      </c>
      <c r="M366" s="10" t="s">
        <v>2622</v>
      </c>
      <c r="N366" s="10" t="s">
        <v>55</v>
      </c>
      <c r="O366" s="10" t="s">
        <v>67</v>
      </c>
      <c r="P366" s="10" t="s">
        <v>2815</v>
      </c>
      <c r="Q366" s="10" t="s">
        <v>2816</v>
      </c>
      <c r="R366" s="12" t="s">
        <v>47</v>
      </c>
    </row>
    <row r="367" spans="1:18" x14ac:dyDescent="0.3">
      <c r="A367" s="13">
        <v>18374438</v>
      </c>
      <c r="B367" s="14">
        <v>3500000</v>
      </c>
      <c r="C367" s="14">
        <v>50000</v>
      </c>
      <c r="D367" s="14" t="s">
        <v>2827</v>
      </c>
      <c r="E367" s="14" t="s">
        <v>2680</v>
      </c>
      <c r="F367" s="15">
        <v>45968</v>
      </c>
      <c r="G367" s="14" t="s">
        <v>2843</v>
      </c>
      <c r="H367" s="14">
        <v>70</v>
      </c>
      <c r="I367" s="14">
        <v>85</v>
      </c>
      <c r="J367" s="14" t="s">
        <v>97</v>
      </c>
      <c r="K367" s="14">
        <v>1</v>
      </c>
      <c r="L367" s="14">
        <v>3</v>
      </c>
      <c r="M367" s="14" t="s">
        <v>2615</v>
      </c>
      <c r="N367" s="14" t="s">
        <v>55</v>
      </c>
      <c r="O367" s="14" t="s">
        <v>57</v>
      </c>
      <c r="P367" s="14" t="s">
        <v>2814</v>
      </c>
      <c r="Q367" s="14" t="s">
        <v>2816</v>
      </c>
      <c r="R367" s="16" t="s">
        <v>47</v>
      </c>
    </row>
    <row r="368" spans="1:18" x14ac:dyDescent="0.3">
      <c r="A368" s="9">
        <v>18428081</v>
      </c>
      <c r="B368" s="10">
        <v>3500000</v>
      </c>
      <c r="C368" s="10">
        <v>50000</v>
      </c>
      <c r="D368" s="10" t="s">
        <v>2828</v>
      </c>
      <c r="E368" s="10" t="s">
        <v>2656</v>
      </c>
      <c r="F368" s="11">
        <v>45976</v>
      </c>
      <c r="G368" s="10" t="s">
        <v>2843</v>
      </c>
      <c r="H368" s="10">
        <v>70</v>
      </c>
      <c r="I368" s="10">
        <v>90</v>
      </c>
      <c r="J368" s="10" t="s">
        <v>97</v>
      </c>
      <c r="K368" s="10">
        <v>1</v>
      </c>
      <c r="L368" s="10">
        <v>3</v>
      </c>
      <c r="M368" s="10" t="s">
        <v>2615</v>
      </c>
      <c r="N368" s="10" t="s">
        <v>55</v>
      </c>
      <c r="O368" s="10" t="s">
        <v>57</v>
      </c>
      <c r="P368" s="10" t="s">
        <v>2814</v>
      </c>
      <c r="Q368" s="10" t="s">
        <v>251</v>
      </c>
      <c r="R368" s="12" t="s">
        <v>47</v>
      </c>
    </row>
    <row r="369" spans="1:18" x14ac:dyDescent="0.3">
      <c r="A369" s="13">
        <v>18424328</v>
      </c>
      <c r="B369" s="14">
        <v>3500000</v>
      </c>
      <c r="C369" s="14">
        <v>44871.794871794875</v>
      </c>
      <c r="D369" s="14" t="s">
        <v>2823</v>
      </c>
      <c r="E369" s="14" t="s">
        <v>2616</v>
      </c>
      <c r="F369" s="15">
        <v>45976</v>
      </c>
      <c r="G369" s="14" t="s">
        <v>2843</v>
      </c>
      <c r="H369" s="14">
        <v>78</v>
      </c>
      <c r="I369" s="14">
        <v>80</v>
      </c>
      <c r="J369" s="14" t="s">
        <v>74</v>
      </c>
      <c r="K369" s="14">
        <v>1</v>
      </c>
      <c r="L369" s="14">
        <v>3</v>
      </c>
      <c r="M369" s="14" t="s">
        <v>2622</v>
      </c>
      <c r="N369" s="14" t="s">
        <v>55</v>
      </c>
      <c r="O369" s="14" t="s">
        <v>57</v>
      </c>
      <c r="P369" s="14" t="s">
        <v>2814</v>
      </c>
      <c r="Q369" s="14" t="s">
        <v>2816</v>
      </c>
      <c r="R369" s="16" t="s">
        <v>47</v>
      </c>
    </row>
    <row r="370" spans="1:18" x14ac:dyDescent="0.3">
      <c r="A370" s="9">
        <v>18384614</v>
      </c>
      <c r="B370" s="10">
        <v>3500000</v>
      </c>
      <c r="C370" s="10">
        <v>22580.645161290322</v>
      </c>
      <c r="D370" s="10" t="s">
        <v>2822</v>
      </c>
      <c r="E370" s="10" t="s">
        <v>2690</v>
      </c>
      <c r="F370" s="11">
        <v>45969</v>
      </c>
      <c r="G370" s="10" t="s">
        <v>2843</v>
      </c>
      <c r="H370" s="10">
        <v>155</v>
      </c>
      <c r="I370" s="10">
        <v>160</v>
      </c>
      <c r="J370" s="10" t="s">
        <v>97</v>
      </c>
      <c r="K370" s="10">
        <v>1</v>
      </c>
      <c r="L370" s="10">
        <v>5</v>
      </c>
      <c r="M370" s="10" t="s">
        <v>2627</v>
      </c>
      <c r="N370" s="10" t="s">
        <v>55</v>
      </c>
      <c r="O370" s="10" t="s">
        <v>57</v>
      </c>
      <c r="P370" s="10" t="s">
        <v>2821</v>
      </c>
      <c r="Q370" s="10" t="s">
        <v>2816</v>
      </c>
      <c r="R370" s="12" t="s">
        <v>47</v>
      </c>
    </row>
    <row r="371" spans="1:18" x14ac:dyDescent="0.3">
      <c r="A371" s="13">
        <v>18386721</v>
      </c>
      <c r="B371" s="14">
        <v>3500000</v>
      </c>
      <c r="C371" s="14">
        <v>58333.333333333336</v>
      </c>
      <c r="D371" s="14" t="s">
        <v>2823</v>
      </c>
      <c r="E371" s="14" t="s">
        <v>2692</v>
      </c>
      <c r="F371" s="15">
        <v>45970</v>
      </c>
      <c r="G371" s="14" t="s">
        <v>2843</v>
      </c>
      <c r="H371" s="14">
        <v>60</v>
      </c>
      <c r="I371" s="14">
        <v>70</v>
      </c>
      <c r="J371" s="14" t="s">
        <v>97</v>
      </c>
      <c r="K371" s="14">
        <v>1</v>
      </c>
      <c r="L371" s="14">
        <v>3</v>
      </c>
      <c r="M371" s="14" t="s">
        <v>2615</v>
      </c>
      <c r="N371" s="14" t="s">
        <v>55</v>
      </c>
      <c r="O371" s="14" t="s">
        <v>57</v>
      </c>
      <c r="P371" s="14" t="s">
        <v>2814</v>
      </c>
      <c r="Q371" s="14" t="s">
        <v>2820</v>
      </c>
      <c r="R371" s="16" t="s">
        <v>47</v>
      </c>
    </row>
    <row r="372" spans="1:18" x14ac:dyDescent="0.3">
      <c r="A372" s="9">
        <v>18363534</v>
      </c>
      <c r="B372" s="10">
        <v>3549000</v>
      </c>
      <c r="C372" s="10">
        <v>26288.888888888891</v>
      </c>
      <c r="D372" s="10" t="s">
        <v>2827</v>
      </c>
      <c r="E372" s="10" t="s">
        <v>2686</v>
      </c>
      <c r="F372" s="11">
        <v>45966</v>
      </c>
      <c r="G372" s="10" t="s">
        <v>2843</v>
      </c>
      <c r="H372" s="10">
        <v>135</v>
      </c>
      <c r="I372" s="10">
        <v>150</v>
      </c>
      <c r="J372" s="10" t="s">
        <v>50</v>
      </c>
      <c r="K372" s="10">
        <v>2</v>
      </c>
      <c r="L372" s="10">
        <v>4</v>
      </c>
      <c r="M372" s="10" t="s">
        <v>2615</v>
      </c>
      <c r="N372" s="10" t="s">
        <v>55</v>
      </c>
      <c r="O372" s="10" t="s">
        <v>57</v>
      </c>
      <c r="P372" s="10" t="s">
        <v>2814</v>
      </c>
      <c r="Q372" s="10" t="s">
        <v>251</v>
      </c>
      <c r="R372" s="12" t="s">
        <v>47</v>
      </c>
    </row>
    <row r="373" spans="1:18" x14ac:dyDescent="0.3">
      <c r="A373" s="13">
        <v>18390786</v>
      </c>
      <c r="B373" s="14">
        <v>3549000</v>
      </c>
      <c r="C373" s="14">
        <v>27300</v>
      </c>
      <c r="D373" s="14" t="s">
        <v>2825</v>
      </c>
      <c r="E373" s="14" t="s">
        <v>2648</v>
      </c>
      <c r="F373" s="15">
        <v>45971</v>
      </c>
      <c r="G373" s="14" t="s">
        <v>2843</v>
      </c>
      <c r="H373" s="14">
        <v>130</v>
      </c>
      <c r="I373" s="14">
        <v>140</v>
      </c>
      <c r="J373" s="14" t="s">
        <v>50</v>
      </c>
      <c r="K373" s="14">
        <v>1</v>
      </c>
      <c r="L373" s="14">
        <v>3</v>
      </c>
      <c r="M373" s="14" t="s">
        <v>2627</v>
      </c>
      <c r="N373" s="14" t="s">
        <v>55</v>
      </c>
      <c r="O373" s="14" t="s">
        <v>57</v>
      </c>
      <c r="P373" s="14" t="s">
        <v>2815</v>
      </c>
      <c r="Q373" s="14" t="s">
        <v>2816</v>
      </c>
      <c r="R373" s="16" t="s">
        <v>47</v>
      </c>
    </row>
    <row r="374" spans="1:18" x14ac:dyDescent="0.3">
      <c r="A374" s="9">
        <v>18385740</v>
      </c>
      <c r="B374" s="10">
        <v>3550000</v>
      </c>
      <c r="C374" s="10">
        <v>54615.384615384617</v>
      </c>
      <c r="D374" s="10" t="s">
        <v>2828</v>
      </c>
      <c r="E374" s="10" t="s">
        <v>2628</v>
      </c>
      <c r="F374" s="11">
        <v>45970</v>
      </c>
      <c r="G374" s="10" t="s">
        <v>2843</v>
      </c>
      <c r="H374" s="10">
        <v>65</v>
      </c>
      <c r="I374" s="10">
        <v>80</v>
      </c>
      <c r="J374" s="10" t="s">
        <v>97</v>
      </c>
      <c r="K374" s="10">
        <v>1</v>
      </c>
      <c r="L374" s="10">
        <v>2</v>
      </c>
      <c r="M374" s="10" t="s">
        <v>2615</v>
      </c>
      <c r="N374" s="10" t="s">
        <v>55</v>
      </c>
      <c r="O374" s="10" t="s">
        <v>57</v>
      </c>
      <c r="P374" s="10" t="s">
        <v>2814</v>
      </c>
      <c r="Q374" s="10" t="s">
        <v>2816</v>
      </c>
      <c r="R374" s="12" t="s">
        <v>47</v>
      </c>
    </row>
    <row r="375" spans="1:18" x14ac:dyDescent="0.3">
      <c r="A375" s="13">
        <v>18372720</v>
      </c>
      <c r="B375" s="14">
        <v>3550000</v>
      </c>
      <c r="C375" s="14">
        <v>35500</v>
      </c>
      <c r="D375" s="14" t="s">
        <v>2827</v>
      </c>
      <c r="E375" s="14" t="s">
        <v>2723</v>
      </c>
      <c r="F375" s="15">
        <v>45967</v>
      </c>
      <c r="G375" s="14" t="s">
        <v>2843</v>
      </c>
      <c r="H375" s="14">
        <v>100</v>
      </c>
      <c r="I375" s="14">
        <v>110</v>
      </c>
      <c r="J375" s="14" t="s">
        <v>97</v>
      </c>
      <c r="K375" s="14">
        <v>1</v>
      </c>
      <c r="L375" s="14">
        <v>3</v>
      </c>
      <c r="M375" s="14" t="s">
        <v>2622</v>
      </c>
      <c r="N375" s="14" t="s">
        <v>55</v>
      </c>
      <c r="O375" s="14" t="s">
        <v>57</v>
      </c>
      <c r="P375" s="14" t="s">
        <v>2814</v>
      </c>
      <c r="Q375" s="14" t="s">
        <v>2816</v>
      </c>
      <c r="R375" s="16" t="s">
        <v>47</v>
      </c>
    </row>
    <row r="376" spans="1:18" x14ac:dyDescent="0.3">
      <c r="A376" s="9">
        <v>18390772</v>
      </c>
      <c r="B376" s="10">
        <v>3550000</v>
      </c>
      <c r="C376" s="10">
        <v>44375</v>
      </c>
      <c r="D376" s="10" t="s">
        <v>2827</v>
      </c>
      <c r="E376" s="10" t="s">
        <v>2728</v>
      </c>
      <c r="F376" s="11">
        <v>45971</v>
      </c>
      <c r="G376" s="10" t="s">
        <v>2843</v>
      </c>
      <c r="H376" s="10">
        <v>80</v>
      </c>
      <c r="I376" s="10">
        <v>85</v>
      </c>
      <c r="J376" s="10" t="s">
        <v>97</v>
      </c>
      <c r="K376" s="10">
        <v>1</v>
      </c>
      <c r="L376" s="10">
        <v>8</v>
      </c>
      <c r="M376" s="10" t="s">
        <v>2615</v>
      </c>
      <c r="N376" s="10" t="s">
        <v>55</v>
      </c>
      <c r="O376" s="10" t="s">
        <v>67</v>
      </c>
      <c r="P376" s="10" t="s">
        <v>2814</v>
      </c>
      <c r="Q376" s="10" t="s">
        <v>2816</v>
      </c>
      <c r="R376" s="12" t="s">
        <v>47</v>
      </c>
    </row>
    <row r="377" spans="1:18" x14ac:dyDescent="0.3">
      <c r="A377" s="13">
        <v>18403179</v>
      </c>
      <c r="B377" s="14">
        <v>3575000</v>
      </c>
      <c r="C377" s="14">
        <v>42058.823529411762</v>
      </c>
      <c r="D377" s="14" t="s">
        <v>2827</v>
      </c>
      <c r="E377" s="14" t="s">
        <v>2687</v>
      </c>
      <c r="F377" s="15">
        <v>45972</v>
      </c>
      <c r="G377" s="14" t="s">
        <v>2843</v>
      </c>
      <c r="H377" s="14">
        <v>85</v>
      </c>
      <c r="I377" s="14">
        <v>95</v>
      </c>
      <c r="J377" s="14" t="s">
        <v>97</v>
      </c>
      <c r="K377" s="14">
        <v>1</v>
      </c>
      <c r="L377" s="14">
        <v>3</v>
      </c>
      <c r="M377" s="14" t="s">
        <v>2617</v>
      </c>
      <c r="N377" s="14" t="s">
        <v>55</v>
      </c>
      <c r="O377" s="14" t="s">
        <v>57</v>
      </c>
      <c r="P377" s="14" t="s">
        <v>2814</v>
      </c>
      <c r="Q377" s="14" t="s">
        <v>2816</v>
      </c>
      <c r="R377" s="16" t="s">
        <v>47</v>
      </c>
    </row>
    <row r="378" spans="1:18" x14ac:dyDescent="0.3">
      <c r="A378" s="9">
        <v>18379686</v>
      </c>
      <c r="B378" s="10">
        <v>3580000</v>
      </c>
      <c r="C378" s="10">
        <v>29833.333333333332</v>
      </c>
      <c r="D378" s="10" t="s">
        <v>2823</v>
      </c>
      <c r="E378" s="10" t="s">
        <v>2779</v>
      </c>
      <c r="F378" s="11">
        <v>45969</v>
      </c>
      <c r="G378" s="10" t="s">
        <v>2843</v>
      </c>
      <c r="H378" s="10">
        <v>120</v>
      </c>
      <c r="I378" s="10">
        <v>130</v>
      </c>
      <c r="J378" s="10" t="s">
        <v>50</v>
      </c>
      <c r="K378" s="10">
        <v>1</v>
      </c>
      <c r="L378" s="10">
        <v>3</v>
      </c>
      <c r="M378" s="10" t="s">
        <v>2632</v>
      </c>
      <c r="N378" s="10" t="s">
        <v>55</v>
      </c>
      <c r="O378" s="10" t="s">
        <v>57</v>
      </c>
      <c r="P378" s="10" t="s">
        <v>2815</v>
      </c>
      <c r="Q378" s="10" t="s">
        <v>2820</v>
      </c>
      <c r="R378" s="12" t="s">
        <v>47</v>
      </c>
    </row>
    <row r="379" spans="1:18" x14ac:dyDescent="0.3">
      <c r="A379" s="13">
        <v>18383310</v>
      </c>
      <c r="B379" s="14">
        <v>3580000</v>
      </c>
      <c r="C379" s="14">
        <v>31130.434782608696</v>
      </c>
      <c r="D379" s="14" t="s">
        <v>2823</v>
      </c>
      <c r="E379" s="14" t="s">
        <v>2779</v>
      </c>
      <c r="F379" s="15">
        <v>45969</v>
      </c>
      <c r="G379" s="14" t="s">
        <v>2843</v>
      </c>
      <c r="H379" s="14">
        <v>115</v>
      </c>
      <c r="I379" s="14">
        <v>129</v>
      </c>
      <c r="J379" s="14" t="s">
        <v>50</v>
      </c>
      <c r="K379" s="14">
        <v>1</v>
      </c>
      <c r="L379" s="14">
        <v>3</v>
      </c>
      <c r="M379" s="14" t="s">
        <v>2632</v>
      </c>
      <c r="N379" s="14" t="s">
        <v>55</v>
      </c>
      <c r="O379" s="14" t="s">
        <v>57</v>
      </c>
      <c r="P379" s="14" t="s">
        <v>2815</v>
      </c>
      <c r="Q379" s="14" t="s">
        <v>2816</v>
      </c>
      <c r="R379" s="16" t="s">
        <v>47</v>
      </c>
    </row>
    <row r="380" spans="1:18" x14ac:dyDescent="0.3">
      <c r="A380" s="9">
        <v>18406077</v>
      </c>
      <c r="B380" s="10">
        <v>3590000</v>
      </c>
      <c r="C380" s="10">
        <v>26592.592592592591</v>
      </c>
      <c r="D380" s="10" t="s">
        <v>2827</v>
      </c>
      <c r="E380" s="10" t="s">
        <v>2680</v>
      </c>
      <c r="F380" s="11">
        <v>45973</v>
      </c>
      <c r="G380" s="10" t="s">
        <v>2843</v>
      </c>
      <c r="H380" s="10">
        <v>135</v>
      </c>
      <c r="I380" s="10">
        <v>140</v>
      </c>
      <c r="J380" s="10" t="s">
        <v>50</v>
      </c>
      <c r="K380" s="10">
        <v>1</v>
      </c>
      <c r="L380" s="10">
        <v>8</v>
      </c>
      <c r="M380" s="10" t="s">
        <v>2632</v>
      </c>
      <c r="N380" s="10" t="s">
        <v>55</v>
      </c>
      <c r="O380" s="10" t="s">
        <v>67</v>
      </c>
      <c r="P380" s="10" t="s">
        <v>2814</v>
      </c>
      <c r="Q380" s="10" t="s">
        <v>2818</v>
      </c>
      <c r="R380" s="12" t="s">
        <v>47</v>
      </c>
    </row>
    <row r="381" spans="1:18" x14ac:dyDescent="0.3">
      <c r="A381" s="13">
        <v>18387288</v>
      </c>
      <c r="B381" s="14">
        <v>3599999</v>
      </c>
      <c r="C381" s="14">
        <v>47999.986666666664</v>
      </c>
      <c r="D381" s="14" t="s">
        <v>2827</v>
      </c>
      <c r="E381" s="14" t="s">
        <v>2716</v>
      </c>
      <c r="F381" s="15">
        <v>45970</v>
      </c>
      <c r="G381" s="14" t="s">
        <v>2843</v>
      </c>
      <c r="H381" s="14">
        <v>75</v>
      </c>
      <c r="I381" s="14">
        <v>85</v>
      </c>
      <c r="J381" s="14" t="s">
        <v>97</v>
      </c>
      <c r="K381" s="14">
        <v>1</v>
      </c>
      <c r="L381" s="14">
        <v>4</v>
      </c>
      <c r="M381" s="14" t="s">
        <v>2617</v>
      </c>
      <c r="N381" s="14" t="s">
        <v>55</v>
      </c>
      <c r="O381" s="14" t="s">
        <v>57</v>
      </c>
      <c r="P381" s="14" t="s">
        <v>2814</v>
      </c>
      <c r="Q381" s="14" t="s">
        <v>2816</v>
      </c>
      <c r="R381" s="16" t="s">
        <v>47</v>
      </c>
    </row>
    <row r="382" spans="1:18" x14ac:dyDescent="0.3">
      <c r="A382" s="9">
        <v>18386680</v>
      </c>
      <c r="B382" s="10">
        <v>3600000</v>
      </c>
      <c r="C382" s="10">
        <v>45000</v>
      </c>
      <c r="D382" s="10" t="s">
        <v>2827</v>
      </c>
      <c r="E382" s="10" t="s">
        <v>2716</v>
      </c>
      <c r="F382" s="11">
        <v>45970</v>
      </c>
      <c r="G382" s="10" t="s">
        <v>2843</v>
      </c>
      <c r="H382" s="10">
        <v>80</v>
      </c>
      <c r="I382" s="10">
        <v>90</v>
      </c>
      <c r="J382" s="10" t="s">
        <v>97</v>
      </c>
      <c r="K382" s="10">
        <v>2</v>
      </c>
      <c r="L382" s="10">
        <v>4</v>
      </c>
      <c r="M382" s="10" t="s">
        <v>2615</v>
      </c>
      <c r="N382" s="10" t="s">
        <v>55</v>
      </c>
      <c r="O382" s="10" t="s">
        <v>57</v>
      </c>
      <c r="P382" s="10" t="s">
        <v>2814</v>
      </c>
      <c r="Q382" s="10" t="s">
        <v>2818</v>
      </c>
      <c r="R382" s="12" t="s">
        <v>47</v>
      </c>
    </row>
    <row r="383" spans="1:18" x14ac:dyDescent="0.3">
      <c r="A383" s="13">
        <v>18373477</v>
      </c>
      <c r="B383" s="14">
        <v>3600000</v>
      </c>
      <c r="C383" s="14">
        <v>48000</v>
      </c>
      <c r="D383" s="14" t="s">
        <v>2822</v>
      </c>
      <c r="E383" s="14" t="s">
        <v>2619</v>
      </c>
      <c r="F383" s="15">
        <v>45967</v>
      </c>
      <c r="G383" s="14" t="s">
        <v>2843</v>
      </c>
      <c r="H383" s="14">
        <v>75</v>
      </c>
      <c r="I383" s="14">
        <v>80</v>
      </c>
      <c r="J383" s="14" t="s">
        <v>97</v>
      </c>
      <c r="K383" s="14">
        <v>1</v>
      </c>
      <c r="L383" s="14">
        <v>5</v>
      </c>
      <c r="M383" s="14" t="s">
        <v>2615</v>
      </c>
      <c r="N383" s="14" t="s">
        <v>55</v>
      </c>
      <c r="O383" s="14" t="s">
        <v>57</v>
      </c>
      <c r="P383" s="14" t="s">
        <v>2814</v>
      </c>
      <c r="Q383" s="14" t="s">
        <v>2816</v>
      </c>
      <c r="R383" s="16" t="s">
        <v>47</v>
      </c>
    </row>
    <row r="384" spans="1:18" x14ac:dyDescent="0.3">
      <c r="A384" s="9">
        <v>18429081</v>
      </c>
      <c r="B384" s="10">
        <v>3600000</v>
      </c>
      <c r="C384" s="10">
        <v>37894.73684210526</v>
      </c>
      <c r="D384" s="10" t="s">
        <v>2827</v>
      </c>
      <c r="E384" s="10" t="s">
        <v>2647</v>
      </c>
      <c r="F384" s="11">
        <v>45976</v>
      </c>
      <c r="G384" s="10" t="s">
        <v>2843</v>
      </c>
      <c r="H384" s="10">
        <v>95</v>
      </c>
      <c r="I384" s="10">
        <v>110</v>
      </c>
      <c r="J384" s="10" t="s">
        <v>97</v>
      </c>
      <c r="K384" s="10">
        <v>1</v>
      </c>
      <c r="L384" s="10">
        <v>3</v>
      </c>
      <c r="M384" s="10" t="s">
        <v>2627</v>
      </c>
      <c r="N384" s="10" t="s">
        <v>77</v>
      </c>
      <c r="O384" s="10" t="s">
        <v>57</v>
      </c>
      <c r="P384" s="10" t="s">
        <v>2814</v>
      </c>
      <c r="Q384" s="10" t="s">
        <v>2816</v>
      </c>
      <c r="R384" s="12" t="s">
        <v>47</v>
      </c>
    </row>
    <row r="385" spans="1:18" x14ac:dyDescent="0.3">
      <c r="A385" s="13">
        <v>18418075</v>
      </c>
      <c r="B385" s="14">
        <v>3600000</v>
      </c>
      <c r="C385" s="14">
        <v>36000</v>
      </c>
      <c r="D385" s="14" t="s">
        <v>2827</v>
      </c>
      <c r="E385" s="14" t="s">
        <v>2624</v>
      </c>
      <c r="F385" s="15">
        <v>45975</v>
      </c>
      <c r="G385" s="14" t="s">
        <v>2843</v>
      </c>
      <c r="H385" s="14">
        <v>100</v>
      </c>
      <c r="I385" s="14">
        <v>110</v>
      </c>
      <c r="J385" s="14" t="s">
        <v>97</v>
      </c>
      <c r="K385" s="14">
        <v>1</v>
      </c>
      <c r="L385" s="14">
        <v>3</v>
      </c>
      <c r="M385" s="14" t="s">
        <v>2627</v>
      </c>
      <c r="N385" s="14" t="s">
        <v>55</v>
      </c>
      <c r="O385" s="14" t="s">
        <v>57</v>
      </c>
      <c r="P385" s="14" t="s">
        <v>2814</v>
      </c>
      <c r="Q385" s="14" t="s">
        <v>2816</v>
      </c>
      <c r="R385" s="16" t="s">
        <v>47</v>
      </c>
    </row>
    <row r="386" spans="1:18" x14ac:dyDescent="0.3">
      <c r="A386" s="9">
        <v>18413536</v>
      </c>
      <c r="B386" s="10">
        <v>3600000</v>
      </c>
      <c r="C386" s="10">
        <v>34285.714285714283</v>
      </c>
      <c r="D386" s="10" t="s">
        <v>2822</v>
      </c>
      <c r="E386" s="10" t="s">
        <v>2669</v>
      </c>
      <c r="F386" s="11">
        <v>45974</v>
      </c>
      <c r="G386" s="10" t="s">
        <v>2843</v>
      </c>
      <c r="H386" s="10">
        <v>105</v>
      </c>
      <c r="I386" s="10">
        <v>110</v>
      </c>
      <c r="J386" s="10" t="s">
        <v>97</v>
      </c>
      <c r="K386" s="10">
        <v>1</v>
      </c>
      <c r="L386" s="10">
        <v>8</v>
      </c>
      <c r="M386" s="10" t="s">
        <v>2632</v>
      </c>
      <c r="N386" s="10" t="s">
        <v>55</v>
      </c>
      <c r="O386" s="10" t="s">
        <v>57</v>
      </c>
      <c r="P386" s="10" t="s">
        <v>2814</v>
      </c>
      <c r="Q386" s="10" t="s">
        <v>2816</v>
      </c>
      <c r="R386" s="12" t="s">
        <v>47</v>
      </c>
    </row>
    <row r="387" spans="1:18" x14ac:dyDescent="0.3">
      <c r="A387" s="13">
        <v>18393311</v>
      </c>
      <c r="B387" s="14">
        <v>3600000</v>
      </c>
      <c r="C387" s="14">
        <v>40000</v>
      </c>
      <c r="D387" s="14" t="s">
        <v>2822</v>
      </c>
      <c r="E387" s="14" t="s">
        <v>2623</v>
      </c>
      <c r="F387" s="15">
        <v>45971</v>
      </c>
      <c r="G387" s="14" t="s">
        <v>2843</v>
      </c>
      <c r="H387" s="14">
        <v>90</v>
      </c>
      <c r="I387" s="14">
        <v>105</v>
      </c>
      <c r="J387" s="14" t="s">
        <v>50</v>
      </c>
      <c r="K387" s="14">
        <v>2</v>
      </c>
      <c r="L387" s="14">
        <v>6</v>
      </c>
      <c r="M387" s="14" t="s">
        <v>2615</v>
      </c>
      <c r="N387" s="14" t="s">
        <v>55</v>
      </c>
      <c r="O387" s="14" t="s">
        <v>57</v>
      </c>
      <c r="P387" s="14" t="s">
        <v>2817</v>
      </c>
      <c r="Q387" s="14" t="s">
        <v>2816</v>
      </c>
      <c r="R387" s="16" t="s">
        <v>47</v>
      </c>
    </row>
    <row r="388" spans="1:18" x14ac:dyDescent="0.3">
      <c r="A388" s="9">
        <v>18373496</v>
      </c>
      <c r="B388" s="10">
        <v>3600000</v>
      </c>
      <c r="C388" s="10">
        <v>51428.571428571428</v>
      </c>
      <c r="D388" s="10" t="s">
        <v>2822</v>
      </c>
      <c r="E388" s="10" t="s">
        <v>2619</v>
      </c>
      <c r="F388" s="11">
        <v>45967</v>
      </c>
      <c r="G388" s="10" t="s">
        <v>2843</v>
      </c>
      <c r="H388" s="10">
        <v>70</v>
      </c>
      <c r="I388" s="10">
        <v>75</v>
      </c>
      <c r="J388" s="10" t="s">
        <v>97</v>
      </c>
      <c r="K388" s="10">
        <v>1</v>
      </c>
      <c r="L388" s="10">
        <v>5</v>
      </c>
      <c r="M388" s="10" t="s">
        <v>2615</v>
      </c>
      <c r="N388" s="10" t="s">
        <v>77</v>
      </c>
      <c r="O388" s="10" t="s">
        <v>57</v>
      </c>
      <c r="P388" s="10" t="s">
        <v>2814</v>
      </c>
      <c r="Q388" s="10" t="s">
        <v>2816</v>
      </c>
      <c r="R388" s="12" t="s">
        <v>47</v>
      </c>
    </row>
    <row r="389" spans="1:18" x14ac:dyDescent="0.3">
      <c r="A389" s="13">
        <v>18411920</v>
      </c>
      <c r="B389" s="14">
        <v>3600000</v>
      </c>
      <c r="C389" s="14">
        <v>48000</v>
      </c>
      <c r="D389" s="14" t="s">
        <v>2828</v>
      </c>
      <c r="E389" s="14" t="s">
        <v>2628</v>
      </c>
      <c r="F389" s="15">
        <v>45974</v>
      </c>
      <c r="G389" s="14" t="s">
        <v>2843</v>
      </c>
      <c r="H389" s="14">
        <v>75</v>
      </c>
      <c r="I389" s="14">
        <v>85</v>
      </c>
      <c r="J389" s="14" t="s">
        <v>97</v>
      </c>
      <c r="K389" s="14">
        <v>1</v>
      </c>
      <c r="L389" s="14">
        <v>3</v>
      </c>
      <c r="M389" s="14" t="s">
        <v>2615</v>
      </c>
      <c r="N389" s="14" t="s">
        <v>55</v>
      </c>
      <c r="O389" s="14" t="s">
        <v>57</v>
      </c>
      <c r="P389" s="14" t="s">
        <v>2814</v>
      </c>
      <c r="Q389" s="14" t="s">
        <v>138</v>
      </c>
      <c r="R389" s="16" t="s">
        <v>47</v>
      </c>
    </row>
    <row r="390" spans="1:18" x14ac:dyDescent="0.3">
      <c r="A390" s="9">
        <v>18427322</v>
      </c>
      <c r="B390" s="10">
        <v>3600000</v>
      </c>
      <c r="C390" s="10">
        <v>28800</v>
      </c>
      <c r="D390" s="10" t="s">
        <v>2825</v>
      </c>
      <c r="E390" s="10" t="s">
        <v>2769</v>
      </c>
      <c r="F390" s="11">
        <v>45976</v>
      </c>
      <c r="G390" s="10" t="s">
        <v>2843</v>
      </c>
      <c r="H390" s="10">
        <v>125</v>
      </c>
      <c r="I390" s="10">
        <v>145</v>
      </c>
      <c r="J390" s="10" t="s">
        <v>50</v>
      </c>
      <c r="K390" s="10">
        <v>1</v>
      </c>
      <c r="L390" s="10">
        <v>5</v>
      </c>
      <c r="M390" s="10" t="s">
        <v>2632</v>
      </c>
      <c r="N390" s="10" t="s">
        <v>55</v>
      </c>
      <c r="O390" s="10" t="s">
        <v>57</v>
      </c>
      <c r="P390" s="10" t="s">
        <v>2814</v>
      </c>
      <c r="Q390" s="10" t="s">
        <v>2816</v>
      </c>
      <c r="R390" s="12" t="s">
        <v>47</v>
      </c>
    </row>
    <row r="391" spans="1:18" x14ac:dyDescent="0.3">
      <c r="A391" s="13">
        <v>18400071</v>
      </c>
      <c r="B391" s="14">
        <v>3600000</v>
      </c>
      <c r="C391" s="14">
        <v>25714.285714285714</v>
      </c>
      <c r="D391" s="14" t="s">
        <v>2827</v>
      </c>
      <c r="E391" s="14" t="s">
        <v>2649</v>
      </c>
      <c r="F391" s="15">
        <v>45972</v>
      </c>
      <c r="G391" s="14" t="s">
        <v>2843</v>
      </c>
      <c r="H391" s="14">
        <v>140</v>
      </c>
      <c r="I391" s="14">
        <v>160</v>
      </c>
      <c r="J391" s="14" t="s">
        <v>50</v>
      </c>
      <c r="K391" s="14">
        <v>2</v>
      </c>
      <c r="L391" s="14">
        <v>4</v>
      </c>
      <c r="M391" s="14" t="s">
        <v>2615</v>
      </c>
      <c r="N391" s="14" t="s">
        <v>55</v>
      </c>
      <c r="O391" s="14" t="s">
        <v>57</v>
      </c>
      <c r="P391" s="14" t="s">
        <v>2815</v>
      </c>
      <c r="Q391" s="14" t="s">
        <v>2816</v>
      </c>
      <c r="R391" s="16" t="s">
        <v>47</v>
      </c>
    </row>
    <row r="392" spans="1:18" x14ac:dyDescent="0.3">
      <c r="A392" s="9">
        <v>18388950</v>
      </c>
      <c r="B392" s="10">
        <v>3605000</v>
      </c>
      <c r="C392" s="10">
        <v>40055.555555555555</v>
      </c>
      <c r="D392" s="10" t="s">
        <v>2827</v>
      </c>
      <c r="E392" s="10" t="s">
        <v>2659</v>
      </c>
      <c r="F392" s="11">
        <v>45970</v>
      </c>
      <c r="G392" s="10" t="s">
        <v>2843</v>
      </c>
      <c r="H392" s="10">
        <v>90</v>
      </c>
      <c r="I392" s="10">
        <v>95</v>
      </c>
      <c r="J392" s="10" t="s">
        <v>97</v>
      </c>
      <c r="K392" s="10">
        <v>1</v>
      </c>
      <c r="L392" s="10">
        <v>3</v>
      </c>
      <c r="M392" s="10" t="s">
        <v>2615</v>
      </c>
      <c r="N392" s="10" t="s">
        <v>55</v>
      </c>
      <c r="O392" s="10" t="s">
        <v>57</v>
      </c>
      <c r="P392" s="10" t="s">
        <v>2814</v>
      </c>
      <c r="Q392" s="10" t="s">
        <v>2816</v>
      </c>
      <c r="R392" s="12" t="s">
        <v>47</v>
      </c>
    </row>
    <row r="393" spans="1:18" x14ac:dyDescent="0.3">
      <c r="A393" s="13">
        <v>18417272</v>
      </c>
      <c r="B393" s="14">
        <v>3620000</v>
      </c>
      <c r="C393" s="14">
        <v>48266.666666666664</v>
      </c>
      <c r="D393" s="14" t="s">
        <v>2832</v>
      </c>
      <c r="E393" s="14" t="s">
        <v>2652</v>
      </c>
      <c r="F393" s="15">
        <v>45974</v>
      </c>
      <c r="G393" s="14" t="s">
        <v>2843</v>
      </c>
      <c r="H393" s="14">
        <v>75</v>
      </c>
      <c r="I393" s="14">
        <v>95</v>
      </c>
      <c r="J393" s="14" t="s">
        <v>74</v>
      </c>
      <c r="K393" s="14">
        <v>1</v>
      </c>
      <c r="L393" s="14">
        <v>4</v>
      </c>
      <c r="M393" s="14" t="s">
        <v>2615</v>
      </c>
      <c r="N393" s="14" t="s">
        <v>76</v>
      </c>
      <c r="O393" s="14" t="s">
        <v>57</v>
      </c>
      <c r="P393" s="14" t="s">
        <v>2814</v>
      </c>
      <c r="Q393" s="14" t="s">
        <v>2816</v>
      </c>
      <c r="R393" s="16" t="s">
        <v>47</v>
      </c>
    </row>
    <row r="394" spans="1:18" x14ac:dyDescent="0.3">
      <c r="A394" s="9">
        <v>18403357</v>
      </c>
      <c r="B394" s="10">
        <v>3640000</v>
      </c>
      <c r="C394" s="10">
        <v>31652.17391304348</v>
      </c>
      <c r="D394" s="10" t="s">
        <v>2827</v>
      </c>
      <c r="E394" s="10" t="s">
        <v>2688</v>
      </c>
      <c r="F394" s="11">
        <v>45972</v>
      </c>
      <c r="G394" s="10" t="s">
        <v>2843</v>
      </c>
      <c r="H394" s="10">
        <v>115</v>
      </c>
      <c r="I394" s="10">
        <v>130</v>
      </c>
      <c r="J394" s="10" t="s">
        <v>50</v>
      </c>
      <c r="K394" s="10">
        <v>1</v>
      </c>
      <c r="L394" s="10">
        <v>3</v>
      </c>
      <c r="M394" s="10" t="s">
        <v>2617</v>
      </c>
      <c r="N394" s="10" t="s">
        <v>55</v>
      </c>
      <c r="O394" s="10" t="s">
        <v>67</v>
      </c>
      <c r="P394" s="10" t="s">
        <v>2814</v>
      </c>
      <c r="Q394" s="10" t="s">
        <v>2816</v>
      </c>
      <c r="R394" s="12" t="s">
        <v>47</v>
      </c>
    </row>
    <row r="395" spans="1:18" x14ac:dyDescent="0.3">
      <c r="A395" s="13">
        <v>18386714</v>
      </c>
      <c r="B395" s="14">
        <v>3650000</v>
      </c>
      <c r="C395" s="14">
        <v>76041.666666666672</v>
      </c>
      <c r="D395" s="14" t="s">
        <v>2828</v>
      </c>
      <c r="E395" s="14" t="s">
        <v>2636</v>
      </c>
      <c r="F395" s="15">
        <v>45970</v>
      </c>
      <c r="G395" s="14" t="s">
        <v>2843</v>
      </c>
      <c r="H395" s="14">
        <v>48</v>
      </c>
      <c r="I395" s="14">
        <v>63</v>
      </c>
      <c r="J395" s="14" t="s">
        <v>97</v>
      </c>
      <c r="K395" s="14">
        <v>1</v>
      </c>
      <c r="L395" s="14">
        <v>2</v>
      </c>
      <c r="M395" s="14" t="s">
        <v>2615</v>
      </c>
      <c r="N395" s="14" t="s">
        <v>55</v>
      </c>
      <c r="O395" s="14" t="s">
        <v>57</v>
      </c>
      <c r="P395" s="14" t="s">
        <v>2815</v>
      </c>
      <c r="Q395" s="14" t="s">
        <v>2818</v>
      </c>
      <c r="R395" s="16" t="s">
        <v>47</v>
      </c>
    </row>
    <row r="396" spans="1:18" x14ac:dyDescent="0.3">
      <c r="A396" s="9">
        <v>18417176</v>
      </c>
      <c r="B396" s="10">
        <v>3650000</v>
      </c>
      <c r="C396" s="10">
        <v>45625</v>
      </c>
      <c r="D396" s="10" t="s">
        <v>2827</v>
      </c>
      <c r="E396" s="10" t="s">
        <v>2654</v>
      </c>
      <c r="F396" s="11">
        <v>45974</v>
      </c>
      <c r="G396" s="10" t="s">
        <v>2843</v>
      </c>
      <c r="H396" s="10">
        <v>80</v>
      </c>
      <c r="I396" s="10">
        <v>85</v>
      </c>
      <c r="J396" s="10" t="s">
        <v>97</v>
      </c>
      <c r="K396" s="10">
        <v>1</v>
      </c>
      <c r="L396" s="10">
        <v>5</v>
      </c>
      <c r="M396" s="10" t="s">
        <v>2617</v>
      </c>
      <c r="N396" s="10" t="s">
        <v>55</v>
      </c>
      <c r="O396" s="10" t="s">
        <v>67</v>
      </c>
      <c r="P396" s="10" t="s">
        <v>2814</v>
      </c>
      <c r="Q396" s="10" t="s">
        <v>2816</v>
      </c>
      <c r="R396" s="12" t="s">
        <v>47</v>
      </c>
    </row>
    <row r="397" spans="1:18" x14ac:dyDescent="0.3">
      <c r="A397" s="13">
        <v>18372079</v>
      </c>
      <c r="B397" s="14">
        <v>3650000</v>
      </c>
      <c r="C397" s="14">
        <v>81111.111111111109</v>
      </c>
      <c r="D397" s="14" t="s">
        <v>2825</v>
      </c>
      <c r="E397" s="14" t="s">
        <v>2640</v>
      </c>
      <c r="F397" s="15">
        <v>45967</v>
      </c>
      <c r="G397" s="14" t="s">
        <v>2843</v>
      </c>
      <c r="H397" s="14">
        <v>45</v>
      </c>
      <c r="I397" s="14">
        <v>65</v>
      </c>
      <c r="J397" s="14" t="s">
        <v>74</v>
      </c>
      <c r="K397" s="14">
        <v>1</v>
      </c>
      <c r="L397" s="14">
        <v>3</v>
      </c>
      <c r="M397" s="14" t="s">
        <v>2615</v>
      </c>
      <c r="N397" s="14" t="s">
        <v>55</v>
      </c>
      <c r="O397" s="14" t="s">
        <v>57</v>
      </c>
      <c r="P397" s="14" t="s">
        <v>2814</v>
      </c>
      <c r="Q397" s="14" t="s">
        <v>2818</v>
      </c>
      <c r="R397" s="16" t="s">
        <v>47</v>
      </c>
    </row>
    <row r="398" spans="1:18" x14ac:dyDescent="0.3">
      <c r="A398" s="9">
        <v>18386285</v>
      </c>
      <c r="B398" s="10">
        <v>3650000</v>
      </c>
      <c r="C398" s="10">
        <v>24333.333333333332</v>
      </c>
      <c r="D398" s="10" t="s">
        <v>2828</v>
      </c>
      <c r="E398" s="10" t="s">
        <v>2628</v>
      </c>
      <c r="F398" s="11">
        <v>45970</v>
      </c>
      <c r="G398" s="10" t="s">
        <v>2843</v>
      </c>
      <c r="H398" s="10">
        <v>150</v>
      </c>
      <c r="I398" s="10">
        <v>180</v>
      </c>
      <c r="J398" s="10" t="s">
        <v>50</v>
      </c>
      <c r="K398" s="10">
        <v>1</v>
      </c>
      <c r="L398" s="10">
        <v>2</v>
      </c>
      <c r="M398" s="10" t="s">
        <v>2622</v>
      </c>
      <c r="N398" s="10" t="s">
        <v>55</v>
      </c>
      <c r="O398" s="10" t="s">
        <v>57</v>
      </c>
      <c r="P398" s="10" t="s">
        <v>2814</v>
      </c>
      <c r="Q398" s="10" t="s">
        <v>2818</v>
      </c>
      <c r="R398" s="12" t="s">
        <v>47</v>
      </c>
    </row>
    <row r="399" spans="1:18" x14ac:dyDescent="0.3">
      <c r="A399" s="13">
        <v>18415596</v>
      </c>
      <c r="B399" s="14">
        <v>3650000</v>
      </c>
      <c r="C399" s="14">
        <v>44512.195121951219</v>
      </c>
      <c r="D399" s="14" t="s">
        <v>2827</v>
      </c>
      <c r="E399" s="14" t="s">
        <v>2649</v>
      </c>
      <c r="F399" s="15">
        <v>45974</v>
      </c>
      <c r="G399" s="14" t="s">
        <v>2843</v>
      </c>
      <c r="H399" s="14">
        <v>82</v>
      </c>
      <c r="I399" s="14">
        <v>90</v>
      </c>
      <c r="J399" s="14" t="s">
        <v>97</v>
      </c>
      <c r="K399" s="14">
        <v>1</v>
      </c>
      <c r="L399" s="14">
        <v>3</v>
      </c>
      <c r="M399" s="14" t="s">
        <v>2615</v>
      </c>
      <c r="N399" s="14" t="s">
        <v>55</v>
      </c>
      <c r="O399" s="14" t="s">
        <v>67</v>
      </c>
      <c r="P399" s="14" t="s">
        <v>2814</v>
      </c>
      <c r="Q399" s="14" t="s">
        <v>2816</v>
      </c>
      <c r="R399" s="16" t="s">
        <v>47</v>
      </c>
    </row>
    <row r="400" spans="1:18" x14ac:dyDescent="0.3">
      <c r="A400" s="9">
        <v>18380032</v>
      </c>
      <c r="B400" s="10">
        <v>3650000</v>
      </c>
      <c r="C400" s="10">
        <v>36500</v>
      </c>
      <c r="D400" s="10" t="s">
        <v>2823</v>
      </c>
      <c r="E400" s="10" t="s">
        <v>2729</v>
      </c>
      <c r="F400" s="11">
        <v>45969</v>
      </c>
      <c r="G400" s="10" t="s">
        <v>2843</v>
      </c>
      <c r="H400" s="10">
        <v>100</v>
      </c>
      <c r="I400" s="10">
        <v>115</v>
      </c>
      <c r="J400" s="10" t="s">
        <v>97</v>
      </c>
      <c r="K400" s="10">
        <v>1</v>
      </c>
      <c r="L400" s="10">
        <v>3</v>
      </c>
      <c r="M400" s="10" t="s">
        <v>2632</v>
      </c>
      <c r="N400" s="10" t="s">
        <v>55</v>
      </c>
      <c r="O400" s="10" t="s">
        <v>57</v>
      </c>
      <c r="P400" s="10" t="s">
        <v>2815</v>
      </c>
      <c r="Q400" s="10" t="s">
        <v>2816</v>
      </c>
      <c r="R400" s="12" t="s">
        <v>47</v>
      </c>
    </row>
    <row r="401" spans="1:18" x14ac:dyDescent="0.3">
      <c r="A401" s="13">
        <v>18363316</v>
      </c>
      <c r="B401" s="14">
        <v>3650000</v>
      </c>
      <c r="C401" s="14">
        <v>38421.052631578947</v>
      </c>
      <c r="D401" s="14" t="s">
        <v>2827</v>
      </c>
      <c r="E401" s="14" t="s">
        <v>2671</v>
      </c>
      <c r="F401" s="15">
        <v>45966</v>
      </c>
      <c r="G401" s="14" t="s">
        <v>2843</v>
      </c>
      <c r="H401" s="14">
        <v>95</v>
      </c>
      <c r="I401" s="14">
        <v>105</v>
      </c>
      <c r="J401" s="14" t="s">
        <v>97</v>
      </c>
      <c r="K401" s="14">
        <v>1</v>
      </c>
      <c r="L401" s="14">
        <v>2</v>
      </c>
      <c r="M401" s="14" t="s">
        <v>2617</v>
      </c>
      <c r="N401" s="14" t="s">
        <v>55</v>
      </c>
      <c r="O401" s="14" t="s">
        <v>67</v>
      </c>
      <c r="P401" s="14" t="s">
        <v>2814</v>
      </c>
      <c r="Q401" s="14" t="s">
        <v>2816</v>
      </c>
      <c r="R401" s="16" t="s">
        <v>47</v>
      </c>
    </row>
    <row r="402" spans="1:18" x14ac:dyDescent="0.3">
      <c r="A402" s="9">
        <v>18374449</v>
      </c>
      <c r="B402" s="10">
        <v>3650000</v>
      </c>
      <c r="C402" s="10">
        <v>40555.555555555555</v>
      </c>
      <c r="D402" s="10" t="s">
        <v>2827</v>
      </c>
      <c r="E402" s="10" t="s">
        <v>2686</v>
      </c>
      <c r="F402" s="11">
        <v>45968</v>
      </c>
      <c r="G402" s="10" t="s">
        <v>2843</v>
      </c>
      <c r="H402" s="10">
        <v>90</v>
      </c>
      <c r="I402" s="10">
        <v>105</v>
      </c>
      <c r="J402" s="10" t="s">
        <v>97</v>
      </c>
      <c r="K402" s="10">
        <v>1</v>
      </c>
      <c r="L402" s="10">
        <v>3</v>
      </c>
      <c r="M402" s="10" t="s">
        <v>2615</v>
      </c>
      <c r="N402" s="10" t="s">
        <v>55</v>
      </c>
      <c r="O402" s="10" t="s">
        <v>57</v>
      </c>
      <c r="P402" s="10" t="s">
        <v>2814</v>
      </c>
      <c r="Q402" s="10" t="s">
        <v>2816</v>
      </c>
      <c r="R402" s="12" t="s">
        <v>47</v>
      </c>
    </row>
    <row r="403" spans="1:18" x14ac:dyDescent="0.3">
      <c r="A403" s="13">
        <v>18377600</v>
      </c>
      <c r="B403" s="14">
        <v>3650000</v>
      </c>
      <c r="C403" s="14">
        <v>81111.111111111109</v>
      </c>
      <c r="D403" s="14" t="s">
        <v>2825</v>
      </c>
      <c r="E403" s="14" t="s">
        <v>2640</v>
      </c>
      <c r="F403" s="15">
        <v>45968</v>
      </c>
      <c r="G403" s="14" t="s">
        <v>2843</v>
      </c>
      <c r="H403" s="14">
        <v>45</v>
      </c>
      <c r="I403" s="14">
        <v>65</v>
      </c>
      <c r="J403" s="14" t="s">
        <v>74</v>
      </c>
      <c r="K403" s="14">
        <v>1</v>
      </c>
      <c r="L403" s="14">
        <v>3</v>
      </c>
      <c r="M403" s="14" t="s">
        <v>2615</v>
      </c>
      <c r="N403" s="14" t="s">
        <v>55</v>
      </c>
      <c r="O403" s="14" t="s">
        <v>57</v>
      </c>
      <c r="P403" s="14" t="s">
        <v>2814</v>
      </c>
      <c r="Q403" s="14" t="s">
        <v>2818</v>
      </c>
      <c r="R403" s="16" t="s">
        <v>47</v>
      </c>
    </row>
    <row r="404" spans="1:18" x14ac:dyDescent="0.3">
      <c r="A404" s="9">
        <v>18386130</v>
      </c>
      <c r="B404" s="10">
        <v>3650000</v>
      </c>
      <c r="C404" s="10">
        <v>73000</v>
      </c>
      <c r="D404" s="10" t="s">
        <v>2833</v>
      </c>
      <c r="E404" s="10" t="s">
        <v>2732</v>
      </c>
      <c r="F404" s="11">
        <v>45970</v>
      </c>
      <c r="G404" s="10" t="s">
        <v>2843</v>
      </c>
      <c r="H404" s="10">
        <v>50</v>
      </c>
      <c r="I404" s="10">
        <v>65</v>
      </c>
      <c r="J404" s="10" t="s">
        <v>74</v>
      </c>
      <c r="K404" s="10">
        <v>1</v>
      </c>
      <c r="L404" s="10">
        <v>3</v>
      </c>
      <c r="M404" s="10" t="s">
        <v>2615</v>
      </c>
      <c r="N404" s="10" t="s">
        <v>77</v>
      </c>
      <c r="O404" s="10" t="s">
        <v>57</v>
      </c>
      <c r="P404" s="10" t="s">
        <v>2814</v>
      </c>
      <c r="Q404" s="10" t="s">
        <v>2816</v>
      </c>
      <c r="R404" s="12" t="s">
        <v>47</v>
      </c>
    </row>
    <row r="405" spans="1:18" x14ac:dyDescent="0.3">
      <c r="A405" s="13">
        <v>18396019</v>
      </c>
      <c r="B405" s="14">
        <v>3675000</v>
      </c>
      <c r="C405" s="14">
        <v>43235.294117647056</v>
      </c>
      <c r="D405" s="14" t="s">
        <v>2827</v>
      </c>
      <c r="E405" s="14" t="s">
        <v>2649</v>
      </c>
      <c r="F405" s="15">
        <v>45971</v>
      </c>
      <c r="G405" s="14" t="s">
        <v>2843</v>
      </c>
      <c r="H405" s="14">
        <v>85</v>
      </c>
      <c r="I405" s="14">
        <v>105</v>
      </c>
      <c r="J405" s="14" t="s">
        <v>97</v>
      </c>
      <c r="K405" s="14">
        <v>1</v>
      </c>
      <c r="L405" s="14">
        <v>5</v>
      </c>
      <c r="M405" s="14" t="s">
        <v>2615</v>
      </c>
      <c r="N405" s="14" t="s">
        <v>55</v>
      </c>
      <c r="O405" s="14" t="s">
        <v>67</v>
      </c>
      <c r="P405" s="14" t="s">
        <v>2814</v>
      </c>
      <c r="Q405" s="14" t="s">
        <v>2816</v>
      </c>
      <c r="R405" s="16" t="s">
        <v>47</v>
      </c>
    </row>
    <row r="406" spans="1:18" x14ac:dyDescent="0.3">
      <c r="A406" s="9">
        <v>18409695</v>
      </c>
      <c r="B406" s="10">
        <v>3690000</v>
      </c>
      <c r="C406" s="10">
        <v>41000</v>
      </c>
      <c r="D406" s="10" t="s">
        <v>2827</v>
      </c>
      <c r="E406" s="10" t="s">
        <v>2694</v>
      </c>
      <c r="F406" s="11">
        <v>45973</v>
      </c>
      <c r="G406" s="10" t="s">
        <v>2843</v>
      </c>
      <c r="H406" s="10">
        <v>90</v>
      </c>
      <c r="I406" s="10">
        <v>110</v>
      </c>
      <c r="J406" s="10" t="s">
        <v>97</v>
      </c>
      <c r="K406" s="10">
        <v>1</v>
      </c>
      <c r="L406" s="10">
        <v>4</v>
      </c>
      <c r="M406" s="10" t="s">
        <v>2615</v>
      </c>
      <c r="N406" s="10" t="s">
        <v>55</v>
      </c>
      <c r="O406" s="10" t="s">
        <v>57</v>
      </c>
      <c r="P406" s="10" t="s">
        <v>2814</v>
      </c>
      <c r="Q406" s="10" t="s">
        <v>2816</v>
      </c>
      <c r="R406" s="12" t="s">
        <v>47</v>
      </c>
    </row>
    <row r="407" spans="1:18" x14ac:dyDescent="0.3">
      <c r="A407" s="13">
        <v>18424162</v>
      </c>
      <c r="B407" s="14">
        <v>3690000</v>
      </c>
      <c r="C407" s="14">
        <v>41000</v>
      </c>
      <c r="D407" s="14" t="s">
        <v>2827</v>
      </c>
      <c r="E407" s="14" t="s">
        <v>2671</v>
      </c>
      <c r="F407" s="15">
        <v>45975</v>
      </c>
      <c r="G407" s="14" t="s">
        <v>2843</v>
      </c>
      <c r="H407" s="14">
        <v>90</v>
      </c>
      <c r="I407" s="14">
        <v>100</v>
      </c>
      <c r="J407" s="14" t="s">
        <v>97</v>
      </c>
      <c r="K407" s="14">
        <v>1</v>
      </c>
      <c r="L407" s="14">
        <v>3</v>
      </c>
      <c r="M407" s="14" t="s">
        <v>2632</v>
      </c>
      <c r="N407" s="14" t="s">
        <v>55</v>
      </c>
      <c r="O407" s="14" t="s">
        <v>57</v>
      </c>
      <c r="P407" s="14" t="s">
        <v>2814</v>
      </c>
      <c r="Q407" s="14" t="s">
        <v>2816</v>
      </c>
      <c r="R407" s="16" t="s">
        <v>47</v>
      </c>
    </row>
    <row r="408" spans="1:18" x14ac:dyDescent="0.3">
      <c r="A408" s="9">
        <v>18413643</v>
      </c>
      <c r="B408" s="10">
        <v>3695000</v>
      </c>
      <c r="C408" s="10">
        <v>71057.692307692312</v>
      </c>
      <c r="D408" s="10" t="s">
        <v>2822</v>
      </c>
      <c r="E408" s="10" t="s">
        <v>2623</v>
      </c>
      <c r="F408" s="11">
        <v>45974</v>
      </c>
      <c r="G408" s="10" t="s">
        <v>2843</v>
      </c>
      <c r="H408" s="10">
        <v>52</v>
      </c>
      <c r="I408" s="10">
        <v>57</v>
      </c>
      <c r="J408" s="10" t="s">
        <v>74</v>
      </c>
      <c r="K408" s="10">
        <v>1</v>
      </c>
      <c r="L408" s="10">
        <v>9</v>
      </c>
      <c r="M408" s="10" t="s">
        <v>2615</v>
      </c>
      <c r="N408" s="10" t="s">
        <v>55</v>
      </c>
      <c r="O408" s="10" t="s">
        <v>57</v>
      </c>
      <c r="P408" s="10" t="s">
        <v>2814</v>
      </c>
      <c r="Q408" s="10" t="s">
        <v>2816</v>
      </c>
      <c r="R408" s="12" t="s">
        <v>47</v>
      </c>
    </row>
    <row r="409" spans="1:18" x14ac:dyDescent="0.3">
      <c r="A409" s="13">
        <v>18374369</v>
      </c>
      <c r="B409" s="14">
        <v>3699000</v>
      </c>
      <c r="C409" s="14">
        <v>68500</v>
      </c>
      <c r="D409" s="14" t="s">
        <v>2831</v>
      </c>
      <c r="E409" s="14" t="s">
        <v>2657</v>
      </c>
      <c r="F409" s="15">
        <v>45968</v>
      </c>
      <c r="G409" s="14" t="s">
        <v>2843</v>
      </c>
      <c r="H409" s="14">
        <v>54</v>
      </c>
      <c r="I409" s="14">
        <v>65</v>
      </c>
      <c r="J409" s="14" t="s">
        <v>74</v>
      </c>
      <c r="K409" s="14">
        <v>1</v>
      </c>
      <c r="L409" s="14">
        <v>3</v>
      </c>
      <c r="M409" s="14" t="s">
        <v>2615</v>
      </c>
      <c r="N409" s="14" t="s">
        <v>55</v>
      </c>
      <c r="O409" s="14" t="s">
        <v>67</v>
      </c>
      <c r="P409" s="14" t="s">
        <v>2815</v>
      </c>
      <c r="Q409" s="14" t="s">
        <v>138</v>
      </c>
      <c r="R409" s="16" t="s">
        <v>47</v>
      </c>
    </row>
    <row r="410" spans="1:18" x14ac:dyDescent="0.3">
      <c r="A410" s="9">
        <v>18374453</v>
      </c>
      <c r="B410" s="10">
        <v>3700000</v>
      </c>
      <c r="C410" s="10">
        <v>43529.411764705881</v>
      </c>
      <c r="D410" s="10" t="s">
        <v>2827</v>
      </c>
      <c r="E410" s="10" t="s">
        <v>2686</v>
      </c>
      <c r="F410" s="11">
        <v>45968</v>
      </c>
      <c r="G410" s="10" t="s">
        <v>2843</v>
      </c>
      <c r="H410" s="10">
        <v>85</v>
      </c>
      <c r="I410" s="10">
        <v>95</v>
      </c>
      <c r="J410" s="10" t="s">
        <v>97</v>
      </c>
      <c r="K410" s="10">
        <v>1</v>
      </c>
      <c r="L410" s="10">
        <v>4</v>
      </c>
      <c r="M410" s="10" t="s">
        <v>2615</v>
      </c>
      <c r="N410" s="10" t="s">
        <v>55</v>
      </c>
      <c r="O410" s="10" t="s">
        <v>67</v>
      </c>
      <c r="P410" s="10" t="s">
        <v>2814</v>
      </c>
      <c r="Q410" s="10" t="s">
        <v>2816</v>
      </c>
      <c r="R410" s="12" t="s">
        <v>47</v>
      </c>
    </row>
    <row r="411" spans="1:18" x14ac:dyDescent="0.3">
      <c r="A411" s="13">
        <v>18411233</v>
      </c>
      <c r="B411" s="14">
        <v>3700000</v>
      </c>
      <c r="C411" s="14">
        <v>28461.538461538461</v>
      </c>
      <c r="D411" s="14" t="s">
        <v>2827</v>
      </c>
      <c r="E411" s="14" t="s">
        <v>2767</v>
      </c>
      <c r="F411" s="15">
        <v>45974</v>
      </c>
      <c r="G411" s="14" t="s">
        <v>2843</v>
      </c>
      <c r="H411" s="14">
        <v>130</v>
      </c>
      <c r="I411" s="14">
        <v>150</v>
      </c>
      <c r="J411" s="14" t="s">
        <v>50</v>
      </c>
      <c r="K411" s="14">
        <v>1</v>
      </c>
      <c r="L411" s="14">
        <v>3</v>
      </c>
      <c r="M411" s="14" t="s">
        <v>2627</v>
      </c>
      <c r="N411" s="14" t="s">
        <v>55</v>
      </c>
      <c r="O411" s="14" t="s">
        <v>57</v>
      </c>
      <c r="P411" s="14" t="s">
        <v>2814</v>
      </c>
      <c r="Q411" s="14" t="s">
        <v>2816</v>
      </c>
      <c r="R411" s="16" t="s">
        <v>47</v>
      </c>
    </row>
    <row r="412" spans="1:18" x14ac:dyDescent="0.3">
      <c r="A412" s="9">
        <v>18368591</v>
      </c>
      <c r="B412" s="10">
        <v>3700000</v>
      </c>
      <c r="C412" s="10">
        <v>43529.411764705881</v>
      </c>
      <c r="D412" s="10" t="s">
        <v>2822</v>
      </c>
      <c r="E412" s="10" t="s">
        <v>2623</v>
      </c>
      <c r="F412" s="11">
        <v>45967</v>
      </c>
      <c r="G412" s="10" t="s">
        <v>2843</v>
      </c>
      <c r="H412" s="10">
        <v>85</v>
      </c>
      <c r="I412" s="10">
        <v>90</v>
      </c>
      <c r="J412" s="10" t="s">
        <v>97</v>
      </c>
      <c r="K412" s="10">
        <v>2</v>
      </c>
      <c r="L412" s="10">
        <v>7</v>
      </c>
      <c r="M412" s="10" t="s">
        <v>2615</v>
      </c>
      <c r="N412" s="10" t="s">
        <v>55</v>
      </c>
      <c r="O412" s="10" t="s">
        <v>57</v>
      </c>
      <c r="P412" s="10" t="s">
        <v>2814</v>
      </c>
      <c r="Q412" s="10" t="s">
        <v>2816</v>
      </c>
      <c r="R412" s="12" t="s">
        <v>47</v>
      </c>
    </row>
    <row r="413" spans="1:18" x14ac:dyDescent="0.3">
      <c r="A413" s="13">
        <v>18417332</v>
      </c>
      <c r="B413" s="14">
        <v>3700000</v>
      </c>
      <c r="C413" s="14">
        <v>43529.411764705881</v>
      </c>
      <c r="D413" s="14" t="s">
        <v>2832</v>
      </c>
      <c r="E413" s="14" t="s">
        <v>2759</v>
      </c>
      <c r="F413" s="15">
        <v>45974</v>
      </c>
      <c r="G413" s="14" t="s">
        <v>2843</v>
      </c>
      <c r="H413" s="14">
        <v>85</v>
      </c>
      <c r="I413" s="14">
        <v>100</v>
      </c>
      <c r="J413" s="14" t="s">
        <v>97</v>
      </c>
      <c r="K413" s="14">
        <v>1</v>
      </c>
      <c r="L413" s="14">
        <v>5</v>
      </c>
      <c r="M413" s="14" t="s">
        <v>2615</v>
      </c>
      <c r="N413" s="14" t="s">
        <v>55</v>
      </c>
      <c r="O413" s="14" t="s">
        <v>57</v>
      </c>
      <c r="P413" s="14" t="s">
        <v>2814</v>
      </c>
      <c r="Q413" s="14" t="s">
        <v>2816</v>
      </c>
      <c r="R413" s="16" t="s">
        <v>47</v>
      </c>
    </row>
    <row r="414" spans="1:18" x14ac:dyDescent="0.3">
      <c r="A414" s="9">
        <v>18378057</v>
      </c>
      <c r="B414" s="10">
        <v>3700000</v>
      </c>
      <c r="C414" s="10">
        <v>82222.222222222219</v>
      </c>
      <c r="D414" s="10" t="s">
        <v>2825</v>
      </c>
      <c r="E414" s="10" t="s">
        <v>2640</v>
      </c>
      <c r="F414" s="11">
        <v>45968</v>
      </c>
      <c r="G414" s="10" t="s">
        <v>2843</v>
      </c>
      <c r="H414" s="10">
        <v>45</v>
      </c>
      <c r="I414" s="10">
        <v>65</v>
      </c>
      <c r="J414" s="10" t="s">
        <v>74</v>
      </c>
      <c r="K414" s="10">
        <v>1</v>
      </c>
      <c r="L414" s="10">
        <v>3</v>
      </c>
      <c r="M414" s="10" t="s">
        <v>2615</v>
      </c>
      <c r="N414" s="10" t="s">
        <v>55</v>
      </c>
      <c r="O414" s="10" t="s">
        <v>57</v>
      </c>
      <c r="P414" s="10" t="s">
        <v>2814</v>
      </c>
      <c r="Q414" s="10" t="s">
        <v>2818</v>
      </c>
      <c r="R414" s="12" t="s">
        <v>47</v>
      </c>
    </row>
    <row r="415" spans="1:18" x14ac:dyDescent="0.3">
      <c r="A415" s="13">
        <v>18373435</v>
      </c>
      <c r="B415" s="14">
        <v>3700000</v>
      </c>
      <c r="C415" s="14">
        <v>56923.076923076922</v>
      </c>
      <c r="D415" s="14" t="s">
        <v>2823</v>
      </c>
      <c r="E415" s="14" t="s">
        <v>2616</v>
      </c>
      <c r="F415" s="15">
        <v>45967</v>
      </c>
      <c r="G415" s="14" t="s">
        <v>2843</v>
      </c>
      <c r="H415" s="14">
        <v>65</v>
      </c>
      <c r="I415" s="14">
        <v>80</v>
      </c>
      <c r="J415" s="14" t="s">
        <v>97</v>
      </c>
      <c r="K415" s="14">
        <v>1</v>
      </c>
      <c r="L415" s="14">
        <v>3</v>
      </c>
      <c r="M415" s="14" t="s">
        <v>2615</v>
      </c>
      <c r="N415" s="14" t="s">
        <v>55</v>
      </c>
      <c r="O415" s="14" t="s">
        <v>67</v>
      </c>
      <c r="P415" s="14" t="s">
        <v>2815</v>
      </c>
      <c r="Q415" s="14" t="s">
        <v>2816</v>
      </c>
      <c r="R415" s="16" t="s">
        <v>47</v>
      </c>
    </row>
    <row r="416" spans="1:18" x14ac:dyDescent="0.3">
      <c r="A416" s="9">
        <v>18401545</v>
      </c>
      <c r="B416" s="10">
        <v>3700000</v>
      </c>
      <c r="C416" s="10">
        <v>35238.095238095237</v>
      </c>
      <c r="D416" s="10" t="s">
        <v>2827</v>
      </c>
      <c r="E416" s="10" t="s">
        <v>2624</v>
      </c>
      <c r="F416" s="11">
        <v>45972</v>
      </c>
      <c r="G416" s="10" t="s">
        <v>2843</v>
      </c>
      <c r="H416" s="10">
        <v>105</v>
      </c>
      <c r="I416" s="10">
        <v>110</v>
      </c>
      <c r="J416" s="10" t="s">
        <v>97</v>
      </c>
      <c r="K416" s="10">
        <v>1</v>
      </c>
      <c r="L416" s="10">
        <v>3</v>
      </c>
      <c r="M416" s="10" t="s">
        <v>2627</v>
      </c>
      <c r="N416" s="10" t="s">
        <v>55</v>
      </c>
      <c r="O416" s="10" t="s">
        <v>57</v>
      </c>
      <c r="P416" s="10" t="s">
        <v>2814</v>
      </c>
      <c r="Q416" s="10" t="s">
        <v>2816</v>
      </c>
      <c r="R416" s="12" t="s">
        <v>47</v>
      </c>
    </row>
    <row r="417" spans="1:18" x14ac:dyDescent="0.3">
      <c r="A417" s="13">
        <v>18407173</v>
      </c>
      <c r="B417" s="14">
        <v>3720000</v>
      </c>
      <c r="C417" s="14">
        <v>71538.461538461532</v>
      </c>
      <c r="D417" s="14" t="s">
        <v>2822</v>
      </c>
      <c r="E417" s="14" t="s">
        <v>2669</v>
      </c>
      <c r="F417" s="15">
        <v>45973</v>
      </c>
      <c r="G417" s="14" t="s">
        <v>2843</v>
      </c>
      <c r="H417" s="14">
        <v>52</v>
      </c>
      <c r="I417" s="14">
        <v>57</v>
      </c>
      <c r="J417" s="14" t="s">
        <v>74</v>
      </c>
      <c r="K417" s="14">
        <v>1</v>
      </c>
      <c r="L417" s="14">
        <v>5</v>
      </c>
      <c r="M417" s="14" t="s">
        <v>2615</v>
      </c>
      <c r="N417" s="14" t="s">
        <v>55</v>
      </c>
      <c r="O417" s="14" t="s">
        <v>57</v>
      </c>
      <c r="P417" s="14" t="s">
        <v>2814</v>
      </c>
      <c r="Q417" s="14" t="s">
        <v>2816</v>
      </c>
      <c r="R417" s="16" t="s">
        <v>47</v>
      </c>
    </row>
    <row r="418" spans="1:18" x14ac:dyDescent="0.3">
      <c r="A418" s="9">
        <v>18381904</v>
      </c>
      <c r="B418" s="10">
        <v>3740000</v>
      </c>
      <c r="C418" s="10">
        <v>39368.42105263158</v>
      </c>
      <c r="D418" s="10" t="s">
        <v>2825</v>
      </c>
      <c r="E418" s="10" t="s">
        <v>2640</v>
      </c>
      <c r="F418" s="11">
        <v>45969</v>
      </c>
      <c r="G418" s="10" t="s">
        <v>2843</v>
      </c>
      <c r="H418" s="10">
        <v>95</v>
      </c>
      <c r="I418" s="10">
        <v>105</v>
      </c>
      <c r="J418" s="10" t="s">
        <v>97</v>
      </c>
      <c r="K418" s="10">
        <v>1</v>
      </c>
      <c r="L418" s="10">
        <v>3</v>
      </c>
      <c r="M418" s="10" t="s">
        <v>2617</v>
      </c>
      <c r="N418" s="10" t="s">
        <v>55</v>
      </c>
      <c r="O418" s="10" t="s">
        <v>57</v>
      </c>
      <c r="P418" s="10" t="s">
        <v>2814</v>
      </c>
      <c r="Q418" s="10" t="s">
        <v>2818</v>
      </c>
      <c r="R418" s="12" t="s">
        <v>47</v>
      </c>
    </row>
    <row r="419" spans="1:18" x14ac:dyDescent="0.3">
      <c r="A419" s="13">
        <v>18389151</v>
      </c>
      <c r="B419" s="14">
        <v>3749000</v>
      </c>
      <c r="C419" s="14">
        <v>27770.370370370369</v>
      </c>
      <c r="D419" s="14" t="s">
        <v>2827</v>
      </c>
      <c r="E419" s="14" t="s">
        <v>2680</v>
      </c>
      <c r="F419" s="15">
        <v>45970</v>
      </c>
      <c r="G419" s="14" t="s">
        <v>2843</v>
      </c>
      <c r="H419" s="14">
        <v>135</v>
      </c>
      <c r="I419" s="14">
        <v>140</v>
      </c>
      <c r="J419" s="14" t="s">
        <v>50</v>
      </c>
      <c r="K419" s="14">
        <v>1</v>
      </c>
      <c r="L419" s="14">
        <v>3</v>
      </c>
      <c r="M419" s="14" t="s">
        <v>2622</v>
      </c>
      <c r="N419" s="14" t="s">
        <v>55</v>
      </c>
      <c r="O419" s="14" t="s">
        <v>57</v>
      </c>
      <c r="P419" s="14" t="s">
        <v>2814</v>
      </c>
      <c r="Q419" s="14" t="s">
        <v>2816</v>
      </c>
      <c r="R419" s="16" t="s">
        <v>47</v>
      </c>
    </row>
    <row r="420" spans="1:18" x14ac:dyDescent="0.3">
      <c r="A420" s="9">
        <v>18409975</v>
      </c>
      <c r="B420" s="10">
        <v>3750000</v>
      </c>
      <c r="C420" s="10">
        <v>44117.647058823532</v>
      </c>
      <c r="D420" s="10" t="s">
        <v>2827</v>
      </c>
      <c r="E420" s="10" t="s">
        <v>2694</v>
      </c>
      <c r="F420" s="11">
        <v>45973</v>
      </c>
      <c r="G420" s="10" t="s">
        <v>2843</v>
      </c>
      <c r="H420" s="10">
        <v>85</v>
      </c>
      <c r="I420" s="10">
        <v>95</v>
      </c>
      <c r="J420" s="10" t="s">
        <v>97</v>
      </c>
      <c r="K420" s="10">
        <v>1</v>
      </c>
      <c r="L420" s="10">
        <v>3</v>
      </c>
      <c r="M420" s="10" t="s">
        <v>2617</v>
      </c>
      <c r="N420" s="10" t="s">
        <v>55</v>
      </c>
      <c r="O420" s="10" t="s">
        <v>57</v>
      </c>
      <c r="P420" s="10" t="s">
        <v>2814</v>
      </c>
      <c r="Q420" s="10" t="s">
        <v>2818</v>
      </c>
      <c r="R420" s="12" t="s">
        <v>47</v>
      </c>
    </row>
    <row r="421" spans="1:18" x14ac:dyDescent="0.3">
      <c r="A421" s="13">
        <v>18362287</v>
      </c>
      <c r="B421" s="14">
        <v>3750000</v>
      </c>
      <c r="C421" s="14">
        <v>42613.63636363636</v>
      </c>
      <c r="D421" s="14" t="s">
        <v>2827</v>
      </c>
      <c r="E421" s="14" t="s">
        <v>2664</v>
      </c>
      <c r="F421" s="15">
        <v>45966</v>
      </c>
      <c r="G421" s="14" t="s">
        <v>2843</v>
      </c>
      <c r="H421" s="14">
        <v>88</v>
      </c>
      <c r="I421" s="14">
        <v>90</v>
      </c>
      <c r="J421" s="14" t="s">
        <v>434</v>
      </c>
      <c r="K421" s="14">
        <v>2</v>
      </c>
      <c r="L421" s="14">
        <v>3</v>
      </c>
      <c r="M421" s="14" t="s">
        <v>2617</v>
      </c>
      <c r="N421" s="14" t="s">
        <v>55</v>
      </c>
      <c r="O421" s="14" t="s">
        <v>57</v>
      </c>
      <c r="P421" s="14" t="s">
        <v>2815</v>
      </c>
      <c r="Q421" s="14" t="s">
        <v>2816</v>
      </c>
      <c r="R421" s="16" t="s">
        <v>47</v>
      </c>
    </row>
    <row r="422" spans="1:18" x14ac:dyDescent="0.3">
      <c r="A422" s="9">
        <v>18381975</v>
      </c>
      <c r="B422" s="10">
        <v>3750000</v>
      </c>
      <c r="C422" s="10">
        <v>62500</v>
      </c>
      <c r="D422" s="10" t="s">
        <v>2827</v>
      </c>
      <c r="E422" s="10" t="s">
        <v>2625</v>
      </c>
      <c r="F422" s="11">
        <v>45969</v>
      </c>
      <c r="G422" s="10" t="s">
        <v>2843</v>
      </c>
      <c r="H422" s="10">
        <v>60</v>
      </c>
      <c r="I422" s="10">
        <v>65</v>
      </c>
      <c r="J422" s="10" t="s">
        <v>74</v>
      </c>
      <c r="K422" s="10">
        <v>1</v>
      </c>
      <c r="L422" s="10">
        <v>4</v>
      </c>
      <c r="M422" s="10" t="s">
        <v>2615</v>
      </c>
      <c r="N422" s="10" t="s">
        <v>55</v>
      </c>
      <c r="O422" s="10" t="s">
        <v>57</v>
      </c>
      <c r="P422" s="10" t="s">
        <v>2814</v>
      </c>
      <c r="Q422" s="10" t="s">
        <v>2816</v>
      </c>
      <c r="R422" s="12" t="s">
        <v>47</v>
      </c>
    </row>
    <row r="423" spans="1:18" x14ac:dyDescent="0.3">
      <c r="A423" s="13">
        <v>18370397</v>
      </c>
      <c r="B423" s="14">
        <v>3750000</v>
      </c>
      <c r="C423" s="14">
        <v>39473.684210526313</v>
      </c>
      <c r="D423" s="14" t="s">
        <v>2827</v>
      </c>
      <c r="E423" s="14" t="s">
        <v>2716</v>
      </c>
      <c r="F423" s="15">
        <v>45967</v>
      </c>
      <c r="G423" s="14" t="s">
        <v>2843</v>
      </c>
      <c r="H423" s="14">
        <v>95</v>
      </c>
      <c r="I423" s="14">
        <v>100</v>
      </c>
      <c r="J423" s="14" t="s">
        <v>97</v>
      </c>
      <c r="K423" s="14">
        <v>1</v>
      </c>
      <c r="L423" s="14">
        <v>4</v>
      </c>
      <c r="M423" s="14" t="s">
        <v>2632</v>
      </c>
      <c r="N423" s="14" t="s">
        <v>55</v>
      </c>
      <c r="O423" s="14" t="s">
        <v>57</v>
      </c>
      <c r="P423" s="14" t="s">
        <v>2814</v>
      </c>
      <c r="Q423" s="14" t="s">
        <v>2816</v>
      </c>
      <c r="R423" s="16" t="s">
        <v>47</v>
      </c>
    </row>
    <row r="424" spans="1:18" x14ac:dyDescent="0.3">
      <c r="A424" s="9">
        <v>18424870</v>
      </c>
      <c r="B424" s="10">
        <v>3750000</v>
      </c>
      <c r="C424" s="10">
        <v>44117.647058823532</v>
      </c>
      <c r="D424" s="10" t="s">
        <v>2825</v>
      </c>
      <c r="E424" s="10" t="s">
        <v>2676</v>
      </c>
      <c r="F424" s="11">
        <v>45976</v>
      </c>
      <c r="G424" s="10" t="s">
        <v>2843</v>
      </c>
      <c r="H424" s="10">
        <v>85</v>
      </c>
      <c r="I424" s="10">
        <v>95</v>
      </c>
      <c r="J424" s="10" t="s">
        <v>97</v>
      </c>
      <c r="K424" s="10">
        <v>1</v>
      </c>
      <c r="L424" s="10">
        <v>4</v>
      </c>
      <c r="M424" s="10" t="s">
        <v>2622</v>
      </c>
      <c r="N424" s="10" t="s">
        <v>55</v>
      </c>
      <c r="O424" s="10" t="s">
        <v>57</v>
      </c>
      <c r="P424" s="10" t="s">
        <v>2815</v>
      </c>
      <c r="Q424" s="10" t="s">
        <v>2818</v>
      </c>
      <c r="R424" s="12" t="s">
        <v>47</v>
      </c>
    </row>
    <row r="425" spans="1:18" x14ac:dyDescent="0.3">
      <c r="A425" s="13">
        <v>18409316</v>
      </c>
      <c r="B425" s="14">
        <v>3750000</v>
      </c>
      <c r="C425" s="14">
        <v>41666.666666666664</v>
      </c>
      <c r="D425" s="14" t="s">
        <v>2822</v>
      </c>
      <c r="E425" s="14" t="s">
        <v>2710</v>
      </c>
      <c r="F425" s="15">
        <v>45973</v>
      </c>
      <c r="G425" s="14" t="s">
        <v>2843</v>
      </c>
      <c r="H425" s="14">
        <v>90</v>
      </c>
      <c r="I425" s="14">
        <v>95</v>
      </c>
      <c r="J425" s="14" t="s">
        <v>97</v>
      </c>
      <c r="K425" s="14">
        <v>1</v>
      </c>
      <c r="L425" s="14">
        <v>4</v>
      </c>
      <c r="M425" s="14" t="s">
        <v>2627</v>
      </c>
      <c r="N425" s="14" t="s">
        <v>55</v>
      </c>
      <c r="O425" s="14" t="s">
        <v>57</v>
      </c>
      <c r="P425" s="14" t="s">
        <v>2814</v>
      </c>
      <c r="Q425" s="14" t="s">
        <v>2816</v>
      </c>
      <c r="R425" s="16" t="s">
        <v>47</v>
      </c>
    </row>
    <row r="426" spans="1:18" x14ac:dyDescent="0.3">
      <c r="A426" s="9">
        <v>18423467</v>
      </c>
      <c r="B426" s="10">
        <v>3750000</v>
      </c>
      <c r="C426" s="10">
        <v>62500</v>
      </c>
      <c r="D426" s="10" t="s">
        <v>2823</v>
      </c>
      <c r="E426" s="10" t="s">
        <v>2692</v>
      </c>
      <c r="F426" s="11">
        <v>45975</v>
      </c>
      <c r="G426" s="10" t="s">
        <v>2843</v>
      </c>
      <c r="H426" s="10">
        <v>60</v>
      </c>
      <c r="I426" s="10">
        <v>65</v>
      </c>
      <c r="J426" s="10" t="s">
        <v>74</v>
      </c>
      <c r="K426" s="10">
        <v>1</v>
      </c>
      <c r="L426" s="10">
        <v>2</v>
      </c>
      <c r="M426" s="10" t="s">
        <v>2615</v>
      </c>
      <c r="N426" s="10" t="s">
        <v>76</v>
      </c>
      <c r="O426" s="10" t="s">
        <v>57</v>
      </c>
      <c r="P426" s="10" t="s">
        <v>2814</v>
      </c>
      <c r="Q426" s="10" t="s">
        <v>2816</v>
      </c>
      <c r="R426" s="12" t="s">
        <v>47</v>
      </c>
    </row>
    <row r="427" spans="1:18" x14ac:dyDescent="0.3">
      <c r="A427" s="13">
        <v>18427967</v>
      </c>
      <c r="B427" s="14">
        <v>3750000</v>
      </c>
      <c r="C427" s="14">
        <v>62500</v>
      </c>
      <c r="D427" s="14" t="s">
        <v>2825</v>
      </c>
      <c r="E427" s="14" t="s">
        <v>2742</v>
      </c>
      <c r="F427" s="15">
        <v>45976</v>
      </c>
      <c r="G427" s="14" t="s">
        <v>2843</v>
      </c>
      <c r="H427" s="14">
        <v>60</v>
      </c>
      <c r="I427" s="14">
        <v>65</v>
      </c>
      <c r="J427" s="14" t="s">
        <v>74</v>
      </c>
      <c r="K427" s="14">
        <v>1</v>
      </c>
      <c r="L427" s="14">
        <v>3</v>
      </c>
      <c r="M427" s="14" t="s">
        <v>2615</v>
      </c>
      <c r="N427" s="14" t="s">
        <v>55</v>
      </c>
      <c r="O427" s="14" t="s">
        <v>57</v>
      </c>
      <c r="P427" s="14" t="s">
        <v>2815</v>
      </c>
      <c r="Q427" s="14" t="s">
        <v>2818</v>
      </c>
      <c r="R427" s="16" t="s">
        <v>47</v>
      </c>
    </row>
    <row r="428" spans="1:18" x14ac:dyDescent="0.3">
      <c r="A428" s="9">
        <v>18382275</v>
      </c>
      <c r="B428" s="10">
        <v>3750000</v>
      </c>
      <c r="C428" s="10">
        <v>44117.647058823532</v>
      </c>
      <c r="D428" s="10" t="s">
        <v>2833</v>
      </c>
      <c r="E428" s="10" t="s">
        <v>2697</v>
      </c>
      <c r="F428" s="11">
        <v>45969</v>
      </c>
      <c r="G428" s="10" t="s">
        <v>2843</v>
      </c>
      <c r="H428" s="10">
        <v>85</v>
      </c>
      <c r="I428" s="10">
        <v>100</v>
      </c>
      <c r="J428" s="10" t="s">
        <v>97</v>
      </c>
      <c r="K428" s="10">
        <v>1</v>
      </c>
      <c r="L428" s="10">
        <v>3</v>
      </c>
      <c r="M428" s="10" t="s">
        <v>2627</v>
      </c>
      <c r="N428" s="10" t="s">
        <v>55</v>
      </c>
      <c r="O428" s="10" t="s">
        <v>57</v>
      </c>
      <c r="P428" s="10" t="s">
        <v>2814</v>
      </c>
      <c r="Q428" s="10" t="s">
        <v>2816</v>
      </c>
      <c r="R428" s="12" t="s">
        <v>47</v>
      </c>
    </row>
    <row r="429" spans="1:18" x14ac:dyDescent="0.3">
      <c r="A429" s="13">
        <v>18413797</v>
      </c>
      <c r="B429" s="14">
        <v>3750000</v>
      </c>
      <c r="C429" s="14">
        <v>37500</v>
      </c>
      <c r="D429" s="14" t="s">
        <v>2827</v>
      </c>
      <c r="E429" s="14" t="s">
        <v>2630</v>
      </c>
      <c r="F429" s="15">
        <v>45974</v>
      </c>
      <c r="G429" s="14" t="s">
        <v>2843</v>
      </c>
      <c r="H429" s="14">
        <v>100</v>
      </c>
      <c r="I429" s="14">
        <v>110</v>
      </c>
      <c r="J429" s="14" t="s">
        <v>97</v>
      </c>
      <c r="K429" s="14">
        <v>1</v>
      </c>
      <c r="L429" s="14">
        <v>5</v>
      </c>
      <c r="M429" s="14" t="s">
        <v>2617</v>
      </c>
      <c r="N429" s="14" t="s">
        <v>55</v>
      </c>
      <c r="O429" s="14" t="s">
        <v>57</v>
      </c>
      <c r="P429" s="14" t="s">
        <v>2814</v>
      </c>
      <c r="Q429" s="14" t="s">
        <v>2816</v>
      </c>
      <c r="R429" s="16" t="s">
        <v>47</v>
      </c>
    </row>
    <row r="430" spans="1:18" x14ac:dyDescent="0.3">
      <c r="A430" s="9">
        <v>18426922</v>
      </c>
      <c r="B430" s="10">
        <v>3750000</v>
      </c>
      <c r="C430" s="10">
        <v>30000</v>
      </c>
      <c r="D430" s="10" t="s">
        <v>2825</v>
      </c>
      <c r="E430" s="10" t="s">
        <v>2658</v>
      </c>
      <c r="F430" s="11">
        <v>45976</v>
      </c>
      <c r="G430" s="10" t="s">
        <v>2843</v>
      </c>
      <c r="H430" s="10">
        <v>125</v>
      </c>
      <c r="I430" s="10">
        <v>135</v>
      </c>
      <c r="J430" s="10" t="s">
        <v>50</v>
      </c>
      <c r="K430" s="10">
        <v>1</v>
      </c>
      <c r="L430" s="10">
        <v>6</v>
      </c>
      <c r="M430" s="10" t="s">
        <v>2632</v>
      </c>
      <c r="N430" s="10" t="s">
        <v>55</v>
      </c>
      <c r="O430" s="10" t="s">
        <v>57</v>
      </c>
      <c r="P430" s="10" t="s">
        <v>2814</v>
      </c>
      <c r="Q430" s="10" t="s">
        <v>2816</v>
      </c>
      <c r="R430" s="12" t="s">
        <v>47</v>
      </c>
    </row>
    <row r="431" spans="1:18" x14ac:dyDescent="0.3">
      <c r="A431" s="13">
        <v>18397593</v>
      </c>
      <c r="B431" s="14">
        <v>3750000</v>
      </c>
      <c r="C431" s="14">
        <v>41666.666666666664</v>
      </c>
      <c r="D431" s="14" t="s">
        <v>2827</v>
      </c>
      <c r="E431" s="14" t="s">
        <v>2686</v>
      </c>
      <c r="F431" s="15">
        <v>45972</v>
      </c>
      <c r="G431" s="14" t="s">
        <v>2843</v>
      </c>
      <c r="H431" s="14">
        <v>90</v>
      </c>
      <c r="I431" s="14">
        <v>100</v>
      </c>
      <c r="J431" s="14" t="s">
        <v>97</v>
      </c>
      <c r="K431" s="14">
        <v>2</v>
      </c>
      <c r="L431" s="14">
        <v>4</v>
      </c>
      <c r="M431" s="14" t="s">
        <v>2615</v>
      </c>
      <c r="N431" s="14" t="s">
        <v>55</v>
      </c>
      <c r="O431" s="14" t="s">
        <v>57</v>
      </c>
      <c r="P431" s="14" t="s">
        <v>2814</v>
      </c>
      <c r="Q431" s="14" t="s">
        <v>2816</v>
      </c>
      <c r="R431" s="16" t="s">
        <v>47</v>
      </c>
    </row>
    <row r="432" spans="1:18" x14ac:dyDescent="0.3">
      <c r="A432" s="9">
        <v>18409680</v>
      </c>
      <c r="B432" s="10">
        <v>3750000</v>
      </c>
      <c r="C432" s="10">
        <v>37500</v>
      </c>
      <c r="D432" s="10" t="s">
        <v>2823</v>
      </c>
      <c r="E432" s="10" t="s">
        <v>2646</v>
      </c>
      <c r="F432" s="11">
        <v>45973</v>
      </c>
      <c r="G432" s="10" t="s">
        <v>2843</v>
      </c>
      <c r="H432" s="10">
        <v>100</v>
      </c>
      <c r="I432" s="10">
        <v>120</v>
      </c>
      <c r="J432" s="10" t="s">
        <v>50</v>
      </c>
      <c r="K432" s="10">
        <v>1</v>
      </c>
      <c r="L432" s="10">
        <v>3</v>
      </c>
      <c r="M432" s="10" t="s">
        <v>2632</v>
      </c>
      <c r="N432" s="10" t="s">
        <v>55</v>
      </c>
      <c r="O432" s="10" t="s">
        <v>57</v>
      </c>
      <c r="P432" s="10" t="s">
        <v>2814</v>
      </c>
      <c r="Q432" s="10" t="s">
        <v>2816</v>
      </c>
      <c r="R432" s="12" t="s">
        <v>47</v>
      </c>
    </row>
    <row r="433" spans="1:18" x14ac:dyDescent="0.3">
      <c r="A433" s="13">
        <v>18361233</v>
      </c>
      <c r="B433" s="14">
        <v>3750000</v>
      </c>
      <c r="C433" s="14">
        <v>46875</v>
      </c>
      <c r="D433" s="14" t="s">
        <v>2825</v>
      </c>
      <c r="E433" s="14" t="s">
        <v>2719</v>
      </c>
      <c r="F433" s="15">
        <v>45965</v>
      </c>
      <c r="G433" s="14" t="s">
        <v>2843</v>
      </c>
      <c r="H433" s="14">
        <v>80</v>
      </c>
      <c r="I433" s="14">
        <v>90</v>
      </c>
      <c r="J433" s="14" t="s">
        <v>97</v>
      </c>
      <c r="K433" s="14">
        <v>1</v>
      </c>
      <c r="L433" s="14">
        <v>4</v>
      </c>
      <c r="M433" s="14" t="s">
        <v>2617</v>
      </c>
      <c r="N433" s="14" t="s">
        <v>55</v>
      </c>
      <c r="O433" s="14" t="s">
        <v>57</v>
      </c>
      <c r="P433" s="14" t="s">
        <v>2814</v>
      </c>
      <c r="Q433" s="14" t="s">
        <v>2816</v>
      </c>
      <c r="R433" s="16" t="s">
        <v>47</v>
      </c>
    </row>
    <row r="434" spans="1:18" x14ac:dyDescent="0.3">
      <c r="A434" s="9">
        <v>18368046</v>
      </c>
      <c r="B434" s="10">
        <v>3750000</v>
      </c>
      <c r="C434" s="10">
        <v>87209.30232558139</v>
      </c>
      <c r="D434" s="10" t="s">
        <v>2822</v>
      </c>
      <c r="E434" s="10" t="s">
        <v>2690</v>
      </c>
      <c r="F434" s="11">
        <v>45966</v>
      </c>
      <c r="G434" s="10" t="s">
        <v>2843</v>
      </c>
      <c r="H434" s="10">
        <v>43</v>
      </c>
      <c r="I434" s="10">
        <v>47</v>
      </c>
      <c r="J434" s="10" t="s">
        <v>74</v>
      </c>
      <c r="K434" s="10">
        <v>1</v>
      </c>
      <c r="L434" s="10">
        <v>10</v>
      </c>
      <c r="M434" s="10" t="s">
        <v>2615</v>
      </c>
      <c r="N434" s="10" t="s">
        <v>55</v>
      </c>
      <c r="O434" s="10" t="s">
        <v>57</v>
      </c>
      <c r="P434" s="10" t="s">
        <v>2814</v>
      </c>
      <c r="Q434" s="10" t="s">
        <v>2816</v>
      </c>
      <c r="R434" s="12" t="s">
        <v>47</v>
      </c>
    </row>
    <row r="435" spans="1:18" x14ac:dyDescent="0.3">
      <c r="A435" s="13">
        <v>18402657</v>
      </c>
      <c r="B435" s="14">
        <v>3750000</v>
      </c>
      <c r="C435" s="14">
        <v>39473.684210526313</v>
      </c>
      <c r="D435" s="14" t="s">
        <v>2827</v>
      </c>
      <c r="E435" s="14" t="s">
        <v>2654</v>
      </c>
      <c r="F435" s="15">
        <v>45972</v>
      </c>
      <c r="G435" s="14" t="s">
        <v>2843</v>
      </c>
      <c r="H435" s="14">
        <v>95</v>
      </c>
      <c r="I435" s="14">
        <v>100</v>
      </c>
      <c r="J435" s="14" t="s">
        <v>97</v>
      </c>
      <c r="K435" s="14">
        <v>1</v>
      </c>
      <c r="L435" s="14">
        <v>2</v>
      </c>
      <c r="M435" s="14" t="s">
        <v>2615</v>
      </c>
      <c r="N435" s="14" t="s">
        <v>55</v>
      </c>
      <c r="O435" s="14" t="s">
        <v>57</v>
      </c>
      <c r="P435" s="14" t="s">
        <v>2814</v>
      </c>
      <c r="Q435" s="14" t="s">
        <v>2816</v>
      </c>
      <c r="R435" s="16" t="s">
        <v>47</v>
      </c>
    </row>
    <row r="436" spans="1:18" x14ac:dyDescent="0.3">
      <c r="A436" s="9">
        <v>18389879</v>
      </c>
      <c r="B436" s="10">
        <v>3750000</v>
      </c>
      <c r="C436" s="10">
        <v>46875</v>
      </c>
      <c r="D436" s="10" t="s">
        <v>2827</v>
      </c>
      <c r="E436" s="10" t="s">
        <v>2686</v>
      </c>
      <c r="F436" s="11">
        <v>45970</v>
      </c>
      <c r="G436" s="10" t="s">
        <v>2843</v>
      </c>
      <c r="H436" s="10">
        <v>80</v>
      </c>
      <c r="I436" s="10">
        <v>85</v>
      </c>
      <c r="J436" s="10" t="s">
        <v>97</v>
      </c>
      <c r="K436" s="10">
        <v>1</v>
      </c>
      <c r="L436" s="10">
        <v>3</v>
      </c>
      <c r="M436" s="10" t="s">
        <v>2615</v>
      </c>
      <c r="N436" s="10" t="s">
        <v>55</v>
      </c>
      <c r="O436" s="10" t="s">
        <v>57</v>
      </c>
      <c r="P436" s="10" t="s">
        <v>2814</v>
      </c>
      <c r="Q436" s="10" t="s">
        <v>2816</v>
      </c>
      <c r="R436" s="12" t="s">
        <v>47</v>
      </c>
    </row>
    <row r="437" spans="1:18" x14ac:dyDescent="0.3">
      <c r="A437" s="13">
        <v>18367761</v>
      </c>
      <c r="B437" s="14">
        <v>3750000</v>
      </c>
      <c r="C437" s="14">
        <v>50000</v>
      </c>
      <c r="D437" s="14" t="s">
        <v>2832</v>
      </c>
      <c r="E437" s="14" t="s">
        <v>2751</v>
      </c>
      <c r="F437" s="15">
        <v>45966</v>
      </c>
      <c r="G437" s="14" t="s">
        <v>2843</v>
      </c>
      <c r="H437" s="14">
        <v>75</v>
      </c>
      <c r="I437" s="14">
        <v>90</v>
      </c>
      <c r="J437" s="14" t="s">
        <v>97</v>
      </c>
      <c r="K437" s="14">
        <v>1</v>
      </c>
      <c r="L437" s="14">
        <v>5</v>
      </c>
      <c r="M437" s="14" t="s">
        <v>2615</v>
      </c>
      <c r="N437" s="14" t="s">
        <v>55</v>
      </c>
      <c r="O437" s="14" t="s">
        <v>57</v>
      </c>
      <c r="P437" s="14" t="s">
        <v>2814</v>
      </c>
      <c r="Q437" s="14" t="s">
        <v>251</v>
      </c>
      <c r="R437" s="16" t="s">
        <v>47</v>
      </c>
    </row>
    <row r="438" spans="1:18" x14ac:dyDescent="0.3">
      <c r="A438" s="9">
        <v>18381533</v>
      </c>
      <c r="B438" s="10">
        <v>3750000</v>
      </c>
      <c r="C438" s="10">
        <v>62500</v>
      </c>
      <c r="D438" s="10" t="s">
        <v>2822</v>
      </c>
      <c r="E438" s="10" t="s">
        <v>2663</v>
      </c>
      <c r="F438" s="11">
        <v>45969</v>
      </c>
      <c r="G438" s="10" t="s">
        <v>2843</v>
      </c>
      <c r="H438" s="10">
        <v>60</v>
      </c>
      <c r="I438" s="10">
        <v>65</v>
      </c>
      <c r="J438" s="10" t="s">
        <v>74</v>
      </c>
      <c r="K438" s="10">
        <v>1</v>
      </c>
      <c r="L438" s="10">
        <v>5</v>
      </c>
      <c r="M438" s="10" t="s">
        <v>2615</v>
      </c>
      <c r="N438" s="10" t="s">
        <v>77</v>
      </c>
      <c r="O438" s="10" t="s">
        <v>57</v>
      </c>
      <c r="P438" s="10" t="s">
        <v>2814</v>
      </c>
      <c r="Q438" s="10" t="s">
        <v>2816</v>
      </c>
      <c r="R438" s="12" t="s">
        <v>47</v>
      </c>
    </row>
    <row r="439" spans="1:18" x14ac:dyDescent="0.3">
      <c r="A439" s="13">
        <v>18404226</v>
      </c>
      <c r="B439" s="14">
        <v>3750000</v>
      </c>
      <c r="C439" s="14">
        <v>75000</v>
      </c>
      <c r="D439" s="14" t="s">
        <v>2825</v>
      </c>
      <c r="E439" s="14" t="s">
        <v>2653</v>
      </c>
      <c r="F439" s="15">
        <v>45973</v>
      </c>
      <c r="G439" s="14" t="s">
        <v>2843</v>
      </c>
      <c r="H439" s="14">
        <v>50</v>
      </c>
      <c r="I439" s="14">
        <v>55</v>
      </c>
      <c r="J439" s="14" t="s">
        <v>74</v>
      </c>
      <c r="K439" s="14">
        <v>1</v>
      </c>
      <c r="L439" s="14">
        <v>4</v>
      </c>
      <c r="M439" s="14" t="s">
        <v>2615</v>
      </c>
      <c r="N439" s="14" t="s">
        <v>55</v>
      </c>
      <c r="O439" s="14" t="s">
        <v>57</v>
      </c>
      <c r="P439" s="14" t="s">
        <v>2814</v>
      </c>
      <c r="Q439" s="14" t="s">
        <v>2818</v>
      </c>
      <c r="R439" s="16" t="s">
        <v>47</v>
      </c>
    </row>
    <row r="440" spans="1:18" x14ac:dyDescent="0.3">
      <c r="A440" s="9">
        <v>18405785</v>
      </c>
      <c r="B440" s="10">
        <v>3750000</v>
      </c>
      <c r="C440" s="10">
        <v>37500</v>
      </c>
      <c r="D440" s="10" t="s">
        <v>2825</v>
      </c>
      <c r="E440" s="10" t="s">
        <v>2621</v>
      </c>
      <c r="F440" s="11">
        <v>45973</v>
      </c>
      <c r="G440" s="10" t="s">
        <v>2843</v>
      </c>
      <c r="H440" s="10">
        <v>100</v>
      </c>
      <c r="I440" s="10">
        <v>110</v>
      </c>
      <c r="J440" s="10" t="s">
        <v>97</v>
      </c>
      <c r="K440" s="10">
        <v>1</v>
      </c>
      <c r="L440" s="10">
        <v>5</v>
      </c>
      <c r="M440" s="10" t="s">
        <v>2617</v>
      </c>
      <c r="N440" s="10" t="s">
        <v>55</v>
      </c>
      <c r="O440" s="10" t="s">
        <v>57</v>
      </c>
      <c r="P440" s="10" t="s">
        <v>2814</v>
      </c>
      <c r="Q440" s="10" t="s">
        <v>2818</v>
      </c>
      <c r="R440" s="12" t="s">
        <v>47</v>
      </c>
    </row>
    <row r="441" spans="1:18" x14ac:dyDescent="0.3">
      <c r="A441" s="13">
        <v>18404370</v>
      </c>
      <c r="B441" s="14">
        <v>3750000</v>
      </c>
      <c r="C441" s="14">
        <v>25000</v>
      </c>
      <c r="D441" s="14" t="s">
        <v>2833</v>
      </c>
      <c r="E441" s="14" t="s">
        <v>2762</v>
      </c>
      <c r="F441" s="15">
        <v>45973</v>
      </c>
      <c r="G441" s="14" t="s">
        <v>2843</v>
      </c>
      <c r="H441" s="14">
        <v>150</v>
      </c>
      <c r="I441" s="14">
        <v>165</v>
      </c>
      <c r="J441" s="14" t="s">
        <v>50</v>
      </c>
      <c r="K441" s="14">
        <v>1</v>
      </c>
      <c r="L441" s="14">
        <v>3</v>
      </c>
      <c r="M441" s="14" t="s">
        <v>2617</v>
      </c>
      <c r="N441" s="14" t="s">
        <v>76</v>
      </c>
      <c r="O441" s="14" t="s">
        <v>57</v>
      </c>
      <c r="P441" s="14" t="s">
        <v>2814</v>
      </c>
      <c r="Q441" s="14" t="s">
        <v>2816</v>
      </c>
      <c r="R441" s="16" t="s">
        <v>47</v>
      </c>
    </row>
    <row r="442" spans="1:18" x14ac:dyDescent="0.3">
      <c r="A442" s="9">
        <v>18413667</v>
      </c>
      <c r="B442" s="10">
        <v>3750000</v>
      </c>
      <c r="C442" s="10">
        <v>37500</v>
      </c>
      <c r="D442" s="10" t="s">
        <v>2825</v>
      </c>
      <c r="E442" s="10" t="s">
        <v>2648</v>
      </c>
      <c r="F442" s="11">
        <v>45974</v>
      </c>
      <c r="G442" s="10" t="s">
        <v>2843</v>
      </c>
      <c r="H442" s="10">
        <v>100</v>
      </c>
      <c r="I442" s="10">
        <v>110</v>
      </c>
      <c r="J442" s="10" t="s">
        <v>97</v>
      </c>
      <c r="K442" s="10">
        <v>1</v>
      </c>
      <c r="L442" s="10">
        <v>3</v>
      </c>
      <c r="M442" s="10" t="s">
        <v>2622</v>
      </c>
      <c r="N442" s="10" t="s">
        <v>55</v>
      </c>
      <c r="O442" s="10" t="s">
        <v>57</v>
      </c>
      <c r="P442" s="10" t="s">
        <v>2814</v>
      </c>
      <c r="Q442" s="10" t="s">
        <v>2818</v>
      </c>
      <c r="R442" s="12" t="s">
        <v>47</v>
      </c>
    </row>
    <row r="443" spans="1:18" x14ac:dyDescent="0.3">
      <c r="A443" s="13">
        <v>18417838</v>
      </c>
      <c r="B443" s="14">
        <v>3765000</v>
      </c>
      <c r="C443" s="14">
        <v>45361.445783132527</v>
      </c>
      <c r="D443" s="14" t="s">
        <v>2832</v>
      </c>
      <c r="E443" s="14" t="s">
        <v>2759</v>
      </c>
      <c r="F443" s="15">
        <v>45975</v>
      </c>
      <c r="G443" s="14" t="s">
        <v>2843</v>
      </c>
      <c r="H443" s="14">
        <v>83</v>
      </c>
      <c r="I443" s="14">
        <v>110</v>
      </c>
      <c r="J443" s="14" t="s">
        <v>97</v>
      </c>
      <c r="K443" s="14">
        <v>1</v>
      </c>
      <c r="L443" s="14">
        <v>5</v>
      </c>
      <c r="M443" s="14" t="s">
        <v>2615</v>
      </c>
      <c r="N443" s="14" t="s">
        <v>55</v>
      </c>
      <c r="O443" s="14" t="s">
        <v>57</v>
      </c>
      <c r="P443" s="14" t="s">
        <v>2814</v>
      </c>
      <c r="Q443" s="14" t="s">
        <v>251</v>
      </c>
      <c r="R443" s="16" t="s">
        <v>47</v>
      </c>
    </row>
    <row r="444" spans="1:18" x14ac:dyDescent="0.3">
      <c r="A444" s="9">
        <v>18428479</v>
      </c>
      <c r="B444" s="10">
        <v>3780000</v>
      </c>
      <c r="C444" s="10">
        <v>39789.473684210527</v>
      </c>
      <c r="D444" s="10" t="s">
        <v>2822</v>
      </c>
      <c r="E444" s="10" t="s">
        <v>2643</v>
      </c>
      <c r="F444" s="11">
        <v>45976</v>
      </c>
      <c r="G444" s="10" t="s">
        <v>2843</v>
      </c>
      <c r="H444" s="10">
        <v>95</v>
      </c>
      <c r="I444" s="10">
        <v>116</v>
      </c>
      <c r="J444" s="10" t="s">
        <v>97</v>
      </c>
      <c r="K444" s="10">
        <v>2</v>
      </c>
      <c r="L444" s="10">
        <v>4</v>
      </c>
      <c r="M444" s="10" t="s">
        <v>2615</v>
      </c>
      <c r="N444" s="10" t="s">
        <v>55</v>
      </c>
      <c r="O444" s="10" t="s">
        <v>67</v>
      </c>
      <c r="P444" s="10" t="s">
        <v>2814</v>
      </c>
      <c r="Q444" s="10" t="s">
        <v>2816</v>
      </c>
      <c r="R444" s="12" t="s">
        <v>47</v>
      </c>
    </row>
    <row r="445" spans="1:18" x14ac:dyDescent="0.3">
      <c r="A445" s="13">
        <v>18417270</v>
      </c>
      <c r="B445" s="14">
        <v>3780000</v>
      </c>
      <c r="C445" s="14">
        <v>54000</v>
      </c>
      <c r="D445" s="14" t="s">
        <v>2832</v>
      </c>
      <c r="E445" s="14" t="s">
        <v>2652</v>
      </c>
      <c r="F445" s="15">
        <v>45974</v>
      </c>
      <c r="G445" s="14" t="s">
        <v>2843</v>
      </c>
      <c r="H445" s="14">
        <v>70</v>
      </c>
      <c r="I445" s="14">
        <v>87</v>
      </c>
      <c r="J445" s="14" t="s">
        <v>97</v>
      </c>
      <c r="K445" s="14">
        <v>1</v>
      </c>
      <c r="L445" s="14">
        <v>4</v>
      </c>
      <c r="M445" s="14" t="s">
        <v>2615</v>
      </c>
      <c r="N445" s="14" t="s">
        <v>55</v>
      </c>
      <c r="O445" s="14" t="s">
        <v>57</v>
      </c>
      <c r="P445" s="14" t="s">
        <v>2814</v>
      </c>
      <c r="Q445" s="14" t="s">
        <v>2816</v>
      </c>
      <c r="R445" s="16" t="s">
        <v>47</v>
      </c>
    </row>
    <row r="446" spans="1:18" x14ac:dyDescent="0.3">
      <c r="A446" s="9">
        <v>18417835</v>
      </c>
      <c r="B446" s="10">
        <v>3780000</v>
      </c>
      <c r="C446" s="10">
        <v>58153.846153846156</v>
      </c>
      <c r="D446" s="10" t="s">
        <v>2832</v>
      </c>
      <c r="E446" s="10" t="s">
        <v>2767</v>
      </c>
      <c r="F446" s="11">
        <v>45975</v>
      </c>
      <c r="G446" s="10" t="s">
        <v>2843</v>
      </c>
      <c r="H446" s="10">
        <v>65</v>
      </c>
      <c r="I446" s="10">
        <v>75</v>
      </c>
      <c r="J446" s="10" t="s">
        <v>97</v>
      </c>
      <c r="K446" s="10">
        <v>1</v>
      </c>
      <c r="L446" s="10">
        <v>3</v>
      </c>
      <c r="M446" s="10" t="s">
        <v>2615</v>
      </c>
      <c r="N446" s="10" t="s">
        <v>55</v>
      </c>
      <c r="O446" s="10" t="s">
        <v>57</v>
      </c>
      <c r="P446" s="10" t="s">
        <v>2814</v>
      </c>
      <c r="Q446" s="10" t="s">
        <v>251</v>
      </c>
      <c r="R446" s="12" t="s">
        <v>47</v>
      </c>
    </row>
    <row r="447" spans="1:18" x14ac:dyDescent="0.3">
      <c r="A447" s="13">
        <v>18397149</v>
      </c>
      <c r="B447" s="14">
        <v>3790000</v>
      </c>
      <c r="C447" s="14">
        <v>36095.238095238092</v>
      </c>
      <c r="D447" s="14" t="s">
        <v>2827</v>
      </c>
      <c r="E447" s="14" t="s">
        <v>2659</v>
      </c>
      <c r="F447" s="15">
        <v>45972</v>
      </c>
      <c r="G447" s="14" t="s">
        <v>2843</v>
      </c>
      <c r="H447" s="14">
        <v>105</v>
      </c>
      <c r="I447" s="14">
        <v>115</v>
      </c>
      <c r="J447" s="14" t="s">
        <v>97</v>
      </c>
      <c r="K447" s="14">
        <v>2</v>
      </c>
      <c r="L447" s="14">
        <v>3</v>
      </c>
      <c r="M447" s="14" t="s">
        <v>2615</v>
      </c>
      <c r="N447" s="14" t="s">
        <v>55</v>
      </c>
      <c r="O447" s="14" t="s">
        <v>57</v>
      </c>
      <c r="P447" s="14" t="s">
        <v>2814</v>
      </c>
      <c r="Q447" s="14" t="s">
        <v>2816</v>
      </c>
      <c r="R447" s="16" t="s">
        <v>47</v>
      </c>
    </row>
    <row r="448" spans="1:18" x14ac:dyDescent="0.3">
      <c r="A448" s="9">
        <v>18403180</v>
      </c>
      <c r="B448" s="10">
        <v>3800000</v>
      </c>
      <c r="C448" s="10">
        <v>52777.777777777781</v>
      </c>
      <c r="D448" s="10" t="s">
        <v>2827</v>
      </c>
      <c r="E448" s="10" t="s">
        <v>2660</v>
      </c>
      <c r="F448" s="11">
        <v>45972</v>
      </c>
      <c r="G448" s="10" t="s">
        <v>2843</v>
      </c>
      <c r="H448" s="10">
        <v>72</v>
      </c>
      <c r="I448" s="10">
        <v>80</v>
      </c>
      <c r="J448" s="10" t="s">
        <v>97</v>
      </c>
      <c r="K448" s="10">
        <v>1</v>
      </c>
      <c r="L448" s="10">
        <v>5</v>
      </c>
      <c r="M448" s="10" t="s">
        <v>2615</v>
      </c>
      <c r="N448" s="10" t="s">
        <v>55</v>
      </c>
      <c r="O448" s="10" t="s">
        <v>57</v>
      </c>
      <c r="P448" s="10" t="s">
        <v>2814</v>
      </c>
      <c r="Q448" s="10" t="s">
        <v>2818</v>
      </c>
      <c r="R448" s="12" t="s">
        <v>47</v>
      </c>
    </row>
    <row r="449" spans="1:18" x14ac:dyDescent="0.3">
      <c r="A449" s="13">
        <v>18410274</v>
      </c>
      <c r="B449" s="14">
        <v>3800000</v>
      </c>
      <c r="C449" s="14">
        <v>44705.882352941175</v>
      </c>
      <c r="D449" s="14" t="s">
        <v>2827</v>
      </c>
      <c r="E449" s="14" t="s">
        <v>2649</v>
      </c>
      <c r="F449" s="15">
        <v>45973</v>
      </c>
      <c r="G449" s="14" t="s">
        <v>2843</v>
      </c>
      <c r="H449" s="14">
        <v>85</v>
      </c>
      <c r="I449" s="14">
        <v>100</v>
      </c>
      <c r="J449" s="14" t="s">
        <v>97</v>
      </c>
      <c r="K449" s="14">
        <v>2</v>
      </c>
      <c r="L449" s="14">
        <v>4</v>
      </c>
      <c r="M449" s="14" t="s">
        <v>2615</v>
      </c>
      <c r="N449" s="14" t="s">
        <v>55</v>
      </c>
      <c r="O449" s="14" t="s">
        <v>57</v>
      </c>
      <c r="P449" s="14" t="s">
        <v>2814</v>
      </c>
      <c r="Q449" s="14" t="s">
        <v>2816</v>
      </c>
      <c r="R449" s="16" t="s">
        <v>47</v>
      </c>
    </row>
    <row r="450" spans="1:18" x14ac:dyDescent="0.3">
      <c r="A450" s="9">
        <v>18426625</v>
      </c>
      <c r="B450" s="10">
        <v>3800000</v>
      </c>
      <c r="C450" s="10">
        <v>28148.14814814815</v>
      </c>
      <c r="D450" s="10" t="s">
        <v>2822</v>
      </c>
      <c r="E450" s="10" t="s">
        <v>2690</v>
      </c>
      <c r="F450" s="11">
        <v>45976</v>
      </c>
      <c r="G450" s="10" t="s">
        <v>2843</v>
      </c>
      <c r="H450" s="10">
        <v>135</v>
      </c>
      <c r="I450" s="10">
        <v>140</v>
      </c>
      <c r="J450" s="10" t="s">
        <v>50</v>
      </c>
      <c r="K450" s="10">
        <v>2</v>
      </c>
      <c r="L450" s="10">
        <v>10</v>
      </c>
      <c r="M450" s="10" t="s">
        <v>2622</v>
      </c>
      <c r="N450" s="10" t="s">
        <v>77</v>
      </c>
      <c r="O450" s="10" t="s">
        <v>67</v>
      </c>
      <c r="P450" s="10" t="s">
        <v>2815</v>
      </c>
      <c r="Q450" s="10" t="s">
        <v>2816</v>
      </c>
      <c r="R450" s="12" t="s">
        <v>47</v>
      </c>
    </row>
    <row r="451" spans="1:18" x14ac:dyDescent="0.3">
      <c r="A451" s="13">
        <v>18402826</v>
      </c>
      <c r="B451" s="14">
        <v>3800000</v>
      </c>
      <c r="C451" s="14">
        <v>31666.666666666668</v>
      </c>
      <c r="D451" s="14" t="s">
        <v>2827</v>
      </c>
      <c r="E451" s="14" t="s">
        <v>2682</v>
      </c>
      <c r="F451" s="15">
        <v>45972</v>
      </c>
      <c r="G451" s="14" t="s">
        <v>2843</v>
      </c>
      <c r="H451" s="14">
        <v>120</v>
      </c>
      <c r="I451" s="14">
        <v>125</v>
      </c>
      <c r="J451" s="14" t="s">
        <v>50</v>
      </c>
      <c r="K451" s="14">
        <v>1</v>
      </c>
      <c r="L451" s="14">
        <v>6</v>
      </c>
      <c r="M451" s="14" t="s">
        <v>2622</v>
      </c>
      <c r="N451" s="14" t="s">
        <v>55</v>
      </c>
      <c r="O451" s="14" t="s">
        <v>67</v>
      </c>
      <c r="P451" s="14" t="s">
        <v>2814</v>
      </c>
      <c r="Q451" s="14" t="s">
        <v>2816</v>
      </c>
      <c r="R451" s="16" t="s">
        <v>47</v>
      </c>
    </row>
    <row r="452" spans="1:18" x14ac:dyDescent="0.3">
      <c r="A452" s="9">
        <v>18373310</v>
      </c>
      <c r="B452" s="10">
        <v>3800000</v>
      </c>
      <c r="C452" s="10">
        <v>47500</v>
      </c>
      <c r="D452" s="10" t="s">
        <v>2823</v>
      </c>
      <c r="E452" s="10" t="s">
        <v>2616</v>
      </c>
      <c r="F452" s="11">
        <v>45967</v>
      </c>
      <c r="G452" s="10" t="s">
        <v>2843</v>
      </c>
      <c r="H452" s="10">
        <v>80</v>
      </c>
      <c r="I452" s="10">
        <v>90</v>
      </c>
      <c r="J452" s="10" t="s">
        <v>97</v>
      </c>
      <c r="K452" s="10">
        <v>1</v>
      </c>
      <c r="L452" s="10">
        <v>3</v>
      </c>
      <c r="M452" s="10" t="s">
        <v>2615</v>
      </c>
      <c r="N452" s="10" t="s">
        <v>55</v>
      </c>
      <c r="O452" s="10" t="s">
        <v>67</v>
      </c>
      <c r="P452" s="10" t="s">
        <v>2815</v>
      </c>
      <c r="Q452" s="10" t="s">
        <v>2816</v>
      </c>
      <c r="R452" s="12" t="s">
        <v>47</v>
      </c>
    </row>
    <row r="453" spans="1:18" x14ac:dyDescent="0.3">
      <c r="A453" s="13">
        <v>18388627</v>
      </c>
      <c r="B453" s="14">
        <v>3800000</v>
      </c>
      <c r="C453" s="14">
        <v>76000</v>
      </c>
      <c r="D453" s="14" t="s">
        <v>2827</v>
      </c>
      <c r="E453" s="14" t="s">
        <v>2753</v>
      </c>
      <c r="F453" s="15">
        <v>45970</v>
      </c>
      <c r="G453" s="14" t="s">
        <v>2843</v>
      </c>
      <c r="H453" s="14">
        <v>50</v>
      </c>
      <c r="I453" s="14">
        <v>55</v>
      </c>
      <c r="J453" s="14" t="s">
        <v>74</v>
      </c>
      <c r="K453" s="14">
        <v>1</v>
      </c>
      <c r="L453" s="14">
        <v>6</v>
      </c>
      <c r="M453" s="14" t="s">
        <v>2615</v>
      </c>
      <c r="N453" s="14" t="s">
        <v>55</v>
      </c>
      <c r="O453" s="14" t="s">
        <v>67</v>
      </c>
      <c r="P453" s="14" t="s">
        <v>2814</v>
      </c>
      <c r="Q453" s="14" t="s">
        <v>251</v>
      </c>
      <c r="R453" s="16" t="s">
        <v>47</v>
      </c>
    </row>
    <row r="454" spans="1:18" x14ac:dyDescent="0.3">
      <c r="A454" s="9">
        <v>18390764</v>
      </c>
      <c r="B454" s="10">
        <v>3800000</v>
      </c>
      <c r="C454" s="10">
        <v>33043.478260869568</v>
      </c>
      <c r="D454" s="10" t="s">
        <v>2825</v>
      </c>
      <c r="E454" s="10" t="s">
        <v>2621</v>
      </c>
      <c r="F454" s="11">
        <v>45971</v>
      </c>
      <c r="G454" s="10" t="s">
        <v>2843</v>
      </c>
      <c r="H454" s="10">
        <v>115</v>
      </c>
      <c r="I454" s="10">
        <v>125</v>
      </c>
      <c r="J454" s="10" t="s">
        <v>50</v>
      </c>
      <c r="K454" s="10">
        <v>1</v>
      </c>
      <c r="L454" s="10">
        <v>12</v>
      </c>
      <c r="M454" s="10" t="s">
        <v>2622</v>
      </c>
      <c r="N454" s="10" t="s">
        <v>55</v>
      </c>
      <c r="O454" s="10" t="s">
        <v>67</v>
      </c>
      <c r="P454" s="10" t="s">
        <v>2814</v>
      </c>
      <c r="Q454" s="10" t="s">
        <v>2816</v>
      </c>
      <c r="R454" s="12" t="s">
        <v>47</v>
      </c>
    </row>
    <row r="455" spans="1:18" x14ac:dyDescent="0.3">
      <c r="A455" s="13">
        <v>18392344</v>
      </c>
      <c r="B455" s="14">
        <v>3800000</v>
      </c>
      <c r="C455" s="14">
        <v>40000</v>
      </c>
      <c r="D455" s="14" t="s">
        <v>2827</v>
      </c>
      <c r="E455" s="14" t="s">
        <v>2739</v>
      </c>
      <c r="F455" s="15">
        <v>45971</v>
      </c>
      <c r="G455" s="14" t="s">
        <v>2843</v>
      </c>
      <c r="H455" s="14">
        <v>95</v>
      </c>
      <c r="I455" s="14">
        <v>105</v>
      </c>
      <c r="J455" s="14" t="s">
        <v>97</v>
      </c>
      <c r="K455" s="14">
        <v>1</v>
      </c>
      <c r="L455" s="14">
        <v>3</v>
      </c>
      <c r="M455" s="14" t="s">
        <v>2615</v>
      </c>
      <c r="N455" s="14" t="s">
        <v>55</v>
      </c>
      <c r="O455" s="14" t="s">
        <v>67</v>
      </c>
      <c r="P455" s="14" t="s">
        <v>2814</v>
      </c>
      <c r="Q455" s="14" t="s">
        <v>2818</v>
      </c>
      <c r="R455" s="16" t="s">
        <v>47</v>
      </c>
    </row>
    <row r="456" spans="1:18" x14ac:dyDescent="0.3">
      <c r="A456" s="9">
        <v>18411919</v>
      </c>
      <c r="B456" s="10">
        <v>3800000</v>
      </c>
      <c r="C456" s="10">
        <v>40000</v>
      </c>
      <c r="D456" s="10" t="s">
        <v>2828</v>
      </c>
      <c r="E456" s="10" t="s">
        <v>2628</v>
      </c>
      <c r="F456" s="11">
        <v>45974</v>
      </c>
      <c r="G456" s="10" t="s">
        <v>2843</v>
      </c>
      <c r="H456" s="10">
        <v>95</v>
      </c>
      <c r="I456" s="10">
        <v>105</v>
      </c>
      <c r="J456" s="10" t="s">
        <v>97</v>
      </c>
      <c r="K456" s="10">
        <v>1</v>
      </c>
      <c r="L456" s="10">
        <v>3</v>
      </c>
      <c r="M456" s="10" t="s">
        <v>2615</v>
      </c>
      <c r="N456" s="10" t="s">
        <v>55</v>
      </c>
      <c r="O456" s="10" t="s">
        <v>57</v>
      </c>
      <c r="P456" s="10" t="s">
        <v>2814</v>
      </c>
      <c r="Q456" s="10" t="s">
        <v>2816</v>
      </c>
      <c r="R456" s="12" t="s">
        <v>47</v>
      </c>
    </row>
    <row r="457" spans="1:18" x14ac:dyDescent="0.3">
      <c r="A457" s="13">
        <v>18378436</v>
      </c>
      <c r="B457" s="14">
        <v>3800000</v>
      </c>
      <c r="C457" s="14">
        <v>44705.882352941175</v>
      </c>
      <c r="D457" s="14" t="s">
        <v>2832</v>
      </c>
      <c r="E457" s="14" t="s">
        <v>2652</v>
      </c>
      <c r="F457" s="15">
        <v>45968</v>
      </c>
      <c r="G457" s="14" t="s">
        <v>2843</v>
      </c>
      <c r="H457" s="14">
        <v>85</v>
      </c>
      <c r="I457" s="14">
        <v>92</v>
      </c>
      <c r="J457" s="14" t="s">
        <v>97</v>
      </c>
      <c r="K457" s="14">
        <v>2</v>
      </c>
      <c r="L457" s="14">
        <v>4</v>
      </c>
      <c r="M457" s="14" t="s">
        <v>2615</v>
      </c>
      <c r="N457" s="14" t="s">
        <v>55</v>
      </c>
      <c r="O457" s="14" t="s">
        <v>57</v>
      </c>
      <c r="P457" s="14" t="s">
        <v>2814</v>
      </c>
      <c r="Q457" s="14" t="s">
        <v>2816</v>
      </c>
      <c r="R457" s="16" t="s">
        <v>47</v>
      </c>
    </row>
    <row r="458" spans="1:18" x14ac:dyDescent="0.3">
      <c r="A458" s="9">
        <v>18403145</v>
      </c>
      <c r="B458" s="10">
        <v>3820000</v>
      </c>
      <c r="C458" s="10">
        <v>50933.333333333336</v>
      </c>
      <c r="D458" s="10" t="s">
        <v>2832</v>
      </c>
      <c r="E458" s="10" t="s">
        <v>2652</v>
      </c>
      <c r="F458" s="11">
        <v>45972</v>
      </c>
      <c r="G458" s="10" t="s">
        <v>2843</v>
      </c>
      <c r="H458" s="10">
        <v>75</v>
      </c>
      <c r="I458" s="10">
        <v>85</v>
      </c>
      <c r="J458" s="10" t="s">
        <v>97</v>
      </c>
      <c r="K458" s="10">
        <v>1</v>
      </c>
      <c r="L458" s="10">
        <v>4</v>
      </c>
      <c r="M458" s="10" t="s">
        <v>2615</v>
      </c>
      <c r="N458" s="10" t="s">
        <v>55</v>
      </c>
      <c r="O458" s="10" t="s">
        <v>57</v>
      </c>
      <c r="P458" s="10" t="s">
        <v>2814</v>
      </c>
      <c r="Q458" s="10" t="s">
        <v>2816</v>
      </c>
      <c r="R458" s="12" t="s">
        <v>47</v>
      </c>
    </row>
    <row r="459" spans="1:18" x14ac:dyDescent="0.3">
      <c r="A459" s="13">
        <v>18410146</v>
      </c>
      <c r="B459" s="14">
        <v>3825000</v>
      </c>
      <c r="C459" s="14">
        <v>69545.454545454544</v>
      </c>
      <c r="D459" s="14" t="s">
        <v>2822</v>
      </c>
      <c r="E459" s="14" t="s">
        <v>2690</v>
      </c>
      <c r="F459" s="15">
        <v>45973</v>
      </c>
      <c r="G459" s="14" t="s">
        <v>2843</v>
      </c>
      <c r="H459" s="14">
        <v>55</v>
      </c>
      <c r="I459" s="14">
        <v>60</v>
      </c>
      <c r="J459" s="14" t="s">
        <v>74</v>
      </c>
      <c r="K459" s="14">
        <v>1</v>
      </c>
      <c r="L459" s="14">
        <v>9</v>
      </c>
      <c r="M459" s="14" t="s">
        <v>2615</v>
      </c>
      <c r="N459" s="14" t="s">
        <v>55</v>
      </c>
      <c r="O459" s="14" t="s">
        <v>57</v>
      </c>
      <c r="P459" s="14" t="s">
        <v>2814</v>
      </c>
      <c r="Q459" s="14" t="s">
        <v>2816</v>
      </c>
      <c r="R459" s="16" t="s">
        <v>47</v>
      </c>
    </row>
    <row r="460" spans="1:18" x14ac:dyDescent="0.3">
      <c r="A460" s="9">
        <v>18419815</v>
      </c>
      <c r="B460" s="10">
        <v>3838000</v>
      </c>
      <c r="C460" s="10">
        <v>38380</v>
      </c>
      <c r="D460" s="10" t="s">
        <v>2822</v>
      </c>
      <c r="E460" s="10" t="s">
        <v>2690</v>
      </c>
      <c r="F460" s="11">
        <v>45975</v>
      </c>
      <c r="G460" s="10" t="s">
        <v>2847</v>
      </c>
      <c r="H460" s="10">
        <v>100</v>
      </c>
      <c r="I460" s="10">
        <v>110</v>
      </c>
      <c r="J460" s="10" t="s">
        <v>97</v>
      </c>
      <c r="K460" s="10">
        <v>2</v>
      </c>
      <c r="L460" s="10">
        <v>12</v>
      </c>
      <c r="M460" s="10" t="s">
        <v>2622</v>
      </c>
      <c r="N460" s="10" t="s">
        <v>55</v>
      </c>
      <c r="O460" s="10" t="s">
        <v>57</v>
      </c>
      <c r="P460" s="10" t="s">
        <v>2814</v>
      </c>
      <c r="Q460" s="10" t="s">
        <v>2816</v>
      </c>
      <c r="R460" s="12" t="s">
        <v>219</v>
      </c>
    </row>
    <row r="461" spans="1:18" x14ac:dyDescent="0.3">
      <c r="A461" s="13">
        <v>18384598</v>
      </c>
      <c r="B461" s="14">
        <v>3840000</v>
      </c>
      <c r="C461" s="14">
        <v>45176.470588235294</v>
      </c>
      <c r="D461" s="14" t="s">
        <v>2827</v>
      </c>
      <c r="E461" s="14" t="s">
        <v>2715</v>
      </c>
      <c r="F461" s="15">
        <v>45969</v>
      </c>
      <c r="G461" s="14" t="s">
        <v>2843</v>
      </c>
      <c r="H461" s="14">
        <v>85</v>
      </c>
      <c r="I461" s="14">
        <v>100</v>
      </c>
      <c r="J461" s="14" t="s">
        <v>97</v>
      </c>
      <c r="K461" s="14">
        <v>1</v>
      </c>
      <c r="L461" s="14">
        <v>3</v>
      </c>
      <c r="M461" s="14" t="s">
        <v>2615</v>
      </c>
      <c r="N461" s="14" t="s">
        <v>55</v>
      </c>
      <c r="O461" s="14" t="s">
        <v>57</v>
      </c>
      <c r="P461" s="14" t="s">
        <v>2814</v>
      </c>
      <c r="Q461" s="14" t="s">
        <v>2816</v>
      </c>
      <c r="R461" s="16" t="s">
        <v>47</v>
      </c>
    </row>
    <row r="462" spans="1:18" x14ac:dyDescent="0.3">
      <c r="A462" s="9">
        <v>18388275</v>
      </c>
      <c r="B462" s="10">
        <v>3850000</v>
      </c>
      <c r="C462" s="10">
        <v>45294.117647058825</v>
      </c>
      <c r="D462" s="10" t="s">
        <v>2827</v>
      </c>
      <c r="E462" s="10" t="s">
        <v>2716</v>
      </c>
      <c r="F462" s="11">
        <v>45970</v>
      </c>
      <c r="G462" s="10" t="s">
        <v>2843</v>
      </c>
      <c r="H462" s="10">
        <v>85</v>
      </c>
      <c r="I462" s="10">
        <v>95</v>
      </c>
      <c r="J462" s="10" t="s">
        <v>97</v>
      </c>
      <c r="K462" s="10">
        <v>1</v>
      </c>
      <c r="L462" s="10">
        <v>3</v>
      </c>
      <c r="M462" s="10" t="s">
        <v>2615</v>
      </c>
      <c r="N462" s="10" t="s">
        <v>55</v>
      </c>
      <c r="O462" s="10" t="s">
        <v>57</v>
      </c>
      <c r="P462" s="10" t="s">
        <v>2814</v>
      </c>
      <c r="Q462" s="10" t="s">
        <v>251</v>
      </c>
      <c r="R462" s="12" t="s">
        <v>47</v>
      </c>
    </row>
    <row r="463" spans="1:18" x14ac:dyDescent="0.3">
      <c r="A463" s="13">
        <v>18384581</v>
      </c>
      <c r="B463" s="14">
        <v>3850000</v>
      </c>
      <c r="C463" s="14">
        <v>48125</v>
      </c>
      <c r="D463" s="14" t="s">
        <v>2827</v>
      </c>
      <c r="E463" s="14" t="s">
        <v>2715</v>
      </c>
      <c r="F463" s="15">
        <v>45969</v>
      </c>
      <c r="G463" s="14" t="s">
        <v>2843</v>
      </c>
      <c r="H463" s="14">
        <v>80</v>
      </c>
      <c r="I463" s="14">
        <v>95</v>
      </c>
      <c r="J463" s="14" t="s">
        <v>97</v>
      </c>
      <c r="K463" s="14">
        <v>1</v>
      </c>
      <c r="L463" s="14">
        <v>3</v>
      </c>
      <c r="M463" s="14" t="s">
        <v>2615</v>
      </c>
      <c r="N463" s="14" t="s">
        <v>55</v>
      </c>
      <c r="O463" s="14" t="s">
        <v>57</v>
      </c>
      <c r="P463" s="14" t="s">
        <v>2814</v>
      </c>
      <c r="Q463" s="14" t="s">
        <v>251</v>
      </c>
      <c r="R463" s="16" t="s">
        <v>47</v>
      </c>
    </row>
    <row r="464" spans="1:18" x14ac:dyDescent="0.3">
      <c r="A464" s="9">
        <v>18366630</v>
      </c>
      <c r="B464" s="10">
        <v>3850000</v>
      </c>
      <c r="C464" s="10">
        <v>32905.982905982906</v>
      </c>
      <c r="D464" s="10" t="s">
        <v>2833</v>
      </c>
      <c r="E464" s="10" t="s">
        <v>2792</v>
      </c>
      <c r="F464" s="11">
        <v>45966</v>
      </c>
      <c r="G464" s="10" t="s">
        <v>2843</v>
      </c>
      <c r="H464" s="10">
        <v>117</v>
      </c>
      <c r="I464" s="10">
        <v>135</v>
      </c>
      <c r="J464" s="10" t="s">
        <v>50</v>
      </c>
      <c r="K464" s="10">
        <v>2</v>
      </c>
      <c r="L464" s="10">
        <v>5</v>
      </c>
      <c r="M464" s="10" t="s">
        <v>2615</v>
      </c>
      <c r="N464" s="10" t="s">
        <v>55</v>
      </c>
      <c r="O464" s="10" t="s">
        <v>57</v>
      </c>
      <c r="P464" s="10" t="s">
        <v>2815</v>
      </c>
      <c r="Q464" s="10" t="s">
        <v>2818</v>
      </c>
      <c r="R464" s="12" t="s">
        <v>47</v>
      </c>
    </row>
    <row r="465" spans="1:18" x14ac:dyDescent="0.3">
      <c r="A465" s="13">
        <v>18368050</v>
      </c>
      <c r="B465" s="14">
        <v>3850000</v>
      </c>
      <c r="C465" s="14">
        <v>64166.666666666664</v>
      </c>
      <c r="D465" s="14" t="s">
        <v>2822</v>
      </c>
      <c r="E465" s="14" t="s">
        <v>2623</v>
      </c>
      <c r="F465" s="15">
        <v>45966</v>
      </c>
      <c r="G465" s="14" t="s">
        <v>2843</v>
      </c>
      <c r="H465" s="14">
        <v>60</v>
      </c>
      <c r="I465" s="14">
        <v>65</v>
      </c>
      <c r="J465" s="14" t="s">
        <v>97</v>
      </c>
      <c r="K465" s="14">
        <v>1</v>
      </c>
      <c r="L465" s="14">
        <v>5</v>
      </c>
      <c r="M465" s="14" t="s">
        <v>2615</v>
      </c>
      <c r="N465" s="14" t="s">
        <v>77</v>
      </c>
      <c r="O465" s="14" t="s">
        <v>57</v>
      </c>
      <c r="P465" s="14" t="s">
        <v>2814</v>
      </c>
      <c r="Q465" s="14" t="s">
        <v>2816</v>
      </c>
      <c r="R465" s="16" t="s">
        <v>47</v>
      </c>
    </row>
    <row r="466" spans="1:18" x14ac:dyDescent="0.3">
      <c r="A466" s="9">
        <v>18380597</v>
      </c>
      <c r="B466" s="10">
        <v>3850000</v>
      </c>
      <c r="C466" s="10">
        <v>25666.666666666668</v>
      </c>
      <c r="D466" s="10" t="s">
        <v>2827</v>
      </c>
      <c r="E466" s="10" t="s">
        <v>2686</v>
      </c>
      <c r="F466" s="11">
        <v>45969</v>
      </c>
      <c r="G466" s="10" t="s">
        <v>2843</v>
      </c>
      <c r="H466" s="10">
        <v>150</v>
      </c>
      <c r="I466" s="10">
        <v>160</v>
      </c>
      <c r="J466" s="10" t="s">
        <v>50</v>
      </c>
      <c r="K466" s="10">
        <v>2</v>
      </c>
      <c r="L466" s="10">
        <v>3</v>
      </c>
      <c r="M466" s="10" t="s">
        <v>2615</v>
      </c>
      <c r="N466" s="10" t="s">
        <v>55</v>
      </c>
      <c r="O466" s="10" t="s">
        <v>57</v>
      </c>
      <c r="P466" s="10" t="s">
        <v>2814</v>
      </c>
      <c r="Q466" s="10" t="s">
        <v>2816</v>
      </c>
      <c r="R466" s="12" t="s">
        <v>47</v>
      </c>
    </row>
    <row r="467" spans="1:18" x14ac:dyDescent="0.3">
      <c r="A467" s="13">
        <v>18370395</v>
      </c>
      <c r="B467" s="14">
        <v>3850000</v>
      </c>
      <c r="C467" s="14">
        <v>45294.117647058825</v>
      </c>
      <c r="D467" s="14" t="s">
        <v>2827</v>
      </c>
      <c r="E467" s="14" t="s">
        <v>2659</v>
      </c>
      <c r="F467" s="15">
        <v>45967</v>
      </c>
      <c r="G467" s="14" t="s">
        <v>2843</v>
      </c>
      <c r="H467" s="14">
        <v>85</v>
      </c>
      <c r="I467" s="14">
        <v>95</v>
      </c>
      <c r="J467" s="14" t="s">
        <v>97</v>
      </c>
      <c r="K467" s="14">
        <v>1</v>
      </c>
      <c r="L467" s="14">
        <v>3</v>
      </c>
      <c r="M467" s="14" t="s">
        <v>2615</v>
      </c>
      <c r="N467" s="14" t="s">
        <v>77</v>
      </c>
      <c r="O467" s="14" t="s">
        <v>57</v>
      </c>
      <c r="P467" s="14" t="s">
        <v>2814</v>
      </c>
      <c r="Q467" s="14" t="s">
        <v>2816</v>
      </c>
      <c r="R467" s="16" t="s">
        <v>47</v>
      </c>
    </row>
    <row r="468" spans="1:18" x14ac:dyDescent="0.3">
      <c r="A468" s="9">
        <v>18410733</v>
      </c>
      <c r="B468" s="10">
        <v>3850000</v>
      </c>
      <c r="C468" s="10">
        <v>38500</v>
      </c>
      <c r="D468" s="10" t="s">
        <v>2827</v>
      </c>
      <c r="E468" s="10" t="s">
        <v>2649</v>
      </c>
      <c r="F468" s="11">
        <v>45974</v>
      </c>
      <c r="G468" s="10" t="s">
        <v>2843</v>
      </c>
      <c r="H468" s="10">
        <v>100</v>
      </c>
      <c r="I468" s="10">
        <v>110</v>
      </c>
      <c r="J468" s="10" t="s">
        <v>97</v>
      </c>
      <c r="K468" s="10">
        <v>2</v>
      </c>
      <c r="L468" s="10">
        <v>4</v>
      </c>
      <c r="M468" s="10" t="s">
        <v>2615</v>
      </c>
      <c r="N468" s="10" t="s">
        <v>55</v>
      </c>
      <c r="O468" s="10" t="s">
        <v>57</v>
      </c>
      <c r="P468" s="10" t="s">
        <v>2814</v>
      </c>
      <c r="Q468" s="10" t="s">
        <v>2816</v>
      </c>
      <c r="R468" s="12" t="s">
        <v>47</v>
      </c>
    </row>
    <row r="469" spans="1:18" x14ac:dyDescent="0.3">
      <c r="A469" s="13">
        <v>18374499</v>
      </c>
      <c r="B469" s="14">
        <v>3850000</v>
      </c>
      <c r="C469" s="14">
        <v>40526.315789473687</v>
      </c>
      <c r="D469" s="14" t="s">
        <v>2827</v>
      </c>
      <c r="E469" s="14" t="s">
        <v>2679</v>
      </c>
      <c r="F469" s="15">
        <v>45968</v>
      </c>
      <c r="G469" s="14" t="s">
        <v>2843</v>
      </c>
      <c r="H469" s="14">
        <v>95</v>
      </c>
      <c r="I469" s="14">
        <v>100</v>
      </c>
      <c r="J469" s="14" t="s">
        <v>97</v>
      </c>
      <c r="K469" s="14">
        <v>1</v>
      </c>
      <c r="L469" s="14">
        <v>3</v>
      </c>
      <c r="M469" s="14" t="s">
        <v>2615</v>
      </c>
      <c r="N469" s="14" t="s">
        <v>55</v>
      </c>
      <c r="O469" s="14" t="s">
        <v>57</v>
      </c>
      <c r="P469" s="14" t="s">
        <v>2814</v>
      </c>
      <c r="Q469" s="14" t="s">
        <v>2816</v>
      </c>
      <c r="R469" s="16" t="s">
        <v>47</v>
      </c>
    </row>
    <row r="470" spans="1:18" x14ac:dyDescent="0.3">
      <c r="A470" s="9">
        <v>18363558</v>
      </c>
      <c r="B470" s="10">
        <v>3850000</v>
      </c>
      <c r="C470" s="10">
        <v>42777.777777777781</v>
      </c>
      <c r="D470" s="10" t="s">
        <v>2822</v>
      </c>
      <c r="E470" s="10" t="s">
        <v>2710</v>
      </c>
      <c r="F470" s="11">
        <v>45966</v>
      </c>
      <c r="G470" s="10" t="s">
        <v>2843</v>
      </c>
      <c r="H470" s="10">
        <v>90</v>
      </c>
      <c r="I470" s="10">
        <v>100</v>
      </c>
      <c r="J470" s="10" t="s">
        <v>97</v>
      </c>
      <c r="K470" s="10">
        <v>1</v>
      </c>
      <c r="L470" s="10">
        <v>4</v>
      </c>
      <c r="M470" s="10" t="s">
        <v>2632</v>
      </c>
      <c r="N470" s="10" t="s">
        <v>55</v>
      </c>
      <c r="O470" s="10" t="s">
        <v>57</v>
      </c>
      <c r="P470" s="10" t="s">
        <v>2814</v>
      </c>
      <c r="Q470" s="10" t="s">
        <v>2816</v>
      </c>
      <c r="R470" s="12" t="s">
        <v>47</v>
      </c>
    </row>
    <row r="471" spans="1:18" x14ac:dyDescent="0.3">
      <c r="A471" s="13">
        <v>18378909</v>
      </c>
      <c r="B471" s="14">
        <v>3850000</v>
      </c>
      <c r="C471" s="14">
        <v>45294.117647058825</v>
      </c>
      <c r="D471" s="14" t="s">
        <v>2827</v>
      </c>
      <c r="E471" s="14" t="s">
        <v>2715</v>
      </c>
      <c r="F471" s="15">
        <v>45968</v>
      </c>
      <c r="G471" s="14" t="s">
        <v>2843</v>
      </c>
      <c r="H471" s="14">
        <v>85</v>
      </c>
      <c r="I471" s="14">
        <v>100</v>
      </c>
      <c r="J471" s="14" t="s">
        <v>97</v>
      </c>
      <c r="K471" s="14">
        <v>1</v>
      </c>
      <c r="L471" s="14">
        <v>3</v>
      </c>
      <c r="M471" s="14" t="s">
        <v>2615</v>
      </c>
      <c r="N471" s="14" t="s">
        <v>55</v>
      </c>
      <c r="O471" s="14" t="s">
        <v>57</v>
      </c>
      <c r="P471" s="14" t="s">
        <v>2814</v>
      </c>
      <c r="Q471" s="14" t="s">
        <v>251</v>
      </c>
      <c r="R471" s="16" t="s">
        <v>47</v>
      </c>
    </row>
    <row r="472" spans="1:18" x14ac:dyDescent="0.3">
      <c r="A472" s="9">
        <v>18372145</v>
      </c>
      <c r="B472" s="10">
        <v>3850000</v>
      </c>
      <c r="C472" s="10">
        <v>85555.555555555562</v>
      </c>
      <c r="D472" s="10" t="s">
        <v>2825</v>
      </c>
      <c r="E472" s="10" t="s">
        <v>2640</v>
      </c>
      <c r="F472" s="11">
        <v>45967</v>
      </c>
      <c r="G472" s="10" t="s">
        <v>2843</v>
      </c>
      <c r="H472" s="10">
        <v>45</v>
      </c>
      <c r="I472" s="10">
        <v>65</v>
      </c>
      <c r="J472" s="10" t="s">
        <v>74</v>
      </c>
      <c r="K472" s="10">
        <v>1</v>
      </c>
      <c r="L472" s="10">
        <v>3</v>
      </c>
      <c r="M472" s="10" t="s">
        <v>2615</v>
      </c>
      <c r="N472" s="10" t="s">
        <v>55</v>
      </c>
      <c r="O472" s="10" t="s">
        <v>57</v>
      </c>
      <c r="P472" s="10" t="s">
        <v>2814</v>
      </c>
      <c r="Q472" s="10" t="s">
        <v>2818</v>
      </c>
      <c r="R472" s="12" t="s">
        <v>47</v>
      </c>
    </row>
    <row r="473" spans="1:18" x14ac:dyDescent="0.3">
      <c r="A473" s="13">
        <v>18377661</v>
      </c>
      <c r="B473" s="14">
        <v>3850000</v>
      </c>
      <c r="C473" s="14">
        <v>85555.555555555562</v>
      </c>
      <c r="D473" s="14" t="s">
        <v>2825</v>
      </c>
      <c r="E473" s="14" t="s">
        <v>2640</v>
      </c>
      <c r="F473" s="15">
        <v>45968</v>
      </c>
      <c r="G473" s="14" t="s">
        <v>2843</v>
      </c>
      <c r="H473" s="14">
        <v>45</v>
      </c>
      <c r="I473" s="14">
        <v>65</v>
      </c>
      <c r="J473" s="14" t="s">
        <v>74</v>
      </c>
      <c r="K473" s="14">
        <v>1</v>
      </c>
      <c r="L473" s="14">
        <v>3</v>
      </c>
      <c r="M473" s="14" t="s">
        <v>2615</v>
      </c>
      <c r="N473" s="14" t="s">
        <v>55</v>
      </c>
      <c r="O473" s="14" t="s">
        <v>57</v>
      </c>
      <c r="P473" s="14" t="s">
        <v>2814</v>
      </c>
      <c r="Q473" s="14" t="s">
        <v>2818</v>
      </c>
      <c r="R473" s="16" t="s">
        <v>47</v>
      </c>
    </row>
    <row r="474" spans="1:18" x14ac:dyDescent="0.3">
      <c r="A474" s="9">
        <v>18407718</v>
      </c>
      <c r="B474" s="10">
        <v>3850000</v>
      </c>
      <c r="C474" s="10">
        <v>59230.769230769234</v>
      </c>
      <c r="D474" s="10" t="s">
        <v>2828</v>
      </c>
      <c r="E474" s="10" t="s">
        <v>2628</v>
      </c>
      <c r="F474" s="11">
        <v>45973</v>
      </c>
      <c r="G474" s="10" t="s">
        <v>2843</v>
      </c>
      <c r="H474" s="10">
        <v>65</v>
      </c>
      <c r="I474" s="10">
        <v>80</v>
      </c>
      <c r="J474" s="10" t="s">
        <v>97</v>
      </c>
      <c r="K474" s="10">
        <v>1</v>
      </c>
      <c r="L474" s="10">
        <v>2</v>
      </c>
      <c r="M474" s="10" t="s">
        <v>2615</v>
      </c>
      <c r="N474" s="10" t="s">
        <v>55</v>
      </c>
      <c r="O474" s="10" t="s">
        <v>57</v>
      </c>
      <c r="P474" s="10" t="s">
        <v>2814</v>
      </c>
      <c r="Q474" s="10" t="s">
        <v>2816</v>
      </c>
      <c r="R474" s="12" t="s">
        <v>47</v>
      </c>
    </row>
    <row r="475" spans="1:18" x14ac:dyDescent="0.3">
      <c r="A475" s="13">
        <v>18388360</v>
      </c>
      <c r="B475" s="14">
        <v>3850000</v>
      </c>
      <c r="C475" s="14">
        <v>42777.777777777781</v>
      </c>
      <c r="D475" s="14" t="s">
        <v>2827</v>
      </c>
      <c r="E475" s="14" t="s">
        <v>2686</v>
      </c>
      <c r="F475" s="15">
        <v>45970</v>
      </c>
      <c r="G475" s="14" t="s">
        <v>2843</v>
      </c>
      <c r="H475" s="14">
        <v>90</v>
      </c>
      <c r="I475" s="14">
        <v>100</v>
      </c>
      <c r="J475" s="14" t="s">
        <v>97</v>
      </c>
      <c r="K475" s="14">
        <v>1</v>
      </c>
      <c r="L475" s="14">
        <v>3</v>
      </c>
      <c r="M475" s="14" t="s">
        <v>2615</v>
      </c>
      <c r="N475" s="14" t="s">
        <v>55</v>
      </c>
      <c r="O475" s="14" t="s">
        <v>57</v>
      </c>
      <c r="P475" s="14" t="s">
        <v>2814</v>
      </c>
      <c r="Q475" s="14" t="s">
        <v>251</v>
      </c>
      <c r="R475" s="16" t="s">
        <v>47</v>
      </c>
    </row>
    <row r="476" spans="1:18" x14ac:dyDescent="0.3">
      <c r="A476" s="9">
        <v>18403261</v>
      </c>
      <c r="B476" s="10">
        <v>3850000</v>
      </c>
      <c r="C476" s="10">
        <v>33478.260869565216</v>
      </c>
      <c r="D476" s="10" t="s">
        <v>2835</v>
      </c>
      <c r="E476" s="10" t="s">
        <v>2624</v>
      </c>
      <c r="F476" s="11">
        <v>45972</v>
      </c>
      <c r="G476" s="10" t="s">
        <v>2843</v>
      </c>
      <c r="H476" s="10">
        <v>115</v>
      </c>
      <c r="I476" s="10">
        <v>125</v>
      </c>
      <c r="J476" s="10" t="s">
        <v>97</v>
      </c>
      <c r="K476" s="10">
        <v>1</v>
      </c>
      <c r="L476" s="10">
        <v>3</v>
      </c>
      <c r="M476" s="10" t="s">
        <v>2615</v>
      </c>
      <c r="N476" s="10" t="s">
        <v>77</v>
      </c>
      <c r="O476" s="10" t="s">
        <v>57</v>
      </c>
      <c r="P476" s="10" t="s">
        <v>2814</v>
      </c>
      <c r="Q476" s="10" t="s">
        <v>2818</v>
      </c>
      <c r="R476" s="12" t="s">
        <v>47</v>
      </c>
    </row>
    <row r="477" spans="1:18" x14ac:dyDescent="0.3">
      <c r="A477" s="13">
        <v>18390789</v>
      </c>
      <c r="B477" s="14">
        <v>3880000</v>
      </c>
      <c r="C477" s="14">
        <v>40842.105263157893</v>
      </c>
      <c r="D477" s="14" t="s">
        <v>2825</v>
      </c>
      <c r="E477" s="14" t="s">
        <v>2621</v>
      </c>
      <c r="F477" s="15">
        <v>45971</v>
      </c>
      <c r="G477" s="14" t="s">
        <v>2843</v>
      </c>
      <c r="H477" s="14">
        <v>95</v>
      </c>
      <c r="I477" s="14">
        <v>100</v>
      </c>
      <c r="J477" s="14" t="s">
        <v>97</v>
      </c>
      <c r="K477" s="14">
        <v>1</v>
      </c>
      <c r="L477" s="14">
        <v>4</v>
      </c>
      <c r="M477" s="14" t="s">
        <v>2617</v>
      </c>
      <c r="N477" s="14" t="s">
        <v>55</v>
      </c>
      <c r="O477" s="14" t="s">
        <v>57</v>
      </c>
      <c r="P477" s="14" t="s">
        <v>2814</v>
      </c>
      <c r="Q477" s="14" t="s">
        <v>2816</v>
      </c>
      <c r="R477" s="16" t="s">
        <v>47</v>
      </c>
    </row>
    <row r="478" spans="1:18" x14ac:dyDescent="0.3">
      <c r="A478" s="9">
        <v>18361507</v>
      </c>
      <c r="B478" s="10">
        <v>3880000</v>
      </c>
      <c r="C478" s="10">
        <v>45647.058823529413</v>
      </c>
      <c r="D478" s="10" t="s">
        <v>2827</v>
      </c>
      <c r="E478" s="10" t="s">
        <v>2660</v>
      </c>
      <c r="F478" s="11">
        <v>45965</v>
      </c>
      <c r="G478" s="10" t="s">
        <v>2843</v>
      </c>
      <c r="H478" s="10">
        <v>85</v>
      </c>
      <c r="I478" s="10">
        <v>100</v>
      </c>
      <c r="J478" s="10" t="s">
        <v>97</v>
      </c>
      <c r="K478" s="10">
        <v>1</v>
      </c>
      <c r="L478" s="10">
        <v>3</v>
      </c>
      <c r="M478" s="10" t="s">
        <v>2615</v>
      </c>
      <c r="N478" s="10" t="s">
        <v>55</v>
      </c>
      <c r="O478" s="10" t="s">
        <v>57</v>
      </c>
      <c r="P478" s="10" t="s">
        <v>2814</v>
      </c>
      <c r="Q478" s="10" t="s">
        <v>2818</v>
      </c>
      <c r="R478" s="12" t="s">
        <v>47</v>
      </c>
    </row>
    <row r="479" spans="1:18" x14ac:dyDescent="0.3">
      <c r="A479" s="13">
        <v>18381074</v>
      </c>
      <c r="B479" s="14">
        <v>3880000</v>
      </c>
      <c r="C479" s="14">
        <v>38800</v>
      </c>
      <c r="D479" s="14" t="s">
        <v>2825</v>
      </c>
      <c r="E479" s="14" t="s">
        <v>2621</v>
      </c>
      <c r="F479" s="15">
        <v>45969</v>
      </c>
      <c r="G479" s="14" t="s">
        <v>2843</v>
      </c>
      <c r="H479" s="14">
        <v>100</v>
      </c>
      <c r="I479" s="14">
        <v>108</v>
      </c>
      <c r="J479" s="14" t="s">
        <v>97</v>
      </c>
      <c r="K479" s="14">
        <v>1</v>
      </c>
      <c r="L479" s="14">
        <v>4</v>
      </c>
      <c r="M479" s="14" t="s">
        <v>2617</v>
      </c>
      <c r="N479" s="14" t="s">
        <v>55</v>
      </c>
      <c r="O479" s="14" t="s">
        <v>57</v>
      </c>
      <c r="P479" s="14" t="s">
        <v>2814</v>
      </c>
      <c r="Q479" s="14" t="s">
        <v>2818</v>
      </c>
      <c r="R479" s="16" t="s">
        <v>47</v>
      </c>
    </row>
    <row r="480" spans="1:18" x14ac:dyDescent="0.3">
      <c r="A480" s="9">
        <v>18361562</v>
      </c>
      <c r="B480" s="10">
        <v>3880000</v>
      </c>
      <c r="C480" s="10">
        <v>43111.111111111109</v>
      </c>
      <c r="D480" s="10" t="s">
        <v>2825</v>
      </c>
      <c r="E480" s="10" t="s">
        <v>2621</v>
      </c>
      <c r="F480" s="11">
        <v>45965</v>
      </c>
      <c r="G480" s="10" t="s">
        <v>2843</v>
      </c>
      <c r="H480" s="10">
        <v>90</v>
      </c>
      <c r="I480" s="10">
        <v>100</v>
      </c>
      <c r="J480" s="10" t="s">
        <v>97</v>
      </c>
      <c r="K480" s="10">
        <v>1</v>
      </c>
      <c r="L480" s="10">
        <v>4</v>
      </c>
      <c r="M480" s="10" t="s">
        <v>2622</v>
      </c>
      <c r="N480" s="10" t="s">
        <v>55</v>
      </c>
      <c r="O480" s="10" t="s">
        <v>57</v>
      </c>
      <c r="P480" s="10" t="s">
        <v>2814</v>
      </c>
      <c r="Q480" s="10" t="s">
        <v>2818</v>
      </c>
      <c r="R480" s="12" t="s">
        <v>47</v>
      </c>
    </row>
    <row r="481" spans="1:18" x14ac:dyDescent="0.3">
      <c r="A481" s="13">
        <v>18384773</v>
      </c>
      <c r="B481" s="14">
        <v>3900000</v>
      </c>
      <c r="C481" s="14">
        <v>27857.142857142859</v>
      </c>
      <c r="D481" s="14" t="s">
        <v>2827</v>
      </c>
      <c r="E481" s="14" t="s">
        <v>2716</v>
      </c>
      <c r="F481" s="15">
        <v>45969</v>
      </c>
      <c r="G481" s="14" t="s">
        <v>2843</v>
      </c>
      <c r="H481" s="14">
        <v>140</v>
      </c>
      <c r="I481" s="14">
        <v>160</v>
      </c>
      <c r="J481" s="14" t="s">
        <v>50</v>
      </c>
      <c r="K481" s="14">
        <v>2</v>
      </c>
      <c r="L481" s="14">
        <v>3</v>
      </c>
      <c r="M481" s="14" t="s">
        <v>2617</v>
      </c>
      <c r="N481" s="14" t="s">
        <v>55</v>
      </c>
      <c r="O481" s="14" t="s">
        <v>57</v>
      </c>
      <c r="P481" s="14" t="s">
        <v>2815</v>
      </c>
      <c r="Q481" s="14" t="s">
        <v>251</v>
      </c>
      <c r="R481" s="16" t="s">
        <v>47</v>
      </c>
    </row>
    <row r="482" spans="1:18" x14ac:dyDescent="0.3">
      <c r="A482" s="9">
        <v>18403858</v>
      </c>
      <c r="B482" s="10">
        <v>3900000</v>
      </c>
      <c r="C482" s="10">
        <v>78000</v>
      </c>
      <c r="D482" s="10" t="s">
        <v>2822</v>
      </c>
      <c r="E482" s="10" t="s">
        <v>2690</v>
      </c>
      <c r="F482" s="11">
        <v>45973</v>
      </c>
      <c r="G482" s="10" t="s">
        <v>2843</v>
      </c>
      <c r="H482" s="10">
        <v>50</v>
      </c>
      <c r="I482" s="10">
        <v>55</v>
      </c>
      <c r="J482" s="10" t="s">
        <v>74</v>
      </c>
      <c r="K482" s="10">
        <v>1</v>
      </c>
      <c r="L482" s="10">
        <v>11</v>
      </c>
      <c r="M482" s="10" t="s">
        <v>2615</v>
      </c>
      <c r="N482" s="10" t="s">
        <v>76</v>
      </c>
      <c r="O482" s="10" t="s">
        <v>67</v>
      </c>
      <c r="P482" s="10" t="s">
        <v>2814</v>
      </c>
      <c r="Q482" s="10" t="s">
        <v>2816</v>
      </c>
      <c r="R482" s="12" t="s">
        <v>47</v>
      </c>
    </row>
    <row r="483" spans="1:18" x14ac:dyDescent="0.3">
      <c r="A483" s="13">
        <v>18400074</v>
      </c>
      <c r="B483" s="14">
        <v>3900000</v>
      </c>
      <c r="C483" s="14">
        <v>43333.333333333336</v>
      </c>
      <c r="D483" s="14" t="s">
        <v>2827</v>
      </c>
      <c r="E483" s="14" t="s">
        <v>2625</v>
      </c>
      <c r="F483" s="15">
        <v>45972</v>
      </c>
      <c r="G483" s="14" t="s">
        <v>2843</v>
      </c>
      <c r="H483" s="14">
        <v>90</v>
      </c>
      <c r="I483" s="14">
        <v>100</v>
      </c>
      <c r="J483" s="14" t="s">
        <v>97</v>
      </c>
      <c r="K483" s="14">
        <v>1</v>
      </c>
      <c r="L483" s="14">
        <v>4</v>
      </c>
      <c r="M483" s="14" t="s">
        <v>2615</v>
      </c>
      <c r="N483" s="14" t="s">
        <v>55</v>
      </c>
      <c r="O483" s="14" t="s">
        <v>57</v>
      </c>
      <c r="P483" s="14" t="s">
        <v>2814</v>
      </c>
      <c r="Q483" s="14" t="s">
        <v>2816</v>
      </c>
      <c r="R483" s="16" t="s">
        <v>47</v>
      </c>
    </row>
    <row r="484" spans="1:18" x14ac:dyDescent="0.3">
      <c r="A484" s="9">
        <v>18418565</v>
      </c>
      <c r="B484" s="10">
        <v>3900000</v>
      </c>
      <c r="C484" s="10">
        <v>60000</v>
      </c>
      <c r="D484" s="10" t="s">
        <v>2828</v>
      </c>
      <c r="E484" s="10" t="s">
        <v>2656</v>
      </c>
      <c r="F484" s="11">
        <v>45975</v>
      </c>
      <c r="G484" s="10" t="s">
        <v>2843</v>
      </c>
      <c r="H484" s="10">
        <v>65</v>
      </c>
      <c r="I484" s="10">
        <v>75</v>
      </c>
      <c r="J484" s="10" t="s">
        <v>97</v>
      </c>
      <c r="K484" s="10">
        <v>1</v>
      </c>
      <c r="L484" s="10">
        <v>4</v>
      </c>
      <c r="M484" s="10" t="s">
        <v>2615</v>
      </c>
      <c r="N484" s="10" t="s">
        <v>55</v>
      </c>
      <c r="O484" s="10" t="s">
        <v>57</v>
      </c>
      <c r="P484" s="10" t="s">
        <v>2814</v>
      </c>
      <c r="Q484" s="10" t="s">
        <v>2818</v>
      </c>
      <c r="R484" s="12" t="s">
        <v>47</v>
      </c>
    </row>
    <row r="485" spans="1:18" x14ac:dyDescent="0.3">
      <c r="A485" s="13">
        <v>18428704</v>
      </c>
      <c r="B485" s="14">
        <v>3900000</v>
      </c>
      <c r="C485" s="14">
        <v>78000</v>
      </c>
      <c r="D485" s="14" t="s">
        <v>2831</v>
      </c>
      <c r="E485" s="14" t="s">
        <v>2657</v>
      </c>
      <c r="F485" s="15">
        <v>45976</v>
      </c>
      <c r="G485" s="14" t="s">
        <v>2843</v>
      </c>
      <c r="H485" s="14">
        <v>50</v>
      </c>
      <c r="I485" s="14">
        <v>55</v>
      </c>
      <c r="J485" s="14" t="s">
        <v>74</v>
      </c>
      <c r="K485" s="14">
        <v>1</v>
      </c>
      <c r="L485" s="14">
        <v>4</v>
      </c>
      <c r="M485" s="14" t="s">
        <v>2615</v>
      </c>
      <c r="N485" s="14" t="s">
        <v>76</v>
      </c>
      <c r="O485" s="14" t="s">
        <v>67</v>
      </c>
      <c r="P485" s="14" t="s">
        <v>2814</v>
      </c>
      <c r="Q485" s="14" t="s">
        <v>138</v>
      </c>
      <c r="R485" s="16" t="s">
        <v>47</v>
      </c>
    </row>
    <row r="486" spans="1:18" x14ac:dyDescent="0.3">
      <c r="A486" s="9">
        <v>18384294</v>
      </c>
      <c r="B486" s="10">
        <v>3900000</v>
      </c>
      <c r="C486" s="10">
        <v>81250</v>
      </c>
      <c r="D486" s="10" t="s">
        <v>2831</v>
      </c>
      <c r="E486" s="10" t="s">
        <v>2657</v>
      </c>
      <c r="F486" s="11">
        <v>45969</v>
      </c>
      <c r="G486" s="10" t="s">
        <v>2843</v>
      </c>
      <c r="H486" s="10">
        <v>48</v>
      </c>
      <c r="I486" s="10">
        <v>63</v>
      </c>
      <c r="J486" s="10" t="s">
        <v>74</v>
      </c>
      <c r="K486" s="10">
        <v>1</v>
      </c>
      <c r="L486" s="10">
        <v>3</v>
      </c>
      <c r="M486" s="10" t="s">
        <v>2615</v>
      </c>
      <c r="N486" s="10" t="s">
        <v>55</v>
      </c>
      <c r="O486" s="10" t="s">
        <v>67</v>
      </c>
      <c r="P486" s="10" t="s">
        <v>2814</v>
      </c>
      <c r="Q486" s="10" t="s">
        <v>138</v>
      </c>
      <c r="R486" s="12" t="s">
        <v>47</v>
      </c>
    </row>
    <row r="487" spans="1:18" x14ac:dyDescent="0.3">
      <c r="A487" s="13">
        <v>18381221</v>
      </c>
      <c r="B487" s="14">
        <v>3900000</v>
      </c>
      <c r="C487" s="14">
        <v>60000</v>
      </c>
      <c r="D487" s="14" t="s">
        <v>2822</v>
      </c>
      <c r="E487" s="14" t="s">
        <v>2690</v>
      </c>
      <c r="F487" s="15">
        <v>45969</v>
      </c>
      <c r="G487" s="14" t="s">
        <v>2843</v>
      </c>
      <c r="H487" s="14">
        <v>65</v>
      </c>
      <c r="I487" s="14">
        <v>75</v>
      </c>
      <c r="J487" s="14" t="s">
        <v>74</v>
      </c>
      <c r="K487" s="14">
        <v>1</v>
      </c>
      <c r="L487" s="14">
        <v>12</v>
      </c>
      <c r="M487" s="14" t="s">
        <v>2617</v>
      </c>
      <c r="N487" s="14" t="s">
        <v>55</v>
      </c>
      <c r="O487" s="14" t="s">
        <v>57</v>
      </c>
      <c r="P487" s="14" t="s">
        <v>2814</v>
      </c>
      <c r="Q487" s="14" t="s">
        <v>2816</v>
      </c>
      <c r="R487" s="16" t="s">
        <v>47</v>
      </c>
    </row>
    <row r="488" spans="1:18" x14ac:dyDescent="0.3">
      <c r="A488" s="9">
        <v>18392929</v>
      </c>
      <c r="B488" s="10">
        <v>3900000</v>
      </c>
      <c r="C488" s="10">
        <v>97500</v>
      </c>
      <c r="D488" s="10" t="s">
        <v>2823</v>
      </c>
      <c r="E488" s="10" t="s">
        <v>2729</v>
      </c>
      <c r="F488" s="11">
        <v>45971</v>
      </c>
      <c r="G488" s="10" t="s">
        <v>2843</v>
      </c>
      <c r="H488" s="10">
        <v>40</v>
      </c>
      <c r="I488" s="10">
        <v>45</v>
      </c>
      <c r="J488" s="10" t="s">
        <v>74</v>
      </c>
      <c r="K488" s="10">
        <v>1</v>
      </c>
      <c r="L488" s="10">
        <v>6</v>
      </c>
      <c r="M488" s="10" t="s">
        <v>2615</v>
      </c>
      <c r="N488" s="10" t="s">
        <v>55</v>
      </c>
      <c r="O488" s="10" t="s">
        <v>57</v>
      </c>
      <c r="P488" s="10" t="s">
        <v>2814</v>
      </c>
      <c r="Q488" s="10" t="s">
        <v>2816</v>
      </c>
      <c r="R488" s="12" t="s">
        <v>47</v>
      </c>
    </row>
    <row r="489" spans="1:18" x14ac:dyDescent="0.3">
      <c r="A489" s="13">
        <v>18380249</v>
      </c>
      <c r="B489" s="14">
        <v>3900000</v>
      </c>
      <c r="C489" s="14">
        <v>30000</v>
      </c>
      <c r="D489" s="14" t="s">
        <v>2825</v>
      </c>
      <c r="E489" s="14" t="s">
        <v>2645</v>
      </c>
      <c r="F489" s="15">
        <v>45969</v>
      </c>
      <c r="G489" s="14" t="s">
        <v>2843</v>
      </c>
      <c r="H489" s="14">
        <v>130</v>
      </c>
      <c r="I489" s="14">
        <v>140</v>
      </c>
      <c r="J489" s="14" t="s">
        <v>50</v>
      </c>
      <c r="K489" s="14">
        <v>1</v>
      </c>
      <c r="L489" s="14">
        <v>5</v>
      </c>
      <c r="M489" s="14" t="s">
        <v>2632</v>
      </c>
      <c r="N489" s="14" t="s">
        <v>55</v>
      </c>
      <c r="O489" s="14" t="s">
        <v>57</v>
      </c>
      <c r="P489" s="14" t="s">
        <v>2814</v>
      </c>
      <c r="Q489" s="14" t="s">
        <v>2816</v>
      </c>
      <c r="R489" s="16" t="s">
        <v>47</v>
      </c>
    </row>
    <row r="490" spans="1:18" x14ac:dyDescent="0.3">
      <c r="A490" s="9">
        <v>18411917</v>
      </c>
      <c r="B490" s="10">
        <v>3900000</v>
      </c>
      <c r="C490" s="10">
        <v>45882.352941176468</v>
      </c>
      <c r="D490" s="10" t="s">
        <v>2828</v>
      </c>
      <c r="E490" s="10" t="s">
        <v>2656</v>
      </c>
      <c r="F490" s="11">
        <v>45974</v>
      </c>
      <c r="G490" s="10" t="s">
        <v>2843</v>
      </c>
      <c r="H490" s="10">
        <v>85</v>
      </c>
      <c r="I490" s="10">
        <v>100</v>
      </c>
      <c r="J490" s="10" t="s">
        <v>97</v>
      </c>
      <c r="K490" s="10">
        <v>1</v>
      </c>
      <c r="L490" s="10">
        <v>4</v>
      </c>
      <c r="M490" s="10" t="s">
        <v>2615</v>
      </c>
      <c r="N490" s="10" t="s">
        <v>55</v>
      </c>
      <c r="O490" s="10" t="s">
        <v>57</v>
      </c>
      <c r="P490" s="10" t="s">
        <v>2814</v>
      </c>
      <c r="Q490" s="10" t="s">
        <v>2818</v>
      </c>
      <c r="R490" s="12" t="s">
        <v>47</v>
      </c>
    </row>
    <row r="491" spans="1:18" x14ac:dyDescent="0.3">
      <c r="A491" s="13">
        <v>18419508</v>
      </c>
      <c r="B491" s="14">
        <v>3920000</v>
      </c>
      <c r="C491" s="14">
        <v>43555.555555555555</v>
      </c>
      <c r="D491" s="14" t="s">
        <v>2822</v>
      </c>
      <c r="E491" s="14" t="s">
        <v>2674</v>
      </c>
      <c r="F491" s="15">
        <v>45975</v>
      </c>
      <c r="G491" s="14" t="s">
        <v>2843</v>
      </c>
      <c r="H491" s="14">
        <v>90</v>
      </c>
      <c r="I491" s="14">
        <v>100</v>
      </c>
      <c r="J491" s="14" t="s">
        <v>97</v>
      </c>
      <c r="K491" s="14">
        <v>1</v>
      </c>
      <c r="L491" s="14">
        <v>5</v>
      </c>
      <c r="M491" s="14" t="s">
        <v>2632</v>
      </c>
      <c r="N491" s="14" t="s">
        <v>76</v>
      </c>
      <c r="O491" s="14" t="s">
        <v>57</v>
      </c>
      <c r="P491" s="14" t="s">
        <v>2815</v>
      </c>
      <c r="Q491" s="14" t="s">
        <v>2816</v>
      </c>
      <c r="R491" s="16" t="s">
        <v>47</v>
      </c>
    </row>
    <row r="492" spans="1:18" x14ac:dyDescent="0.3">
      <c r="A492" s="9">
        <v>18368434</v>
      </c>
      <c r="B492" s="10">
        <v>3945000</v>
      </c>
      <c r="C492" s="10">
        <v>29222.222222222223</v>
      </c>
      <c r="D492" s="10" t="s">
        <v>2827</v>
      </c>
      <c r="E492" s="10" t="s">
        <v>2753</v>
      </c>
      <c r="F492" s="11">
        <v>45967</v>
      </c>
      <c r="G492" s="10" t="s">
        <v>2843</v>
      </c>
      <c r="H492" s="10">
        <v>135</v>
      </c>
      <c r="I492" s="10">
        <v>145</v>
      </c>
      <c r="J492" s="10" t="s">
        <v>50</v>
      </c>
      <c r="K492" s="10">
        <v>2</v>
      </c>
      <c r="L492" s="10">
        <v>3</v>
      </c>
      <c r="M492" s="10" t="s">
        <v>2622</v>
      </c>
      <c r="N492" s="10" t="s">
        <v>55</v>
      </c>
      <c r="O492" s="10" t="s">
        <v>57</v>
      </c>
      <c r="P492" s="10" t="s">
        <v>2814</v>
      </c>
      <c r="Q492" s="10" t="s">
        <v>2816</v>
      </c>
      <c r="R492" s="12" t="s">
        <v>47</v>
      </c>
    </row>
    <row r="493" spans="1:18" x14ac:dyDescent="0.3">
      <c r="A493" s="13">
        <v>18400584</v>
      </c>
      <c r="B493" s="14">
        <v>3950000</v>
      </c>
      <c r="C493" s="14">
        <v>43888.888888888891</v>
      </c>
      <c r="D493" s="14" t="s">
        <v>2827</v>
      </c>
      <c r="E493" s="14" t="s">
        <v>2709</v>
      </c>
      <c r="F493" s="15">
        <v>45972</v>
      </c>
      <c r="G493" s="14" t="s">
        <v>2843</v>
      </c>
      <c r="H493" s="14">
        <v>90</v>
      </c>
      <c r="I493" s="14">
        <v>95</v>
      </c>
      <c r="J493" s="14" t="s">
        <v>97</v>
      </c>
      <c r="K493" s="14">
        <v>1</v>
      </c>
      <c r="L493" s="14">
        <v>2</v>
      </c>
      <c r="M493" s="14" t="s">
        <v>2615</v>
      </c>
      <c r="N493" s="14" t="s">
        <v>55</v>
      </c>
      <c r="O493" s="14" t="s">
        <v>57</v>
      </c>
      <c r="P493" s="14" t="s">
        <v>2814</v>
      </c>
      <c r="Q493" s="14" t="s">
        <v>2816</v>
      </c>
      <c r="R493" s="16" t="s">
        <v>47</v>
      </c>
    </row>
    <row r="494" spans="1:18" x14ac:dyDescent="0.3">
      <c r="A494" s="9">
        <v>18422649</v>
      </c>
      <c r="B494" s="10">
        <v>3950000</v>
      </c>
      <c r="C494" s="10">
        <v>39500</v>
      </c>
      <c r="D494" s="10" t="s">
        <v>2827</v>
      </c>
      <c r="E494" s="10" t="s">
        <v>2716</v>
      </c>
      <c r="F494" s="11">
        <v>45975</v>
      </c>
      <c r="G494" s="10" t="s">
        <v>2843</v>
      </c>
      <c r="H494" s="10">
        <v>100</v>
      </c>
      <c r="I494" s="10">
        <v>110</v>
      </c>
      <c r="J494" s="10" t="s">
        <v>97</v>
      </c>
      <c r="K494" s="10">
        <v>1</v>
      </c>
      <c r="L494" s="10">
        <v>3</v>
      </c>
      <c r="M494" s="10" t="s">
        <v>2615</v>
      </c>
      <c r="N494" s="10" t="s">
        <v>55</v>
      </c>
      <c r="O494" s="10" t="s">
        <v>57</v>
      </c>
      <c r="P494" s="10" t="s">
        <v>2814</v>
      </c>
      <c r="Q494" s="10" t="s">
        <v>2816</v>
      </c>
      <c r="R494" s="12" t="s">
        <v>47</v>
      </c>
    </row>
    <row r="495" spans="1:18" x14ac:dyDescent="0.3">
      <c r="A495" s="13">
        <v>18401056</v>
      </c>
      <c r="B495" s="14">
        <v>3950000</v>
      </c>
      <c r="C495" s="14">
        <v>52666.666666666664</v>
      </c>
      <c r="D495" s="14" t="s">
        <v>2827</v>
      </c>
      <c r="E495" s="14" t="s">
        <v>2694</v>
      </c>
      <c r="F495" s="15">
        <v>45972</v>
      </c>
      <c r="G495" s="14" t="s">
        <v>2843</v>
      </c>
      <c r="H495" s="14">
        <v>75</v>
      </c>
      <c r="I495" s="14">
        <v>80</v>
      </c>
      <c r="J495" s="14" t="s">
        <v>97</v>
      </c>
      <c r="K495" s="14">
        <v>1</v>
      </c>
      <c r="L495" s="14">
        <v>3</v>
      </c>
      <c r="M495" s="14" t="s">
        <v>2615</v>
      </c>
      <c r="N495" s="14" t="s">
        <v>77</v>
      </c>
      <c r="O495" s="14" t="s">
        <v>57</v>
      </c>
      <c r="P495" s="14" t="s">
        <v>2814</v>
      </c>
      <c r="Q495" s="14" t="s">
        <v>2818</v>
      </c>
      <c r="R495" s="16" t="s">
        <v>47</v>
      </c>
    </row>
    <row r="496" spans="1:18" x14ac:dyDescent="0.3">
      <c r="A496" s="9">
        <v>18408305</v>
      </c>
      <c r="B496" s="10">
        <v>3950000</v>
      </c>
      <c r="C496" s="10">
        <v>27430.555555555555</v>
      </c>
      <c r="D496" s="10" t="s">
        <v>2822</v>
      </c>
      <c r="E496" s="10" t="s">
        <v>2690</v>
      </c>
      <c r="F496" s="11">
        <v>45973</v>
      </c>
      <c r="G496" s="10" t="s">
        <v>2843</v>
      </c>
      <c r="H496" s="10">
        <v>144</v>
      </c>
      <c r="I496" s="10">
        <v>145</v>
      </c>
      <c r="J496" s="10" t="s">
        <v>50</v>
      </c>
      <c r="K496" s="10">
        <v>2</v>
      </c>
      <c r="L496" s="10">
        <v>6</v>
      </c>
      <c r="M496" s="10" t="s">
        <v>2627</v>
      </c>
      <c r="N496" s="10" t="s">
        <v>77</v>
      </c>
      <c r="O496" s="10" t="s">
        <v>57</v>
      </c>
      <c r="P496" s="10" t="s">
        <v>2814</v>
      </c>
      <c r="Q496" s="10" t="s">
        <v>2816</v>
      </c>
      <c r="R496" s="12" t="s">
        <v>47</v>
      </c>
    </row>
    <row r="497" spans="1:18" x14ac:dyDescent="0.3">
      <c r="A497" s="13">
        <v>18411611</v>
      </c>
      <c r="B497" s="14">
        <v>3950000</v>
      </c>
      <c r="C497" s="14">
        <v>43888.888888888891</v>
      </c>
      <c r="D497" s="14" t="s">
        <v>2827</v>
      </c>
      <c r="E497" s="14" t="s">
        <v>2766</v>
      </c>
      <c r="F497" s="15">
        <v>45974</v>
      </c>
      <c r="G497" s="14" t="s">
        <v>2843</v>
      </c>
      <c r="H497" s="14">
        <v>90</v>
      </c>
      <c r="I497" s="14">
        <v>105</v>
      </c>
      <c r="J497" s="14" t="s">
        <v>97</v>
      </c>
      <c r="K497" s="14">
        <v>1</v>
      </c>
      <c r="L497" s="14">
        <v>3</v>
      </c>
      <c r="M497" s="14" t="s">
        <v>2617</v>
      </c>
      <c r="N497" s="14" t="s">
        <v>55</v>
      </c>
      <c r="O497" s="14" t="s">
        <v>57</v>
      </c>
      <c r="P497" s="14" t="s">
        <v>2814</v>
      </c>
      <c r="Q497" s="14" t="s">
        <v>2816</v>
      </c>
      <c r="R497" s="16" t="s">
        <v>47</v>
      </c>
    </row>
    <row r="498" spans="1:18" x14ac:dyDescent="0.3">
      <c r="A498" s="9">
        <v>18423501</v>
      </c>
      <c r="B498" s="10">
        <v>3950000</v>
      </c>
      <c r="C498" s="10">
        <v>43888.888888888891</v>
      </c>
      <c r="D498" s="10" t="s">
        <v>2827</v>
      </c>
      <c r="E498" s="10" t="s">
        <v>2633</v>
      </c>
      <c r="F498" s="11">
        <v>45975</v>
      </c>
      <c r="G498" s="10" t="s">
        <v>2843</v>
      </c>
      <c r="H498" s="10">
        <v>90</v>
      </c>
      <c r="I498" s="10">
        <v>100</v>
      </c>
      <c r="J498" s="10" t="s">
        <v>97</v>
      </c>
      <c r="K498" s="10">
        <v>1</v>
      </c>
      <c r="L498" s="10">
        <v>3</v>
      </c>
      <c r="M498" s="10" t="s">
        <v>2615</v>
      </c>
      <c r="N498" s="10" t="s">
        <v>55</v>
      </c>
      <c r="O498" s="10" t="s">
        <v>57</v>
      </c>
      <c r="P498" s="10" t="s">
        <v>2815</v>
      </c>
      <c r="Q498" s="10" t="s">
        <v>2816</v>
      </c>
      <c r="R498" s="12" t="s">
        <v>47</v>
      </c>
    </row>
    <row r="499" spans="1:18" x14ac:dyDescent="0.3">
      <c r="A499" s="13">
        <v>18403777</v>
      </c>
      <c r="B499" s="14">
        <v>3950000</v>
      </c>
      <c r="C499" s="14">
        <v>43888.888888888891</v>
      </c>
      <c r="D499" s="14" t="s">
        <v>2827</v>
      </c>
      <c r="E499" s="14" t="s">
        <v>2682</v>
      </c>
      <c r="F499" s="15">
        <v>45972</v>
      </c>
      <c r="G499" s="14" t="s">
        <v>2843</v>
      </c>
      <c r="H499" s="14">
        <v>90</v>
      </c>
      <c r="I499" s="14">
        <v>95</v>
      </c>
      <c r="J499" s="14" t="s">
        <v>97</v>
      </c>
      <c r="K499" s="14">
        <v>1</v>
      </c>
      <c r="L499" s="14">
        <v>6</v>
      </c>
      <c r="M499" s="14" t="s">
        <v>2622</v>
      </c>
      <c r="N499" s="14" t="s">
        <v>76</v>
      </c>
      <c r="O499" s="14" t="s">
        <v>67</v>
      </c>
      <c r="P499" s="14" t="s">
        <v>2814</v>
      </c>
      <c r="Q499" s="14" t="s">
        <v>2816</v>
      </c>
      <c r="R499" s="16" t="s">
        <v>47</v>
      </c>
    </row>
    <row r="500" spans="1:18" x14ac:dyDescent="0.3">
      <c r="A500" s="9">
        <v>18412462</v>
      </c>
      <c r="B500" s="10">
        <v>3950000</v>
      </c>
      <c r="C500" s="10">
        <v>30384.615384615383</v>
      </c>
      <c r="D500" s="10" t="s">
        <v>2827</v>
      </c>
      <c r="E500" s="10" t="s">
        <v>2804</v>
      </c>
      <c r="F500" s="11">
        <v>45974</v>
      </c>
      <c r="G500" s="10" t="s">
        <v>2843</v>
      </c>
      <c r="H500" s="10">
        <v>130</v>
      </c>
      <c r="I500" s="10">
        <v>140</v>
      </c>
      <c r="J500" s="10" t="s">
        <v>50</v>
      </c>
      <c r="K500" s="10">
        <v>1</v>
      </c>
      <c r="L500" s="10">
        <v>7</v>
      </c>
      <c r="M500" s="10" t="s">
        <v>2632</v>
      </c>
      <c r="N500" s="10" t="s">
        <v>55</v>
      </c>
      <c r="O500" s="10" t="s">
        <v>57</v>
      </c>
      <c r="P500" s="10" t="s">
        <v>2814</v>
      </c>
      <c r="Q500" s="10" t="s">
        <v>2816</v>
      </c>
      <c r="R500" s="12" t="s">
        <v>47</v>
      </c>
    </row>
    <row r="501" spans="1:18" x14ac:dyDescent="0.3">
      <c r="A501" s="13">
        <v>18384005</v>
      </c>
      <c r="B501" s="14">
        <v>3950000</v>
      </c>
      <c r="C501" s="14">
        <v>116176.4705882353</v>
      </c>
      <c r="D501" s="14" t="s">
        <v>2825</v>
      </c>
      <c r="E501" s="14" t="s">
        <v>2740</v>
      </c>
      <c r="F501" s="15">
        <v>45969</v>
      </c>
      <c r="G501" s="14" t="s">
        <v>2843</v>
      </c>
      <c r="H501" s="14">
        <v>34</v>
      </c>
      <c r="I501" s="14">
        <v>36</v>
      </c>
      <c r="J501" s="14" t="s">
        <v>74</v>
      </c>
      <c r="K501" s="14">
        <v>1</v>
      </c>
      <c r="L501" s="14">
        <v>7</v>
      </c>
      <c r="M501" s="14" t="s">
        <v>2615</v>
      </c>
      <c r="N501" s="14" t="s">
        <v>76</v>
      </c>
      <c r="O501" s="14" t="s">
        <v>57</v>
      </c>
      <c r="P501" s="14" t="s">
        <v>2815</v>
      </c>
      <c r="Q501" s="14" t="s">
        <v>251</v>
      </c>
      <c r="R501" s="16" t="s">
        <v>47</v>
      </c>
    </row>
    <row r="502" spans="1:18" x14ac:dyDescent="0.3">
      <c r="A502" s="9">
        <v>18370175</v>
      </c>
      <c r="B502" s="10">
        <v>3950000</v>
      </c>
      <c r="C502" s="10">
        <v>39500</v>
      </c>
      <c r="D502" s="10" t="s">
        <v>2822</v>
      </c>
      <c r="E502" s="10" t="s">
        <v>2666</v>
      </c>
      <c r="F502" s="11">
        <v>45967</v>
      </c>
      <c r="G502" s="10" t="s">
        <v>2843</v>
      </c>
      <c r="H502" s="10">
        <v>100</v>
      </c>
      <c r="I502" s="10">
        <v>110</v>
      </c>
      <c r="J502" s="10" t="s">
        <v>97</v>
      </c>
      <c r="K502" s="10">
        <v>1</v>
      </c>
      <c r="L502" s="10">
        <v>6</v>
      </c>
      <c r="M502" s="10" t="s">
        <v>2632</v>
      </c>
      <c r="N502" s="10" t="s">
        <v>55</v>
      </c>
      <c r="O502" s="10" t="s">
        <v>57</v>
      </c>
      <c r="P502" s="10" t="s">
        <v>2814</v>
      </c>
      <c r="Q502" s="10" t="s">
        <v>251</v>
      </c>
      <c r="R502" s="12" t="s">
        <v>47</v>
      </c>
    </row>
    <row r="503" spans="1:18" x14ac:dyDescent="0.3">
      <c r="A503" s="13">
        <v>18389495</v>
      </c>
      <c r="B503" s="14">
        <v>3950000</v>
      </c>
      <c r="C503" s="14">
        <v>46470.588235294119</v>
      </c>
      <c r="D503" s="14" t="s">
        <v>2827</v>
      </c>
      <c r="E503" s="14" t="s">
        <v>2739</v>
      </c>
      <c r="F503" s="15">
        <v>45970</v>
      </c>
      <c r="G503" s="14" t="s">
        <v>2843</v>
      </c>
      <c r="H503" s="14">
        <v>85</v>
      </c>
      <c r="I503" s="14">
        <v>95</v>
      </c>
      <c r="J503" s="14" t="s">
        <v>97</v>
      </c>
      <c r="K503" s="14">
        <v>1</v>
      </c>
      <c r="L503" s="14">
        <v>4</v>
      </c>
      <c r="M503" s="14" t="s">
        <v>2617</v>
      </c>
      <c r="N503" s="14" t="s">
        <v>55</v>
      </c>
      <c r="O503" s="14" t="s">
        <v>57</v>
      </c>
      <c r="P503" s="14" t="s">
        <v>2814</v>
      </c>
      <c r="Q503" s="14" t="s">
        <v>2816</v>
      </c>
      <c r="R503" s="16" t="s">
        <v>47</v>
      </c>
    </row>
    <row r="504" spans="1:18" x14ac:dyDescent="0.3">
      <c r="A504" s="9">
        <v>18377983</v>
      </c>
      <c r="B504" s="10">
        <v>3950000</v>
      </c>
      <c r="C504" s="10">
        <v>79000</v>
      </c>
      <c r="D504" s="10" t="s">
        <v>2831</v>
      </c>
      <c r="E504" s="10" t="s">
        <v>2657</v>
      </c>
      <c r="F504" s="11">
        <v>45968</v>
      </c>
      <c r="G504" s="10" t="s">
        <v>2843</v>
      </c>
      <c r="H504" s="10">
        <v>50</v>
      </c>
      <c r="I504" s="10">
        <v>60</v>
      </c>
      <c r="J504" s="10" t="s">
        <v>74</v>
      </c>
      <c r="K504" s="10">
        <v>1</v>
      </c>
      <c r="L504" s="10">
        <v>5</v>
      </c>
      <c r="M504" s="10" t="s">
        <v>2615</v>
      </c>
      <c r="N504" s="10" t="s">
        <v>55</v>
      </c>
      <c r="O504" s="10" t="s">
        <v>57</v>
      </c>
      <c r="P504" s="10" t="s">
        <v>2814</v>
      </c>
      <c r="Q504" s="10" t="s">
        <v>2816</v>
      </c>
      <c r="R504" s="12" t="s">
        <v>47</v>
      </c>
    </row>
    <row r="505" spans="1:18" x14ac:dyDescent="0.3">
      <c r="A505" s="13">
        <v>18423999</v>
      </c>
      <c r="B505" s="14">
        <v>3975000</v>
      </c>
      <c r="C505" s="14">
        <v>39750</v>
      </c>
      <c r="D505" s="14" t="s">
        <v>2822</v>
      </c>
      <c r="E505" s="14" t="s">
        <v>2733</v>
      </c>
      <c r="F505" s="15">
        <v>45975</v>
      </c>
      <c r="G505" s="14" t="s">
        <v>2843</v>
      </c>
      <c r="H505" s="14">
        <v>100</v>
      </c>
      <c r="I505" s="14">
        <v>110</v>
      </c>
      <c r="J505" s="14" t="s">
        <v>97</v>
      </c>
      <c r="K505" s="14">
        <v>1</v>
      </c>
      <c r="L505" s="14">
        <v>3</v>
      </c>
      <c r="M505" s="14" t="s">
        <v>2632</v>
      </c>
      <c r="N505" s="14" t="s">
        <v>77</v>
      </c>
      <c r="O505" s="14" t="s">
        <v>57</v>
      </c>
      <c r="P505" s="14" t="s">
        <v>2815</v>
      </c>
      <c r="Q505" s="14" t="s">
        <v>2816</v>
      </c>
      <c r="R505" s="16" t="s">
        <v>47</v>
      </c>
    </row>
    <row r="506" spans="1:18" x14ac:dyDescent="0.3">
      <c r="A506" s="9">
        <v>18415146</v>
      </c>
      <c r="B506" s="10">
        <v>3980000</v>
      </c>
      <c r="C506" s="10">
        <v>41894.73684210526</v>
      </c>
      <c r="D506" s="10" t="s">
        <v>2833</v>
      </c>
      <c r="E506" s="10" t="s">
        <v>2666</v>
      </c>
      <c r="F506" s="11">
        <v>45974</v>
      </c>
      <c r="G506" s="10" t="s">
        <v>2843</v>
      </c>
      <c r="H506" s="10">
        <v>95</v>
      </c>
      <c r="I506" s="10">
        <v>105</v>
      </c>
      <c r="J506" s="10" t="s">
        <v>97</v>
      </c>
      <c r="K506" s="10">
        <v>1</v>
      </c>
      <c r="L506" s="10">
        <v>6</v>
      </c>
      <c r="M506" s="10" t="s">
        <v>2615</v>
      </c>
      <c r="N506" s="10" t="s">
        <v>55</v>
      </c>
      <c r="O506" s="10" t="s">
        <v>57</v>
      </c>
      <c r="P506" s="10" t="s">
        <v>2814</v>
      </c>
      <c r="Q506" s="10" t="s">
        <v>2818</v>
      </c>
      <c r="R506" s="12" t="s">
        <v>47</v>
      </c>
    </row>
    <row r="507" spans="1:18" x14ac:dyDescent="0.3">
      <c r="A507" s="13">
        <v>18423909</v>
      </c>
      <c r="B507" s="14">
        <v>3980000</v>
      </c>
      <c r="C507" s="14">
        <v>19900</v>
      </c>
      <c r="D507" s="14" t="s">
        <v>2835</v>
      </c>
      <c r="E507" s="14" t="s">
        <v>2773</v>
      </c>
      <c r="F507" s="15">
        <v>45975</v>
      </c>
      <c r="G507" s="14" t="s">
        <v>2843</v>
      </c>
      <c r="H507" s="14">
        <v>200</v>
      </c>
      <c r="I507" s="14">
        <v>220</v>
      </c>
      <c r="J507" s="14" t="s">
        <v>191</v>
      </c>
      <c r="K507" s="14">
        <v>2</v>
      </c>
      <c r="L507" s="14">
        <v>2</v>
      </c>
      <c r="M507" s="14" t="s">
        <v>2627</v>
      </c>
      <c r="N507" s="14" t="s">
        <v>55</v>
      </c>
      <c r="O507" s="14" t="s">
        <v>57</v>
      </c>
      <c r="P507" s="14" t="s">
        <v>2814</v>
      </c>
      <c r="Q507" s="14" t="s">
        <v>2818</v>
      </c>
      <c r="R507" s="16" t="s">
        <v>47</v>
      </c>
    </row>
    <row r="508" spans="1:18" x14ac:dyDescent="0.3">
      <c r="A508" s="9">
        <v>18424494</v>
      </c>
      <c r="B508" s="10">
        <v>3990000</v>
      </c>
      <c r="C508" s="10">
        <v>30692.307692307691</v>
      </c>
      <c r="D508" s="10" t="s">
        <v>2827</v>
      </c>
      <c r="E508" s="10" t="s">
        <v>2659</v>
      </c>
      <c r="F508" s="11">
        <v>45976</v>
      </c>
      <c r="G508" s="10" t="s">
        <v>2843</v>
      </c>
      <c r="H508" s="10">
        <v>130</v>
      </c>
      <c r="I508" s="10">
        <v>140</v>
      </c>
      <c r="J508" s="10" t="s">
        <v>50</v>
      </c>
      <c r="K508" s="10">
        <v>1</v>
      </c>
      <c r="L508" s="10">
        <v>4</v>
      </c>
      <c r="M508" s="10" t="s">
        <v>2617</v>
      </c>
      <c r="N508" s="10" t="s">
        <v>55</v>
      </c>
      <c r="O508" s="10" t="s">
        <v>67</v>
      </c>
      <c r="P508" s="10" t="s">
        <v>2814</v>
      </c>
      <c r="Q508" s="10" t="s">
        <v>2816</v>
      </c>
      <c r="R508" s="12" t="s">
        <v>47</v>
      </c>
    </row>
    <row r="509" spans="1:18" x14ac:dyDescent="0.3">
      <c r="A509" s="13">
        <v>18397153</v>
      </c>
      <c r="B509" s="14">
        <v>3995000</v>
      </c>
      <c r="C509" s="14">
        <v>28535.714285714286</v>
      </c>
      <c r="D509" s="14" t="s">
        <v>2827</v>
      </c>
      <c r="E509" s="14" t="s">
        <v>2649</v>
      </c>
      <c r="F509" s="15">
        <v>45972</v>
      </c>
      <c r="G509" s="14" t="s">
        <v>2843</v>
      </c>
      <c r="H509" s="14">
        <v>140</v>
      </c>
      <c r="I509" s="14">
        <v>150</v>
      </c>
      <c r="J509" s="14" t="s">
        <v>50</v>
      </c>
      <c r="K509" s="14">
        <v>1</v>
      </c>
      <c r="L509" s="14">
        <v>3</v>
      </c>
      <c r="M509" s="14" t="s">
        <v>2617</v>
      </c>
      <c r="N509" s="14" t="s">
        <v>55</v>
      </c>
      <c r="O509" s="14" t="s">
        <v>57</v>
      </c>
      <c r="P509" s="14" t="s">
        <v>2814</v>
      </c>
      <c r="Q509" s="14" t="s">
        <v>2816</v>
      </c>
      <c r="R509" s="16" t="s">
        <v>47</v>
      </c>
    </row>
    <row r="510" spans="1:18" x14ac:dyDescent="0.3">
      <c r="A510" s="9">
        <v>18390770</v>
      </c>
      <c r="B510" s="10">
        <v>3999000</v>
      </c>
      <c r="C510" s="10">
        <v>29622.222222222223</v>
      </c>
      <c r="D510" s="10" t="s">
        <v>2825</v>
      </c>
      <c r="E510" s="10" t="s">
        <v>2621</v>
      </c>
      <c r="F510" s="11">
        <v>45971</v>
      </c>
      <c r="G510" s="10" t="s">
        <v>2843</v>
      </c>
      <c r="H510" s="10">
        <v>135</v>
      </c>
      <c r="I510" s="10">
        <v>140</v>
      </c>
      <c r="J510" s="10" t="s">
        <v>50</v>
      </c>
      <c r="K510" s="10">
        <v>1</v>
      </c>
      <c r="L510" s="10">
        <v>4</v>
      </c>
      <c r="M510" s="10" t="s">
        <v>2622</v>
      </c>
      <c r="N510" s="10" t="s">
        <v>55</v>
      </c>
      <c r="O510" s="10" t="s">
        <v>57</v>
      </c>
      <c r="P510" s="10" t="s">
        <v>2814</v>
      </c>
      <c r="Q510" s="10" t="s">
        <v>2816</v>
      </c>
      <c r="R510" s="12" t="s">
        <v>47</v>
      </c>
    </row>
    <row r="511" spans="1:18" x14ac:dyDescent="0.3">
      <c r="A511" s="13">
        <v>18390795</v>
      </c>
      <c r="B511" s="14">
        <v>3999999</v>
      </c>
      <c r="C511" s="14">
        <v>26666.66</v>
      </c>
      <c r="D511" s="14" t="s">
        <v>2825</v>
      </c>
      <c r="E511" s="14" t="s">
        <v>2653</v>
      </c>
      <c r="F511" s="15">
        <v>45971</v>
      </c>
      <c r="G511" s="14" t="s">
        <v>2843</v>
      </c>
      <c r="H511" s="14">
        <v>150</v>
      </c>
      <c r="I511" s="14">
        <v>160</v>
      </c>
      <c r="J511" s="14" t="s">
        <v>50</v>
      </c>
      <c r="K511" s="14">
        <v>1</v>
      </c>
      <c r="L511" s="14">
        <v>4</v>
      </c>
      <c r="M511" s="14" t="s">
        <v>2617</v>
      </c>
      <c r="N511" s="14" t="s">
        <v>55</v>
      </c>
      <c r="O511" s="14" t="s">
        <v>57</v>
      </c>
      <c r="P511" s="14" t="s">
        <v>2815</v>
      </c>
      <c r="Q511" s="14" t="s">
        <v>2816</v>
      </c>
      <c r="R511" s="16" t="s">
        <v>47</v>
      </c>
    </row>
    <row r="512" spans="1:18" x14ac:dyDescent="0.3">
      <c r="A512" s="9">
        <v>18365632</v>
      </c>
      <c r="B512" s="10">
        <v>4000000</v>
      </c>
      <c r="C512" s="10">
        <v>66666.666666666672</v>
      </c>
      <c r="D512" s="10" t="s">
        <v>2831</v>
      </c>
      <c r="E512" s="10" t="s">
        <v>2657</v>
      </c>
      <c r="F512" s="11">
        <v>45966</v>
      </c>
      <c r="G512" s="10" t="s">
        <v>2843</v>
      </c>
      <c r="H512" s="10">
        <v>60</v>
      </c>
      <c r="I512" s="10">
        <v>75</v>
      </c>
      <c r="J512" s="10" t="s">
        <v>97</v>
      </c>
      <c r="K512" s="10">
        <v>1</v>
      </c>
      <c r="L512" s="10">
        <v>4</v>
      </c>
      <c r="M512" s="10" t="s">
        <v>2615</v>
      </c>
      <c r="N512" s="10" t="s">
        <v>55</v>
      </c>
      <c r="O512" s="10" t="s">
        <v>67</v>
      </c>
      <c r="P512" s="10" t="s">
        <v>2814</v>
      </c>
      <c r="Q512" s="10" t="s">
        <v>2816</v>
      </c>
      <c r="R512" s="12" t="s">
        <v>47</v>
      </c>
    </row>
    <row r="513" spans="1:18" x14ac:dyDescent="0.3">
      <c r="A513" s="13">
        <v>18369469</v>
      </c>
      <c r="B513" s="14">
        <v>4000000</v>
      </c>
      <c r="C513" s="14">
        <v>44444.444444444445</v>
      </c>
      <c r="D513" s="14" t="s">
        <v>2822</v>
      </c>
      <c r="E513" s="14" t="s">
        <v>2733</v>
      </c>
      <c r="F513" s="15">
        <v>45967</v>
      </c>
      <c r="G513" s="14" t="s">
        <v>2843</v>
      </c>
      <c r="H513" s="14">
        <v>90</v>
      </c>
      <c r="I513" s="14">
        <v>100</v>
      </c>
      <c r="J513" s="14" t="s">
        <v>97</v>
      </c>
      <c r="K513" s="14">
        <v>1</v>
      </c>
      <c r="L513" s="14">
        <v>4</v>
      </c>
      <c r="M513" s="14" t="s">
        <v>2632</v>
      </c>
      <c r="N513" s="14" t="s">
        <v>55</v>
      </c>
      <c r="O513" s="14" t="s">
        <v>57</v>
      </c>
      <c r="P513" s="14" t="s">
        <v>2814</v>
      </c>
      <c r="Q513" s="14" t="s">
        <v>2816</v>
      </c>
      <c r="R513" s="16" t="s">
        <v>47</v>
      </c>
    </row>
    <row r="514" spans="1:18" x14ac:dyDescent="0.3">
      <c r="A514" s="9">
        <v>18397039</v>
      </c>
      <c r="B514" s="10">
        <v>4000000</v>
      </c>
      <c r="C514" s="10">
        <v>36363.63636363636</v>
      </c>
      <c r="D514" s="10" t="s">
        <v>2825</v>
      </c>
      <c r="E514" s="10" t="s">
        <v>2735</v>
      </c>
      <c r="F514" s="11">
        <v>45972</v>
      </c>
      <c r="G514" s="10" t="s">
        <v>2843</v>
      </c>
      <c r="H514" s="10">
        <v>110</v>
      </c>
      <c r="I514" s="10">
        <v>125</v>
      </c>
      <c r="J514" s="10" t="s">
        <v>50</v>
      </c>
      <c r="K514" s="10">
        <v>1</v>
      </c>
      <c r="L514" s="10">
        <v>5</v>
      </c>
      <c r="M514" s="10" t="s">
        <v>2617</v>
      </c>
      <c r="N514" s="10" t="s">
        <v>55</v>
      </c>
      <c r="O514" s="10" t="s">
        <v>57</v>
      </c>
      <c r="P514" s="10" t="s">
        <v>2814</v>
      </c>
      <c r="Q514" s="10" t="s">
        <v>2818</v>
      </c>
      <c r="R514" s="12" t="s">
        <v>47</v>
      </c>
    </row>
    <row r="515" spans="1:18" x14ac:dyDescent="0.3">
      <c r="A515" s="13">
        <v>18390785</v>
      </c>
      <c r="B515" s="14">
        <v>4000000</v>
      </c>
      <c r="C515" s="14">
        <v>29629.629629629631</v>
      </c>
      <c r="D515" s="14" t="s">
        <v>2825</v>
      </c>
      <c r="E515" s="14" t="s">
        <v>2653</v>
      </c>
      <c r="F515" s="15">
        <v>45971</v>
      </c>
      <c r="G515" s="14" t="s">
        <v>2843</v>
      </c>
      <c r="H515" s="14">
        <v>135</v>
      </c>
      <c r="I515" s="14">
        <v>145</v>
      </c>
      <c r="J515" s="14" t="s">
        <v>128</v>
      </c>
      <c r="K515" s="14">
        <v>1</v>
      </c>
      <c r="L515" s="14">
        <v>4</v>
      </c>
      <c r="M515" s="14" t="s">
        <v>2617</v>
      </c>
      <c r="N515" s="14" t="s">
        <v>55</v>
      </c>
      <c r="O515" s="14" t="s">
        <v>57</v>
      </c>
      <c r="P515" s="14" t="s">
        <v>2815</v>
      </c>
      <c r="Q515" s="14" t="s">
        <v>2818</v>
      </c>
      <c r="R515" s="16" t="s">
        <v>47</v>
      </c>
    </row>
    <row r="516" spans="1:18" x14ac:dyDescent="0.3">
      <c r="A516" s="9">
        <v>18410610</v>
      </c>
      <c r="B516" s="10">
        <v>4000000</v>
      </c>
      <c r="C516" s="10">
        <v>50000</v>
      </c>
      <c r="D516" s="10" t="s">
        <v>2825</v>
      </c>
      <c r="E516" s="10" t="s">
        <v>2780</v>
      </c>
      <c r="F516" s="11">
        <v>45974</v>
      </c>
      <c r="G516" s="10" t="s">
        <v>2843</v>
      </c>
      <c r="H516" s="10">
        <v>80</v>
      </c>
      <c r="I516" s="10">
        <v>85</v>
      </c>
      <c r="J516" s="10" t="s">
        <v>97</v>
      </c>
      <c r="K516" s="10">
        <v>1</v>
      </c>
      <c r="L516" s="10">
        <v>4</v>
      </c>
      <c r="M516" s="10" t="s">
        <v>2632</v>
      </c>
      <c r="N516" s="10" t="s">
        <v>55</v>
      </c>
      <c r="O516" s="10" t="s">
        <v>57</v>
      </c>
      <c r="P516" s="10" t="s">
        <v>2814</v>
      </c>
      <c r="Q516" s="10" t="s">
        <v>2816</v>
      </c>
      <c r="R516" s="12" t="s">
        <v>47</v>
      </c>
    </row>
    <row r="517" spans="1:18" x14ac:dyDescent="0.3">
      <c r="A517" s="13">
        <v>18392190</v>
      </c>
      <c r="B517" s="14">
        <v>4000000</v>
      </c>
      <c r="C517" s="14">
        <v>40000</v>
      </c>
      <c r="D517" s="14" t="s">
        <v>2822</v>
      </c>
      <c r="E517" s="14" t="s">
        <v>2614</v>
      </c>
      <c r="F517" s="15">
        <v>45971</v>
      </c>
      <c r="G517" s="14" t="s">
        <v>2843</v>
      </c>
      <c r="H517" s="14">
        <v>100</v>
      </c>
      <c r="I517" s="14">
        <v>120</v>
      </c>
      <c r="J517" s="14" t="s">
        <v>97</v>
      </c>
      <c r="K517" s="14">
        <v>1</v>
      </c>
      <c r="L517" s="14">
        <v>5</v>
      </c>
      <c r="M517" s="14" t="s">
        <v>2632</v>
      </c>
      <c r="N517" s="14" t="s">
        <v>55</v>
      </c>
      <c r="O517" s="14" t="s">
        <v>57</v>
      </c>
      <c r="P517" s="14" t="s">
        <v>2814</v>
      </c>
      <c r="Q517" s="14" t="s">
        <v>2816</v>
      </c>
      <c r="R517" s="16" t="s">
        <v>47</v>
      </c>
    </row>
    <row r="518" spans="1:18" x14ac:dyDescent="0.3">
      <c r="A518" s="9">
        <v>18370347</v>
      </c>
      <c r="B518" s="10">
        <v>4030000</v>
      </c>
      <c r="C518" s="10">
        <v>35043.478260869568</v>
      </c>
      <c r="D518" s="10" t="s">
        <v>2822</v>
      </c>
      <c r="E518" s="10" t="s">
        <v>2690</v>
      </c>
      <c r="F518" s="11">
        <v>45967</v>
      </c>
      <c r="G518" s="10" t="s">
        <v>2843</v>
      </c>
      <c r="H518" s="10">
        <v>115</v>
      </c>
      <c r="I518" s="10">
        <v>120</v>
      </c>
      <c r="J518" s="10" t="s">
        <v>97</v>
      </c>
      <c r="K518" s="10">
        <v>2</v>
      </c>
      <c r="L518" s="10">
        <v>9</v>
      </c>
      <c r="M518" s="10" t="s">
        <v>2622</v>
      </c>
      <c r="N518" s="10" t="s">
        <v>77</v>
      </c>
      <c r="O518" s="10" t="s">
        <v>67</v>
      </c>
      <c r="P518" s="10" t="s">
        <v>2814</v>
      </c>
      <c r="Q518" s="10" t="s">
        <v>2816</v>
      </c>
      <c r="R518" s="12" t="s">
        <v>47</v>
      </c>
    </row>
    <row r="519" spans="1:18" x14ac:dyDescent="0.3">
      <c r="A519" s="13">
        <v>18419155</v>
      </c>
      <c r="B519" s="14">
        <v>4050000</v>
      </c>
      <c r="C519" s="14">
        <v>69827.586206896551</v>
      </c>
      <c r="D519" s="14" t="s">
        <v>2830</v>
      </c>
      <c r="E519" s="14" t="s">
        <v>2651</v>
      </c>
      <c r="F519" s="15">
        <v>45975</v>
      </c>
      <c r="G519" s="14" t="s">
        <v>2843</v>
      </c>
      <c r="H519" s="14">
        <v>58</v>
      </c>
      <c r="I519" s="14">
        <v>60</v>
      </c>
      <c r="J519" s="14" t="s">
        <v>74</v>
      </c>
      <c r="K519" s="14">
        <v>1</v>
      </c>
      <c r="L519" s="14">
        <v>4</v>
      </c>
      <c r="M519" s="14" t="s">
        <v>2617</v>
      </c>
      <c r="N519" s="14" t="s">
        <v>55</v>
      </c>
      <c r="O519" s="14" t="s">
        <v>57</v>
      </c>
      <c r="P519" s="14" t="s">
        <v>2814</v>
      </c>
      <c r="Q519" s="14" t="s">
        <v>2816</v>
      </c>
      <c r="R519" s="16" t="s">
        <v>47</v>
      </c>
    </row>
    <row r="520" spans="1:18" x14ac:dyDescent="0.3">
      <c r="A520" s="9">
        <v>18417328</v>
      </c>
      <c r="B520" s="10">
        <v>4050000</v>
      </c>
      <c r="C520" s="10">
        <v>49390.243902439026</v>
      </c>
      <c r="D520" s="10" t="s">
        <v>2832</v>
      </c>
      <c r="E520" s="10" t="s">
        <v>2652</v>
      </c>
      <c r="F520" s="11">
        <v>45974</v>
      </c>
      <c r="G520" s="10" t="s">
        <v>2843</v>
      </c>
      <c r="H520" s="10">
        <v>82</v>
      </c>
      <c r="I520" s="10">
        <v>102</v>
      </c>
      <c r="J520" s="10" t="s">
        <v>97</v>
      </c>
      <c r="K520" s="10">
        <v>1</v>
      </c>
      <c r="L520" s="10">
        <v>6</v>
      </c>
      <c r="M520" s="10" t="s">
        <v>2615</v>
      </c>
      <c r="N520" s="10" t="s">
        <v>55</v>
      </c>
      <c r="O520" s="10" t="s">
        <v>67</v>
      </c>
      <c r="P520" s="10" t="s">
        <v>2814</v>
      </c>
      <c r="Q520" s="10" t="s">
        <v>2816</v>
      </c>
      <c r="R520" s="12" t="s">
        <v>47</v>
      </c>
    </row>
    <row r="521" spans="1:18" x14ac:dyDescent="0.3">
      <c r="A521" s="13">
        <v>18424995</v>
      </c>
      <c r="B521" s="14">
        <v>4050000</v>
      </c>
      <c r="C521" s="14">
        <v>40500</v>
      </c>
      <c r="D521" s="14" t="s">
        <v>2827</v>
      </c>
      <c r="E521" s="14" t="s">
        <v>2660</v>
      </c>
      <c r="F521" s="15">
        <v>45976</v>
      </c>
      <c r="G521" s="14" t="s">
        <v>2843</v>
      </c>
      <c r="H521" s="14">
        <v>100</v>
      </c>
      <c r="I521" s="14">
        <v>110</v>
      </c>
      <c r="J521" s="14" t="s">
        <v>97</v>
      </c>
      <c r="K521" s="14">
        <v>1</v>
      </c>
      <c r="L521" s="14">
        <v>3</v>
      </c>
      <c r="M521" s="14" t="s">
        <v>2615</v>
      </c>
      <c r="N521" s="14" t="s">
        <v>55</v>
      </c>
      <c r="O521" s="14" t="s">
        <v>57</v>
      </c>
      <c r="P521" s="14" t="s">
        <v>2814</v>
      </c>
      <c r="Q521" s="14" t="s">
        <v>2816</v>
      </c>
      <c r="R521" s="16" t="s">
        <v>47</v>
      </c>
    </row>
    <row r="522" spans="1:18" x14ac:dyDescent="0.3">
      <c r="A522" s="9">
        <v>18379392</v>
      </c>
      <c r="B522" s="10">
        <v>4050000</v>
      </c>
      <c r="C522" s="10">
        <v>54000</v>
      </c>
      <c r="D522" s="10" t="s">
        <v>2827</v>
      </c>
      <c r="E522" s="10" t="s">
        <v>2682</v>
      </c>
      <c r="F522" s="11">
        <v>45968</v>
      </c>
      <c r="G522" s="10" t="s">
        <v>2843</v>
      </c>
      <c r="H522" s="10">
        <v>75</v>
      </c>
      <c r="I522" s="10">
        <v>85</v>
      </c>
      <c r="J522" s="10" t="s">
        <v>97</v>
      </c>
      <c r="K522" s="10">
        <v>1</v>
      </c>
      <c r="L522" s="10">
        <v>4</v>
      </c>
      <c r="M522" s="10" t="s">
        <v>2615</v>
      </c>
      <c r="N522" s="10" t="s">
        <v>55</v>
      </c>
      <c r="O522" s="10" t="s">
        <v>67</v>
      </c>
      <c r="P522" s="10" t="s">
        <v>2814</v>
      </c>
      <c r="Q522" s="10" t="s">
        <v>954</v>
      </c>
      <c r="R522" s="12" t="s">
        <v>47</v>
      </c>
    </row>
    <row r="523" spans="1:18" x14ac:dyDescent="0.3">
      <c r="A523" s="13">
        <v>18390399</v>
      </c>
      <c r="B523" s="14">
        <v>4050000</v>
      </c>
      <c r="C523" s="14">
        <v>101250</v>
      </c>
      <c r="D523" s="14" t="s">
        <v>2830</v>
      </c>
      <c r="E523" s="14" t="s">
        <v>2718</v>
      </c>
      <c r="F523" s="15">
        <v>45971</v>
      </c>
      <c r="G523" s="14" t="s">
        <v>2843</v>
      </c>
      <c r="H523" s="14">
        <v>40</v>
      </c>
      <c r="I523" s="14">
        <v>50</v>
      </c>
      <c r="J523" s="14" t="s">
        <v>74</v>
      </c>
      <c r="K523" s="14">
        <v>1</v>
      </c>
      <c r="L523" s="14">
        <v>8</v>
      </c>
      <c r="M523" s="14" t="s">
        <v>2615</v>
      </c>
      <c r="N523" s="14" t="s">
        <v>55</v>
      </c>
      <c r="O523" s="14" t="s">
        <v>57</v>
      </c>
      <c r="P523" s="14" t="s">
        <v>2814</v>
      </c>
      <c r="Q523" s="14" t="s">
        <v>2816</v>
      </c>
      <c r="R523" s="16" t="s">
        <v>47</v>
      </c>
    </row>
    <row r="524" spans="1:18" x14ac:dyDescent="0.3">
      <c r="A524" s="9">
        <v>18385745</v>
      </c>
      <c r="B524" s="10">
        <v>4100000</v>
      </c>
      <c r="C524" s="10">
        <v>45555.555555555555</v>
      </c>
      <c r="D524" s="10" t="s">
        <v>2828</v>
      </c>
      <c r="E524" s="10" t="s">
        <v>2656</v>
      </c>
      <c r="F524" s="11">
        <v>45970</v>
      </c>
      <c r="G524" s="10" t="s">
        <v>2843</v>
      </c>
      <c r="H524" s="10">
        <v>90</v>
      </c>
      <c r="I524" s="10">
        <v>110</v>
      </c>
      <c r="J524" s="10" t="s">
        <v>97</v>
      </c>
      <c r="K524" s="10">
        <v>2</v>
      </c>
      <c r="L524" s="10">
        <v>3</v>
      </c>
      <c r="M524" s="10" t="s">
        <v>2615</v>
      </c>
      <c r="N524" s="10" t="s">
        <v>55</v>
      </c>
      <c r="O524" s="10" t="s">
        <v>57</v>
      </c>
      <c r="P524" s="10" t="s">
        <v>2814</v>
      </c>
      <c r="Q524" s="10" t="s">
        <v>2818</v>
      </c>
      <c r="R524" s="12" t="s">
        <v>47</v>
      </c>
    </row>
    <row r="525" spans="1:18" x14ac:dyDescent="0.3">
      <c r="A525" s="13">
        <v>18362129</v>
      </c>
      <c r="B525" s="14">
        <v>4100000</v>
      </c>
      <c r="C525" s="14">
        <v>74545.454545454544</v>
      </c>
      <c r="D525" s="14" t="s">
        <v>2830</v>
      </c>
      <c r="E525" s="14" t="s">
        <v>2637</v>
      </c>
      <c r="F525" s="15">
        <v>45966</v>
      </c>
      <c r="G525" s="14" t="s">
        <v>2843</v>
      </c>
      <c r="H525" s="14">
        <v>55</v>
      </c>
      <c r="I525" s="14">
        <v>65</v>
      </c>
      <c r="J525" s="14" t="s">
        <v>74</v>
      </c>
      <c r="K525" s="14">
        <v>1</v>
      </c>
      <c r="L525" s="14">
        <v>4</v>
      </c>
      <c r="M525" s="14" t="s">
        <v>2617</v>
      </c>
      <c r="N525" s="14" t="s">
        <v>76</v>
      </c>
      <c r="O525" s="14" t="s">
        <v>67</v>
      </c>
      <c r="P525" s="14" t="s">
        <v>2815</v>
      </c>
      <c r="Q525" s="14" t="s">
        <v>251</v>
      </c>
      <c r="R525" s="16" t="s">
        <v>47</v>
      </c>
    </row>
    <row r="526" spans="1:18" x14ac:dyDescent="0.3">
      <c r="A526" s="9">
        <v>18385271</v>
      </c>
      <c r="B526" s="10">
        <v>4100000</v>
      </c>
      <c r="C526" s="10">
        <v>68333.333333333328</v>
      </c>
      <c r="D526" s="10" t="s">
        <v>2823</v>
      </c>
      <c r="E526" s="10" t="s">
        <v>2692</v>
      </c>
      <c r="F526" s="11">
        <v>45969</v>
      </c>
      <c r="G526" s="10" t="s">
        <v>2843</v>
      </c>
      <c r="H526" s="10">
        <v>60</v>
      </c>
      <c r="I526" s="10">
        <v>70</v>
      </c>
      <c r="J526" s="10" t="s">
        <v>97</v>
      </c>
      <c r="K526" s="10">
        <v>1</v>
      </c>
      <c r="L526" s="10">
        <v>3</v>
      </c>
      <c r="M526" s="10" t="s">
        <v>2615</v>
      </c>
      <c r="N526" s="10" t="s">
        <v>55</v>
      </c>
      <c r="O526" s="10" t="s">
        <v>57</v>
      </c>
      <c r="P526" s="10" t="s">
        <v>2814</v>
      </c>
      <c r="Q526" s="10" t="s">
        <v>2820</v>
      </c>
      <c r="R526" s="12" t="s">
        <v>47</v>
      </c>
    </row>
    <row r="527" spans="1:18" x14ac:dyDescent="0.3">
      <c r="A527" s="13">
        <v>18411369</v>
      </c>
      <c r="B527" s="14">
        <v>4100000</v>
      </c>
      <c r="C527" s="14">
        <v>30370.370370370369</v>
      </c>
      <c r="D527" s="14" t="s">
        <v>2827</v>
      </c>
      <c r="E527" s="14" t="s">
        <v>2723</v>
      </c>
      <c r="F527" s="15">
        <v>45974</v>
      </c>
      <c r="G527" s="14" t="s">
        <v>2843</v>
      </c>
      <c r="H527" s="14">
        <v>135</v>
      </c>
      <c r="I527" s="14">
        <v>150</v>
      </c>
      <c r="J527" s="14" t="s">
        <v>50</v>
      </c>
      <c r="K527" s="14">
        <v>1</v>
      </c>
      <c r="L527" s="14">
        <v>3</v>
      </c>
      <c r="M527" s="14" t="s">
        <v>2617</v>
      </c>
      <c r="N527" s="14" t="s">
        <v>55</v>
      </c>
      <c r="O527" s="14" t="s">
        <v>57</v>
      </c>
      <c r="P527" s="14" t="s">
        <v>2814</v>
      </c>
      <c r="Q527" s="14" t="s">
        <v>2818</v>
      </c>
      <c r="R527" s="16" t="s">
        <v>47</v>
      </c>
    </row>
    <row r="528" spans="1:18" x14ac:dyDescent="0.3">
      <c r="A528" s="9">
        <v>18403910</v>
      </c>
      <c r="B528" s="10">
        <v>4100000</v>
      </c>
      <c r="C528" s="10">
        <v>82000</v>
      </c>
      <c r="D528" s="10" t="s">
        <v>2831</v>
      </c>
      <c r="E528" s="10" t="s">
        <v>2657</v>
      </c>
      <c r="F528" s="11">
        <v>45973</v>
      </c>
      <c r="G528" s="10" t="s">
        <v>2843</v>
      </c>
      <c r="H528" s="10">
        <v>50</v>
      </c>
      <c r="I528" s="10">
        <v>55</v>
      </c>
      <c r="J528" s="10" t="s">
        <v>74</v>
      </c>
      <c r="K528" s="10">
        <v>1</v>
      </c>
      <c r="L528" s="10">
        <v>10</v>
      </c>
      <c r="M528" s="10" t="s">
        <v>2615</v>
      </c>
      <c r="N528" s="10" t="s">
        <v>77</v>
      </c>
      <c r="O528" s="10" t="s">
        <v>57</v>
      </c>
      <c r="P528" s="10" t="s">
        <v>2814</v>
      </c>
      <c r="Q528" s="10" t="s">
        <v>2816</v>
      </c>
      <c r="R528" s="12" t="s">
        <v>47</v>
      </c>
    </row>
    <row r="529" spans="1:18" x14ac:dyDescent="0.3">
      <c r="A529" s="13">
        <v>18413482</v>
      </c>
      <c r="B529" s="14">
        <v>4100000</v>
      </c>
      <c r="C529" s="14">
        <v>41000</v>
      </c>
      <c r="D529" s="14" t="s">
        <v>2822</v>
      </c>
      <c r="E529" s="14" t="s">
        <v>2623</v>
      </c>
      <c r="F529" s="15">
        <v>45974</v>
      </c>
      <c r="G529" s="14" t="s">
        <v>2843</v>
      </c>
      <c r="H529" s="14">
        <v>100</v>
      </c>
      <c r="I529" s="14">
        <v>110</v>
      </c>
      <c r="J529" s="14" t="s">
        <v>97</v>
      </c>
      <c r="K529" s="14">
        <v>2</v>
      </c>
      <c r="L529" s="14">
        <v>5</v>
      </c>
      <c r="M529" s="14" t="s">
        <v>2615</v>
      </c>
      <c r="N529" s="14" t="s">
        <v>76</v>
      </c>
      <c r="O529" s="14" t="s">
        <v>57</v>
      </c>
      <c r="P529" s="14" t="s">
        <v>2814</v>
      </c>
      <c r="Q529" s="14" t="s">
        <v>2816</v>
      </c>
      <c r="R529" s="16" t="s">
        <v>47</v>
      </c>
    </row>
    <row r="530" spans="1:18" x14ac:dyDescent="0.3">
      <c r="A530" s="9">
        <v>18377898</v>
      </c>
      <c r="B530" s="10">
        <v>4100000</v>
      </c>
      <c r="C530" s="10">
        <v>74545.454545454544</v>
      </c>
      <c r="D530" s="10" t="s">
        <v>2825</v>
      </c>
      <c r="E530" s="10" t="s">
        <v>2640</v>
      </c>
      <c r="F530" s="11">
        <v>45968</v>
      </c>
      <c r="G530" s="10" t="s">
        <v>2843</v>
      </c>
      <c r="H530" s="10">
        <v>55</v>
      </c>
      <c r="I530" s="10">
        <v>75</v>
      </c>
      <c r="J530" s="10" t="s">
        <v>97</v>
      </c>
      <c r="K530" s="10">
        <v>1</v>
      </c>
      <c r="L530" s="10">
        <v>3</v>
      </c>
      <c r="M530" s="10" t="s">
        <v>2615</v>
      </c>
      <c r="N530" s="10" t="s">
        <v>55</v>
      </c>
      <c r="O530" s="10" t="s">
        <v>57</v>
      </c>
      <c r="P530" s="10" t="s">
        <v>2815</v>
      </c>
      <c r="Q530" s="10" t="s">
        <v>2818</v>
      </c>
      <c r="R530" s="12" t="s">
        <v>47</v>
      </c>
    </row>
    <row r="531" spans="1:18" x14ac:dyDescent="0.3">
      <c r="A531" s="13">
        <v>18372253</v>
      </c>
      <c r="B531" s="14">
        <v>4100000</v>
      </c>
      <c r="C531" s="14">
        <v>61194.029850746272</v>
      </c>
      <c r="D531" s="14" t="s">
        <v>2825</v>
      </c>
      <c r="E531" s="14" t="s">
        <v>2640</v>
      </c>
      <c r="F531" s="15">
        <v>45967</v>
      </c>
      <c r="G531" s="14" t="s">
        <v>2843</v>
      </c>
      <c r="H531" s="14">
        <v>67</v>
      </c>
      <c r="I531" s="14">
        <v>87</v>
      </c>
      <c r="J531" s="14" t="s">
        <v>97</v>
      </c>
      <c r="K531" s="14">
        <v>1</v>
      </c>
      <c r="L531" s="14">
        <v>3</v>
      </c>
      <c r="M531" s="14" t="s">
        <v>2615</v>
      </c>
      <c r="N531" s="14" t="s">
        <v>55</v>
      </c>
      <c r="O531" s="14" t="s">
        <v>57</v>
      </c>
      <c r="P531" s="14" t="s">
        <v>2815</v>
      </c>
      <c r="Q531" s="14" t="s">
        <v>2818</v>
      </c>
      <c r="R531" s="16" t="s">
        <v>47</v>
      </c>
    </row>
    <row r="532" spans="1:18" x14ac:dyDescent="0.3">
      <c r="A532" s="9">
        <v>18362150</v>
      </c>
      <c r="B532" s="10">
        <v>4100000</v>
      </c>
      <c r="C532" s="10">
        <v>48235.294117647056</v>
      </c>
      <c r="D532" s="10" t="s">
        <v>2828</v>
      </c>
      <c r="E532" s="10" t="s">
        <v>2656</v>
      </c>
      <c r="F532" s="11">
        <v>45966</v>
      </c>
      <c r="G532" s="10" t="s">
        <v>2843</v>
      </c>
      <c r="H532" s="10">
        <v>85</v>
      </c>
      <c r="I532" s="10">
        <v>95</v>
      </c>
      <c r="J532" s="10" t="s">
        <v>97</v>
      </c>
      <c r="K532" s="10">
        <v>1</v>
      </c>
      <c r="L532" s="10">
        <v>4</v>
      </c>
      <c r="M532" s="10" t="s">
        <v>2615</v>
      </c>
      <c r="N532" s="10" t="s">
        <v>55</v>
      </c>
      <c r="O532" s="10" t="s">
        <v>57</v>
      </c>
      <c r="P532" s="10" t="s">
        <v>2814</v>
      </c>
      <c r="Q532" s="10" t="s">
        <v>2816</v>
      </c>
      <c r="R532" s="12" t="s">
        <v>47</v>
      </c>
    </row>
    <row r="533" spans="1:18" x14ac:dyDescent="0.3">
      <c r="A533" s="13">
        <v>18376397</v>
      </c>
      <c r="B533" s="14">
        <v>4100000</v>
      </c>
      <c r="C533" s="14">
        <v>58571.428571428572</v>
      </c>
      <c r="D533" s="14" t="s">
        <v>2828</v>
      </c>
      <c r="E533" s="14" t="s">
        <v>2628</v>
      </c>
      <c r="F533" s="15">
        <v>45968</v>
      </c>
      <c r="G533" s="14" t="s">
        <v>2843</v>
      </c>
      <c r="H533" s="14">
        <v>70</v>
      </c>
      <c r="I533" s="14">
        <v>75</v>
      </c>
      <c r="J533" s="14" t="s">
        <v>97</v>
      </c>
      <c r="K533" s="14">
        <v>1</v>
      </c>
      <c r="L533" s="14">
        <v>4</v>
      </c>
      <c r="M533" s="14" t="s">
        <v>2615</v>
      </c>
      <c r="N533" s="14" t="s">
        <v>77</v>
      </c>
      <c r="O533" s="14" t="s">
        <v>57</v>
      </c>
      <c r="P533" s="14" t="s">
        <v>2815</v>
      </c>
      <c r="Q533" s="14" t="s">
        <v>138</v>
      </c>
      <c r="R533" s="16" t="s">
        <v>47</v>
      </c>
    </row>
    <row r="534" spans="1:18" x14ac:dyDescent="0.3">
      <c r="A534" s="9">
        <v>18370517</v>
      </c>
      <c r="B534" s="10">
        <v>4100000</v>
      </c>
      <c r="C534" s="10">
        <v>54666.666666666664</v>
      </c>
      <c r="D534" s="10" t="s">
        <v>2825</v>
      </c>
      <c r="E534" s="10" t="s">
        <v>2676</v>
      </c>
      <c r="F534" s="11">
        <v>45967</v>
      </c>
      <c r="G534" s="10" t="s">
        <v>2843</v>
      </c>
      <c r="H534" s="10">
        <v>75</v>
      </c>
      <c r="I534" s="10">
        <v>85</v>
      </c>
      <c r="J534" s="10" t="s">
        <v>941</v>
      </c>
      <c r="K534" s="10">
        <v>2</v>
      </c>
      <c r="L534" s="10">
        <v>3</v>
      </c>
      <c r="M534" s="10" t="s">
        <v>2615</v>
      </c>
      <c r="N534" s="10" t="s">
        <v>55</v>
      </c>
      <c r="O534" s="10" t="s">
        <v>57</v>
      </c>
      <c r="P534" s="10" t="s">
        <v>2815</v>
      </c>
      <c r="Q534" s="10" t="s">
        <v>2818</v>
      </c>
      <c r="R534" s="12" t="s">
        <v>47</v>
      </c>
    </row>
    <row r="535" spans="1:18" x14ac:dyDescent="0.3">
      <c r="A535" s="13">
        <v>18371872</v>
      </c>
      <c r="B535" s="14">
        <v>4100000</v>
      </c>
      <c r="C535" s="14">
        <v>58571.428571428572</v>
      </c>
      <c r="D535" s="14" t="s">
        <v>2825</v>
      </c>
      <c r="E535" s="14" t="s">
        <v>2640</v>
      </c>
      <c r="F535" s="15">
        <v>45967</v>
      </c>
      <c r="G535" s="14" t="s">
        <v>2843</v>
      </c>
      <c r="H535" s="14">
        <v>70</v>
      </c>
      <c r="I535" s="14">
        <v>90</v>
      </c>
      <c r="J535" s="14" t="s">
        <v>97</v>
      </c>
      <c r="K535" s="14">
        <v>1</v>
      </c>
      <c r="L535" s="14">
        <v>3</v>
      </c>
      <c r="M535" s="14" t="s">
        <v>2615</v>
      </c>
      <c r="N535" s="14" t="s">
        <v>55</v>
      </c>
      <c r="O535" s="14" t="s">
        <v>57</v>
      </c>
      <c r="P535" s="14" t="s">
        <v>2815</v>
      </c>
      <c r="Q535" s="14" t="s">
        <v>2818</v>
      </c>
      <c r="R535" s="16" t="s">
        <v>47</v>
      </c>
    </row>
    <row r="536" spans="1:18" x14ac:dyDescent="0.3">
      <c r="A536" s="9">
        <v>18411555</v>
      </c>
      <c r="B536" s="10">
        <v>4100000</v>
      </c>
      <c r="C536" s="10">
        <v>45555.555555555555</v>
      </c>
      <c r="D536" s="10" t="s">
        <v>2827</v>
      </c>
      <c r="E536" s="10" t="s">
        <v>2629</v>
      </c>
      <c r="F536" s="11">
        <v>45974</v>
      </c>
      <c r="G536" s="10" t="s">
        <v>2843</v>
      </c>
      <c r="H536" s="10">
        <v>90</v>
      </c>
      <c r="I536" s="10">
        <v>100</v>
      </c>
      <c r="J536" s="10" t="s">
        <v>97</v>
      </c>
      <c r="K536" s="10">
        <v>2</v>
      </c>
      <c r="L536" s="10">
        <v>5</v>
      </c>
      <c r="M536" s="10" t="s">
        <v>2615</v>
      </c>
      <c r="N536" s="10" t="s">
        <v>55</v>
      </c>
      <c r="O536" s="10" t="s">
        <v>57</v>
      </c>
      <c r="P536" s="10" t="s">
        <v>2814</v>
      </c>
      <c r="Q536" s="10" t="s">
        <v>2816</v>
      </c>
      <c r="R536" s="12" t="s">
        <v>47</v>
      </c>
    </row>
    <row r="537" spans="1:18" x14ac:dyDescent="0.3">
      <c r="A537" s="13">
        <v>18386560</v>
      </c>
      <c r="B537" s="14">
        <v>4100000</v>
      </c>
      <c r="C537" s="14">
        <v>42268.041237113401</v>
      </c>
      <c r="D537" s="14" t="s">
        <v>2827</v>
      </c>
      <c r="E537" s="14" t="s">
        <v>2766</v>
      </c>
      <c r="F537" s="15">
        <v>45970</v>
      </c>
      <c r="G537" s="14" t="s">
        <v>2843</v>
      </c>
      <c r="H537" s="14">
        <v>97</v>
      </c>
      <c r="I537" s="14">
        <v>100</v>
      </c>
      <c r="J537" s="14" t="s">
        <v>50</v>
      </c>
      <c r="K537" s="14">
        <v>1</v>
      </c>
      <c r="L537" s="14">
        <v>4</v>
      </c>
      <c r="M537" s="14" t="s">
        <v>2617</v>
      </c>
      <c r="N537" s="14" t="s">
        <v>55</v>
      </c>
      <c r="O537" s="14" t="s">
        <v>57</v>
      </c>
      <c r="P537" s="14" t="s">
        <v>2815</v>
      </c>
      <c r="Q537" s="14" t="s">
        <v>2816</v>
      </c>
      <c r="R537" s="16" t="s">
        <v>47</v>
      </c>
    </row>
    <row r="538" spans="1:18" x14ac:dyDescent="0.3">
      <c r="A538" s="9">
        <v>18377763</v>
      </c>
      <c r="B538" s="10">
        <v>4100000</v>
      </c>
      <c r="C538" s="10">
        <v>74545.454545454544</v>
      </c>
      <c r="D538" s="10" t="s">
        <v>2825</v>
      </c>
      <c r="E538" s="10" t="s">
        <v>2640</v>
      </c>
      <c r="F538" s="11">
        <v>45968</v>
      </c>
      <c r="G538" s="10" t="s">
        <v>2843</v>
      </c>
      <c r="H538" s="10">
        <v>55</v>
      </c>
      <c r="I538" s="10">
        <v>75</v>
      </c>
      <c r="J538" s="10" t="s">
        <v>97</v>
      </c>
      <c r="K538" s="10">
        <v>1</v>
      </c>
      <c r="L538" s="10">
        <v>3</v>
      </c>
      <c r="M538" s="10" t="s">
        <v>2615</v>
      </c>
      <c r="N538" s="10" t="s">
        <v>55</v>
      </c>
      <c r="O538" s="10" t="s">
        <v>57</v>
      </c>
      <c r="P538" s="10" t="s">
        <v>2815</v>
      </c>
      <c r="Q538" s="10" t="s">
        <v>2818</v>
      </c>
      <c r="R538" s="12" t="s">
        <v>47</v>
      </c>
    </row>
    <row r="539" spans="1:18" x14ac:dyDescent="0.3">
      <c r="A539" s="13">
        <v>18416828</v>
      </c>
      <c r="B539" s="14">
        <v>4100000</v>
      </c>
      <c r="C539" s="14">
        <v>68333.333333333328</v>
      </c>
      <c r="D539" s="14" t="s">
        <v>2825</v>
      </c>
      <c r="E539" s="14" t="s">
        <v>2668</v>
      </c>
      <c r="F539" s="15">
        <v>45974</v>
      </c>
      <c r="G539" s="14" t="s">
        <v>2843</v>
      </c>
      <c r="H539" s="14">
        <v>60</v>
      </c>
      <c r="I539" s="14">
        <v>65</v>
      </c>
      <c r="J539" s="14" t="s">
        <v>74</v>
      </c>
      <c r="K539" s="14">
        <v>1</v>
      </c>
      <c r="L539" s="14">
        <v>4</v>
      </c>
      <c r="M539" s="14" t="s">
        <v>2622</v>
      </c>
      <c r="N539" s="14" t="s">
        <v>77</v>
      </c>
      <c r="O539" s="14" t="s">
        <v>57</v>
      </c>
      <c r="P539" s="14" t="s">
        <v>2815</v>
      </c>
      <c r="Q539" s="14" t="s">
        <v>2816</v>
      </c>
      <c r="R539" s="16" t="s">
        <v>47</v>
      </c>
    </row>
    <row r="540" spans="1:18" x14ac:dyDescent="0.3">
      <c r="A540" s="9">
        <v>18400652</v>
      </c>
      <c r="B540" s="10">
        <v>4150000</v>
      </c>
      <c r="C540" s="10">
        <v>55333.333333333336</v>
      </c>
      <c r="D540" s="10" t="s">
        <v>2827</v>
      </c>
      <c r="E540" s="10" t="s">
        <v>2694</v>
      </c>
      <c r="F540" s="11">
        <v>45972</v>
      </c>
      <c r="G540" s="10" t="s">
        <v>2843</v>
      </c>
      <c r="H540" s="10">
        <v>75</v>
      </c>
      <c r="I540" s="10">
        <v>85</v>
      </c>
      <c r="J540" s="10" t="s">
        <v>97</v>
      </c>
      <c r="K540" s="10">
        <v>1</v>
      </c>
      <c r="L540" s="10">
        <v>4</v>
      </c>
      <c r="M540" s="10" t="s">
        <v>2615</v>
      </c>
      <c r="N540" s="10" t="s">
        <v>55</v>
      </c>
      <c r="O540" s="10" t="s">
        <v>57</v>
      </c>
      <c r="P540" s="10" t="s">
        <v>2814</v>
      </c>
      <c r="Q540" s="10" t="s">
        <v>2818</v>
      </c>
      <c r="R540" s="12" t="s">
        <v>47</v>
      </c>
    </row>
    <row r="541" spans="1:18" x14ac:dyDescent="0.3">
      <c r="A541" s="13">
        <v>18411926</v>
      </c>
      <c r="B541" s="14">
        <v>4150000</v>
      </c>
      <c r="C541" s="14">
        <v>43229.166666666664</v>
      </c>
      <c r="D541" s="14" t="s">
        <v>2828</v>
      </c>
      <c r="E541" s="14" t="s">
        <v>2628</v>
      </c>
      <c r="F541" s="15">
        <v>45974</v>
      </c>
      <c r="G541" s="14" t="s">
        <v>2843</v>
      </c>
      <c r="H541" s="14">
        <v>96</v>
      </c>
      <c r="I541" s="14">
        <v>110</v>
      </c>
      <c r="J541" s="14" t="s">
        <v>97</v>
      </c>
      <c r="K541" s="14">
        <v>1</v>
      </c>
      <c r="L541" s="14">
        <v>4</v>
      </c>
      <c r="M541" s="14" t="s">
        <v>2615</v>
      </c>
      <c r="N541" s="14" t="s">
        <v>55</v>
      </c>
      <c r="O541" s="14" t="s">
        <v>57</v>
      </c>
      <c r="P541" s="14" t="s">
        <v>2814</v>
      </c>
      <c r="Q541" s="14" t="s">
        <v>2816</v>
      </c>
      <c r="R541" s="16" t="s">
        <v>47</v>
      </c>
    </row>
    <row r="542" spans="1:18" x14ac:dyDescent="0.3">
      <c r="A542" s="9">
        <v>18390426</v>
      </c>
      <c r="B542" s="10">
        <v>4150000</v>
      </c>
      <c r="C542" s="10">
        <v>48823.529411764706</v>
      </c>
      <c r="D542" s="10" t="s">
        <v>2827</v>
      </c>
      <c r="E542" s="10" t="s">
        <v>2774</v>
      </c>
      <c r="F542" s="11">
        <v>45971</v>
      </c>
      <c r="G542" s="10" t="s">
        <v>2843</v>
      </c>
      <c r="H542" s="10">
        <v>85</v>
      </c>
      <c r="I542" s="10">
        <v>95</v>
      </c>
      <c r="J542" s="10" t="s">
        <v>97</v>
      </c>
      <c r="K542" s="10">
        <v>1</v>
      </c>
      <c r="L542" s="10">
        <v>4</v>
      </c>
      <c r="M542" s="10" t="s">
        <v>2615</v>
      </c>
      <c r="N542" s="10" t="s">
        <v>55</v>
      </c>
      <c r="O542" s="10" t="s">
        <v>57</v>
      </c>
      <c r="P542" s="10" t="s">
        <v>2814</v>
      </c>
      <c r="Q542" s="10" t="s">
        <v>2816</v>
      </c>
      <c r="R542" s="12" t="s">
        <v>47</v>
      </c>
    </row>
    <row r="543" spans="1:18" x14ac:dyDescent="0.3">
      <c r="A543" s="13">
        <v>18380484</v>
      </c>
      <c r="B543" s="14">
        <v>4150000</v>
      </c>
      <c r="C543" s="14">
        <v>34583.333333333336</v>
      </c>
      <c r="D543" s="14" t="s">
        <v>2827</v>
      </c>
      <c r="E543" s="14" t="s">
        <v>2680</v>
      </c>
      <c r="F543" s="15">
        <v>45969</v>
      </c>
      <c r="G543" s="14" t="s">
        <v>2843</v>
      </c>
      <c r="H543" s="14">
        <v>120</v>
      </c>
      <c r="I543" s="14">
        <v>125</v>
      </c>
      <c r="J543" s="14" t="s">
        <v>50</v>
      </c>
      <c r="K543" s="14">
        <v>1</v>
      </c>
      <c r="L543" s="14">
        <v>3</v>
      </c>
      <c r="M543" s="14" t="s">
        <v>2615</v>
      </c>
      <c r="N543" s="14" t="s">
        <v>55</v>
      </c>
      <c r="O543" s="14" t="s">
        <v>57</v>
      </c>
      <c r="P543" s="14" t="s">
        <v>2814</v>
      </c>
      <c r="Q543" s="14" t="s">
        <v>2816</v>
      </c>
      <c r="R543" s="16" t="s">
        <v>47</v>
      </c>
    </row>
    <row r="544" spans="1:18" x14ac:dyDescent="0.3">
      <c r="A544" s="9">
        <v>18390768</v>
      </c>
      <c r="B544" s="10">
        <v>4150000</v>
      </c>
      <c r="C544" s="10">
        <v>31923.076923076922</v>
      </c>
      <c r="D544" s="10" t="s">
        <v>2825</v>
      </c>
      <c r="E544" s="10" t="s">
        <v>2719</v>
      </c>
      <c r="F544" s="11">
        <v>45971</v>
      </c>
      <c r="G544" s="10" t="s">
        <v>2843</v>
      </c>
      <c r="H544" s="10">
        <v>130</v>
      </c>
      <c r="I544" s="10">
        <v>135</v>
      </c>
      <c r="J544" s="10" t="s">
        <v>50</v>
      </c>
      <c r="K544" s="10">
        <v>1</v>
      </c>
      <c r="L544" s="10">
        <v>4</v>
      </c>
      <c r="M544" s="10" t="s">
        <v>2627</v>
      </c>
      <c r="N544" s="10" t="s">
        <v>55</v>
      </c>
      <c r="O544" s="10" t="s">
        <v>57</v>
      </c>
      <c r="P544" s="10" t="s">
        <v>2814</v>
      </c>
      <c r="Q544" s="10" t="s">
        <v>2816</v>
      </c>
      <c r="R544" s="12" t="s">
        <v>47</v>
      </c>
    </row>
    <row r="545" spans="1:18" x14ac:dyDescent="0.3">
      <c r="A545" s="13">
        <v>18407954</v>
      </c>
      <c r="B545" s="14">
        <v>4150000</v>
      </c>
      <c r="C545" s="14">
        <v>46111.111111111109</v>
      </c>
      <c r="D545" s="14" t="s">
        <v>2823</v>
      </c>
      <c r="E545" s="14" t="s">
        <v>2616</v>
      </c>
      <c r="F545" s="15">
        <v>45973</v>
      </c>
      <c r="G545" s="14" t="s">
        <v>2843</v>
      </c>
      <c r="H545" s="14">
        <v>90</v>
      </c>
      <c r="I545" s="14">
        <v>100</v>
      </c>
      <c r="J545" s="14" t="s">
        <v>97</v>
      </c>
      <c r="K545" s="14">
        <v>1</v>
      </c>
      <c r="L545" s="14">
        <v>3</v>
      </c>
      <c r="M545" s="14" t="s">
        <v>2617</v>
      </c>
      <c r="N545" s="14" t="s">
        <v>77</v>
      </c>
      <c r="O545" s="14" t="s">
        <v>57</v>
      </c>
      <c r="P545" s="14" t="s">
        <v>2814</v>
      </c>
      <c r="Q545" s="14" t="s">
        <v>2816</v>
      </c>
      <c r="R545" s="16" t="s">
        <v>47</v>
      </c>
    </row>
    <row r="546" spans="1:18" x14ac:dyDescent="0.3">
      <c r="A546" s="9">
        <v>18419994</v>
      </c>
      <c r="B546" s="10">
        <v>4150000</v>
      </c>
      <c r="C546" s="10">
        <v>48823.529411764706</v>
      </c>
      <c r="D546" s="10" t="s">
        <v>2822</v>
      </c>
      <c r="E546" s="10" t="s">
        <v>2674</v>
      </c>
      <c r="F546" s="11">
        <v>45975</v>
      </c>
      <c r="G546" s="10" t="s">
        <v>2843</v>
      </c>
      <c r="H546" s="10">
        <v>85</v>
      </c>
      <c r="I546" s="10">
        <v>88</v>
      </c>
      <c r="J546" s="10" t="s">
        <v>97</v>
      </c>
      <c r="K546" s="10">
        <v>1</v>
      </c>
      <c r="L546" s="10">
        <v>5</v>
      </c>
      <c r="M546" s="10" t="s">
        <v>2627</v>
      </c>
      <c r="N546" s="10" t="s">
        <v>55</v>
      </c>
      <c r="O546" s="10" t="s">
        <v>57</v>
      </c>
      <c r="P546" s="10" t="s">
        <v>2815</v>
      </c>
      <c r="Q546" s="10" t="s">
        <v>2816</v>
      </c>
      <c r="R546" s="12" t="s">
        <v>47</v>
      </c>
    </row>
    <row r="547" spans="1:18" x14ac:dyDescent="0.3">
      <c r="A547" s="13">
        <v>18366597</v>
      </c>
      <c r="B547" s="14">
        <v>4150000</v>
      </c>
      <c r="C547" s="14">
        <v>59285.714285714283</v>
      </c>
      <c r="D547" s="14" t="s">
        <v>2833</v>
      </c>
      <c r="E547" s="14" t="s">
        <v>2810</v>
      </c>
      <c r="F547" s="15">
        <v>45966</v>
      </c>
      <c r="G547" s="14" t="s">
        <v>2843</v>
      </c>
      <c r="H547" s="14">
        <v>70</v>
      </c>
      <c r="I547" s="14">
        <v>85</v>
      </c>
      <c r="J547" s="14" t="s">
        <v>97</v>
      </c>
      <c r="K547" s="14">
        <v>1</v>
      </c>
      <c r="L547" s="14">
        <v>2</v>
      </c>
      <c r="M547" s="14" t="s">
        <v>2622</v>
      </c>
      <c r="N547" s="14" t="s">
        <v>55</v>
      </c>
      <c r="O547" s="14" t="s">
        <v>57</v>
      </c>
      <c r="P547" s="14" t="s">
        <v>2814</v>
      </c>
      <c r="Q547" s="14" t="s">
        <v>2816</v>
      </c>
      <c r="R547" s="16" t="s">
        <v>47</v>
      </c>
    </row>
    <row r="548" spans="1:18" x14ac:dyDescent="0.3">
      <c r="A548" s="9">
        <v>18384756</v>
      </c>
      <c r="B548" s="10">
        <v>4150000</v>
      </c>
      <c r="C548" s="10">
        <v>31923.076923076922</v>
      </c>
      <c r="D548" s="10" t="s">
        <v>2827</v>
      </c>
      <c r="E548" s="10" t="s">
        <v>2680</v>
      </c>
      <c r="F548" s="11">
        <v>45969</v>
      </c>
      <c r="G548" s="10" t="s">
        <v>2843</v>
      </c>
      <c r="H548" s="10">
        <v>130</v>
      </c>
      <c r="I548" s="10">
        <v>135</v>
      </c>
      <c r="J548" s="10" t="s">
        <v>50</v>
      </c>
      <c r="K548" s="10">
        <v>1</v>
      </c>
      <c r="L548" s="10">
        <v>3</v>
      </c>
      <c r="M548" s="10" t="s">
        <v>2615</v>
      </c>
      <c r="N548" s="10" t="s">
        <v>55</v>
      </c>
      <c r="O548" s="10" t="s">
        <v>57</v>
      </c>
      <c r="P548" s="10" t="s">
        <v>2814</v>
      </c>
      <c r="Q548" s="10" t="s">
        <v>2816</v>
      </c>
      <c r="R548" s="12" t="s">
        <v>47</v>
      </c>
    </row>
    <row r="549" spans="1:18" x14ac:dyDescent="0.3">
      <c r="A549" s="13">
        <v>18372992</v>
      </c>
      <c r="B549" s="14">
        <v>4160000</v>
      </c>
      <c r="C549" s="14">
        <v>46222.222222222219</v>
      </c>
      <c r="D549" s="14" t="s">
        <v>2822</v>
      </c>
      <c r="E549" s="14" t="s">
        <v>2690</v>
      </c>
      <c r="F549" s="15">
        <v>45967</v>
      </c>
      <c r="G549" s="14" t="s">
        <v>2843</v>
      </c>
      <c r="H549" s="14">
        <v>90</v>
      </c>
      <c r="I549" s="14">
        <v>105</v>
      </c>
      <c r="J549" s="14" t="s">
        <v>97</v>
      </c>
      <c r="K549" s="14">
        <v>2</v>
      </c>
      <c r="L549" s="14">
        <v>6</v>
      </c>
      <c r="M549" s="14" t="s">
        <v>2622</v>
      </c>
      <c r="N549" s="14" t="s">
        <v>55</v>
      </c>
      <c r="O549" s="14" t="s">
        <v>57</v>
      </c>
      <c r="P549" s="14" t="s">
        <v>2814</v>
      </c>
      <c r="Q549" s="14" t="s">
        <v>2816</v>
      </c>
      <c r="R549" s="16" t="s">
        <v>47</v>
      </c>
    </row>
    <row r="550" spans="1:18" x14ac:dyDescent="0.3">
      <c r="A550" s="9">
        <v>18420671</v>
      </c>
      <c r="B550" s="10">
        <v>4165000</v>
      </c>
      <c r="C550" s="10">
        <v>49000</v>
      </c>
      <c r="D550" s="10" t="s">
        <v>2822</v>
      </c>
      <c r="E550" s="10" t="s">
        <v>2674</v>
      </c>
      <c r="F550" s="11">
        <v>45975</v>
      </c>
      <c r="G550" s="10" t="s">
        <v>2843</v>
      </c>
      <c r="H550" s="10">
        <v>85</v>
      </c>
      <c r="I550" s="10">
        <v>95</v>
      </c>
      <c r="J550" s="10" t="s">
        <v>97</v>
      </c>
      <c r="K550" s="10">
        <v>1</v>
      </c>
      <c r="L550" s="10">
        <v>4</v>
      </c>
      <c r="M550" s="10" t="s">
        <v>2627</v>
      </c>
      <c r="N550" s="10" t="s">
        <v>55</v>
      </c>
      <c r="O550" s="10" t="s">
        <v>57</v>
      </c>
      <c r="P550" s="10" t="s">
        <v>2814</v>
      </c>
      <c r="Q550" s="10" t="s">
        <v>2816</v>
      </c>
      <c r="R550" s="12" t="s">
        <v>47</v>
      </c>
    </row>
    <row r="551" spans="1:18" x14ac:dyDescent="0.3">
      <c r="A551" s="13">
        <v>18402307</v>
      </c>
      <c r="B551" s="14">
        <v>4175000</v>
      </c>
      <c r="C551" s="14">
        <v>46388.888888888891</v>
      </c>
      <c r="D551" s="14" t="s">
        <v>2827</v>
      </c>
      <c r="E551" s="14" t="s">
        <v>2629</v>
      </c>
      <c r="F551" s="15">
        <v>45972</v>
      </c>
      <c r="G551" s="14" t="s">
        <v>2843</v>
      </c>
      <c r="H551" s="14">
        <v>90</v>
      </c>
      <c r="I551" s="14">
        <v>95</v>
      </c>
      <c r="J551" s="14" t="s">
        <v>97</v>
      </c>
      <c r="K551" s="14">
        <v>1</v>
      </c>
      <c r="L551" s="14">
        <v>4</v>
      </c>
      <c r="M551" s="14" t="s">
        <v>2615</v>
      </c>
      <c r="N551" s="14" t="s">
        <v>55</v>
      </c>
      <c r="O551" s="14" t="s">
        <v>57</v>
      </c>
      <c r="P551" s="14" t="s">
        <v>2814</v>
      </c>
      <c r="Q551" s="14" t="s">
        <v>251</v>
      </c>
      <c r="R551" s="16" t="s">
        <v>47</v>
      </c>
    </row>
    <row r="552" spans="1:18" x14ac:dyDescent="0.3">
      <c r="A552" s="9">
        <v>18402309</v>
      </c>
      <c r="B552" s="10">
        <v>4175000</v>
      </c>
      <c r="C552" s="10">
        <v>46388.888888888891</v>
      </c>
      <c r="D552" s="10" t="s">
        <v>2827</v>
      </c>
      <c r="E552" s="10" t="s">
        <v>2629</v>
      </c>
      <c r="F552" s="11">
        <v>45972</v>
      </c>
      <c r="G552" s="10" t="s">
        <v>2843</v>
      </c>
      <c r="H552" s="10">
        <v>90</v>
      </c>
      <c r="I552" s="10">
        <v>95</v>
      </c>
      <c r="J552" s="10" t="s">
        <v>97</v>
      </c>
      <c r="K552" s="10">
        <v>1</v>
      </c>
      <c r="L552" s="10">
        <v>4</v>
      </c>
      <c r="M552" s="10" t="s">
        <v>2615</v>
      </c>
      <c r="N552" s="10" t="s">
        <v>55</v>
      </c>
      <c r="O552" s="10" t="s">
        <v>57</v>
      </c>
      <c r="P552" s="10" t="s">
        <v>2814</v>
      </c>
      <c r="Q552" s="10" t="s">
        <v>251</v>
      </c>
      <c r="R552" s="12" t="s">
        <v>47</v>
      </c>
    </row>
    <row r="553" spans="1:18" x14ac:dyDescent="0.3">
      <c r="A553" s="13">
        <v>18374452</v>
      </c>
      <c r="B553" s="14">
        <v>4180000</v>
      </c>
      <c r="C553" s="14">
        <v>49176.470588235294</v>
      </c>
      <c r="D553" s="14" t="s">
        <v>2827</v>
      </c>
      <c r="E553" s="14" t="s">
        <v>2649</v>
      </c>
      <c r="F553" s="15">
        <v>45968</v>
      </c>
      <c r="G553" s="14" t="s">
        <v>2843</v>
      </c>
      <c r="H553" s="14">
        <v>85</v>
      </c>
      <c r="I553" s="14">
        <v>105</v>
      </c>
      <c r="J553" s="14" t="s">
        <v>97</v>
      </c>
      <c r="K553" s="14">
        <v>1</v>
      </c>
      <c r="L553" s="14">
        <v>4</v>
      </c>
      <c r="M553" s="14" t="s">
        <v>2615</v>
      </c>
      <c r="N553" s="14" t="s">
        <v>55</v>
      </c>
      <c r="O553" s="14" t="s">
        <v>67</v>
      </c>
      <c r="P553" s="14" t="s">
        <v>2814</v>
      </c>
      <c r="Q553" s="14" t="s">
        <v>2816</v>
      </c>
      <c r="R553" s="16" t="s">
        <v>47</v>
      </c>
    </row>
    <row r="554" spans="1:18" x14ac:dyDescent="0.3">
      <c r="A554" s="9">
        <v>18419470</v>
      </c>
      <c r="B554" s="10">
        <v>4185000</v>
      </c>
      <c r="C554" s="10">
        <v>80480.769230769234</v>
      </c>
      <c r="D554" s="10" t="s">
        <v>2822</v>
      </c>
      <c r="E554" s="10" t="s">
        <v>2674</v>
      </c>
      <c r="F554" s="11">
        <v>45975</v>
      </c>
      <c r="G554" s="10" t="s">
        <v>2843</v>
      </c>
      <c r="H554" s="10">
        <v>52</v>
      </c>
      <c r="I554" s="10">
        <v>60</v>
      </c>
      <c r="J554" s="10" t="s">
        <v>74</v>
      </c>
      <c r="K554" s="10">
        <v>1</v>
      </c>
      <c r="L554" s="10">
        <v>4</v>
      </c>
      <c r="M554" s="10" t="s">
        <v>2617</v>
      </c>
      <c r="N554" s="10" t="s">
        <v>55</v>
      </c>
      <c r="O554" s="10" t="s">
        <v>57</v>
      </c>
      <c r="P554" s="10" t="s">
        <v>2815</v>
      </c>
      <c r="Q554" s="10" t="s">
        <v>2816</v>
      </c>
      <c r="R554" s="12" t="s">
        <v>47</v>
      </c>
    </row>
    <row r="555" spans="1:18" x14ac:dyDescent="0.3">
      <c r="A555" s="13">
        <v>18390778</v>
      </c>
      <c r="B555" s="14">
        <v>4190000</v>
      </c>
      <c r="C555" s="14">
        <v>32230.76923076923</v>
      </c>
      <c r="D555" s="14" t="s">
        <v>2825</v>
      </c>
      <c r="E555" s="14" t="s">
        <v>2621</v>
      </c>
      <c r="F555" s="15">
        <v>45971</v>
      </c>
      <c r="G555" s="14" t="s">
        <v>2843</v>
      </c>
      <c r="H555" s="14">
        <v>130</v>
      </c>
      <c r="I555" s="14">
        <v>135</v>
      </c>
      <c r="J555" s="14" t="s">
        <v>50</v>
      </c>
      <c r="K555" s="14">
        <v>1</v>
      </c>
      <c r="L555" s="14">
        <v>4</v>
      </c>
      <c r="M555" s="14" t="s">
        <v>2617</v>
      </c>
      <c r="N555" s="14" t="s">
        <v>55</v>
      </c>
      <c r="O555" s="14" t="s">
        <v>57</v>
      </c>
      <c r="P555" s="14" t="s">
        <v>2814</v>
      </c>
      <c r="Q555" s="14" t="s">
        <v>2816</v>
      </c>
      <c r="R555" s="16" t="s">
        <v>47</v>
      </c>
    </row>
    <row r="556" spans="1:18" x14ac:dyDescent="0.3">
      <c r="A556" s="9">
        <v>18397151</v>
      </c>
      <c r="B556" s="10">
        <v>4190000</v>
      </c>
      <c r="C556" s="10">
        <v>41900</v>
      </c>
      <c r="D556" s="10" t="s">
        <v>2827</v>
      </c>
      <c r="E556" s="10" t="s">
        <v>2630</v>
      </c>
      <c r="F556" s="11">
        <v>45972</v>
      </c>
      <c r="G556" s="10" t="s">
        <v>2843</v>
      </c>
      <c r="H556" s="10">
        <v>100</v>
      </c>
      <c r="I556" s="10">
        <v>105</v>
      </c>
      <c r="J556" s="10" t="s">
        <v>97</v>
      </c>
      <c r="K556" s="10">
        <v>1</v>
      </c>
      <c r="L556" s="10">
        <v>3</v>
      </c>
      <c r="M556" s="10" t="s">
        <v>2622</v>
      </c>
      <c r="N556" s="10" t="s">
        <v>55</v>
      </c>
      <c r="O556" s="10" t="s">
        <v>57</v>
      </c>
      <c r="P556" s="10" t="s">
        <v>2814</v>
      </c>
      <c r="Q556" s="10" t="s">
        <v>2816</v>
      </c>
      <c r="R556" s="12" t="s">
        <v>47</v>
      </c>
    </row>
    <row r="557" spans="1:18" x14ac:dyDescent="0.3">
      <c r="A557" s="13">
        <v>18411061</v>
      </c>
      <c r="B557" s="14">
        <v>4195000</v>
      </c>
      <c r="C557" s="14">
        <v>29964.285714285714</v>
      </c>
      <c r="D557" s="14" t="s">
        <v>2827</v>
      </c>
      <c r="E557" s="14" t="s">
        <v>2649</v>
      </c>
      <c r="F557" s="15">
        <v>45974</v>
      </c>
      <c r="G557" s="14" t="s">
        <v>2843</v>
      </c>
      <c r="H557" s="14">
        <v>140</v>
      </c>
      <c r="I557" s="14">
        <v>155</v>
      </c>
      <c r="J557" s="14" t="s">
        <v>50</v>
      </c>
      <c r="K557" s="14">
        <v>2</v>
      </c>
      <c r="L557" s="14">
        <v>5</v>
      </c>
      <c r="M557" s="14" t="s">
        <v>2627</v>
      </c>
      <c r="N557" s="14" t="s">
        <v>55</v>
      </c>
      <c r="O557" s="14" t="s">
        <v>67</v>
      </c>
      <c r="P557" s="14" t="s">
        <v>2814</v>
      </c>
      <c r="Q557" s="14" t="s">
        <v>2816</v>
      </c>
      <c r="R557" s="16" t="s">
        <v>47</v>
      </c>
    </row>
    <row r="558" spans="1:18" x14ac:dyDescent="0.3">
      <c r="A558" s="9">
        <v>18392684</v>
      </c>
      <c r="B558" s="10">
        <v>4199999</v>
      </c>
      <c r="C558" s="10">
        <v>33070.858267716532</v>
      </c>
      <c r="D558" s="10" t="s">
        <v>2822</v>
      </c>
      <c r="E558" s="10" t="s">
        <v>2643</v>
      </c>
      <c r="F558" s="11">
        <v>45971</v>
      </c>
      <c r="G558" s="10" t="s">
        <v>2843</v>
      </c>
      <c r="H558" s="10">
        <v>127</v>
      </c>
      <c r="I558" s="10">
        <v>135</v>
      </c>
      <c r="J558" s="10" t="s">
        <v>97</v>
      </c>
      <c r="K558" s="10">
        <v>2</v>
      </c>
      <c r="L558" s="10">
        <v>4</v>
      </c>
      <c r="M558" s="10" t="s">
        <v>2615</v>
      </c>
      <c r="N558" s="10" t="s">
        <v>55</v>
      </c>
      <c r="O558" s="10" t="s">
        <v>57</v>
      </c>
      <c r="P558" s="10" t="s">
        <v>2814</v>
      </c>
      <c r="Q558" s="10" t="s">
        <v>2818</v>
      </c>
      <c r="R558" s="12" t="s">
        <v>47</v>
      </c>
    </row>
    <row r="559" spans="1:18" x14ac:dyDescent="0.3">
      <c r="A559" s="13">
        <v>18404326</v>
      </c>
      <c r="B559" s="14">
        <v>4200000</v>
      </c>
      <c r="C559" s="14">
        <v>38181.818181818184</v>
      </c>
      <c r="D559" s="14" t="s">
        <v>2825</v>
      </c>
      <c r="E559" s="14" t="s">
        <v>2653</v>
      </c>
      <c r="F559" s="15">
        <v>45973</v>
      </c>
      <c r="G559" s="14" t="s">
        <v>2843</v>
      </c>
      <c r="H559" s="14">
        <v>110</v>
      </c>
      <c r="I559" s="14">
        <v>130</v>
      </c>
      <c r="J559" s="14" t="s">
        <v>97</v>
      </c>
      <c r="K559" s="14">
        <v>1</v>
      </c>
      <c r="L559" s="14">
        <v>14</v>
      </c>
      <c r="M559" s="14" t="s">
        <v>2632</v>
      </c>
      <c r="N559" s="14" t="s">
        <v>55</v>
      </c>
      <c r="O559" s="14" t="s">
        <v>67</v>
      </c>
      <c r="P559" s="14" t="s">
        <v>2814</v>
      </c>
      <c r="Q559" s="14" t="s">
        <v>2816</v>
      </c>
      <c r="R559" s="16" t="s">
        <v>47</v>
      </c>
    </row>
    <row r="560" spans="1:18" x14ac:dyDescent="0.3">
      <c r="A560" s="9">
        <v>18384590</v>
      </c>
      <c r="B560" s="10">
        <v>4200000</v>
      </c>
      <c r="C560" s="10">
        <v>49411.76470588235</v>
      </c>
      <c r="D560" s="10" t="s">
        <v>2827</v>
      </c>
      <c r="E560" s="10" t="s">
        <v>2715</v>
      </c>
      <c r="F560" s="11">
        <v>45969</v>
      </c>
      <c r="G560" s="10" t="s">
        <v>2843</v>
      </c>
      <c r="H560" s="10">
        <v>85</v>
      </c>
      <c r="I560" s="10">
        <v>100</v>
      </c>
      <c r="J560" s="10" t="s">
        <v>97</v>
      </c>
      <c r="K560" s="10">
        <v>1</v>
      </c>
      <c r="L560" s="10">
        <v>3</v>
      </c>
      <c r="M560" s="10" t="s">
        <v>2615</v>
      </c>
      <c r="N560" s="10" t="s">
        <v>55</v>
      </c>
      <c r="O560" s="10" t="s">
        <v>57</v>
      </c>
      <c r="P560" s="10" t="s">
        <v>2814</v>
      </c>
      <c r="Q560" s="10" t="s">
        <v>2816</v>
      </c>
      <c r="R560" s="12" t="s">
        <v>47</v>
      </c>
    </row>
    <row r="561" spans="1:18" x14ac:dyDescent="0.3">
      <c r="A561" s="13">
        <v>18371911</v>
      </c>
      <c r="B561" s="14">
        <v>4200000</v>
      </c>
      <c r="C561" s="14">
        <v>58333.333333333336</v>
      </c>
      <c r="D561" s="14" t="s">
        <v>2825</v>
      </c>
      <c r="E561" s="14" t="s">
        <v>2640</v>
      </c>
      <c r="F561" s="15">
        <v>45967</v>
      </c>
      <c r="G561" s="14" t="s">
        <v>2843</v>
      </c>
      <c r="H561" s="14">
        <v>72</v>
      </c>
      <c r="I561" s="14">
        <v>92</v>
      </c>
      <c r="J561" s="14" t="s">
        <v>97</v>
      </c>
      <c r="K561" s="14">
        <v>1</v>
      </c>
      <c r="L561" s="14">
        <v>3</v>
      </c>
      <c r="M561" s="14" t="s">
        <v>2615</v>
      </c>
      <c r="N561" s="14" t="s">
        <v>55</v>
      </c>
      <c r="O561" s="14" t="s">
        <v>57</v>
      </c>
      <c r="P561" s="14" t="s">
        <v>2815</v>
      </c>
      <c r="Q561" s="14" t="s">
        <v>2818</v>
      </c>
      <c r="R561" s="16" t="s">
        <v>47</v>
      </c>
    </row>
    <row r="562" spans="1:18" x14ac:dyDescent="0.3">
      <c r="A562" s="9">
        <v>18418076</v>
      </c>
      <c r="B562" s="10">
        <v>4200000</v>
      </c>
      <c r="C562" s="10">
        <v>49411.76470588235</v>
      </c>
      <c r="D562" s="10" t="s">
        <v>2827</v>
      </c>
      <c r="E562" s="10" t="s">
        <v>2647</v>
      </c>
      <c r="F562" s="11">
        <v>45975</v>
      </c>
      <c r="G562" s="10" t="s">
        <v>2843</v>
      </c>
      <c r="H562" s="10">
        <v>85</v>
      </c>
      <c r="I562" s="10">
        <v>100</v>
      </c>
      <c r="J562" s="10" t="s">
        <v>97</v>
      </c>
      <c r="K562" s="10">
        <v>1</v>
      </c>
      <c r="L562" s="10">
        <v>3</v>
      </c>
      <c r="M562" s="10" t="s">
        <v>2615</v>
      </c>
      <c r="N562" s="10" t="s">
        <v>55</v>
      </c>
      <c r="O562" s="10" t="s">
        <v>57</v>
      </c>
      <c r="P562" s="10" t="s">
        <v>2814</v>
      </c>
      <c r="Q562" s="10" t="s">
        <v>2816</v>
      </c>
      <c r="R562" s="12" t="s">
        <v>47</v>
      </c>
    </row>
    <row r="563" spans="1:18" x14ac:dyDescent="0.3">
      <c r="A563" s="13">
        <v>18382079</v>
      </c>
      <c r="B563" s="14">
        <v>4200000</v>
      </c>
      <c r="C563" s="14">
        <v>31111.111111111109</v>
      </c>
      <c r="D563" s="14" t="s">
        <v>2833</v>
      </c>
      <c r="E563" s="14" t="s">
        <v>2792</v>
      </c>
      <c r="F563" s="15">
        <v>45969</v>
      </c>
      <c r="G563" s="14" t="s">
        <v>2843</v>
      </c>
      <c r="H563" s="14">
        <v>135</v>
      </c>
      <c r="I563" s="14">
        <v>150</v>
      </c>
      <c r="J563" s="14" t="s">
        <v>50</v>
      </c>
      <c r="K563" s="14">
        <v>1</v>
      </c>
      <c r="L563" s="14">
        <v>6</v>
      </c>
      <c r="M563" s="14" t="s">
        <v>2615</v>
      </c>
      <c r="N563" s="14" t="s">
        <v>55</v>
      </c>
      <c r="O563" s="14" t="s">
        <v>57</v>
      </c>
      <c r="P563" s="14" t="s">
        <v>2814</v>
      </c>
      <c r="Q563" s="14" t="s">
        <v>2818</v>
      </c>
      <c r="R563" s="16" t="s">
        <v>47</v>
      </c>
    </row>
    <row r="564" spans="1:18" x14ac:dyDescent="0.3">
      <c r="A564" s="9">
        <v>18385744</v>
      </c>
      <c r="B564" s="10">
        <v>4200000</v>
      </c>
      <c r="C564" s="10">
        <v>31111.111111111109</v>
      </c>
      <c r="D564" s="10" t="s">
        <v>2827</v>
      </c>
      <c r="E564" s="10" t="s">
        <v>2667</v>
      </c>
      <c r="F564" s="11">
        <v>45970</v>
      </c>
      <c r="G564" s="10" t="s">
        <v>2843</v>
      </c>
      <c r="H564" s="10">
        <v>135</v>
      </c>
      <c r="I564" s="10">
        <v>160</v>
      </c>
      <c r="J564" s="10" t="s">
        <v>50</v>
      </c>
      <c r="K564" s="10">
        <v>1</v>
      </c>
      <c r="L564" s="10">
        <v>3</v>
      </c>
      <c r="M564" s="10" t="s">
        <v>2622</v>
      </c>
      <c r="N564" s="10" t="s">
        <v>55</v>
      </c>
      <c r="O564" s="10" t="s">
        <v>57</v>
      </c>
      <c r="P564" s="10" t="s">
        <v>2814</v>
      </c>
      <c r="Q564" s="10" t="s">
        <v>2818</v>
      </c>
      <c r="R564" s="12" t="s">
        <v>47</v>
      </c>
    </row>
    <row r="565" spans="1:18" x14ac:dyDescent="0.3">
      <c r="A565" s="13">
        <v>18362821</v>
      </c>
      <c r="B565" s="14">
        <v>4200000</v>
      </c>
      <c r="C565" s="14">
        <v>64615.384615384617</v>
      </c>
      <c r="D565" s="14" t="s">
        <v>2822</v>
      </c>
      <c r="E565" s="14" t="s">
        <v>2623</v>
      </c>
      <c r="F565" s="15">
        <v>45966</v>
      </c>
      <c r="G565" s="14" t="s">
        <v>2843</v>
      </c>
      <c r="H565" s="14">
        <v>65</v>
      </c>
      <c r="I565" s="14">
        <v>68</v>
      </c>
      <c r="J565" s="14" t="s">
        <v>74</v>
      </c>
      <c r="K565" s="14">
        <v>1</v>
      </c>
      <c r="L565" s="14">
        <v>7</v>
      </c>
      <c r="M565" s="14" t="s">
        <v>2615</v>
      </c>
      <c r="N565" s="14" t="s">
        <v>55</v>
      </c>
      <c r="O565" s="14" t="s">
        <v>67</v>
      </c>
      <c r="P565" s="14" t="s">
        <v>2814</v>
      </c>
      <c r="Q565" s="14" t="s">
        <v>2816</v>
      </c>
      <c r="R565" s="16" t="s">
        <v>47</v>
      </c>
    </row>
    <row r="566" spans="1:18" x14ac:dyDescent="0.3">
      <c r="A566" s="9">
        <v>18394213</v>
      </c>
      <c r="B566" s="10">
        <v>4200000</v>
      </c>
      <c r="C566" s="10">
        <v>52500</v>
      </c>
      <c r="D566" s="10" t="s">
        <v>2827</v>
      </c>
      <c r="E566" s="10" t="s">
        <v>2764</v>
      </c>
      <c r="F566" s="11">
        <v>45971</v>
      </c>
      <c r="G566" s="10" t="s">
        <v>2843</v>
      </c>
      <c r="H566" s="10">
        <v>80</v>
      </c>
      <c r="I566" s="10">
        <v>90</v>
      </c>
      <c r="J566" s="10" t="s">
        <v>97</v>
      </c>
      <c r="K566" s="10">
        <v>1</v>
      </c>
      <c r="L566" s="10">
        <v>3</v>
      </c>
      <c r="M566" s="10" t="s">
        <v>2622</v>
      </c>
      <c r="N566" s="10" t="s">
        <v>55</v>
      </c>
      <c r="O566" s="10" t="s">
        <v>57</v>
      </c>
      <c r="P566" s="10" t="s">
        <v>2814</v>
      </c>
      <c r="Q566" s="10" t="s">
        <v>251</v>
      </c>
      <c r="R566" s="12" t="s">
        <v>47</v>
      </c>
    </row>
    <row r="567" spans="1:18" x14ac:dyDescent="0.3">
      <c r="A567" s="13">
        <v>18377639</v>
      </c>
      <c r="B567" s="14">
        <v>4200000</v>
      </c>
      <c r="C567" s="14">
        <v>84000</v>
      </c>
      <c r="D567" s="14" t="s">
        <v>2829</v>
      </c>
      <c r="E567" s="14" t="s">
        <v>2802</v>
      </c>
      <c r="F567" s="15">
        <v>45968</v>
      </c>
      <c r="G567" s="14" t="s">
        <v>2843</v>
      </c>
      <c r="H567" s="14">
        <v>50</v>
      </c>
      <c r="I567" s="14">
        <v>55</v>
      </c>
      <c r="J567" s="14" t="s">
        <v>74</v>
      </c>
      <c r="K567" s="14">
        <v>1</v>
      </c>
      <c r="L567" s="14">
        <v>2</v>
      </c>
      <c r="M567" s="14" t="s">
        <v>2615</v>
      </c>
      <c r="N567" s="14" t="s">
        <v>55</v>
      </c>
      <c r="O567" s="14" t="s">
        <v>57</v>
      </c>
      <c r="P567" s="14" t="s">
        <v>2814</v>
      </c>
      <c r="Q567" s="14" t="s">
        <v>2816</v>
      </c>
      <c r="R567" s="16" t="s">
        <v>47</v>
      </c>
    </row>
    <row r="568" spans="1:18" x14ac:dyDescent="0.3">
      <c r="A568" s="9">
        <v>18364220</v>
      </c>
      <c r="B568" s="10">
        <v>4200000</v>
      </c>
      <c r="C568" s="10">
        <v>40000</v>
      </c>
      <c r="D568" s="10" t="s">
        <v>2825</v>
      </c>
      <c r="E568" s="10" t="s">
        <v>2658</v>
      </c>
      <c r="F568" s="11">
        <v>45966</v>
      </c>
      <c r="G568" s="10" t="s">
        <v>2843</v>
      </c>
      <c r="H568" s="10">
        <v>105</v>
      </c>
      <c r="I568" s="10">
        <v>115</v>
      </c>
      <c r="J568" s="10" t="s">
        <v>97</v>
      </c>
      <c r="K568" s="10">
        <v>1</v>
      </c>
      <c r="L568" s="10">
        <v>7</v>
      </c>
      <c r="M568" s="10" t="s">
        <v>2632</v>
      </c>
      <c r="N568" s="10" t="s">
        <v>55</v>
      </c>
      <c r="O568" s="10" t="s">
        <v>57</v>
      </c>
      <c r="P568" s="10" t="s">
        <v>2814</v>
      </c>
      <c r="Q568" s="10" t="s">
        <v>2816</v>
      </c>
      <c r="R568" s="12" t="s">
        <v>47</v>
      </c>
    </row>
    <row r="569" spans="1:18" x14ac:dyDescent="0.3">
      <c r="A569" s="13">
        <v>18369645</v>
      </c>
      <c r="B569" s="14">
        <v>4200000</v>
      </c>
      <c r="C569" s="14">
        <v>42000</v>
      </c>
      <c r="D569" s="14" t="s">
        <v>2827</v>
      </c>
      <c r="E569" s="14" t="s">
        <v>2659</v>
      </c>
      <c r="F569" s="15">
        <v>45967</v>
      </c>
      <c r="G569" s="14" t="s">
        <v>2843</v>
      </c>
      <c r="H569" s="14">
        <v>100</v>
      </c>
      <c r="I569" s="14">
        <v>125</v>
      </c>
      <c r="J569" s="14" t="s">
        <v>97</v>
      </c>
      <c r="K569" s="14">
        <v>1</v>
      </c>
      <c r="L569" s="14">
        <v>3</v>
      </c>
      <c r="M569" s="14" t="s">
        <v>2615</v>
      </c>
      <c r="N569" s="14" t="s">
        <v>55</v>
      </c>
      <c r="O569" s="14" t="s">
        <v>57</v>
      </c>
      <c r="P569" s="14" t="s">
        <v>2821</v>
      </c>
      <c r="Q569" s="14" t="s">
        <v>2816</v>
      </c>
      <c r="R569" s="16" t="s">
        <v>47</v>
      </c>
    </row>
    <row r="570" spans="1:18" x14ac:dyDescent="0.3">
      <c r="A570" s="9">
        <v>18397182</v>
      </c>
      <c r="B570" s="10">
        <v>4200000</v>
      </c>
      <c r="C570" s="10">
        <v>49411.76470588235</v>
      </c>
      <c r="D570" s="10" t="s">
        <v>2827</v>
      </c>
      <c r="E570" s="10" t="s">
        <v>2699</v>
      </c>
      <c r="F570" s="11">
        <v>45972</v>
      </c>
      <c r="G570" s="10" t="s">
        <v>2843</v>
      </c>
      <c r="H570" s="10">
        <v>85</v>
      </c>
      <c r="I570" s="10">
        <v>94</v>
      </c>
      <c r="J570" s="10" t="s">
        <v>97</v>
      </c>
      <c r="K570" s="10">
        <v>1</v>
      </c>
      <c r="L570" s="10">
        <v>11</v>
      </c>
      <c r="M570" s="10" t="s">
        <v>2615</v>
      </c>
      <c r="N570" s="10" t="s">
        <v>55</v>
      </c>
      <c r="O570" s="10" t="s">
        <v>67</v>
      </c>
      <c r="P570" s="10" t="s">
        <v>2814</v>
      </c>
      <c r="Q570" s="10" t="s">
        <v>954</v>
      </c>
      <c r="R570" s="12" t="s">
        <v>47</v>
      </c>
    </row>
    <row r="571" spans="1:18" x14ac:dyDescent="0.3">
      <c r="A571" s="13">
        <v>18378157</v>
      </c>
      <c r="B571" s="14">
        <v>4200000</v>
      </c>
      <c r="C571" s="14">
        <v>105000</v>
      </c>
      <c r="D571" s="14" t="s">
        <v>2831</v>
      </c>
      <c r="E571" s="14" t="s">
        <v>2657</v>
      </c>
      <c r="F571" s="15">
        <v>45968</v>
      </c>
      <c r="G571" s="14" t="s">
        <v>2843</v>
      </c>
      <c r="H571" s="14">
        <v>40</v>
      </c>
      <c r="I571" s="14">
        <v>50</v>
      </c>
      <c r="J571" s="14" t="s">
        <v>74</v>
      </c>
      <c r="K571" s="14">
        <v>1</v>
      </c>
      <c r="L571" s="14">
        <v>3</v>
      </c>
      <c r="M571" s="14" t="s">
        <v>2615</v>
      </c>
      <c r="N571" s="14" t="s">
        <v>55</v>
      </c>
      <c r="O571" s="14" t="s">
        <v>57</v>
      </c>
      <c r="P571" s="14" t="s">
        <v>2815</v>
      </c>
      <c r="Q571" s="14" t="s">
        <v>2816</v>
      </c>
      <c r="R571" s="16" t="s">
        <v>47</v>
      </c>
    </row>
    <row r="572" spans="1:18" x14ac:dyDescent="0.3">
      <c r="A572" s="9">
        <v>18374233</v>
      </c>
      <c r="B572" s="10">
        <v>4200000</v>
      </c>
      <c r="C572" s="10">
        <v>120000</v>
      </c>
      <c r="D572" s="10" t="s">
        <v>2831</v>
      </c>
      <c r="E572" s="10" t="s">
        <v>2657</v>
      </c>
      <c r="F572" s="11">
        <v>45968</v>
      </c>
      <c r="G572" s="10" t="s">
        <v>2843</v>
      </c>
      <c r="H572" s="10">
        <v>35</v>
      </c>
      <c r="I572" s="10">
        <v>45</v>
      </c>
      <c r="J572" s="10" t="s">
        <v>74</v>
      </c>
      <c r="K572" s="10">
        <v>1</v>
      </c>
      <c r="L572" s="10">
        <v>6</v>
      </c>
      <c r="M572" s="10" t="s">
        <v>2615</v>
      </c>
      <c r="N572" s="10" t="s">
        <v>55</v>
      </c>
      <c r="O572" s="10" t="s">
        <v>67</v>
      </c>
      <c r="P572" s="10" t="s">
        <v>2814</v>
      </c>
      <c r="Q572" s="10" t="s">
        <v>138</v>
      </c>
      <c r="R572" s="12" t="s">
        <v>47</v>
      </c>
    </row>
    <row r="573" spans="1:18" x14ac:dyDescent="0.3">
      <c r="A573" s="13">
        <v>18370155</v>
      </c>
      <c r="B573" s="14">
        <v>4200000</v>
      </c>
      <c r="C573" s="14">
        <v>53164.556962025315</v>
      </c>
      <c r="D573" s="14" t="s">
        <v>2822</v>
      </c>
      <c r="E573" s="14" t="s">
        <v>2614</v>
      </c>
      <c r="F573" s="15">
        <v>45967</v>
      </c>
      <c r="G573" s="14" t="s">
        <v>2843</v>
      </c>
      <c r="H573" s="14">
        <v>79</v>
      </c>
      <c r="I573" s="14">
        <v>90</v>
      </c>
      <c r="J573" s="14" t="s">
        <v>97</v>
      </c>
      <c r="K573" s="14">
        <v>1</v>
      </c>
      <c r="L573" s="14">
        <v>5</v>
      </c>
      <c r="M573" s="14" t="s">
        <v>2615</v>
      </c>
      <c r="N573" s="14" t="s">
        <v>77</v>
      </c>
      <c r="O573" s="14" t="s">
        <v>67</v>
      </c>
      <c r="P573" s="14" t="s">
        <v>2815</v>
      </c>
      <c r="Q573" s="14" t="s">
        <v>251</v>
      </c>
      <c r="R573" s="16" t="s">
        <v>47</v>
      </c>
    </row>
    <row r="574" spans="1:18" x14ac:dyDescent="0.3">
      <c r="A574" s="9">
        <v>18413851</v>
      </c>
      <c r="B574" s="10">
        <v>4200000</v>
      </c>
      <c r="C574" s="10">
        <v>87500</v>
      </c>
      <c r="D574" s="10" t="s">
        <v>2831</v>
      </c>
      <c r="E574" s="10" t="s">
        <v>2657</v>
      </c>
      <c r="F574" s="11">
        <v>45974</v>
      </c>
      <c r="G574" s="10" t="s">
        <v>2843</v>
      </c>
      <c r="H574" s="10">
        <v>48</v>
      </c>
      <c r="I574" s="10">
        <v>65</v>
      </c>
      <c r="J574" s="10" t="s">
        <v>74</v>
      </c>
      <c r="K574" s="10">
        <v>1</v>
      </c>
      <c r="L574" s="10">
        <v>5</v>
      </c>
      <c r="M574" s="10" t="s">
        <v>2615</v>
      </c>
      <c r="N574" s="10" t="s">
        <v>55</v>
      </c>
      <c r="O574" s="10" t="s">
        <v>57</v>
      </c>
      <c r="P574" s="10" t="s">
        <v>2814</v>
      </c>
      <c r="Q574" s="10" t="s">
        <v>138</v>
      </c>
      <c r="R574" s="12" t="s">
        <v>47</v>
      </c>
    </row>
    <row r="575" spans="1:18" x14ac:dyDescent="0.3">
      <c r="A575" s="13">
        <v>18382849</v>
      </c>
      <c r="B575" s="14">
        <v>4200000</v>
      </c>
      <c r="C575" s="14">
        <v>60000</v>
      </c>
      <c r="D575" s="14" t="s">
        <v>2822</v>
      </c>
      <c r="E575" s="14" t="s">
        <v>2690</v>
      </c>
      <c r="F575" s="15">
        <v>45969</v>
      </c>
      <c r="G575" s="14" t="s">
        <v>2843</v>
      </c>
      <c r="H575" s="14">
        <v>70</v>
      </c>
      <c r="I575" s="14">
        <v>80</v>
      </c>
      <c r="J575" s="14" t="s">
        <v>74</v>
      </c>
      <c r="K575" s="14">
        <v>1</v>
      </c>
      <c r="L575" s="14">
        <v>9</v>
      </c>
      <c r="M575" s="14" t="s">
        <v>2615</v>
      </c>
      <c r="N575" s="14" t="s">
        <v>77</v>
      </c>
      <c r="O575" s="14" t="s">
        <v>67</v>
      </c>
      <c r="P575" s="14" t="s">
        <v>2814</v>
      </c>
      <c r="Q575" s="14" t="s">
        <v>2816</v>
      </c>
      <c r="R575" s="16" t="s">
        <v>47</v>
      </c>
    </row>
    <row r="576" spans="1:18" x14ac:dyDescent="0.3">
      <c r="A576" s="9">
        <v>18418532</v>
      </c>
      <c r="B576" s="10">
        <v>4200000</v>
      </c>
      <c r="C576" s="10">
        <v>40000</v>
      </c>
      <c r="D576" s="10" t="s">
        <v>2822</v>
      </c>
      <c r="E576" s="10" t="s">
        <v>2748</v>
      </c>
      <c r="F576" s="11">
        <v>45975</v>
      </c>
      <c r="G576" s="10" t="s">
        <v>2843</v>
      </c>
      <c r="H576" s="10">
        <v>105</v>
      </c>
      <c r="I576" s="10">
        <v>110</v>
      </c>
      <c r="J576" s="10" t="s">
        <v>50</v>
      </c>
      <c r="K576" s="10">
        <v>2</v>
      </c>
      <c r="L576" s="10">
        <v>5</v>
      </c>
      <c r="M576" s="10" t="s">
        <v>2615</v>
      </c>
      <c r="N576" s="10" t="s">
        <v>76</v>
      </c>
      <c r="O576" s="10" t="s">
        <v>57</v>
      </c>
      <c r="P576" s="10" t="s">
        <v>2821</v>
      </c>
      <c r="Q576" s="10" t="s">
        <v>2816</v>
      </c>
      <c r="R576" s="12" t="s">
        <v>47</v>
      </c>
    </row>
    <row r="577" spans="1:18" x14ac:dyDescent="0.3">
      <c r="A577" s="13">
        <v>18380233</v>
      </c>
      <c r="B577" s="14">
        <v>4200000</v>
      </c>
      <c r="C577" s="14">
        <v>70000</v>
      </c>
      <c r="D577" s="14" t="s">
        <v>2825</v>
      </c>
      <c r="E577" s="14" t="s">
        <v>2747</v>
      </c>
      <c r="F577" s="15">
        <v>45969</v>
      </c>
      <c r="G577" s="14" t="s">
        <v>2843</v>
      </c>
      <c r="H577" s="14">
        <v>60</v>
      </c>
      <c r="I577" s="14">
        <v>70</v>
      </c>
      <c r="J577" s="14" t="s">
        <v>2008</v>
      </c>
      <c r="K577" s="14">
        <v>1</v>
      </c>
      <c r="L577" s="14">
        <v>2</v>
      </c>
      <c r="M577" s="14" t="s">
        <v>2622</v>
      </c>
      <c r="N577" s="14" t="s">
        <v>55</v>
      </c>
      <c r="O577" s="14" t="s">
        <v>57</v>
      </c>
      <c r="P577" s="14" t="s">
        <v>2815</v>
      </c>
      <c r="Q577" s="14" t="s">
        <v>2816</v>
      </c>
      <c r="R577" s="16" t="s">
        <v>47</v>
      </c>
    </row>
    <row r="578" spans="1:18" x14ac:dyDescent="0.3">
      <c r="A578" s="9">
        <v>18371888</v>
      </c>
      <c r="B578" s="10">
        <v>4200000</v>
      </c>
      <c r="C578" s="10">
        <v>58333.333333333336</v>
      </c>
      <c r="D578" s="10" t="s">
        <v>2825</v>
      </c>
      <c r="E578" s="10" t="s">
        <v>2640</v>
      </c>
      <c r="F578" s="11">
        <v>45967</v>
      </c>
      <c r="G578" s="10" t="s">
        <v>2843</v>
      </c>
      <c r="H578" s="10">
        <v>72</v>
      </c>
      <c r="I578" s="10">
        <v>92</v>
      </c>
      <c r="J578" s="10" t="s">
        <v>97</v>
      </c>
      <c r="K578" s="10">
        <v>1</v>
      </c>
      <c r="L578" s="10">
        <v>3</v>
      </c>
      <c r="M578" s="10" t="s">
        <v>2615</v>
      </c>
      <c r="N578" s="10" t="s">
        <v>55</v>
      </c>
      <c r="O578" s="10" t="s">
        <v>57</v>
      </c>
      <c r="P578" s="10" t="s">
        <v>2815</v>
      </c>
      <c r="Q578" s="10" t="s">
        <v>2818</v>
      </c>
      <c r="R578" s="12" t="s">
        <v>47</v>
      </c>
    </row>
    <row r="579" spans="1:18" x14ac:dyDescent="0.3">
      <c r="A579" s="13">
        <v>18404513</v>
      </c>
      <c r="B579" s="14">
        <v>4200000</v>
      </c>
      <c r="C579" s="14">
        <v>36521.739130434784</v>
      </c>
      <c r="D579" s="14" t="s">
        <v>2825</v>
      </c>
      <c r="E579" s="14" t="s">
        <v>2754</v>
      </c>
      <c r="F579" s="15">
        <v>45973</v>
      </c>
      <c r="G579" s="14" t="s">
        <v>2843</v>
      </c>
      <c r="H579" s="14">
        <v>115</v>
      </c>
      <c r="I579" s="14">
        <v>120</v>
      </c>
      <c r="J579" s="14" t="s">
        <v>50</v>
      </c>
      <c r="K579" s="14">
        <v>2</v>
      </c>
      <c r="L579" s="14">
        <v>4</v>
      </c>
      <c r="M579" s="14" t="s">
        <v>2617</v>
      </c>
      <c r="N579" s="14" t="s">
        <v>55</v>
      </c>
      <c r="O579" s="14" t="s">
        <v>57</v>
      </c>
      <c r="P579" s="14" t="s">
        <v>2815</v>
      </c>
      <c r="Q579" s="14" t="s">
        <v>2816</v>
      </c>
      <c r="R579" s="16" t="s">
        <v>47</v>
      </c>
    </row>
    <row r="580" spans="1:18" x14ac:dyDescent="0.3">
      <c r="A580" s="9">
        <v>18411925</v>
      </c>
      <c r="B580" s="10">
        <v>4200000</v>
      </c>
      <c r="C580" s="10">
        <v>52500</v>
      </c>
      <c r="D580" s="10" t="s">
        <v>2827</v>
      </c>
      <c r="E580" s="10" t="s">
        <v>2625</v>
      </c>
      <c r="F580" s="11">
        <v>45974</v>
      </c>
      <c r="G580" s="10" t="s">
        <v>2843</v>
      </c>
      <c r="H580" s="10">
        <v>80</v>
      </c>
      <c r="I580" s="10">
        <v>90</v>
      </c>
      <c r="J580" s="10" t="s">
        <v>97</v>
      </c>
      <c r="K580" s="10">
        <v>1</v>
      </c>
      <c r="L580" s="10">
        <v>5</v>
      </c>
      <c r="M580" s="10" t="s">
        <v>2615</v>
      </c>
      <c r="N580" s="10" t="s">
        <v>55</v>
      </c>
      <c r="O580" s="10" t="s">
        <v>57</v>
      </c>
      <c r="P580" s="10" t="s">
        <v>2814</v>
      </c>
      <c r="Q580" s="10" t="s">
        <v>2816</v>
      </c>
      <c r="R580" s="12" t="s">
        <v>47</v>
      </c>
    </row>
    <row r="581" spans="1:18" x14ac:dyDescent="0.3">
      <c r="A581" s="13">
        <v>18377878</v>
      </c>
      <c r="B581" s="14">
        <v>4200000</v>
      </c>
      <c r="C581" s="14">
        <v>31111.111111111109</v>
      </c>
      <c r="D581" s="14" t="s">
        <v>2827</v>
      </c>
      <c r="E581" s="14" t="s">
        <v>2667</v>
      </c>
      <c r="F581" s="15">
        <v>45968</v>
      </c>
      <c r="G581" s="14" t="s">
        <v>2843</v>
      </c>
      <c r="H581" s="14">
        <v>135</v>
      </c>
      <c r="I581" s="14">
        <v>145</v>
      </c>
      <c r="J581" s="14" t="s">
        <v>50</v>
      </c>
      <c r="K581" s="14">
        <v>1</v>
      </c>
      <c r="L581" s="14">
        <v>3</v>
      </c>
      <c r="M581" s="14" t="s">
        <v>2622</v>
      </c>
      <c r="N581" s="14" t="s">
        <v>55</v>
      </c>
      <c r="O581" s="14" t="s">
        <v>57</v>
      </c>
      <c r="P581" s="14" t="s">
        <v>2814</v>
      </c>
      <c r="Q581" s="14" t="s">
        <v>2816</v>
      </c>
      <c r="R581" s="16" t="s">
        <v>47</v>
      </c>
    </row>
    <row r="582" spans="1:18" x14ac:dyDescent="0.3">
      <c r="A582" s="9">
        <v>18423988</v>
      </c>
      <c r="B582" s="10">
        <v>4240000</v>
      </c>
      <c r="C582" s="10">
        <v>49882.352941176468</v>
      </c>
      <c r="D582" s="10" t="s">
        <v>2822</v>
      </c>
      <c r="E582" s="10" t="s">
        <v>2789</v>
      </c>
      <c r="F582" s="11">
        <v>45975</v>
      </c>
      <c r="G582" s="10" t="s">
        <v>2843</v>
      </c>
      <c r="H582" s="10">
        <v>85</v>
      </c>
      <c r="I582" s="10">
        <v>100</v>
      </c>
      <c r="J582" s="10" t="s">
        <v>97</v>
      </c>
      <c r="K582" s="10">
        <v>1</v>
      </c>
      <c r="L582" s="10">
        <v>4</v>
      </c>
      <c r="M582" s="10" t="s">
        <v>2632</v>
      </c>
      <c r="N582" s="10" t="s">
        <v>55</v>
      </c>
      <c r="O582" s="10" t="s">
        <v>57</v>
      </c>
      <c r="P582" s="10" t="s">
        <v>2814</v>
      </c>
      <c r="Q582" s="10" t="s">
        <v>2816</v>
      </c>
      <c r="R582" s="12" t="s">
        <v>47</v>
      </c>
    </row>
    <row r="583" spans="1:18" x14ac:dyDescent="0.3">
      <c r="A583" s="13">
        <v>18375233</v>
      </c>
      <c r="B583" s="14">
        <v>4240000</v>
      </c>
      <c r="C583" s="14">
        <v>35333.333333333336</v>
      </c>
      <c r="D583" s="14" t="s">
        <v>2822</v>
      </c>
      <c r="E583" s="14" t="s">
        <v>2690</v>
      </c>
      <c r="F583" s="15">
        <v>45968</v>
      </c>
      <c r="G583" s="14" t="s">
        <v>2843</v>
      </c>
      <c r="H583" s="14">
        <v>120</v>
      </c>
      <c r="I583" s="14">
        <v>125</v>
      </c>
      <c r="J583" s="14" t="s">
        <v>97</v>
      </c>
      <c r="K583" s="14">
        <v>2</v>
      </c>
      <c r="L583" s="14">
        <v>10</v>
      </c>
      <c r="M583" s="14" t="s">
        <v>2622</v>
      </c>
      <c r="N583" s="14" t="s">
        <v>76</v>
      </c>
      <c r="O583" s="14" t="s">
        <v>57</v>
      </c>
      <c r="P583" s="14" t="s">
        <v>2814</v>
      </c>
      <c r="Q583" s="14" t="s">
        <v>2816</v>
      </c>
      <c r="R583" s="16" t="s">
        <v>47</v>
      </c>
    </row>
    <row r="584" spans="1:18" x14ac:dyDescent="0.3">
      <c r="A584" s="9">
        <v>18418239</v>
      </c>
      <c r="B584" s="10">
        <v>4250000</v>
      </c>
      <c r="C584" s="10">
        <v>35416.666666666664</v>
      </c>
      <c r="D584" s="10" t="s">
        <v>2825</v>
      </c>
      <c r="E584" s="10" t="s">
        <v>2648</v>
      </c>
      <c r="F584" s="11">
        <v>45975</v>
      </c>
      <c r="G584" s="10" t="s">
        <v>2843</v>
      </c>
      <c r="H584" s="10">
        <v>120</v>
      </c>
      <c r="I584" s="10">
        <v>130</v>
      </c>
      <c r="J584" s="10" t="s">
        <v>50</v>
      </c>
      <c r="K584" s="10">
        <v>1</v>
      </c>
      <c r="L584" s="10">
        <v>5</v>
      </c>
      <c r="M584" s="10" t="s">
        <v>2632</v>
      </c>
      <c r="N584" s="10" t="s">
        <v>76</v>
      </c>
      <c r="O584" s="10" t="s">
        <v>57</v>
      </c>
      <c r="P584" s="10" t="s">
        <v>2814</v>
      </c>
      <c r="Q584" s="10" t="s">
        <v>2818</v>
      </c>
      <c r="R584" s="12" t="s">
        <v>47</v>
      </c>
    </row>
    <row r="585" spans="1:18" x14ac:dyDescent="0.3">
      <c r="A585" s="13">
        <v>18413896</v>
      </c>
      <c r="B585" s="14">
        <v>4250000</v>
      </c>
      <c r="C585" s="14">
        <v>85000</v>
      </c>
      <c r="D585" s="14" t="s">
        <v>2822</v>
      </c>
      <c r="E585" s="14" t="s">
        <v>2750</v>
      </c>
      <c r="F585" s="15">
        <v>45974</v>
      </c>
      <c r="G585" s="14" t="s">
        <v>2843</v>
      </c>
      <c r="H585" s="14">
        <v>50</v>
      </c>
      <c r="I585" s="14">
        <v>55</v>
      </c>
      <c r="J585" s="14" t="s">
        <v>74</v>
      </c>
      <c r="K585" s="14">
        <v>1</v>
      </c>
      <c r="L585" s="14">
        <v>5</v>
      </c>
      <c r="M585" s="14" t="s">
        <v>2617</v>
      </c>
      <c r="N585" s="14" t="s">
        <v>55</v>
      </c>
      <c r="O585" s="14" t="s">
        <v>57</v>
      </c>
      <c r="P585" s="14" t="s">
        <v>2814</v>
      </c>
      <c r="Q585" s="14" t="s">
        <v>2816</v>
      </c>
      <c r="R585" s="16" t="s">
        <v>47</v>
      </c>
    </row>
    <row r="586" spans="1:18" x14ac:dyDescent="0.3">
      <c r="A586" s="9">
        <v>18363535</v>
      </c>
      <c r="B586" s="10">
        <v>4250000</v>
      </c>
      <c r="C586" s="10">
        <v>36956.521739130432</v>
      </c>
      <c r="D586" s="10" t="s">
        <v>2827</v>
      </c>
      <c r="E586" s="10" t="s">
        <v>2659</v>
      </c>
      <c r="F586" s="11">
        <v>45966</v>
      </c>
      <c r="G586" s="10" t="s">
        <v>2843</v>
      </c>
      <c r="H586" s="10">
        <v>115</v>
      </c>
      <c r="I586" s="10">
        <v>125</v>
      </c>
      <c r="J586" s="10" t="s">
        <v>50</v>
      </c>
      <c r="K586" s="10">
        <v>1</v>
      </c>
      <c r="L586" s="10">
        <v>4</v>
      </c>
      <c r="M586" s="10" t="s">
        <v>2615</v>
      </c>
      <c r="N586" s="10" t="s">
        <v>55</v>
      </c>
      <c r="O586" s="10" t="s">
        <v>57</v>
      </c>
      <c r="P586" s="10" t="s">
        <v>2814</v>
      </c>
      <c r="Q586" s="10" t="s">
        <v>251</v>
      </c>
      <c r="R586" s="12" t="s">
        <v>47</v>
      </c>
    </row>
    <row r="587" spans="1:18" x14ac:dyDescent="0.3">
      <c r="A587" s="13">
        <v>18381425</v>
      </c>
      <c r="B587" s="14">
        <v>4250000</v>
      </c>
      <c r="C587" s="14">
        <v>94444.444444444438</v>
      </c>
      <c r="D587" s="14" t="s">
        <v>2831</v>
      </c>
      <c r="E587" s="14" t="s">
        <v>2657</v>
      </c>
      <c r="F587" s="15">
        <v>45969</v>
      </c>
      <c r="G587" s="14" t="s">
        <v>2843</v>
      </c>
      <c r="H587" s="14">
        <v>45</v>
      </c>
      <c r="I587" s="14">
        <v>60</v>
      </c>
      <c r="J587" s="14" t="s">
        <v>74</v>
      </c>
      <c r="K587" s="14">
        <v>1</v>
      </c>
      <c r="L587" s="14">
        <v>4</v>
      </c>
      <c r="M587" s="14" t="s">
        <v>2615</v>
      </c>
      <c r="N587" s="14" t="s">
        <v>55</v>
      </c>
      <c r="O587" s="14" t="s">
        <v>57</v>
      </c>
      <c r="P587" s="14" t="s">
        <v>2814</v>
      </c>
      <c r="Q587" s="14" t="s">
        <v>2816</v>
      </c>
      <c r="R587" s="16" t="s">
        <v>47</v>
      </c>
    </row>
    <row r="588" spans="1:18" x14ac:dyDescent="0.3">
      <c r="A588" s="9">
        <v>18388028</v>
      </c>
      <c r="B588" s="10">
        <v>4250000</v>
      </c>
      <c r="C588" s="10">
        <v>34000</v>
      </c>
      <c r="D588" s="10" t="s">
        <v>2827</v>
      </c>
      <c r="E588" s="10" t="s">
        <v>2625</v>
      </c>
      <c r="F588" s="11">
        <v>45970</v>
      </c>
      <c r="G588" s="10" t="s">
        <v>2843</v>
      </c>
      <c r="H588" s="10">
        <v>125</v>
      </c>
      <c r="I588" s="10">
        <v>140</v>
      </c>
      <c r="J588" s="10" t="s">
        <v>50</v>
      </c>
      <c r="K588" s="10">
        <v>1</v>
      </c>
      <c r="L588" s="10">
        <v>7</v>
      </c>
      <c r="M588" s="10" t="s">
        <v>2627</v>
      </c>
      <c r="N588" s="10" t="s">
        <v>55</v>
      </c>
      <c r="O588" s="10" t="s">
        <v>67</v>
      </c>
      <c r="P588" s="10" t="s">
        <v>2814</v>
      </c>
      <c r="Q588" s="10" t="s">
        <v>2818</v>
      </c>
      <c r="R588" s="12" t="s">
        <v>47</v>
      </c>
    </row>
    <row r="589" spans="1:18" x14ac:dyDescent="0.3">
      <c r="A589" s="13">
        <v>18423466</v>
      </c>
      <c r="B589" s="14">
        <v>4250000</v>
      </c>
      <c r="C589" s="14">
        <v>60714.285714285717</v>
      </c>
      <c r="D589" s="14" t="s">
        <v>2823</v>
      </c>
      <c r="E589" s="14" t="s">
        <v>2692</v>
      </c>
      <c r="F589" s="15">
        <v>45975</v>
      </c>
      <c r="G589" s="14" t="s">
        <v>2843</v>
      </c>
      <c r="H589" s="14">
        <v>70</v>
      </c>
      <c r="I589" s="14">
        <v>75</v>
      </c>
      <c r="J589" s="14" t="s">
        <v>97</v>
      </c>
      <c r="K589" s="14">
        <v>1</v>
      </c>
      <c r="L589" s="14">
        <v>2</v>
      </c>
      <c r="M589" s="14" t="s">
        <v>2615</v>
      </c>
      <c r="N589" s="14" t="s">
        <v>76</v>
      </c>
      <c r="O589" s="14" t="s">
        <v>57</v>
      </c>
      <c r="P589" s="14" t="s">
        <v>2814</v>
      </c>
      <c r="Q589" s="14" t="s">
        <v>2816</v>
      </c>
      <c r="R589" s="16" t="s">
        <v>47</v>
      </c>
    </row>
    <row r="590" spans="1:18" x14ac:dyDescent="0.3">
      <c r="A590" s="9">
        <v>18388125</v>
      </c>
      <c r="B590" s="10">
        <v>4250000</v>
      </c>
      <c r="C590" s="10">
        <v>42500</v>
      </c>
      <c r="D590" s="10" t="s">
        <v>2827</v>
      </c>
      <c r="E590" s="10" t="s">
        <v>2659</v>
      </c>
      <c r="F590" s="11">
        <v>45970</v>
      </c>
      <c r="G590" s="10" t="s">
        <v>2843</v>
      </c>
      <c r="H590" s="10">
        <v>100</v>
      </c>
      <c r="I590" s="10">
        <v>110</v>
      </c>
      <c r="J590" s="10" t="s">
        <v>50</v>
      </c>
      <c r="K590" s="10">
        <v>1</v>
      </c>
      <c r="L590" s="10">
        <v>3</v>
      </c>
      <c r="M590" s="10" t="s">
        <v>2615</v>
      </c>
      <c r="N590" s="10" t="s">
        <v>55</v>
      </c>
      <c r="O590" s="10" t="s">
        <v>57</v>
      </c>
      <c r="P590" s="10" t="s">
        <v>2814</v>
      </c>
      <c r="Q590" s="10" t="s">
        <v>251</v>
      </c>
      <c r="R590" s="12" t="s">
        <v>47</v>
      </c>
    </row>
    <row r="591" spans="1:18" x14ac:dyDescent="0.3">
      <c r="A591" s="13">
        <v>18362505</v>
      </c>
      <c r="B591" s="14">
        <v>4250000</v>
      </c>
      <c r="C591" s="14">
        <v>53125</v>
      </c>
      <c r="D591" s="14" t="s">
        <v>2827</v>
      </c>
      <c r="E591" s="14" t="s">
        <v>2629</v>
      </c>
      <c r="F591" s="15">
        <v>45966</v>
      </c>
      <c r="G591" s="14" t="s">
        <v>2843</v>
      </c>
      <c r="H591" s="14">
        <v>80</v>
      </c>
      <c r="I591" s="14">
        <v>90</v>
      </c>
      <c r="J591" s="14" t="s">
        <v>97</v>
      </c>
      <c r="K591" s="14">
        <v>1</v>
      </c>
      <c r="L591" s="14">
        <v>5</v>
      </c>
      <c r="M591" s="14" t="s">
        <v>2615</v>
      </c>
      <c r="N591" s="14" t="s">
        <v>55</v>
      </c>
      <c r="O591" s="14" t="s">
        <v>67</v>
      </c>
      <c r="P591" s="14" t="s">
        <v>2814</v>
      </c>
      <c r="Q591" s="14" t="s">
        <v>2816</v>
      </c>
      <c r="R591" s="16" t="s">
        <v>47</v>
      </c>
    </row>
    <row r="592" spans="1:18" x14ac:dyDescent="0.3">
      <c r="A592" s="9">
        <v>18404066</v>
      </c>
      <c r="B592" s="10">
        <v>4250000</v>
      </c>
      <c r="C592" s="10">
        <v>85000</v>
      </c>
      <c r="D592" s="10" t="s">
        <v>2823</v>
      </c>
      <c r="E592" s="10" t="s">
        <v>2642</v>
      </c>
      <c r="F592" s="11">
        <v>45973</v>
      </c>
      <c r="G592" s="10" t="s">
        <v>2847</v>
      </c>
      <c r="H592" s="10">
        <v>50</v>
      </c>
      <c r="I592" s="10">
        <v>65</v>
      </c>
      <c r="J592" s="10" t="s">
        <v>97</v>
      </c>
      <c r="K592" s="10">
        <v>1</v>
      </c>
      <c r="L592" s="10">
        <v>3</v>
      </c>
      <c r="M592" s="10" t="s">
        <v>2615</v>
      </c>
      <c r="N592" s="10" t="s">
        <v>55</v>
      </c>
      <c r="O592" s="10" t="s">
        <v>57</v>
      </c>
      <c r="P592" s="10" t="s">
        <v>2814</v>
      </c>
      <c r="Q592" s="10" t="s">
        <v>2816</v>
      </c>
      <c r="R592" s="12" t="s">
        <v>219</v>
      </c>
    </row>
    <row r="593" spans="1:18" x14ac:dyDescent="0.3">
      <c r="A593" s="13">
        <v>18404371</v>
      </c>
      <c r="B593" s="14">
        <v>4250000</v>
      </c>
      <c r="C593" s="14">
        <v>38636.36363636364</v>
      </c>
      <c r="D593" s="14" t="s">
        <v>2825</v>
      </c>
      <c r="E593" s="14" t="s">
        <v>2721</v>
      </c>
      <c r="F593" s="15">
        <v>45973</v>
      </c>
      <c r="G593" s="14" t="s">
        <v>2843</v>
      </c>
      <c r="H593" s="14">
        <v>110</v>
      </c>
      <c r="I593" s="14">
        <v>120</v>
      </c>
      <c r="J593" s="14" t="s">
        <v>50</v>
      </c>
      <c r="K593" s="14">
        <v>1</v>
      </c>
      <c r="L593" s="14">
        <v>3</v>
      </c>
      <c r="M593" s="14" t="s">
        <v>2632</v>
      </c>
      <c r="N593" s="14" t="s">
        <v>76</v>
      </c>
      <c r="O593" s="14" t="s">
        <v>57</v>
      </c>
      <c r="P593" s="14" t="s">
        <v>2814</v>
      </c>
      <c r="Q593" s="14" t="s">
        <v>2816</v>
      </c>
      <c r="R593" s="16" t="s">
        <v>47</v>
      </c>
    </row>
    <row r="594" spans="1:18" x14ac:dyDescent="0.3">
      <c r="A594" s="9">
        <v>18430000</v>
      </c>
      <c r="B594" s="10">
        <v>4250000</v>
      </c>
      <c r="C594" s="10">
        <v>32692.307692307691</v>
      </c>
      <c r="D594" s="10" t="s">
        <v>2822</v>
      </c>
      <c r="E594" s="10" t="s">
        <v>2750</v>
      </c>
      <c r="F594" s="11">
        <v>45976</v>
      </c>
      <c r="G594" s="10" t="s">
        <v>2843</v>
      </c>
      <c r="H594" s="10">
        <v>130</v>
      </c>
      <c r="I594" s="10">
        <v>140</v>
      </c>
      <c r="J594" s="10" t="s">
        <v>50</v>
      </c>
      <c r="K594" s="10">
        <v>1</v>
      </c>
      <c r="L594" s="10">
        <v>5</v>
      </c>
      <c r="M594" s="10" t="s">
        <v>2622</v>
      </c>
      <c r="N594" s="10" t="s">
        <v>77</v>
      </c>
      <c r="O594" s="10" t="s">
        <v>57</v>
      </c>
      <c r="P594" s="10" t="s">
        <v>2814</v>
      </c>
      <c r="Q594" s="10" t="s">
        <v>2816</v>
      </c>
      <c r="R594" s="12" t="s">
        <v>47</v>
      </c>
    </row>
    <row r="595" spans="1:18" x14ac:dyDescent="0.3">
      <c r="A595" s="13">
        <v>18415936</v>
      </c>
      <c r="B595" s="14">
        <v>4250000</v>
      </c>
      <c r="C595" s="14">
        <v>47222.222222222219</v>
      </c>
      <c r="D595" s="14" t="s">
        <v>2827</v>
      </c>
      <c r="E595" s="14" t="s">
        <v>2659</v>
      </c>
      <c r="F595" s="15">
        <v>45974</v>
      </c>
      <c r="G595" s="14" t="s">
        <v>2843</v>
      </c>
      <c r="H595" s="14">
        <v>90</v>
      </c>
      <c r="I595" s="14">
        <v>100</v>
      </c>
      <c r="J595" s="14" t="s">
        <v>97</v>
      </c>
      <c r="K595" s="14">
        <v>2</v>
      </c>
      <c r="L595" s="14">
        <v>4</v>
      </c>
      <c r="M595" s="14" t="s">
        <v>2615</v>
      </c>
      <c r="N595" s="14" t="s">
        <v>55</v>
      </c>
      <c r="O595" s="14" t="s">
        <v>57</v>
      </c>
      <c r="P595" s="14" t="s">
        <v>2814</v>
      </c>
      <c r="Q595" s="14" t="s">
        <v>2816</v>
      </c>
      <c r="R595" s="16" t="s">
        <v>47</v>
      </c>
    </row>
    <row r="596" spans="1:18" x14ac:dyDescent="0.3">
      <c r="A596" s="9">
        <v>18413612</v>
      </c>
      <c r="B596" s="10">
        <v>4250000</v>
      </c>
      <c r="C596" s="10">
        <v>47222.222222222219</v>
      </c>
      <c r="D596" s="10" t="s">
        <v>2822</v>
      </c>
      <c r="E596" s="10" t="s">
        <v>2614</v>
      </c>
      <c r="F596" s="11">
        <v>45974</v>
      </c>
      <c r="G596" s="10" t="s">
        <v>2843</v>
      </c>
      <c r="H596" s="10">
        <v>90</v>
      </c>
      <c r="I596" s="10">
        <v>105</v>
      </c>
      <c r="J596" s="10" t="s">
        <v>97</v>
      </c>
      <c r="K596" s="10">
        <v>2</v>
      </c>
      <c r="L596" s="10">
        <v>4</v>
      </c>
      <c r="M596" s="10" t="s">
        <v>2615</v>
      </c>
      <c r="N596" s="10" t="s">
        <v>55</v>
      </c>
      <c r="O596" s="10" t="s">
        <v>57</v>
      </c>
      <c r="P596" s="10" t="s">
        <v>2814</v>
      </c>
      <c r="Q596" s="10" t="s">
        <v>251</v>
      </c>
      <c r="R596" s="12" t="s">
        <v>47</v>
      </c>
    </row>
    <row r="597" spans="1:18" x14ac:dyDescent="0.3">
      <c r="A597" s="13">
        <v>18407847</v>
      </c>
      <c r="B597" s="14">
        <v>4250000</v>
      </c>
      <c r="C597" s="14">
        <v>85000</v>
      </c>
      <c r="D597" s="14" t="s">
        <v>2823</v>
      </c>
      <c r="E597" s="14" t="s">
        <v>2635</v>
      </c>
      <c r="F597" s="15">
        <v>45973</v>
      </c>
      <c r="G597" s="14" t="s">
        <v>2843</v>
      </c>
      <c r="H597" s="14">
        <v>50</v>
      </c>
      <c r="I597" s="14">
        <v>55</v>
      </c>
      <c r="J597" s="14" t="s">
        <v>97</v>
      </c>
      <c r="K597" s="14">
        <v>1</v>
      </c>
      <c r="L597" s="14">
        <v>2</v>
      </c>
      <c r="M597" s="14" t="s">
        <v>2615</v>
      </c>
      <c r="N597" s="14" t="s">
        <v>77</v>
      </c>
      <c r="O597" s="14" t="s">
        <v>57</v>
      </c>
      <c r="P597" s="14" t="s">
        <v>2815</v>
      </c>
      <c r="Q597" s="14" t="s">
        <v>2816</v>
      </c>
      <c r="R597" s="16" t="s">
        <v>47</v>
      </c>
    </row>
    <row r="598" spans="1:18" x14ac:dyDescent="0.3">
      <c r="A598" s="9">
        <v>18361840</v>
      </c>
      <c r="B598" s="10">
        <v>4250000</v>
      </c>
      <c r="C598" s="10">
        <v>17346.938775510203</v>
      </c>
      <c r="D598" s="10" t="s">
        <v>2835</v>
      </c>
      <c r="E598" s="10" t="s">
        <v>2767</v>
      </c>
      <c r="F598" s="11">
        <v>45966</v>
      </c>
      <c r="G598" s="10" t="s">
        <v>2843</v>
      </c>
      <c r="H598" s="10">
        <v>245</v>
      </c>
      <c r="I598" s="10">
        <v>260</v>
      </c>
      <c r="J598" s="10" t="s">
        <v>64</v>
      </c>
      <c r="K598" s="10">
        <v>2</v>
      </c>
      <c r="L598" s="10">
        <v>3</v>
      </c>
      <c r="M598" s="10" t="s">
        <v>2622</v>
      </c>
      <c r="N598" s="10" t="s">
        <v>55</v>
      </c>
      <c r="O598" s="10" t="s">
        <v>57</v>
      </c>
      <c r="P598" s="10" t="s">
        <v>2814</v>
      </c>
      <c r="Q598" s="10" t="s">
        <v>2818</v>
      </c>
      <c r="R598" s="12" t="s">
        <v>47</v>
      </c>
    </row>
    <row r="599" spans="1:18" x14ac:dyDescent="0.3">
      <c r="A599" s="13">
        <v>18366777</v>
      </c>
      <c r="B599" s="14">
        <v>4250000</v>
      </c>
      <c r="C599" s="14">
        <v>85000</v>
      </c>
      <c r="D599" s="14" t="s">
        <v>2825</v>
      </c>
      <c r="E599" s="14" t="s">
        <v>2626</v>
      </c>
      <c r="F599" s="15">
        <v>45966</v>
      </c>
      <c r="G599" s="14" t="s">
        <v>2843</v>
      </c>
      <c r="H599" s="14">
        <v>50</v>
      </c>
      <c r="I599" s="14">
        <v>55</v>
      </c>
      <c r="J599" s="14" t="s">
        <v>74</v>
      </c>
      <c r="K599" s="14">
        <v>1</v>
      </c>
      <c r="L599" s="14">
        <v>2</v>
      </c>
      <c r="M599" s="14" t="s">
        <v>2615</v>
      </c>
      <c r="N599" s="14" t="s">
        <v>55</v>
      </c>
      <c r="O599" s="14" t="s">
        <v>67</v>
      </c>
      <c r="P599" s="14" t="s">
        <v>2815</v>
      </c>
      <c r="Q599" s="14" t="s">
        <v>2818</v>
      </c>
      <c r="R599" s="16" t="s">
        <v>47</v>
      </c>
    </row>
    <row r="600" spans="1:18" x14ac:dyDescent="0.3">
      <c r="A600" s="9">
        <v>18426239</v>
      </c>
      <c r="B600" s="10">
        <v>4250000</v>
      </c>
      <c r="C600" s="10">
        <v>44736.84210526316</v>
      </c>
      <c r="D600" s="10" t="s">
        <v>2822</v>
      </c>
      <c r="E600" s="10" t="s">
        <v>2750</v>
      </c>
      <c r="F600" s="11">
        <v>45976</v>
      </c>
      <c r="G600" s="10" t="s">
        <v>2843</v>
      </c>
      <c r="H600" s="10">
        <v>95</v>
      </c>
      <c r="I600" s="10">
        <v>98</v>
      </c>
      <c r="J600" s="10" t="s">
        <v>97</v>
      </c>
      <c r="K600" s="10">
        <v>1</v>
      </c>
      <c r="L600" s="10">
        <v>4</v>
      </c>
      <c r="M600" s="10" t="s">
        <v>2627</v>
      </c>
      <c r="N600" s="10" t="s">
        <v>55</v>
      </c>
      <c r="O600" s="10" t="s">
        <v>57</v>
      </c>
      <c r="P600" s="10" t="s">
        <v>2814</v>
      </c>
      <c r="Q600" s="10" t="s">
        <v>2816</v>
      </c>
      <c r="R600" s="12" t="s">
        <v>47</v>
      </c>
    </row>
    <row r="601" spans="1:18" x14ac:dyDescent="0.3">
      <c r="A601" s="13">
        <v>18416485</v>
      </c>
      <c r="B601" s="14">
        <v>4250000</v>
      </c>
      <c r="C601" s="14">
        <v>44736.84210526316</v>
      </c>
      <c r="D601" s="14" t="s">
        <v>2827</v>
      </c>
      <c r="E601" s="14" t="s">
        <v>2659</v>
      </c>
      <c r="F601" s="15">
        <v>45974</v>
      </c>
      <c r="G601" s="14" t="s">
        <v>2843</v>
      </c>
      <c r="H601" s="14">
        <v>95</v>
      </c>
      <c r="I601" s="14">
        <v>110</v>
      </c>
      <c r="J601" s="14" t="s">
        <v>97</v>
      </c>
      <c r="K601" s="14">
        <v>2</v>
      </c>
      <c r="L601" s="14">
        <v>4</v>
      </c>
      <c r="M601" s="14" t="s">
        <v>2615</v>
      </c>
      <c r="N601" s="14" t="s">
        <v>55</v>
      </c>
      <c r="O601" s="14" t="s">
        <v>57</v>
      </c>
      <c r="P601" s="14" t="s">
        <v>2814</v>
      </c>
      <c r="Q601" s="14" t="s">
        <v>2816</v>
      </c>
      <c r="R601" s="16" t="s">
        <v>47</v>
      </c>
    </row>
    <row r="602" spans="1:18" x14ac:dyDescent="0.3">
      <c r="A602" s="9">
        <v>18420134</v>
      </c>
      <c r="B602" s="10">
        <v>4250000</v>
      </c>
      <c r="C602" s="10">
        <v>42500</v>
      </c>
      <c r="D602" s="10" t="s">
        <v>2827</v>
      </c>
      <c r="E602" s="10" t="s">
        <v>2649</v>
      </c>
      <c r="F602" s="11">
        <v>45975</v>
      </c>
      <c r="G602" s="10" t="s">
        <v>2843</v>
      </c>
      <c r="H602" s="10">
        <v>100</v>
      </c>
      <c r="I602" s="10">
        <v>110</v>
      </c>
      <c r="J602" s="10" t="s">
        <v>97</v>
      </c>
      <c r="K602" s="10">
        <v>1</v>
      </c>
      <c r="L602" s="10">
        <v>4</v>
      </c>
      <c r="M602" s="10" t="s">
        <v>2615</v>
      </c>
      <c r="N602" s="10" t="s">
        <v>55</v>
      </c>
      <c r="O602" s="10" t="s">
        <v>67</v>
      </c>
      <c r="P602" s="10" t="s">
        <v>2814</v>
      </c>
      <c r="Q602" s="10" t="s">
        <v>2816</v>
      </c>
      <c r="R602" s="12" t="s">
        <v>47</v>
      </c>
    </row>
    <row r="603" spans="1:18" x14ac:dyDescent="0.3">
      <c r="A603" s="13">
        <v>18389519</v>
      </c>
      <c r="B603" s="14">
        <v>4250000</v>
      </c>
      <c r="C603" s="14">
        <v>32692.307692307691</v>
      </c>
      <c r="D603" s="14" t="s">
        <v>2827</v>
      </c>
      <c r="E603" s="14" t="s">
        <v>2806</v>
      </c>
      <c r="F603" s="15">
        <v>45970</v>
      </c>
      <c r="G603" s="14" t="s">
        <v>2843</v>
      </c>
      <c r="H603" s="14">
        <v>130</v>
      </c>
      <c r="I603" s="14">
        <v>140</v>
      </c>
      <c r="J603" s="14" t="s">
        <v>50</v>
      </c>
      <c r="K603" s="14">
        <v>1</v>
      </c>
      <c r="L603" s="14">
        <v>2</v>
      </c>
      <c r="M603" s="14" t="s">
        <v>2622</v>
      </c>
      <c r="N603" s="14" t="s">
        <v>55</v>
      </c>
      <c r="O603" s="14" t="s">
        <v>57</v>
      </c>
      <c r="P603" s="14" t="s">
        <v>2814</v>
      </c>
      <c r="Q603" s="14" t="s">
        <v>2816</v>
      </c>
      <c r="R603" s="16" t="s">
        <v>47</v>
      </c>
    </row>
    <row r="604" spans="1:18" x14ac:dyDescent="0.3">
      <c r="A604" s="9">
        <v>18395056</v>
      </c>
      <c r="B604" s="10">
        <v>4250000</v>
      </c>
      <c r="C604" s="10">
        <v>31481.481481481482</v>
      </c>
      <c r="D604" s="10" t="s">
        <v>2827</v>
      </c>
      <c r="E604" s="10" t="s">
        <v>2696</v>
      </c>
      <c r="F604" s="11">
        <v>45971</v>
      </c>
      <c r="G604" s="10" t="s">
        <v>2843</v>
      </c>
      <c r="H604" s="10">
        <v>135</v>
      </c>
      <c r="I604" s="10">
        <v>150</v>
      </c>
      <c r="J604" s="10" t="s">
        <v>50</v>
      </c>
      <c r="K604" s="10">
        <v>1</v>
      </c>
      <c r="L604" s="10">
        <v>5</v>
      </c>
      <c r="M604" s="10" t="s">
        <v>2632</v>
      </c>
      <c r="N604" s="10" t="s">
        <v>55</v>
      </c>
      <c r="O604" s="10" t="s">
        <v>57</v>
      </c>
      <c r="P604" s="10" t="s">
        <v>2814</v>
      </c>
      <c r="Q604" s="10" t="s">
        <v>2818</v>
      </c>
      <c r="R604" s="12" t="s">
        <v>47</v>
      </c>
    </row>
    <row r="605" spans="1:18" x14ac:dyDescent="0.3">
      <c r="A605" s="13">
        <v>18367137</v>
      </c>
      <c r="B605" s="14">
        <v>4250000</v>
      </c>
      <c r="C605" s="14">
        <v>27419.354838709678</v>
      </c>
      <c r="D605" s="14" t="s">
        <v>2827</v>
      </c>
      <c r="E605" s="14" t="s">
        <v>2767</v>
      </c>
      <c r="F605" s="15">
        <v>45966</v>
      </c>
      <c r="G605" s="14" t="s">
        <v>2843</v>
      </c>
      <c r="H605" s="14">
        <v>155</v>
      </c>
      <c r="I605" s="14">
        <v>165</v>
      </c>
      <c r="J605" s="14" t="s">
        <v>128</v>
      </c>
      <c r="K605" s="14">
        <v>2</v>
      </c>
      <c r="L605" s="14">
        <v>3</v>
      </c>
      <c r="M605" s="14" t="s">
        <v>2622</v>
      </c>
      <c r="N605" s="14" t="s">
        <v>55</v>
      </c>
      <c r="O605" s="14" t="s">
        <v>57</v>
      </c>
      <c r="P605" s="14" t="s">
        <v>2814</v>
      </c>
      <c r="Q605" s="14" t="s">
        <v>2816</v>
      </c>
      <c r="R605" s="16" t="s">
        <v>47</v>
      </c>
    </row>
    <row r="606" spans="1:18" x14ac:dyDescent="0.3">
      <c r="A606" s="9">
        <v>18411234</v>
      </c>
      <c r="B606" s="10">
        <v>4280000</v>
      </c>
      <c r="C606" s="10">
        <v>53500</v>
      </c>
      <c r="D606" s="10" t="s">
        <v>2827</v>
      </c>
      <c r="E606" s="10" t="s">
        <v>2715</v>
      </c>
      <c r="F606" s="11">
        <v>45974</v>
      </c>
      <c r="G606" s="10" t="s">
        <v>2843</v>
      </c>
      <c r="H606" s="10">
        <v>80</v>
      </c>
      <c r="I606" s="10">
        <v>90</v>
      </c>
      <c r="J606" s="10" t="s">
        <v>97</v>
      </c>
      <c r="K606" s="10">
        <v>1</v>
      </c>
      <c r="L606" s="10">
        <v>3</v>
      </c>
      <c r="M606" s="10" t="s">
        <v>2617</v>
      </c>
      <c r="N606" s="10" t="s">
        <v>55</v>
      </c>
      <c r="O606" s="10" t="s">
        <v>57</v>
      </c>
      <c r="P606" s="10" t="s">
        <v>2814</v>
      </c>
      <c r="Q606" s="10" t="s">
        <v>2818</v>
      </c>
      <c r="R606" s="12" t="s">
        <v>47</v>
      </c>
    </row>
    <row r="607" spans="1:18" x14ac:dyDescent="0.3">
      <c r="A607" s="13">
        <v>18428744</v>
      </c>
      <c r="B607" s="14">
        <v>4290000</v>
      </c>
      <c r="C607" s="14">
        <v>53625</v>
      </c>
      <c r="D607" s="14" t="s">
        <v>2825</v>
      </c>
      <c r="E607" s="14" t="s">
        <v>2653</v>
      </c>
      <c r="F607" s="15">
        <v>45976</v>
      </c>
      <c r="G607" s="14" t="s">
        <v>2843</v>
      </c>
      <c r="H607" s="14">
        <v>80</v>
      </c>
      <c r="I607" s="14">
        <v>88</v>
      </c>
      <c r="J607" s="14" t="s">
        <v>97</v>
      </c>
      <c r="K607" s="14">
        <v>1</v>
      </c>
      <c r="L607" s="14">
        <v>4</v>
      </c>
      <c r="M607" s="14" t="s">
        <v>2617</v>
      </c>
      <c r="N607" s="14" t="s">
        <v>55</v>
      </c>
      <c r="O607" s="14" t="s">
        <v>57</v>
      </c>
      <c r="P607" s="14" t="s">
        <v>2815</v>
      </c>
      <c r="Q607" s="14" t="s">
        <v>2816</v>
      </c>
      <c r="R607" s="16" t="s">
        <v>47</v>
      </c>
    </row>
    <row r="608" spans="1:18" x14ac:dyDescent="0.3">
      <c r="A608" s="9">
        <v>18390425</v>
      </c>
      <c r="B608" s="10">
        <v>4299999</v>
      </c>
      <c r="C608" s="10">
        <v>47777.76666666667</v>
      </c>
      <c r="D608" s="10" t="s">
        <v>2825</v>
      </c>
      <c r="E608" s="10" t="s">
        <v>2676</v>
      </c>
      <c r="F608" s="11">
        <v>45971</v>
      </c>
      <c r="G608" s="10" t="s">
        <v>2843</v>
      </c>
      <c r="H608" s="10">
        <v>90</v>
      </c>
      <c r="I608" s="10">
        <v>95</v>
      </c>
      <c r="J608" s="10" t="s">
        <v>97</v>
      </c>
      <c r="K608" s="10">
        <v>1</v>
      </c>
      <c r="L608" s="10">
        <v>3</v>
      </c>
      <c r="M608" s="10" t="s">
        <v>2615</v>
      </c>
      <c r="N608" s="10" t="s">
        <v>55</v>
      </c>
      <c r="O608" s="10" t="s">
        <v>57</v>
      </c>
      <c r="P608" s="10" t="s">
        <v>2814</v>
      </c>
      <c r="Q608" s="10" t="s">
        <v>2818</v>
      </c>
      <c r="R608" s="12" t="s">
        <v>47</v>
      </c>
    </row>
    <row r="609" spans="1:18" x14ac:dyDescent="0.3">
      <c r="A609" s="13">
        <v>18368620</v>
      </c>
      <c r="B609" s="14">
        <v>4300000</v>
      </c>
      <c r="C609" s="14">
        <v>43000</v>
      </c>
      <c r="D609" s="14" t="s">
        <v>2822</v>
      </c>
      <c r="E609" s="14" t="s">
        <v>2623</v>
      </c>
      <c r="F609" s="15">
        <v>45967</v>
      </c>
      <c r="G609" s="14" t="s">
        <v>2843</v>
      </c>
      <c r="H609" s="14">
        <v>100</v>
      </c>
      <c r="I609" s="14">
        <v>102</v>
      </c>
      <c r="J609" s="14" t="s">
        <v>97</v>
      </c>
      <c r="K609" s="14">
        <v>2</v>
      </c>
      <c r="L609" s="14">
        <v>6</v>
      </c>
      <c r="M609" s="14" t="s">
        <v>2615</v>
      </c>
      <c r="N609" s="14" t="s">
        <v>55</v>
      </c>
      <c r="O609" s="14" t="s">
        <v>57</v>
      </c>
      <c r="P609" s="14" t="s">
        <v>2814</v>
      </c>
      <c r="Q609" s="14" t="s">
        <v>2816</v>
      </c>
      <c r="R609" s="16" t="s">
        <v>47</v>
      </c>
    </row>
    <row r="610" spans="1:18" x14ac:dyDescent="0.3">
      <c r="A610" s="9">
        <v>18390777</v>
      </c>
      <c r="B610" s="10">
        <v>4300000</v>
      </c>
      <c r="C610" s="10">
        <v>43000</v>
      </c>
      <c r="D610" s="10" t="s">
        <v>2825</v>
      </c>
      <c r="E610" s="10" t="s">
        <v>2621</v>
      </c>
      <c r="F610" s="11">
        <v>45971</v>
      </c>
      <c r="G610" s="10" t="s">
        <v>2843</v>
      </c>
      <c r="H610" s="10">
        <v>100</v>
      </c>
      <c r="I610" s="10">
        <v>105</v>
      </c>
      <c r="J610" s="10" t="s">
        <v>97</v>
      </c>
      <c r="K610" s="10">
        <v>1</v>
      </c>
      <c r="L610" s="10">
        <v>3</v>
      </c>
      <c r="M610" s="10" t="s">
        <v>2617</v>
      </c>
      <c r="N610" s="10" t="s">
        <v>55</v>
      </c>
      <c r="O610" s="10" t="s">
        <v>57</v>
      </c>
      <c r="P610" s="10" t="s">
        <v>2814</v>
      </c>
      <c r="Q610" s="10" t="s">
        <v>2816</v>
      </c>
      <c r="R610" s="12" t="s">
        <v>47</v>
      </c>
    </row>
    <row r="611" spans="1:18" x14ac:dyDescent="0.3">
      <c r="A611" s="13">
        <v>18405631</v>
      </c>
      <c r="B611" s="14">
        <v>4300000</v>
      </c>
      <c r="C611" s="14">
        <v>42156.862745098042</v>
      </c>
      <c r="D611" s="14" t="s">
        <v>2822</v>
      </c>
      <c r="E611" s="14" t="s">
        <v>2690</v>
      </c>
      <c r="F611" s="15">
        <v>45973</v>
      </c>
      <c r="G611" s="14" t="s">
        <v>2843</v>
      </c>
      <c r="H611" s="14">
        <v>102</v>
      </c>
      <c r="I611" s="14">
        <v>115</v>
      </c>
      <c r="J611" s="14" t="s">
        <v>97</v>
      </c>
      <c r="K611" s="14">
        <v>2</v>
      </c>
      <c r="L611" s="14">
        <v>9</v>
      </c>
      <c r="M611" s="14" t="s">
        <v>2627</v>
      </c>
      <c r="N611" s="14" t="s">
        <v>55</v>
      </c>
      <c r="O611" s="14" t="s">
        <v>67</v>
      </c>
      <c r="P611" s="14" t="s">
        <v>2814</v>
      </c>
      <c r="Q611" s="14" t="s">
        <v>2816</v>
      </c>
      <c r="R611" s="16" t="s">
        <v>47</v>
      </c>
    </row>
    <row r="612" spans="1:18" x14ac:dyDescent="0.3">
      <c r="A612" s="9">
        <v>18377848</v>
      </c>
      <c r="B612" s="10">
        <v>4300000</v>
      </c>
      <c r="C612" s="10">
        <v>61428.571428571428</v>
      </c>
      <c r="D612" s="10" t="s">
        <v>2825</v>
      </c>
      <c r="E612" s="10" t="s">
        <v>2640</v>
      </c>
      <c r="F612" s="11">
        <v>45968</v>
      </c>
      <c r="G612" s="10" t="s">
        <v>2843</v>
      </c>
      <c r="H612" s="10">
        <v>70</v>
      </c>
      <c r="I612" s="10">
        <v>90</v>
      </c>
      <c r="J612" s="10" t="s">
        <v>97</v>
      </c>
      <c r="K612" s="10">
        <v>1</v>
      </c>
      <c r="L612" s="10">
        <v>3</v>
      </c>
      <c r="M612" s="10" t="s">
        <v>2615</v>
      </c>
      <c r="N612" s="10" t="s">
        <v>55</v>
      </c>
      <c r="O612" s="10" t="s">
        <v>57</v>
      </c>
      <c r="P612" s="10" t="s">
        <v>2815</v>
      </c>
      <c r="Q612" s="10" t="s">
        <v>2818</v>
      </c>
      <c r="R612" s="12" t="s">
        <v>47</v>
      </c>
    </row>
    <row r="613" spans="1:18" x14ac:dyDescent="0.3">
      <c r="A613" s="13">
        <v>18425362</v>
      </c>
      <c r="B613" s="14">
        <v>4300000</v>
      </c>
      <c r="C613" s="14">
        <v>39090.909090909088</v>
      </c>
      <c r="D613" s="14" t="s">
        <v>2828</v>
      </c>
      <c r="E613" s="14" t="s">
        <v>2656</v>
      </c>
      <c r="F613" s="15">
        <v>45976</v>
      </c>
      <c r="G613" s="14" t="s">
        <v>2843</v>
      </c>
      <c r="H613" s="14">
        <v>110</v>
      </c>
      <c r="I613" s="14">
        <v>130</v>
      </c>
      <c r="J613" s="14" t="s">
        <v>50</v>
      </c>
      <c r="K613" s="14">
        <v>1</v>
      </c>
      <c r="L613" s="14">
        <v>3</v>
      </c>
      <c r="M613" s="14" t="s">
        <v>2617</v>
      </c>
      <c r="N613" s="14" t="s">
        <v>55</v>
      </c>
      <c r="O613" s="14" t="s">
        <v>57</v>
      </c>
      <c r="P613" s="14" t="s">
        <v>2815</v>
      </c>
      <c r="Q613" s="14" t="s">
        <v>2818</v>
      </c>
      <c r="R613" s="16" t="s">
        <v>47</v>
      </c>
    </row>
    <row r="614" spans="1:18" x14ac:dyDescent="0.3">
      <c r="A614" s="9">
        <v>18389564</v>
      </c>
      <c r="B614" s="10">
        <v>4300000</v>
      </c>
      <c r="C614" s="10">
        <v>45263.15789473684</v>
      </c>
      <c r="D614" s="10" t="s">
        <v>2827</v>
      </c>
      <c r="E614" s="10" t="s">
        <v>2715</v>
      </c>
      <c r="F614" s="11">
        <v>45970</v>
      </c>
      <c r="G614" s="10" t="s">
        <v>2843</v>
      </c>
      <c r="H614" s="10">
        <v>95</v>
      </c>
      <c r="I614" s="10">
        <v>110</v>
      </c>
      <c r="J614" s="10" t="s">
        <v>97</v>
      </c>
      <c r="K614" s="10">
        <v>1</v>
      </c>
      <c r="L614" s="10">
        <v>4</v>
      </c>
      <c r="M614" s="10" t="s">
        <v>2617</v>
      </c>
      <c r="N614" s="10" t="s">
        <v>55</v>
      </c>
      <c r="O614" s="10" t="s">
        <v>57</v>
      </c>
      <c r="P614" s="10" t="s">
        <v>2814</v>
      </c>
      <c r="Q614" s="10" t="s">
        <v>2818</v>
      </c>
      <c r="R614" s="12" t="s">
        <v>47</v>
      </c>
    </row>
    <row r="615" spans="1:18" x14ac:dyDescent="0.3">
      <c r="A615" s="13">
        <v>18403548</v>
      </c>
      <c r="B615" s="14">
        <v>4300000</v>
      </c>
      <c r="C615" s="14">
        <v>31851.85185185185</v>
      </c>
      <c r="D615" s="14" t="s">
        <v>2822</v>
      </c>
      <c r="E615" s="14" t="s">
        <v>2714</v>
      </c>
      <c r="F615" s="15">
        <v>45972</v>
      </c>
      <c r="G615" s="14" t="s">
        <v>2843</v>
      </c>
      <c r="H615" s="14">
        <v>135</v>
      </c>
      <c r="I615" s="14">
        <v>140</v>
      </c>
      <c r="J615" s="14" t="s">
        <v>97</v>
      </c>
      <c r="K615" s="14">
        <v>1</v>
      </c>
      <c r="L615" s="14">
        <v>4</v>
      </c>
      <c r="M615" s="14" t="s">
        <v>2632</v>
      </c>
      <c r="N615" s="14" t="s">
        <v>55</v>
      </c>
      <c r="O615" s="14" t="s">
        <v>57</v>
      </c>
      <c r="P615" s="14" t="s">
        <v>2814</v>
      </c>
      <c r="Q615" s="14" t="s">
        <v>2816</v>
      </c>
      <c r="R615" s="16" t="s">
        <v>47</v>
      </c>
    </row>
    <row r="616" spans="1:18" x14ac:dyDescent="0.3">
      <c r="A616" s="9">
        <v>18377876</v>
      </c>
      <c r="B616" s="10">
        <v>4300000</v>
      </c>
      <c r="C616" s="10">
        <v>61428.571428571428</v>
      </c>
      <c r="D616" s="10" t="s">
        <v>2825</v>
      </c>
      <c r="E616" s="10" t="s">
        <v>2640</v>
      </c>
      <c r="F616" s="11">
        <v>45968</v>
      </c>
      <c r="G616" s="10" t="s">
        <v>2843</v>
      </c>
      <c r="H616" s="10">
        <v>70</v>
      </c>
      <c r="I616" s="10">
        <v>90</v>
      </c>
      <c r="J616" s="10" t="s">
        <v>97</v>
      </c>
      <c r="K616" s="10">
        <v>1</v>
      </c>
      <c r="L616" s="10">
        <v>3</v>
      </c>
      <c r="M616" s="10" t="s">
        <v>2615</v>
      </c>
      <c r="N616" s="10" t="s">
        <v>55</v>
      </c>
      <c r="O616" s="10" t="s">
        <v>57</v>
      </c>
      <c r="P616" s="10" t="s">
        <v>2815</v>
      </c>
      <c r="Q616" s="10" t="s">
        <v>2818</v>
      </c>
      <c r="R616" s="12" t="s">
        <v>47</v>
      </c>
    </row>
    <row r="617" spans="1:18" x14ac:dyDescent="0.3">
      <c r="A617" s="13">
        <v>18396651</v>
      </c>
      <c r="B617" s="14">
        <v>4300000</v>
      </c>
      <c r="C617" s="14">
        <v>47777.777777777781</v>
      </c>
      <c r="D617" s="14" t="s">
        <v>2827</v>
      </c>
      <c r="E617" s="14" t="s">
        <v>2679</v>
      </c>
      <c r="F617" s="15">
        <v>45971</v>
      </c>
      <c r="G617" s="14" t="s">
        <v>2843</v>
      </c>
      <c r="H617" s="14">
        <v>90</v>
      </c>
      <c r="I617" s="14">
        <v>100</v>
      </c>
      <c r="J617" s="14" t="s">
        <v>97</v>
      </c>
      <c r="K617" s="14">
        <v>1</v>
      </c>
      <c r="L617" s="14">
        <v>3</v>
      </c>
      <c r="M617" s="14" t="s">
        <v>2615</v>
      </c>
      <c r="N617" s="14" t="s">
        <v>55</v>
      </c>
      <c r="O617" s="14" t="s">
        <v>57</v>
      </c>
      <c r="P617" s="14" t="s">
        <v>2814</v>
      </c>
      <c r="Q617" s="14" t="s">
        <v>2816</v>
      </c>
      <c r="R617" s="16" t="s">
        <v>47</v>
      </c>
    </row>
    <row r="618" spans="1:18" x14ac:dyDescent="0.3">
      <c r="A618" s="9">
        <v>18400703</v>
      </c>
      <c r="B618" s="10">
        <v>4300000</v>
      </c>
      <c r="C618" s="10">
        <v>45263.15789473684</v>
      </c>
      <c r="D618" s="10" t="s">
        <v>2822</v>
      </c>
      <c r="E618" s="10" t="s">
        <v>2623</v>
      </c>
      <c r="F618" s="11">
        <v>45972</v>
      </c>
      <c r="G618" s="10" t="s">
        <v>2843</v>
      </c>
      <c r="H618" s="10">
        <v>95</v>
      </c>
      <c r="I618" s="10">
        <v>102</v>
      </c>
      <c r="J618" s="10" t="s">
        <v>97</v>
      </c>
      <c r="K618" s="10">
        <v>2</v>
      </c>
      <c r="L618" s="10">
        <v>7</v>
      </c>
      <c r="M618" s="10" t="s">
        <v>2615</v>
      </c>
      <c r="N618" s="10" t="s">
        <v>55</v>
      </c>
      <c r="O618" s="10" t="s">
        <v>57</v>
      </c>
      <c r="P618" s="10" t="s">
        <v>2814</v>
      </c>
      <c r="Q618" s="10" t="s">
        <v>2816</v>
      </c>
      <c r="R618" s="12" t="s">
        <v>47</v>
      </c>
    </row>
    <row r="619" spans="1:18" x14ac:dyDescent="0.3">
      <c r="A619" s="13">
        <v>18393838</v>
      </c>
      <c r="B619" s="14">
        <v>4300000</v>
      </c>
      <c r="C619" s="14">
        <v>86000</v>
      </c>
      <c r="D619" s="14" t="s">
        <v>2830</v>
      </c>
      <c r="E619" s="14" t="s">
        <v>2651</v>
      </c>
      <c r="F619" s="15">
        <v>45971</v>
      </c>
      <c r="G619" s="14" t="s">
        <v>2843</v>
      </c>
      <c r="H619" s="14">
        <v>50</v>
      </c>
      <c r="I619" s="14">
        <v>60</v>
      </c>
      <c r="J619" s="14" t="s">
        <v>74</v>
      </c>
      <c r="K619" s="14">
        <v>1</v>
      </c>
      <c r="L619" s="14">
        <v>4</v>
      </c>
      <c r="M619" s="14" t="s">
        <v>2617</v>
      </c>
      <c r="N619" s="14" t="s">
        <v>55</v>
      </c>
      <c r="O619" s="14" t="s">
        <v>67</v>
      </c>
      <c r="P619" s="14" t="s">
        <v>2815</v>
      </c>
      <c r="Q619" s="14" t="s">
        <v>954</v>
      </c>
      <c r="R619" s="16" t="s">
        <v>47</v>
      </c>
    </row>
    <row r="620" spans="1:18" x14ac:dyDescent="0.3">
      <c r="A620" s="9">
        <v>18414001</v>
      </c>
      <c r="B620" s="10">
        <v>4300000</v>
      </c>
      <c r="C620" s="10">
        <v>35833.333333333336</v>
      </c>
      <c r="D620" s="10" t="s">
        <v>2825</v>
      </c>
      <c r="E620" s="10" t="s">
        <v>2666</v>
      </c>
      <c r="F620" s="11">
        <v>45974</v>
      </c>
      <c r="G620" s="10" t="s">
        <v>2843</v>
      </c>
      <c r="H620" s="10">
        <v>120</v>
      </c>
      <c r="I620" s="10">
        <v>140</v>
      </c>
      <c r="J620" s="10" t="s">
        <v>50</v>
      </c>
      <c r="K620" s="10">
        <v>1</v>
      </c>
      <c r="L620" s="10">
        <v>4</v>
      </c>
      <c r="M620" s="10" t="s">
        <v>2632</v>
      </c>
      <c r="N620" s="10" t="s">
        <v>55</v>
      </c>
      <c r="O620" s="10" t="s">
        <v>67</v>
      </c>
      <c r="P620" s="10" t="s">
        <v>2814</v>
      </c>
      <c r="Q620" s="10" t="s">
        <v>2816</v>
      </c>
      <c r="R620" s="12" t="s">
        <v>47</v>
      </c>
    </row>
    <row r="621" spans="1:18" x14ac:dyDescent="0.3">
      <c r="A621" s="13">
        <v>18383333</v>
      </c>
      <c r="B621" s="14">
        <v>4300000</v>
      </c>
      <c r="C621" s="14">
        <v>95555.555555555562</v>
      </c>
      <c r="D621" s="14" t="s">
        <v>2830</v>
      </c>
      <c r="E621" s="14" t="s">
        <v>2637</v>
      </c>
      <c r="F621" s="15">
        <v>45969</v>
      </c>
      <c r="G621" s="14" t="s">
        <v>2843</v>
      </c>
      <c r="H621" s="14">
        <v>45</v>
      </c>
      <c r="I621" s="14">
        <v>50</v>
      </c>
      <c r="J621" s="14" t="s">
        <v>74</v>
      </c>
      <c r="K621" s="14">
        <v>1</v>
      </c>
      <c r="L621" s="14">
        <v>4</v>
      </c>
      <c r="M621" s="14" t="s">
        <v>2632</v>
      </c>
      <c r="N621" s="14" t="s">
        <v>55</v>
      </c>
      <c r="O621" s="14" t="s">
        <v>57</v>
      </c>
      <c r="P621" s="14" t="s">
        <v>2814</v>
      </c>
      <c r="Q621" s="14" t="s">
        <v>2816</v>
      </c>
      <c r="R621" s="16" t="s">
        <v>47</v>
      </c>
    </row>
    <row r="622" spans="1:18" x14ac:dyDescent="0.3">
      <c r="A622" s="9">
        <v>18366584</v>
      </c>
      <c r="B622" s="10">
        <v>4300000</v>
      </c>
      <c r="C622" s="10">
        <v>45263.15789473684</v>
      </c>
      <c r="D622" s="10" t="s">
        <v>2833</v>
      </c>
      <c r="E622" s="10" t="s">
        <v>2758</v>
      </c>
      <c r="F622" s="11">
        <v>45966</v>
      </c>
      <c r="G622" s="10" t="s">
        <v>2843</v>
      </c>
      <c r="H622" s="10">
        <v>95</v>
      </c>
      <c r="I622" s="10">
        <v>105</v>
      </c>
      <c r="J622" s="10" t="s">
        <v>97</v>
      </c>
      <c r="K622" s="10">
        <v>1</v>
      </c>
      <c r="L622" s="10">
        <v>6</v>
      </c>
      <c r="M622" s="10" t="s">
        <v>2615</v>
      </c>
      <c r="N622" s="10" t="s">
        <v>55</v>
      </c>
      <c r="O622" s="10" t="s">
        <v>57</v>
      </c>
      <c r="P622" s="10" t="s">
        <v>2814</v>
      </c>
      <c r="Q622" s="10" t="s">
        <v>2818</v>
      </c>
      <c r="R622" s="12" t="s">
        <v>47</v>
      </c>
    </row>
    <row r="623" spans="1:18" x14ac:dyDescent="0.3">
      <c r="A623" s="13">
        <v>18377577</v>
      </c>
      <c r="B623" s="14">
        <v>4304000</v>
      </c>
      <c r="C623" s="14">
        <v>34432</v>
      </c>
      <c r="D623" s="14" t="s">
        <v>2822</v>
      </c>
      <c r="E623" s="14" t="s">
        <v>2614</v>
      </c>
      <c r="F623" s="15">
        <v>45968</v>
      </c>
      <c r="G623" s="14" t="s">
        <v>2843</v>
      </c>
      <c r="H623" s="14">
        <v>125</v>
      </c>
      <c r="I623" s="14">
        <v>130</v>
      </c>
      <c r="J623" s="14" t="s">
        <v>97</v>
      </c>
      <c r="K623" s="14">
        <v>2</v>
      </c>
      <c r="L623" s="14">
        <v>4</v>
      </c>
      <c r="M623" s="14" t="s">
        <v>2632</v>
      </c>
      <c r="N623" s="14" t="s">
        <v>77</v>
      </c>
      <c r="O623" s="14" t="s">
        <v>57</v>
      </c>
      <c r="P623" s="14" t="s">
        <v>2814</v>
      </c>
      <c r="Q623" s="14" t="s">
        <v>2816</v>
      </c>
      <c r="R623" s="16" t="s">
        <v>47</v>
      </c>
    </row>
    <row r="624" spans="1:18" x14ac:dyDescent="0.3">
      <c r="A624" s="9">
        <v>18405428</v>
      </c>
      <c r="B624" s="10">
        <v>4350000</v>
      </c>
      <c r="C624" s="10">
        <v>33461.538461538461</v>
      </c>
      <c r="D624" s="10" t="s">
        <v>2827</v>
      </c>
      <c r="E624" s="10" t="s">
        <v>2716</v>
      </c>
      <c r="F624" s="11">
        <v>45973</v>
      </c>
      <c r="G624" s="10" t="s">
        <v>2843</v>
      </c>
      <c r="H624" s="10">
        <v>130</v>
      </c>
      <c r="I624" s="10">
        <v>140</v>
      </c>
      <c r="J624" s="10" t="s">
        <v>50</v>
      </c>
      <c r="K624" s="10">
        <v>1</v>
      </c>
      <c r="L624" s="10">
        <v>5</v>
      </c>
      <c r="M624" s="10" t="s">
        <v>2615</v>
      </c>
      <c r="N624" s="10" t="s">
        <v>55</v>
      </c>
      <c r="O624" s="10" t="s">
        <v>67</v>
      </c>
      <c r="P624" s="10" t="s">
        <v>2814</v>
      </c>
      <c r="Q624" s="10" t="s">
        <v>2818</v>
      </c>
      <c r="R624" s="12" t="s">
        <v>47</v>
      </c>
    </row>
    <row r="625" spans="1:18" x14ac:dyDescent="0.3">
      <c r="A625" s="13">
        <v>18389760</v>
      </c>
      <c r="B625" s="14">
        <v>4350000</v>
      </c>
      <c r="C625" s="14">
        <v>34800</v>
      </c>
      <c r="D625" s="14" t="s">
        <v>2828</v>
      </c>
      <c r="E625" s="14" t="s">
        <v>2628</v>
      </c>
      <c r="F625" s="15">
        <v>45970</v>
      </c>
      <c r="G625" s="14" t="s">
        <v>2843</v>
      </c>
      <c r="H625" s="14">
        <v>125</v>
      </c>
      <c r="I625" s="14">
        <v>140</v>
      </c>
      <c r="J625" s="14" t="s">
        <v>50</v>
      </c>
      <c r="K625" s="14">
        <v>1</v>
      </c>
      <c r="L625" s="14">
        <v>4</v>
      </c>
      <c r="M625" s="14" t="s">
        <v>2617</v>
      </c>
      <c r="N625" s="14" t="s">
        <v>55</v>
      </c>
      <c r="O625" s="14" t="s">
        <v>57</v>
      </c>
      <c r="P625" s="14" t="s">
        <v>2814</v>
      </c>
      <c r="Q625" s="14" t="s">
        <v>2816</v>
      </c>
      <c r="R625" s="16" t="s">
        <v>47</v>
      </c>
    </row>
    <row r="626" spans="1:18" x14ac:dyDescent="0.3">
      <c r="A626" s="9">
        <v>18403788</v>
      </c>
      <c r="B626" s="10">
        <v>4350000</v>
      </c>
      <c r="C626" s="10">
        <v>51176.470588235294</v>
      </c>
      <c r="D626" s="10" t="s">
        <v>2822</v>
      </c>
      <c r="E626" s="10" t="s">
        <v>2643</v>
      </c>
      <c r="F626" s="11">
        <v>45973</v>
      </c>
      <c r="G626" s="10" t="s">
        <v>2843</v>
      </c>
      <c r="H626" s="10">
        <v>85</v>
      </c>
      <c r="I626" s="10">
        <v>100</v>
      </c>
      <c r="J626" s="10" t="s">
        <v>97</v>
      </c>
      <c r="K626" s="10">
        <v>1</v>
      </c>
      <c r="L626" s="10">
        <v>4</v>
      </c>
      <c r="M626" s="10" t="s">
        <v>2615</v>
      </c>
      <c r="N626" s="10" t="s">
        <v>55</v>
      </c>
      <c r="O626" s="10" t="s">
        <v>67</v>
      </c>
      <c r="P626" s="10" t="s">
        <v>2814</v>
      </c>
      <c r="Q626" s="10" t="s">
        <v>2816</v>
      </c>
      <c r="R626" s="12" t="s">
        <v>47</v>
      </c>
    </row>
    <row r="627" spans="1:18" x14ac:dyDescent="0.3">
      <c r="A627" s="13">
        <v>18385948</v>
      </c>
      <c r="B627" s="14">
        <v>4350000</v>
      </c>
      <c r="C627" s="14">
        <v>34800</v>
      </c>
      <c r="D627" s="14" t="s">
        <v>2825</v>
      </c>
      <c r="E627" s="14" t="s">
        <v>2721</v>
      </c>
      <c r="F627" s="15">
        <v>45970</v>
      </c>
      <c r="G627" s="14" t="s">
        <v>2843</v>
      </c>
      <c r="H627" s="14">
        <v>125</v>
      </c>
      <c r="I627" s="14">
        <v>140</v>
      </c>
      <c r="J627" s="14" t="s">
        <v>50</v>
      </c>
      <c r="K627" s="14">
        <v>1</v>
      </c>
      <c r="L627" s="14">
        <v>4</v>
      </c>
      <c r="M627" s="14" t="s">
        <v>2632</v>
      </c>
      <c r="N627" s="14" t="s">
        <v>55</v>
      </c>
      <c r="O627" s="14" t="s">
        <v>57</v>
      </c>
      <c r="P627" s="14" t="s">
        <v>2814</v>
      </c>
      <c r="Q627" s="14" t="s">
        <v>2816</v>
      </c>
      <c r="R627" s="16" t="s">
        <v>47</v>
      </c>
    </row>
    <row r="628" spans="1:18" x14ac:dyDescent="0.3">
      <c r="A628" s="9">
        <v>18417800</v>
      </c>
      <c r="B628" s="10">
        <v>4350000</v>
      </c>
      <c r="C628" s="10">
        <v>72500</v>
      </c>
      <c r="D628" s="10" t="s">
        <v>2831</v>
      </c>
      <c r="E628" s="10" t="s">
        <v>2657</v>
      </c>
      <c r="F628" s="11">
        <v>45975</v>
      </c>
      <c r="G628" s="10" t="s">
        <v>2843</v>
      </c>
      <c r="H628" s="10">
        <v>60</v>
      </c>
      <c r="I628" s="10">
        <v>75</v>
      </c>
      <c r="J628" s="10" t="s">
        <v>97</v>
      </c>
      <c r="K628" s="10">
        <v>1</v>
      </c>
      <c r="L628" s="10">
        <v>5</v>
      </c>
      <c r="M628" s="10" t="s">
        <v>2615</v>
      </c>
      <c r="N628" s="10" t="s">
        <v>76</v>
      </c>
      <c r="O628" s="10" t="s">
        <v>67</v>
      </c>
      <c r="P628" s="10" t="s">
        <v>2814</v>
      </c>
      <c r="Q628" s="10" t="s">
        <v>2818</v>
      </c>
      <c r="R628" s="12" t="s">
        <v>47</v>
      </c>
    </row>
    <row r="629" spans="1:18" x14ac:dyDescent="0.3">
      <c r="A629" s="13">
        <v>18384292</v>
      </c>
      <c r="B629" s="14">
        <v>4350000</v>
      </c>
      <c r="C629" s="14">
        <v>63970.588235294119</v>
      </c>
      <c r="D629" s="14" t="s">
        <v>2831</v>
      </c>
      <c r="E629" s="14" t="s">
        <v>2657</v>
      </c>
      <c r="F629" s="15">
        <v>45969</v>
      </c>
      <c r="G629" s="14" t="s">
        <v>2843</v>
      </c>
      <c r="H629" s="14">
        <v>68</v>
      </c>
      <c r="I629" s="14">
        <v>82</v>
      </c>
      <c r="J629" s="14" t="s">
        <v>97</v>
      </c>
      <c r="K629" s="14">
        <v>1</v>
      </c>
      <c r="L629" s="14">
        <v>3</v>
      </c>
      <c r="M629" s="14" t="s">
        <v>2615</v>
      </c>
      <c r="N629" s="14" t="s">
        <v>55</v>
      </c>
      <c r="O629" s="14" t="s">
        <v>57</v>
      </c>
      <c r="P629" s="14" t="s">
        <v>2814</v>
      </c>
      <c r="Q629" s="14" t="s">
        <v>2816</v>
      </c>
      <c r="R629" s="16" t="s">
        <v>47</v>
      </c>
    </row>
    <row r="630" spans="1:18" x14ac:dyDescent="0.3">
      <c r="A630" s="9">
        <v>18381732</v>
      </c>
      <c r="B630" s="10">
        <v>4350000</v>
      </c>
      <c r="C630" s="10">
        <v>51176.470588235294</v>
      </c>
      <c r="D630" s="10" t="s">
        <v>2834</v>
      </c>
      <c r="E630" s="10" t="s">
        <v>2712</v>
      </c>
      <c r="F630" s="11">
        <v>45969</v>
      </c>
      <c r="G630" s="10" t="s">
        <v>2843</v>
      </c>
      <c r="H630" s="10">
        <v>85</v>
      </c>
      <c r="I630" s="10">
        <v>108</v>
      </c>
      <c r="J630" s="10" t="s">
        <v>97</v>
      </c>
      <c r="K630" s="10">
        <v>2</v>
      </c>
      <c r="L630" s="10">
        <v>9</v>
      </c>
      <c r="M630" s="10" t="s">
        <v>2615</v>
      </c>
      <c r="N630" s="10" t="s">
        <v>77</v>
      </c>
      <c r="O630" s="10" t="s">
        <v>57</v>
      </c>
      <c r="P630" s="10" t="s">
        <v>2814</v>
      </c>
      <c r="Q630" s="10" t="s">
        <v>2816</v>
      </c>
      <c r="R630" s="12" t="s">
        <v>47</v>
      </c>
    </row>
    <row r="631" spans="1:18" x14ac:dyDescent="0.3">
      <c r="A631" s="13">
        <v>18425363</v>
      </c>
      <c r="B631" s="14">
        <v>4350000</v>
      </c>
      <c r="C631" s="14">
        <v>48333.333333333336</v>
      </c>
      <c r="D631" s="14" t="s">
        <v>2827</v>
      </c>
      <c r="E631" s="14" t="s">
        <v>2715</v>
      </c>
      <c r="F631" s="15">
        <v>45976</v>
      </c>
      <c r="G631" s="14" t="s">
        <v>2843</v>
      </c>
      <c r="H631" s="14">
        <v>90</v>
      </c>
      <c r="I631" s="14">
        <v>105</v>
      </c>
      <c r="J631" s="14" t="s">
        <v>97</v>
      </c>
      <c r="K631" s="14">
        <v>1</v>
      </c>
      <c r="L631" s="14">
        <v>3</v>
      </c>
      <c r="M631" s="14" t="s">
        <v>2615</v>
      </c>
      <c r="N631" s="14" t="s">
        <v>55</v>
      </c>
      <c r="O631" s="14" t="s">
        <v>57</v>
      </c>
      <c r="P631" s="14" t="s">
        <v>2814</v>
      </c>
      <c r="Q631" s="14" t="s">
        <v>2818</v>
      </c>
      <c r="R631" s="16" t="s">
        <v>47</v>
      </c>
    </row>
    <row r="632" spans="1:18" x14ac:dyDescent="0.3">
      <c r="A632" s="9">
        <v>18406708</v>
      </c>
      <c r="B632" s="10">
        <v>4350000</v>
      </c>
      <c r="C632" s="10">
        <v>43500</v>
      </c>
      <c r="D632" s="10" t="s">
        <v>2829</v>
      </c>
      <c r="E632" s="10" t="s">
        <v>2631</v>
      </c>
      <c r="F632" s="11">
        <v>45973</v>
      </c>
      <c r="G632" s="10" t="s">
        <v>2843</v>
      </c>
      <c r="H632" s="10">
        <v>100</v>
      </c>
      <c r="I632" s="10">
        <v>110</v>
      </c>
      <c r="J632" s="10" t="s">
        <v>97</v>
      </c>
      <c r="K632" s="10">
        <v>1</v>
      </c>
      <c r="L632" s="10">
        <v>3</v>
      </c>
      <c r="M632" s="10" t="s">
        <v>2632</v>
      </c>
      <c r="N632" s="10" t="s">
        <v>55</v>
      </c>
      <c r="O632" s="10" t="s">
        <v>57</v>
      </c>
      <c r="P632" s="10" t="s">
        <v>2814</v>
      </c>
      <c r="Q632" s="10" t="s">
        <v>2816</v>
      </c>
      <c r="R632" s="12" t="s">
        <v>47</v>
      </c>
    </row>
    <row r="633" spans="1:18" x14ac:dyDescent="0.3">
      <c r="A633" s="13">
        <v>18374447</v>
      </c>
      <c r="B633" s="14">
        <v>4350000</v>
      </c>
      <c r="C633" s="14">
        <v>39545.454545454544</v>
      </c>
      <c r="D633" s="14" t="s">
        <v>2827</v>
      </c>
      <c r="E633" s="14" t="s">
        <v>2686</v>
      </c>
      <c r="F633" s="15">
        <v>45968</v>
      </c>
      <c r="G633" s="14" t="s">
        <v>2843</v>
      </c>
      <c r="H633" s="14">
        <v>110</v>
      </c>
      <c r="I633" s="14">
        <v>135</v>
      </c>
      <c r="J633" s="14" t="s">
        <v>50</v>
      </c>
      <c r="K633" s="14">
        <v>1</v>
      </c>
      <c r="L633" s="14">
        <v>4</v>
      </c>
      <c r="M633" s="14" t="s">
        <v>2615</v>
      </c>
      <c r="N633" s="14" t="s">
        <v>55</v>
      </c>
      <c r="O633" s="14" t="s">
        <v>57</v>
      </c>
      <c r="P633" s="14" t="s">
        <v>2814</v>
      </c>
      <c r="Q633" s="14" t="s">
        <v>2816</v>
      </c>
      <c r="R633" s="16" t="s">
        <v>47</v>
      </c>
    </row>
    <row r="634" spans="1:18" x14ac:dyDescent="0.3">
      <c r="A634" s="9">
        <v>18365707</v>
      </c>
      <c r="B634" s="10">
        <v>4350000</v>
      </c>
      <c r="C634" s="10">
        <v>33461.538461538461</v>
      </c>
      <c r="D634" s="10" t="s">
        <v>2825</v>
      </c>
      <c r="E634" s="10" t="s">
        <v>2795</v>
      </c>
      <c r="F634" s="11">
        <v>45966</v>
      </c>
      <c r="G634" s="10" t="s">
        <v>2843</v>
      </c>
      <c r="H634" s="10">
        <v>130</v>
      </c>
      <c r="I634" s="10">
        <v>140</v>
      </c>
      <c r="J634" s="10" t="s">
        <v>97</v>
      </c>
      <c r="K634" s="10">
        <v>1</v>
      </c>
      <c r="L634" s="10">
        <v>7</v>
      </c>
      <c r="M634" s="10" t="s">
        <v>2632</v>
      </c>
      <c r="N634" s="10" t="s">
        <v>55</v>
      </c>
      <c r="O634" s="10" t="s">
        <v>57</v>
      </c>
      <c r="P634" s="10" t="s">
        <v>2814</v>
      </c>
      <c r="Q634" s="10" t="s">
        <v>2818</v>
      </c>
      <c r="R634" s="12" t="s">
        <v>47</v>
      </c>
    </row>
    <row r="635" spans="1:18" x14ac:dyDescent="0.3">
      <c r="A635" s="13">
        <v>18381081</v>
      </c>
      <c r="B635" s="14">
        <v>4350000</v>
      </c>
      <c r="C635" s="14">
        <v>62142.857142857145</v>
      </c>
      <c r="D635" s="14" t="s">
        <v>2831</v>
      </c>
      <c r="E635" s="14" t="s">
        <v>2657</v>
      </c>
      <c r="F635" s="15">
        <v>45969</v>
      </c>
      <c r="G635" s="14" t="s">
        <v>2843</v>
      </c>
      <c r="H635" s="14">
        <v>70</v>
      </c>
      <c r="I635" s="14">
        <v>88</v>
      </c>
      <c r="J635" s="14" t="s">
        <v>97</v>
      </c>
      <c r="K635" s="14">
        <v>1</v>
      </c>
      <c r="L635" s="14">
        <v>4</v>
      </c>
      <c r="M635" s="14" t="s">
        <v>2615</v>
      </c>
      <c r="N635" s="14" t="s">
        <v>55</v>
      </c>
      <c r="O635" s="14" t="s">
        <v>57</v>
      </c>
      <c r="P635" s="14" t="s">
        <v>2815</v>
      </c>
      <c r="Q635" s="14" t="s">
        <v>2816</v>
      </c>
      <c r="R635" s="16" t="s">
        <v>47</v>
      </c>
    </row>
    <row r="636" spans="1:18" x14ac:dyDescent="0.3">
      <c r="A636" s="9">
        <v>18404073</v>
      </c>
      <c r="B636" s="10">
        <v>4350000</v>
      </c>
      <c r="C636" s="10">
        <v>33461.538461538461</v>
      </c>
      <c r="D636" s="10" t="s">
        <v>2825</v>
      </c>
      <c r="E636" s="10" t="s">
        <v>2721</v>
      </c>
      <c r="F636" s="11">
        <v>45973</v>
      </c>
      <c r="G636" s="10" t="s">
        <v>2843</v>
      </c>
      <c r="H636" s="10">
        <v>130</v>
      </c>
      <c r="I636" s="10">
        <v>140</v>
      </c>
      <c r="J636" s="10" t="s">
        <v>50</v>
      </c>
      <c r="K636" s="10">
        <v>1</v>
      </c>
      <c r="L636" s="10">
        <v>5</v>
      </c>
      <c r="M636" s="10" t="s">
        <v>2632</v>
      </c>
      <c r="N636" s="10" t="s">
        <v>55</v>
      </c>
      <c r="O636" s="10" t="s">
        <v>57</v>
      </c>
      <c r="P636" s="10" t="s">
        <v>2814</v>
      </c>
      <c r="Q636" s="10" t="s">
        <v>2816</v>
      </c>
      <c r="R636" s="12" t="s">
        <v>47</v>
      </c>
    </row>
    <row r="637" spans="1:18" x14ac:dyDescent="0.3">
      <c r="A637" s="13">
        <v>18415552</v>
      </c>
      <c r="B637" s="14">
        <v>4350000</v>
      </c>
      <c r="C637" s="14">
        <v>36250</v>
      </c>
      <c r="D637" s="14" t="s">
        <v>2833</v>
      </c>
      <c r="E637" s="14" t="s">
        <v>2762</v>
      </c>
      <c r="F637" s="15">
        <v>45974</v>
      </c>
      <c r="G637" s="14" t="s">
        <v>2843</v>
      </c>
      <c r="H637" s="14">
        <v>120</v>
      </c>
      <c r="I637" s="14">
        <v>140</v>
      </c>
      <c r="J637" s="14" t="s">
        <v>50</v>
      </c>
      <c r="K637" s="14">
        <v>2</v>
      </c>
      <c r="L637" s="14">
        <v>6</v>
      </c>
      <c r="M637" s="14" t="s">
        <v>2615</v>
      </c>
      <c r="N637" s="14" t="s">
        <v>55</v>
      </c>
      <c r="O637" s="14" t="s">
        <v>57</v>
      </c>
      <c r="P637" s="14" t="s">
        <v>2814</v>
      </c>
      <c r="Q637" s="14" t="s">
        <v>2818</v>
      </c>
      <c r="R637" s="16" t="s">
        <v>47</v>
      </c>
    </row>
    <row r="638" spans="1:18" x14ac:dyDescent="0.3">
      <c r="A638" s="9">
        <v>18413783</v>
      </c>
      <c r="B638" s="10">
        <v>4350000</v>
      </c>
      <c r="C638" s="10">
        <v>31071.428571428572</v>
      </c>
      <c r="D638" s="10" t="s">
        <v>2825</v>
      </c>
      <c r="E638" s="10" t="s">
        <v>2640</v>
      </c>
      <c r="F638" s="11">
        <v>45974</v>
      </c>
      <c r="G638" s="10" t="s">
        <v>2843</v>
      </c>
      <c r="H638" s="10">
        <v>140</v>
      </c>
      <c r="I638" s="10">
        <v>150</v>
      </c>
      <c r="J638" s="10" t="s">
        <v>50</v>
      </c>
      <c r="K638" s="10">
        <v>1</v>
      </c>
      <c r="L638" s="10">
        <v>3</v>
      </c>
      <c r="M638" s="10" t="s">
        <v>2627</v>
      </c>
      <c r="N638" s="10" t="s">
        <v>55</v>
      </c>
      <c r="O638" s="10" t="s">
        <v>57</v>
      </c>
      <c r="P638" s="10" t="s">
        <v>2814</v>
      </c>
      <c r="Q638" s="10" t="s">
        <v>2816</v>
      </c>
      <c r="R638" s="12" t="s">
        <v>47</v>
      </c>
    </row>
    <row r="639" spans="1:18" x14ac:dyDescent="0.3">
      <c r="A639" s="13">
        <v>18389401</v>
      </c>
      <c r="B639" s="14">
        <v>4360000</v>
      </c>
      <c r="C639" s="14">
        <v>51904.761904761908</v>
      </c>
      <c r="D639" s="14" t="s">
        <v>2822</v>
      </c>
      <c r="E639" s="14" t="s">
        <v>2698</v>
      </c>
      <c r="F639" s="15">
        <v>45970</v>
      </c>
      <c r="G639" s="14" t="s">
        <v>2843</v>
      </c>
      <c r="H639" s="14">
        <v>84</v>
      </c>
      <c r="I639" s="14">
        <v>94</v>
      </c>
      <c r="J639" s="14" t="s">
        <v>97</v>
      </c>
      <c r="K639" s="14">
        <v>1</v>
      </c>
      <c r="L639" s="14">
        <v>4</v>
      </c>
      <c r="M639" s="14" t="s">
        <v>2622</v>
      </c>
      <c r="N639" s="14" t="s">
        <v>55</v>
      </c>
      <c r="O639" s="14" t="s">
        <v>67</v>
      </c>
      <c r="P639" s="14" t="s">
        <v>2814</v>
      </c>
      <c r="Q639" s="14" t="s">
        <v>2816</v>
      </c>
      <c r="R639" s="16" t="s">
        <v>47</v>
      </c>
    </row>
    <row r="640" spans="1:18" x14ac:dyDescent="0.3">
      <c r="A640" s="9">
        <v>18411076</v>
      </c>
      <c r="B640" s="10">
        <v>4375000</v>
      </c>
      <c r="C640" s="10">
        <v>46052.631578947367</v>
      </c>
      <c r="D640" s="10" t="s">
        <v>2827</v>
      </c>
      <c r="E640" s="10" t="s">
        <v>2699</v>
      </c>
      <c r="F640" s="11">
        <v>45974</v>
      </c>
      <c r="G640" s="10" t="s">
        <v>2843</v>
      </c>
      <c r="H640" s="10">
        <v>95</v>
      </c>
      <c r="I640" s="10">
        <v>106</v>
      </c>
      <c r="J640" s="10" t="s">
        <v>97</v>
      </c>
      <c r="K640" s="10">
        <v>2</v>
      </c>
      <c r="L640" s="10">
        <v>11</v>
      </c>
      <c r="M640" s="10" t="s">
        <v>2615</v>
      </c>
      <c r="N640" s="10" t="s">
        <v>55</v>
      </c>
      <c r="O640" s="10" t="s">
        <v>67</v>
      </c>
      <c r="P640" s="10" t="s">
        <v>2815</v>
      </c>
      <c r="Q640" s="10" t="s">
        <v>954</v>
      </c>
      <c r="R640" s="12" t="s">
        <v>47</v>
      </c>
    </row>
    <row r="641" spans="1:18" x14ac:dyDescent="0.3">
      <c r="A641" s="13">
        <v>18429412</v>
      </c>
      <c r="B641" s="14">
        <v>4390000</v>
      </c>
      <c r="C641" s="14">
        <v>46210.526315789473</v>
      </c>
      <c r="D641" s="14" t="s">
        <v>2827</v>
      </c>
      <c r="E641" s="14" t="s">
        <v>2682</v>
      </c>
      <c r="F641" s="15">
        <v>45976</v>
      </c>
      <c r="G641" s="14" t="s">
        <v>2843</v>
      </c>
      <c r="H641" s="14">
        <v>95</v>
      </c>
      <c r="I641" s="14">
        <v>100</v>
      </c>
      <c r="J641" s="14" t="s">
        <v>97</v>
      </c>
      <c r="K641" s="14">
        <v>2</v>
      </c>
      <c r="L641" s="14">
        <v>7</v>
      </c>
      <c r="M641" s="14" t="s">
        <v>2617</v>
      </c>
      <c r="N641" s="14" t="s">
        <v>55</v>
      </c>
      <c r="O641" s="14" t="s">
        <v>57</v>
      </c>
      <c r="P641" s="14" t="s">
        <v>2814</v>
      </c>
      <c r="Q641" s="14" t="s">
        <v>2818</v>
      </c>
      <c r="R641" s="16" t="s">
        <v>47</v>
      </c>
    </row>
    <row r="642" spans="1:18" x14ac:dyDescent="0.3">
      <c r="A642" s="9">
        <v>18390700</v>
      </c>
      <c r="B642" s="10">
        <v>4399000</v>
      </c>
      <c r="C642" s="10">
        <v>48877.777777777781</v>
      </c>
      <c r="D642" s="10" t="s">
        <v>2823</v>
      </c>
      <c r="E642" s="10" t="s">
        <v>2749</v>
      </c>
      <c r="F642" s="11">
        <v>45971</v>
      </c>
      <c r="G642" s="10" t="s">
        <v>2843</v>
      </c>
      <c r="H642" s="10">
        <v>90</v>
      </c>
      <c r="I642" s="10">
        <v>105</v>
      </c>
      <c r="J642" s="10" t="s">
        <v>97</v>
      </c>
      <c r="K642" s="10">
        <v>1</v>
      </c>
      <c r="L642" s="10">
        <v>2</v>
      </c>
      <c r="M642" s="10" t="s">
        <v>2617</v>
      </c>
      <c r="N642" s="10" t="s">
        <v>55</v>
      </c>
      <c r="O642" s="10" t="s">
        <v>57</v>
      </c>
      <c r="P642" s="10" t="s">
        <v>2814</v>
      </c>
      <c r="Q642" s="10" t="s">
        <v>2816</v>
      </c>
      <c r="R642" s="12" t="s">
        <v>47</v>
      </c>
    </row>
    <row r="643" spans="1:18" x14ac:dyDescent="0.3">
      <c r="A643" s="13">
        <v>18403566</v>
      </c>
      <c r="B643" s="14">
        <v>4399000</v>
      </c>
      <c r="C643" s="14">
        <v>31421.428571428572</v>
      </c>
      <c r="D643" s="14" t="s">
        <v>2827</v>
      </c>
      <c r="E643" s="14" t="s">
        <v>2688</v>
      </c>
      <c r="F643" s="15">
        <v>45972</v>
      </c>
      <c r="G643" s="14" t="s">
        <v>2843</v>
      </c>
      <c r="H643" s="14">
        <v>140</v>
      </c>
      <c r="I643" s="14">
        <v>150</v>
      </c>
      <c r="J643" s="14" t="s">
        <v>50</v>
      </c>
      <c r="K643" s="14">
        <v>2</v>
      </c>
      <c r="L643" s="14">
        <v>4</v>
      </c>
      <c r="M643" s="14" t="s">
        <v>2617</v>
      </c>
      <c r="N643" s="14" t="s">
        <v>55</v>
      </c>
      <c r="O643" s="14" t="s">
        <v>57</v>
      </c>
      <c r="P643" s="14" t="s">
        <v>2814</v>
      </c>
      <c r="Q643" s="14" t="s">
        <v>2816</v>
      </c>
      <c r="R643" s="16" t="s">
        <v>47</v>
      </c>
    </row>
    <row r="644" spans="1:18" x14ac:dyDescent="0.3">
      <c r="A644" s="9">
        <v>18411927</v>
      </c>
      <c r="B644" s="10">
        <v>4399999</v>
      </c>
      <c r="C644" s="10">
        <v>48888.87777777778</v>
      </c>
      <c r="D644" s="10" t="s">
        <v>2827</v>
      </c>
      <c r="E644" s="10" t="s">
        <v>2633</v>
      </c>
      <c r="F644" s="11">
        <v>45974</v>
      </c>
      <c r="G644" s="10" t="s">
        <v>2843</v>
      </c>
      <c r="H644" s="10">
        <v>90</v>
      </c>
      <c r="I644" s="10">
        <v>105</v>
      </c>
      <c r="J644" s="10" t="s">
        <v>97</v>
      </c>
      <c r="K644" s="10">
        <v>1</v>
      </c>
      <c r="L644" s="10">
        <v>3</v>
      </c>
      <c r="M644" s="10" t="s">
        <v>2615</v>
      </c>
      <c r="N644" s="10" t="s">
        <v>55</v>
      </c>
      <c r="O644" s="10" t="s">
        <v>57</v>
      </c>
      <c r="P644" s="10" t="s">
        <v>2814</v>
      </c>
      <c r="Q644" s="10" t="s">
        <v>2816</v>
      </c>
      <c r="R644" s="12" t="s">
        <v>47</v>
      </c>
    </row>
    <row r="645" spans="1:18" x14ac:dyDescent="0.3">
      <c r="A645" s="13">
        <v>18407391</v>
      </c>
      <c r="B645" s="14">
        <v>4400000</v>
      </c>
      <c r="C645" s="14">
        <v>88000</v>
      </c>
      <c r="D645" s="14" t="s">
        <v>2822</v>
      </c>
      <c r="E645" s="14" t="s">
        <v>2663</v>
      </c>
      <c r="F645" s="15">
        <v>45973</v>
      </c>
      <c r="G645" s="14" t="s">
        <v>2843</v>
      </c>
      <c r="H645" s="14">
        <v>50</v>
      </c>
      <c r="I645" s="14">
        <v>57</v>
      </c>
      <c r="J645" s="14" t="s">
        <v>706</v>
      </c>
      <c r="K645" s="14">
        <v>1</v>
      </c>
      <c r="L645" s="14">
        <v>10</v>
      </c>
      <c r="M645" s="14" t="s">
        <v>2617</v>
      </c>
      <c r="N645" s="14" t="s">
        <v>55</v>
      </c>
      <c r="O645" s="14" t="s">
        <v>57</v>
      </c>
      <c r="P645" s="14" t="s">
        <v>2815</v>
      </c>
      <c r="Q645" s="14" t="s">
        <v>2816</v>
      </c>
      <c r="R645" s="16" t="s">
        <v>47</v>
      </c>
    </row>
    <row r="646" spans="1:18" x14ac:dyDescent="0.3">
      <c r="A646" s="9">
        <v>18423763</v>
      </c>
      <c r="B646" s="10">
        <v>4400000</v>
      </c>
      <c r="C646" s="10">
        <v>44000</v>
      </c>
      <c r="D646" s="10" t="s">
        <v>2825</v>
      </c>
      <c r="E646" s="10" t="s">
        <v>2645</v>
      </c>
      <c r="F646" s="11">
        <v>45975</v>
      </c>
      <c r="G646" s="10" t="s">
        <v>2843</v>
      </c>
      <c r="H646" s="10">
        <v>100</v>
      </c>
      <c r="I646" s="10">
        <v>120</v>
      </c>
      <c r="J646" s="10" t="s">
        <v>97</v>
      </c>
      <c r="K646" s="10">
        <v>1</v>
      </c>
      <c r="L646" s="10">
        <v>8</v>
      </c>
      <c r="M646" s="10" t="s">
        <v>2622</v>
      </c>
      <c r="N646" s="10" t="s">
        <v>55</v>
      </c>
      <c r="O646" s="10" t="s">
        <v>57</v>
      </c>
      <c r="P646" s="10" t="s">
        <v>2814</v>
      </c>
      <c r="Q646" s="10" t="s">
        <v>2816</v>
      </c>
      <c r="R646" s="12" t="s">
        <v>47</v>
      </c>
    </row>
    <row r="647" spans="1:18" x14ac:dyDescent="0.3">
      <c r="A647" s="13">
        <v>18371965</v>
      </c>
      <c r="B647" s="14">
        <v>4400000</v>
      </c>
      <c r="C647" s="14">
        <v>58666.666666666664</v>
      </c>
      <c r="D647" s="14" t="s">
        <v>2825</v>
      </c>
      <c r="E647" s="14" t="s">
        <v>2640</v>
      </c>
      <c r="F647" s="15">
        <v>45967</v>
      </c>
      <c r="G647" s="14" t="s">
        <v>2843</v>
      </c>
      <c r="H647" s="14">
        <v>75</v>
      </c>
      <c r="I647" s="14">
        <v>95</v>
      </c>
      <c r="J647" s="14" t="s">
        <v>97</v>
      </c>
      <c r="K647" s="14">
        <v>1</v>
      </c>
      <c r="L647" s="14">
        <v>3</v>
      </c>
      <c r="M647" s="14" t="s">
        <v>2615</v>
      </c>
      <c r="N647" s="14" t="s">
        <v>55</v>
      </c>
      <c r="O647" s="14" t="s">
        <v>57</v>
      </c>
      <c r="P647" s="14" t="s">
        <v>2815</v>
      </c>
      <c r="Q647" s="14" t="s">
        <v>2818</v>
      </c>
      <c r="R647" s="16" t="s">
        <v>47</v>
      </c>
    </row>
    <row r="648" spans="1:18" x14ac:dyDescent="0.3">
      <c r="A648" s="9">
        <v>18412862</v>
      </c>
      <c r="B648" s="10">
        <v>4400000</v>
      </c>
      <c r="C648" s="10">
        <v>55000</v>
      </c>
      <c r="D648" s="10" t="s">
        <v>2822</v>
      </c>
      <c r="E648" s="10" t="s">
        <v>2789</v>
      </c>
      <c r="F648" s="11">
        <v>45974</v>
      </c>
      <c r="G648" s="10" t="s">
        <v>2843</v>
      </c>
      <c r="H648" s="10">
        <v>80</v>
      </c>
      <c r="I648" s="10">
        <v>85</v>
      </c>
      <c r="J648" s="10" t="s">
        <v>97</v>
      </c>
      <c r="K648" s="10">
        <v>1</v>
      </c>
      <c r="L648" s="10">
        <v>4</v>
      </c>
      <c r="M648" s="10" t="s">
        <v>2632</v>
      </c>
      <c r="N648" s="10" t="s">
        <v>77</v>
      </c>
      <c r="O648" s="10" t="s">
        <v>57</v>
      </c>
      <c r="P648" s="10" t="s">
        <v>2814</v>
      </c>
      <c r="Q648" s="10" t="s">
        <v>251</v>
      </c>
      <c r="R648" s="12" t="s">
        <v>47</v>
      </c>
    </row>
    <row r="649" spans="1:18" x14ac:dyDescent="0.3">
      <c r="A649" s="13">
        <v>18404879</v>
      </c>
      <c r="B649" s="14">
        <v>4400000</v>
      </c>
      <c r="C649" s="14">
        <v>48888.888888888891</v>
      </c>
      <c r="D649" s="14" t="s">
        <v>2822</v>
      </c>
      <c r="E649" s="14" t="s">
        <v>2690</v>
      </c>
      <c r="F649" s="15">
        <v>45973</v>
      </c>
      <c r="G649" s="14" t="s">
        <v>2843</v>
      </c>
      <c r="H649" s="14">
        <v>90</v>
      </c>
      <c r="I649" s="14">
        <v>100</v>
      </c>
      <c r="J649" s="14" t="s">
        <v>97</v>
      </c>
      <c r="K649" s="14">
        <v>1</v>
      </c>
      <c r="L649" s="14">
        <v>9</v>
      </c>
      <c r="M649" s="14" t="s">
        <v>2617</v>
      </c>
      <c r="N649" s="14" t="s">
        <v>76</v>
      </c>
      <c r="O649" s="14" t="s">
        <v>57</v>
      </c>
      <c r="P649" s="14" t="s">
        <v>2814</v>
      </c>
      <c r="Q649" s="14" t="s">
        <v>2816</v>
      </c>
      <c r="R649" s="16" t="s">
        <v>47</v>
      </c>
    </row>
    <row r="650" spans="1:18" x14ac:dyDescent="0.3">
      <c r="A650" s="9">
        <v>18376130</v>
      </c>
      <c r="B650" s="10">
        <v>4400000</v>
      </c>
      <c r="C650" s="10">
        <v>48888.888888888891</v>
      </c>
      <c r="D650" s="10" t="s">
        <v>2823</v>
      </c>
      <c r="E650" s="10" t="s">
        <v>2616</v>
      </c>
      <c r="F650" s="11">
        <v>45968</v>
      </c>
      <c r="G650" s="10" t="s">
        <v>2843</v>
      </c>
      <c r="H650" s="10">
        <v>90</v>
      </c>
      <c r="I650" s="10">
        <v>105</v>
      </c>
      <c r="J650" s="10" t="s">
        <v>97</v>
      </c>
      <c r="K650" s="10">
        <v>2</v>
      </c>
      <c r="L650" s="10">
        <v>3</v>
      </c>
      <c r="M650" s="10" t="s">
        <v>2615</v>
      </c>
      <c r="N650" s="10" t="s">
        <v>55</v>
      </c>
      <c r="O650" s="10" t="s">
        <v>57</v>
      </c>
      <c r="P650" s="10" t="s">
        <v>2814</v>
      </c>
      <c r="Q650" s="10" t="s">
        <v>2820</v>
      </c>
      <c r="R650" s="12" t="s">
        <v>47</v>
      </c>
    </row>
    <row r="651" spans="1:18" x14ac:dyDescent="0.3">
      <c r="A651" s="13">
        <v>18371932</v>
      </c>
      <c r="B651" s="14">
        <v>4400000</v>
      </c>
      <c r="C651" s="14">
        <v>58666.666666666664</v>
      </c>
      <c r="D651" s="14" t="s">
        <v>2825</v>
      </c>
      <c r="E651" s="14" t="s">
        <v>2640</v>
      </c>
      <c r="F651" s="15">
        <v>45967</v>
      </c>
      <c r="G651" s="14" t="s">
        <v>2843</v>
      </c>
      <c r="H651" s="14">
        <v>75</v>
      </c>
      <c r="I651" s="14">
        <v>95</v>
      </c>
      <c r="J651" s="14" t="s">
        <v>97</v>
      </c>
      <c r="K651" s="14">
        <v>1</v>
      </c>
      <c r="L651" s="14">
        <v>3</v>
      </c>
      <c r="M651" s="14" t="s">
        <v>2615</v>
      </c>
      <c r="N651" s="14" t="s">
        <v>55</v>
      </c>
      <c r="O651" s="14" t="s">
        <v>57</v>
      </c>
      <c r="P651" s="14" t="s">
        <v>2815</v>
      </c>
      <c r="Q651" s="14" t="s">
        <v>2818</v>
      </c>
      <c r="R651" s="16" t="s">
        <v>47</v>
      </c>
    </row>
    <row r="652" spans="1:18" x14ac:dyDescent="0.3">
      <c r="A652" s="9">
        <v>18373332</v>
      </c>
      <c r="B652" s="10">
        <v>4400000</v>
      </c>
      <c r="C652" s="10">
        <v>55000</v>
      </c>
      <c r="D652" s="10" t="s">
        <v>2823</v>
      </c>
      <c r="E652" s="10" t="s">
        <v>2616</v>
      </c>
      <c r="F652" s="11">
        <v>45967</v>
      </c>
      <c r="G652" s="10" t="s">
        <v>2843</v>
      </c>
      <c r="H652" s="10">
        <v>80</v>
      </c>
      <c r="I652" s="10">
        <v>90</v>
      </c>
      <c r="J652" s="10" t="s">
        <v>97</v>
      </c>
      <c r="K652" s="10">
        <v>1</v>
      </c>
      <c r="L652" s="10">
        <v>3</v>
      </c>
      <c r="M652" s="10" t="s">
        <v>2615</v>
      </c>
      <c r="N652" s="10" t="s">
        <v>55</v>
      </c>
      <c r="O652" s="10" t="s">
        <v>67</v>
      </c>
      <c r="P652" s="10" t="s">
        <v>2814</v>
      </c>
      <c r="Q652" s="10" t="s">
        <v>2816</v>
      </c>
      <c r="R652" s="12" t="s">
        <v>47</v>
      </c>
    </row>
    <row r="653" spans="1:18" x14ac:dyDescent="0.3">
      <c r="A653" s="13">
        <v>18377803</v>
      </c>
      <c r="B653" s="14">
        <v>4400000</v>
      </c>
      <c r="C653" s="14">
        <v>58666.666666666664</v>
      </c>
      <c r="D653" s="14" t="s">
        <v>2825</v>
      </c>
      <c r="E653" s="14" t="s">
        <v>2640</v>
      </c>
      <c r="F653" s="15">
        <v>45968</v>
      </c>
      <c r="G653" s="14" t="s">
        <v>2843</v>
      </c>
      <c r="H653" s="14">
        <v>75</v>
      </c>
      <c r="I653" s="14">
        <v>95</v>
      </c>
      <c r="J653" s="14" t="s">
        <v>97</v>
      </c>
      <c r="K653" s="14">
        <v>1</v>
      </c>
      <c r="L653" s="14">
        <v>3</v>
      </c>
      <c r="M653" s="14" t="s">
        <v>2615</v>
      </c>
      <c r="N653" s="14" t="s">
        <v>55</v>
      </c>
      <c r="O653" s="14" t="s">
        <v>57</v>
      </c>
      <c r="P653" s="14" t="s">
        <v>2815</v>
      </c>
      <c r="Q653" s="14" t="s">
        <v>2818</v>
      </c>
      <c r="R653" s="16" t="s">
        <v>47</v>
      </c>
    </row>
    <row r="654" spans="1:18" x14ac:dyDescent="0.3">
      <c r="A654" s="9">
        <v>18377826</v>
      </c>
      <c r="B654" s="10">
        <v>4400000</v>
      </c>
      <c r="C654" s="10">
        <v>58666.666666666664</v>
      </c>
      <c r="D654" s="10" t="s">
        <v>2825</v>
      </c>
      <c r="E654" s="10" t="s">
        <v>2640</v>
      </c>
      <c r="F654" s="11">
        <v>45968</v>
      </c>
      <c r="G654" s="10" t="s">
        <v>2843</v>
      </c>
      <c r="H654" s="10">
        <v>75</v>
      </c>
      <c r="I654" s="10">
        <v>95</v>
      </c>
      <c r="J654" s="10" t="s">
        <v>97</v>
      </c>
      <c r="K654" s="10">
        <v>1</v>
      </c>
      <c r="L654" s="10">
        <v>3</v>
      </c>
      <c r="M654" s="10" t="s">
        <v>2615</v>
      </c>
      <c r="N654" s="10" t="s">
        <v>55</v>
      </c>
      <c r="O654" s="10" t="s">
        <v>57</v>
      </c>
      <c r="P654" s="10" t="s">
        <v>2815</v>
      </c>
      <c r="Q654" s="10" t="s">
        <v>2818</v>
      </c>
      <c r="R654" s="12" t="s">
        <v>47</v>
      </c>
    </row>
    <row r="655" spans="1:18" x14ac:dyDescent="0.3">
      <c r="A655" s="13">
        <v>18367151</v>
      </c>
      <c r="B655" s="14">
        <v>4430000</v>
      </c>
      <c r="C655" s="14">
        <v>73833.333333333328</v>
      </c>
      <c r="D655" s="14" t="s">
        <v>2822</v>
      </c>
      <c r="E655" s="14" t="s">
        <v>2644</v>
      </c>
      <c r="F655" s="15">
        <v>45966</v>
      </c>
      <c r="G655" s="14" t="s">
        <v>2843</v>
      </c>
      <c r="H655" s="14">
        <v>60</v>
      </c>
      <c r="I655" s="14">
        <v>68</v>
      </c>
      <c r="J655" s="14" t="s">
        <v>74</v>
      </c>
      <c r="K655" s="14">
        <v>1</v>
      </c>
      <c r="L655" s="14">
        <v>5</v>
      </c>
      <c r="M655" s="14" t="s">
        <v>2615</v>
      </c>
      <c r="N655" s="14" t="s">
        <v>77</v>
      </c>
      <c r="O655" s="14" t="s">
        <v>57</v>
      </c>
      <c r="P655" s="14" t="s">
        <v>2814</v>
      </c>
      <c r="Q655" s="14" t="s">
        <v>2816</v>
      </c>
      <c r="R655" s="16" t="s">
        <v>47</v>
      </c>
    </row>
    <row r="656" spans="1:18" x14ac:dyDescent="0.3">
      <c r="A656" s="9">
        <v>18391479</v>
      </c>
      <c r="B656" s="10">
        <v>4450000</v>
      </c>
      <c r="C656" s="10">
        <v>68461.538461538468</v>
      </c>
      <c r="D656" s="10" t="s">
        <v>2822</v>
      </c>
      <c r="E656" s="10" t="s">
        <v>2690</v>
      </c>
      <c r="F656" s="11">
        <v>45971</v>
      </c>
      <c r="G656" s="10" t="s">
        <v>2847</v>
      </c>
      <c r="H656" s="10">
        <v>65</v>
      </c>
      <c r="I656" s="10">
        <v>75</v>
      </c>
      <c r="J656" s="10" t="s">
        <v>74</v>
      </c>
      <c r="K656" s="10">
        <v>1</v>
      </c>
      <c r="L656" s="10">
        <v>8</v>
      </c>
      <c r="M656" s="10" t="s">
        <v>2632</v>
      </c>
      <c r="N656" s="10" t="s">
        <v>55</v>
      </c>
      <c r="O656" s="10" t="s">
        <v>57</v>
      </c>
      <c r="P656" s="10" t="s">
        <v>2814</v>
      </c>
      <c r="Q656" s="10" t="s">
        <v>2816</v>
      </c>
      <c r="R656" s="12" t="s">
        <v>219</v>
      </c>
    </row>
    <row r="657" spans="1:18" x14ac:dyDescent="0.3">
      <c r="A657" s="13">
        <v>18371423</v>
      </c>
      <c r="B657" s="14">
        <v>4450000</v>
      </c>
      <c r="C657" s="14">
        <v>37083.333333333336</v>
      </c>
      <c r="D657" s="14" t="s">
        <v>2825</v>
      </c>
      <c r="E657" s="14" t="s">
        <v>2794</v>
      </c>
      <c r="F657" s="15">
        <v>45967</v>
      </c>
      <c r="G657" s="14" t="s">
        <v>2843</v>
      </c>
      <c r="H657" s="14">
        <v>120</v>
      </c>
      <c r="I657" s="14">
        <v>130</v>
      </c>
      <c r="J657" s="14" t="s">
        <v>97</v>
      </c>
      <c r="K657" s="14">
        <v>1</v>
      </c>
      <c r="L657" s="14">
        <v>4</v>
      </c>
      <c r="M657" s="14" t="s">
        <v>2632</v>
      </c>
      <c r="N657" s="14" t="s">
        <v>55</v>
      </c>
      <c r="O657" s="14" t="s">
        <v>57</v>
      </c>
      <c r="P657" s="14" t="s">
        <v>2814</v>
      </c>
      <c r="Q657" s="14" t="s">
        <v>2816</v>
      </c>
      <c r="R657" s="16" t="s">
        <v>47</v>
      </c>
    </row>
    <row r="658" spans="1:18" x14ac:dyDescent="0.3">
      <c r="A658" s="9">
        <v>18372208</v>
      </c>
      <c r="B658" s="10">
        <v>4450000</v>
      </c>
      <c r="C658" s="10">
        <v>44500</v>
      </c>
      <c r="D658" s="10" t="s">
        <v>2822</v>
      </c>
      <c r="E658" s="10" t="s">
        <v>2733</v>
      </c>
      <c r="F658" s="11">
        <v>45967</v>
      </c>
      <c r="G658" s="10" t="s">
        <v>2843</v>
      </c>
      <c r="H658" s="10">
        <v>100</v>
      </c>
      <c r="I658" s="10">
        <v>110</v>
      </c>
      <c r="J658" s="10" t="s">
        <v>97</v>
      </c>
      <c r="K658" s="10">
        <v>1</v>
      </c>
      <c r="L658" s="10">
        <v>5</v>
      </c>
      <c r="M658" s="10" t="s">
        <v>2632</v>
      </c>
      <c r="N658" s="10" t="s">
        <v>55</v>
      </c>
      <c r="O658" s="10" t="s">
        <v>57</v>
      </c>
      <c r="P658" s="10" t="s">
        <v>2814</v>
      </c>
      <c r="Q658" s="10" t="s">
        <v>2816</v>
      </c>
      <c r="R658" s="12" t="s">
        <v>47</v>
      </c>
    </row>
    <row r="659" spans="1:18" x14ac:dyDescent="0.3">
      <c r="A659" s="13">
        <v>18367267</v>
      </c>
      <c r="B659" s="14">
        <v>4450000</v>
      </c>
      <c r="C659" s="14">
        <v>49444.444444444445</v>
      </c>
      <c r="D659" s="14" t="s">
        <v>2822</v>
      </c>
      <c r="E659" s="14" t="s">
        <v>2690</v>
      </c>
      <c r="F659" s="15">
        <v>45966</v>
      </c>
      <c r="G659" s="14" t="s">
        <v>2843</v>
      </c>
      <c r="H659" s="14">
        <v>90</v>
      </c>
      <c r="I659" s="14">
        <v>98</v>
      </c>
      <c r="J659" s="14" t="s">
        <v>97</v>
      </c>
      <c r="K659" s="14">
        <v>2</v>
      </c>
      <c r="L659" s="14">
        <v>5</v>
      </c>
      <c r="M659" s="14" t="s">
        <v>2615</v>
      </c>
      <c r="N659" s="14" t="s">
        <v>77</v>
      </c>
      <c r="O659" s="14" t="s">
        <v>57</v>
      </c>
      <c r="P659" s="14" t="s">
        <v>2817</v>
      </c>
      <c r="Q659" s="14" t="s">
        <v>2816</v>
      </c>
      <c r="R659" s="16" t="s">
        <v>47</v>
      </c>
    </row>
    <row r="660" spans="1:18" x14ac:dyDescent="0.3">
      <c r="A660" s="9">
        <v>18393765</v>
      </c>
      <c r="B660" s="10">
        <v>4450000</v>
      </c>
      <c r="C660" s="10">
        <v>34230.769230769234</v>
      </c>
      <c r="D660" s="10" t="s">
        <v>2827</v>
      </c>
      <c r="E660" s="10" t="s">
        <v>2680</v>
      </c>
      <c r="F660" s="11">
        <v>45971</v>
      </c>
      <c r="G660" s="10" t="s">
        <v>2843</v>
      </c>
      <c r="H660" s="10">
        <v>130</v>
      </c>
      <c r="I660" s="10">
        <v>140</v>
      </c>
      <c r="J660" s="10" t="s">
        <v>50</v>
      </c>
      <c r="K660" s="10">
        <v>1</v>
      </c>
      <c r="L660" s="10">
        <v>3</v>
      </c>
      <c r="M660" s="10" t="s">
        <v>2617</v>
      </c>
      <c r="N660" s="10" t="s">
        <v>55</v>
      </c>
      <c r="O660" s="10" t="s">
        <v>57</v>
      </c>
      <c r="P660" s="10" t="s">
        <v>2814</v>
      </c>
      <c r="Q660" s="10" t="s">
        <v>2816</v>
      </c>
      <c r="R660" s="12" t="s">
        <v>47</v>
      </c>
    </row>
    <row r="661" spans="1:18" x14ac:dyDescent="0.3">
      <c r="A661" s="13">
        <v>18416607</v>
      </c>
      <c r="B661" s="14">
        <v>4450000</v>
      </c>
      <c r="C661" s="14">
        <v>92708.333333333328</v>
      </c>
      <c r="D661" s="14" t="s">
        <v>2831</v>
      </c>
      <c r="E661" s="14" t="s">
        <v>2657</v>
      </c>
      <c r="F661" s="15">
        <v>45974</v>
      </c>
      <c r="G661" s="14" t="s">
        <v>2843</v>
      </c>
      <c r="H661" s="14">
        <v>48</v>
      </c>
      <c r="I661" s="14">
        <v>55</v>
      </c>
      <c r="J661" s="14" t="s">
        <v>74</v>
      </c>
      <c r="K661" s="14">
        <v>1</v>
      </c>
      <c r="L661" s="14">
        <v>7</v>
      </c>
      <c r="M661" s="14" t="s">
        <v>2615</v>
      </c>
      <c r="N661" s="14" t="s">
        <v>55</v>
      </c>
      <c r="O661" s="14" t="s">
        <v>67</v>
      </c>
      <c r="P661" s="14" t="s">
        <v>2814</v>
      </c>
      <c r="Q661" s="14" t="s">
        <v>2816</v>
      </c>
      <c r="R661" s="16" t="s">
        <v>47</v>
      </c>
    </row>
    <row r="662" spans="1:18" x14ac:dyDescent="0.3">
      <c r="A662" s="9">
        <v>18423448</v>
      </c>
      <c r="B662" s="10">
        <v>4450000</v>
      </c>
      <c r="C662" s="10">
        <v>52352.941176470587</v>
      </c>
      <c r="D662" s="10" t="s">
        <v>2822</v>
      </c>
      <c r="E662" s="10" t="s">
        <v>2714</v>
      </c>
      <c r="F662" s="11">
        <v>45975</v>
      </c>
      <c r="G662" s="10" t="s">
        <v>2843</v>
      </c>
      <c r="H662" s="10">
        <v>85</v>
      </c>
      <c r="I662" s="10">
        <v>95</v>
      </c>
      <c r="J662" s="10" t="s">
        <v>97</v>
      </c>
      <c r="K662" s="10">
        <v>1</v>
      </c>
      <c r="L662" s="10">
        <v>4</v>
      </c>
      <c r="M662" s="10" t="s">
        <v>2622</v>
      </c>
      <c r="N662" s="10" t="s">
        <v>77</v>
      </c>
      <c r="O662" s="10" t="s">
        <v>57</v>
      </c>
      <c r="P662" s="10" t="s">
        <v>2814</v>
      </c>
      <c r="Q662" s="10" t="s">
        <v>2816</v>
      </c>
      <c r="R662" s="12" t="s">
        <v>47</v>
      </c>
    </row>
    <row r="663" spans="1:18" x14ac:dyDescent="0.3">
      <c r="A663" s="13">
        <v>18406954</v>
      </c>
      <c r="B663" s="14">
        <v>4450000</v>
      </c>
      <c r="C663" s="14">
        <v>35600</v>
      </c>
      <c r="D663" s="14" t="s">
        <v>2822</v>
      </c>
      <c r="E663" s="14" t="s">
        <v>2711</v>
      </c>
      <c r="F663" s="15">
        <v>45973</v>
      </c>
      <c r="G663" s="14" t="s">
        <v>2843</v>
      </c>
      <c r="H663" s="14">
        <v>125</v>
      </c>
      <c r="I663" s="14">
        <v>136</v>
      </c>
      <c r="J663" s="14" t="s">
        <v>97</v>
      </c>
      <c r="K663" s="14">
        <v>1</v>
      </c>
      <c r="L663" s="14">
        <v>5</v>
      </c>
      <c r="M663" s="14" t="s">
        <v>2617</v>
      </c>
      <c r="N663" s="14" t="s">
        <v>55</v>
      </c>
      <c r="O663" s="14" t="s">
        <v>57</v>
      </c>
      <c r="P663" s="14" t="s">
        <v>2814</v>
      </c>
      <c r="Q663" s="14" t="s">
        <v>2816</v>
      </c>
      <c r="R663" s="16" t="s">
        <v>47</v>
      </c>
    </row>
    <row r="664" spans="1:18" x14ac:dyDescent="0.3">
      <c r="A664" s="9">
        <v>18389535</v>
      </c>
      <c r="B664" s="10">
        <v>4495000</v>
      </c>
      <c r="C664" s="10">
        <v>81727.272727272721</v>
      </c>
      <c r="D664" s="10" t="s">
        <v>2830</v>
      </c>
      <c r="E664" s="10" t="s">
        <v>2718</v>
      </c>
      <c r="F664" s="11">
        <v>45970</v>
      </c>
      <c r="G664" s="10" t="s">
        <v>2843</v>
      </c>
      <c r="H664" s="10">
        <v>55</v>
      </c>
      <c r="I664" s="10">
        <v>60</v>
      </c>
      <c r="J664" s="10" t="s">
        <v>74</v>
      </c>
      <c r="K664" s="10">
        <v>1</v>
      </c>
      <c r="L664" s="10">
        <v>2</v>
      </c>
      <c r="M664" s="10" t="s">
        <v>2617</v>
      </c>
      <c r="N664" s="10" t="s">
        <v>55</v>
      </c>
      <c r="O664" s="10" t="s">
        <v>67</v>
      </c>
      <c r="P664" s="10" t="s">
        <v>2814</v>
      </c>
      <c r="Q664" s="10" t="s">
        <v>2818</v>
      </c>
      <c r="R664" s="12" t="s">
        <v>47</v>
      </c>
    </row>
    <row r="665" spans="1:18" x14ac:dyDescent="0.3">
      <c r="A665" s="13">
        <v>18383312</v>
      </c>
      <c r="B665" s="14">
        <v>4499000</v>
      </c>
      <c r="C665" s="14">
        <v>52929.411764705881</v>
      </c>
      <c r="D665" s="14" t="s">
        <v>2823</v>
      </c>
      <c r="E665" s="14" t="s">
        <v>2616</v>
      </c>
      <c r="F665" s="15">
        <v>45969</v>
      </c>
      <c r="G665" s="14" t="s">
        <v>2843</v>
      </c>
      <c r="H665" s="14">
        <v>85</v>
      </c>
      <c r="I665" s="14">
        <v>100</v>
      </c>
      <c r="J665" s="14" t="s">
        <v>97</v>
      </c>
      <c r="K665" s="14">
        <v>1</v>
      </c>
      <c r="L665" s="14">
        <v>3</v>
      </c>
      <c r="M665" s="14" t="s">
        <v>2615</v>
      </c>
      <c r="N665" s="14" t="s">
        <v>55</v>
      </c>
      <c r="O665" s="14" t="s">
        <v>57</v>
      </c>
      <c r="P665" s="14" t="s">
        <v>2814</v>
      </c>
      <c r="Q665" s="14" t="s">
        <v>2816</v>
      </c>
      <c r="R665" s="16" t="s">
        <v>47</v>
      </c>
    </row>
    <row r="666" spans="1:18" x14ac:dyDescent="0.3">
      <c r="A666" s="9">
        <v>18377249</v>
      </c>
      <c r="B666" s="10">
        <v>4500000</v>
      </c>
      <c r="C666" s="10">
        <v>69230.769230769234</v>
      </c>
      <c r="D666" s="10" t="s">
        <v>2827</v>
      </c>
      <c r="E666" s="10" t="s">
        <v>2660</v>
      </c>
      <c r="F666" s="11">
        <v>45968</v>
      </c>
      <c r="G666" s="10" t="s">
        <v>2843</v>
      </c>
      <c r="H666" s="10">
        <v>65</v>
      </c>
      <c r="I666" s="10">
        <v>70</v>
      </c>
      <c r="J666" s="10" t="s">
        <v>74</v>
      </c>
      <c r="K666" s="10">
        <v>1</v>
      </c>
      <c r="L666" s="10">
        <v>6</v>
      </c>
      <c r="M666" s="10" t="s">
        <v>2615</v>
      </c>
      <c r="N666" s="10" t="s">
        <v>55</v>
      </c>
      <c r="O666" s="10" t="s">
        <v>57</v>
      </c>
      <c r="P666" s="10" t="s">
        <v>2814</v>
      </c>
      <c r="Q666" s="10" t="s">
        <v>251</v>
      </c>
      <c r="R666" s="12" t="s">
        <v>47</v>
      </c>
    </row>
    <row r="667" spans="1:18" x14ac:dyDescent="0.3">
      <c r="A667" s="13">
        <v>18375012</v>
      </c>
      <c r="B667" s="14">
        <v>4500000</v>
      </c>
      <c r="C667" s="14">
        <v>56250</v>
      </c>
      <c r="D667" s="14" t="s">
        <v>2827</v>
      </c>
      <c r="E667" s="14" t="s">
        <v>2629</v>
      </c>
      <c r="F667" s="15">
        <v>45968</v>
      </c>
      <c r="G667" s="14" t="s">
        <v>2843</v>
      </c>
      <c r="H667" s="14">
        <v>80</v>
      </c>
      <c r="I667" s="14">
        <v>100</v>
      </c>
      <c r="J667" s="14" t="s">
        <v>97</v>
      </c>
      <c r="K667" s="14">
        <v>2</v>
      </c>
      <c r="L667" s="14">
        <v>5</v>
      </c>
      <c r="M667" s="14" t="s">
        <v>2615</v>
      </c>
      <c r="N667" s="14" t="s">
        <v>55</v>
      </c>
      <c r="O667" s="14" t="s">
        <v>67</v>
      </c>
      <c r="P667" s="14" t="s">
        <v>2814</v>
      </c>
      <c r="Q667" s="14" t="s">
        <v>2816</v>
      </c>
      <c r="R667" s="16" t="s">
        <v>47</v>
      </c>
    </row>
    <row r="668" spans="1:18" x14ac:dyDescent="0.3">
      <c r="A668" s="9">
        <v>18362182</v>
      </c>
      <c r="B668" s="10">
        <v>4500000</v>
      </c>
      <c r="C668" s="10">
        <v>60000</v>
      </c>
      <c r="D668" s="10" t="s">
        <v>2831</v>
      </c>
      <c r="E668" s="10" t="s">
        <v>2657</v>
      </c>
      <c r="F668" s="11">
        <v>45966</v>
      </c>
      <c r="G668" s="10" t="s">
        <v>2843</v>
      </c>
      <c r="H668" s="10">
        <v>75</v>
      </c>
      <c r="I668" s="10">
        <v>90</v>
      </c>
      <c r="J668" s="10" t="s">
        <v>97</v>
      </c>
      <c r="K668" s="10">
        <v>1</v>
      </c>
      <c r="L668" s="10">
        <v>3</v>
      </c>
      <c r="M668" s="10" t="s">
        <v>2615</v>
      </c>
      <c r="N668" s="10" t="s">
        <v>76</v>
      </c>
      <c r="O668" s="10" t="s">
        <v>57</v>
      </c>
      <c r="P668" s="10" t="s">
        <v>2815</v>
      </c>
      <c r="Q668" s="10" t="s">
        <v>2816</v>
      </c>
      <c r="R668" s="12" t="s">
        <v>47</v>
      </c>
    </row>
    <row r="669" spans="1:18" x14ac:dyDescent="0.3">
      <c r="A669" s="13">
        <v>18420962</v>
      </c>
      <c r="B669" s="14">
        <v>4500000</v>
      </c>
      <c r="C669" s="14">
        <v>56250</v>
      </c>
      <c r="D669" s="14" t="s">
        <v>2822</v>
      </c>
      <c r="E669" s="14" t="s">
        <v>2619</v>
      </c>
      <c r="F669" s="15">
        <v>45975</v>
      </c>
      <c r="G669" s="14" t="s">
        <v>2843</v>
      </c>
      <c r="H669" s="14">
        <v>80</v>
      </c>
      <c r="I669" s="14">
        <v>90</v>
      </c>
      <c r="J669" s="14" t="s">
        <v>97</v>
      </c>
      <c r="K669" s="14">
        <v>1</v>
      </c>
      <c r="L669" s="14">
        <v>5</v>
      </c>
      <c r="M669" s="14" t="s">
        <v>2615</v>
      </c>
      <c r="N669" s="14" t="s">
        <v>55</v>
      </c>
      <c r="O669" s="14" t="s">
        <v>57</v>
      </c>
      <c r="P669" s="14" t="s">
        <v>2814</v>
      </c>
      <c r="Q669" s="14" t="s">
        <v>2816</v>
      </c>
      <c r="R669" s="16" t="s">
        <v>47</v>
      </c>
    </row>
    <row r="670" spans="1:18" x14ac:dyDescent="0.3">
      <c r="A670" s="9">
        <v>18411928</v>
      </c>
      <c r="B670" s="10">
        <v>4500000</v>
      </c>
      <c r="C670" s="10">
        <v>33333.333333333336</v>
      </c>
      <c r="D670" s="10" t="s">
        <v>2827</v>
      </c>
      <c r="E670" s="10" t="s">
        <v>2625</v>
      </c>
      <c r="F670" s="11">
        <v>45974</v>
      </c>
      <c r="G670" s="10" t="s">
        <v>2843</v>
      </c>
      <c r="H670" s="10">
        <v>135</v>
      </c>
      <c r="I670" s="10">
        <v>150</v>
      </c>
      <c r="J670" s="10" t="s">
        <v>50</v>
      </c>
      <c r="K670" s="10">
        <v>1</v>
      </c>
      <c r="L670" s="10">
        <v>4</v>
      </c>
      <c r="M670" s="10" t="s">
        <v>2627</v>
      </c>
      <c r="N670" s="10" t="s">
        <v>55</v>
      </c>
      <c r="O670" s="10" t="s">
        <v>67</v>
      </c>
      <c r="P670" s="10" t="s">
        <v>2814</v>
      </c>
      <c r="Q670" s="10" t="s">
        <v>2818</v>
      </c>
      <c r="R670" s="12" t="s">
        <v>47</v>
      </c>
    </row>
    <row r="671" spans="1:18" x14ac:dyDescent="0.3">
      <c r="A671" s="13">
        <v>18413770</v>
      </c>
      <c r="B671" s="14">
        <v>4500000</v>
      </c>
      <c r="C671" s="14">
        <v>40909.090909090912</v>
      </c>
      <c r="D671" s="14" t="s">
        <v>2825</v>
      </c>
      <c r="E671" s="14" t="s">
        <v>2640</v>
      </c>
      <c r="F671" s="15">
        <v>45974</v>
      </c>
      <c r="G671" s="14" t="s">
        <v>2843</v>
      </c>
      <c r="H671" s="14">
        <v>110</v>
      </c>
      <c r="I671" s="14">
        <v>120</v>
      </c>
      <c r="J671" s="14" t="s">
        <v>50</v>
      </c>
      <c r="K671" s="14">
        <v>1</v>
      </c>
      <c r="L671" s="14">
        <v>5</v>
      </c>
      <c r="M671" s="14" t="s">
        <v>2632</v>
      </c>
      <c r="N671" s="14" t="s">
        <v>55</v>
      </c>
      <c r="O671" s="14" t="s">
        <v>57</v>
      </c>
      <c r="P671" s="14" t="s">
        <v>2814</v>
      </c>
      <c r="Q671" s="14" t="s">
        <v>2816</v>
      </c>
      <c r="R671" s="16" t="s">
        <v>47</v>
      </c>
    </row>
    <row r="672" spans="1:18" x14ac:dyDescent="0.3">
      <c r="A672" s="9">
        <v>18375123</v>
      </c>
      <c r="B672" s="10">
        <v>4500000</v>
      </c>
      <c r="C672" s="10">
        <v>56250</v>
      </c>
      <c r="D672" s="10" t="s">
        <v>2827</v>
      </c>
      <c r="E672" s="10" t="s">
        <v>2629</v>
      </c>
      <c r="F672" s="11">
        <v>45968</v>
      </c>
      <c r="G672" s="10" t="s">
        <v>2843</v>
      </c>
      <c r="H672" s="10">
        <v>80</v>
      </c>
      <c r="I672" s="10">
        <v>95</v>
      </c>
      <c r="J672" s="10" t="s">
        <v>97</v>
      </c>
      <c r="K672" s="10">
        <v>2</v>
      </c>
      <c r="L672" s="10">
        <v>3</v>
      </c>
      <c r="M672" s="10" t="s">
        <v>2615</v>
      </c>
      <c r="N672" s="10" t="s">
        <v>55</v>
      </c>
      <c r="O672" s="10" t="s">
        <v>67</v>
      </c>
      <c r="P672" s="10" t="s">
        <v>2814</v>
      </c>
      <c r="Q672" s="10" t="s">
        <v>2816</v>
      </c>
      <c r="R672" s="12" t="s">
        <v>47</v>
      </c>
    </row>
    <row r="673" spans="1:18" x14ac:dyDescent="0.3">
      <c r="A673" s="13">
        <v>18409549</v>
      </c>
      <c r="B673" s="14">
        <v>4500000</v>
      </c>
      <c r="C673" s="14">
        <v>52941.176470588238</v>
      </c>
      <c r="D673" s="14" t="s">
        <v>2828</v>
      </c>
      <c r="E673" s="14" t="s">
        <v>2628</v>
      </c>
      <c r="F673" s="15">
        <v>45973</v>
      </c>
      <c r="G673" s="14" t="s">
        <v>2843</v>
      </c>
      <c r="H673" s="14">
        <v>85</v>
      </c>
      <c r="I673" s="14">
        <v>90</v>
      </c>
      <c r="J673" s="14" t="s">
        <v>97</v>
      </c>
      <c r="K673" s="14">
        <v>2</v>
      </c>
      <c r="L673" s="14">
        <v>5</v>
      </c>
      <c r="M673" s="14" t="s">
        <v>2615</v>
      </c>
      <c r="N673" s="14" t="s">
        <v>55</v>
      </c>
      <c r="O673" s="14" t="s">
        <v>67</v>
      </c>
      <c r="P673" s="14" t="s">
        <v>2814</v>
      </c>
      <c r="Q673" s="14" t="s">
        <v>138</v>
      </c>
      <c r="R673" s="16" t="s">
        <v>47</v>
      </c>
    </row>
    <row r="674" spans="1:18" x14ac:dyDescent="0.3">
      <c r="A674" s="9">
        <v>18396211</v>
      </c>
      <c r="B674" s="10">
        <v>4500000</v>
      </c>
      <c r="C674" s="10">
        <v>47368.42105263158</v>
      </c>
      <c r="D674" s="10" t="s">
        <v>2822</v>
      </c>
      <c r="E674" s="10" t="s">
        <v>2698</v>
      </c>
      <c r="F674" s="11">
        <v>45971</v>
      </c>
      <c r="G674" s="10" t="s">
        <v>2843</v>
      </c>
      <c r="H674" s="10">
        <v>95</v>
      </c>
      <c r="I674" s="10">
        <v>110</v>
      </c>
      <c r="J674" s="10" t="s">
        <v>97</v>
      </c>
      <c r="K674" s="10">
        <v>1</v>
      </c>
      <c r="L674" s="10">
        <v>5</v>
      </c>
      <c r="M674" s="10" t="s">
        <v>2622</v>
      </c>
      <c r="N674" s="10" t="s">
        <v>55</v>
      </c>
      <c r="O674" s="10" t="s">
        <v>57</v>
      </c>
      <c r="P674" s="10" t="s">
        <v>2814</v>
      </c>
      <c r="Q674" s="10" t="s">
        <v>2820</v>
      </c>
      <c r="R674" s="12" t="s">
        <v>47</v>
      </c>
    </row>
    <row r="675" spans="1:18" x14ac:dyDescent="0.3">
      <c r="A675" s="13">
        <v>18402962</v>
      </c>
      <c r="B675" s="14">
        <v>4500000</v>
      </c>
      <c r="C675" s="14">
        <v>36000</v>
      </c>
      <c r="D675" s="14" t="s">
        <v>2827</v>
      </c>
      <c r="E675" s="14" t="s">
        <v>2793</v>
      </c>
      <c r="F675" s="15">
        <v>45972</v>
      </c>
      <c r="G675" s="14" t="s">
        <v>2843</v>
      </c>
      <c r="H675" s="14">
        <v>125</v>
      </c>
      <c r="I675" s="14">
        <v>130</v>
      </c>
      <c r="J675" s="14" t="s">
        <v>50</v>
      </c>
      <c r="K675" s="14">
        <v>1</v>
      </c>
      <c r="L675" s="14">
        <v>7</v>
      </c>
      <c r="M675" s="14" t="s">
        <v>2632</v>
      </c>
      <c r="N675" s="14" t="s">
        <v>55</v>
      </c>
      <c r="O675" s="14" t="s">
        <v>67</v>
      </c>
      <c r="P675" s="14" t="s">
        <v>2814</v>
      </c>
      <c r="Q675" s="14" t="s">
        <v>2816</v>
      </c>
      <c r="R675" s="16" t="s">
        <v>47</v>
      </c>
    </row>
    <row r="676" spans="1:18" x14ac:dyDescent="0.3">
      <c r="A676" s="9">
        <v>18373623</v>
      </c>
      <c r="B676" s="10">
        <v>4500000</v>
      </c>
      <c r="C676" s="10">
        <v>81818.181818181823</v>
      </c>
      <c r="D676" s="10" t="s">
        <v>2822</v>
      </c>
      <c r="E676" s="10" t="s">
        <v>2789</v>
      </c>
      <c r="F676" s="11">
        <v>45968</v>
      </c>
      <c r="G676" s="10" t="s">
        <v>2843</v>
      </c>
      <c r="H676" s="10">
        <v>55</v>
      </c>
      <c r="I676" s="10">
        <v>60</v>
      </c>
      <c r="J676" s="10" t="s">
        <v>74</v>
      </c>
      <c r="K676" s="10">
        <v>1</v>
      </c>
      <c r="L676" s="10">
        <v>6</v>
      </c>
      <c r="M676" s="10" t="s">
        <v>2615</v>
      </c>
      <c r="N676" s="10" t="s">
        <v>76</v>
      </c>
      <c r="O676" s="10" t="s">
        <v>67</v>
      </c>
      <c r="P676" s="10" t="s">
        <v>2814</v>
      </c>
      <c r="Q676" s="10" t="s">
        <v>2816</v>
      </c>
      <c r="R676" s="12" t="s">
        <v>47</v>
      </c>
    </row>
    <row r="677" spans="1:18" x14ac:dyDescent="0.3">
      <c r="A677" s="13">
        <v>18418658</v>
      </c>
      <c r="B677" s="14">
        <v>4500000</v>
      </c>
      <c r="C677" s="14">
        <v>50000</v>
      </c>
      <c r="D677" s="14" t="s">
        <v>2825</v>
      </c>
      <c r="E677" s="14" t="s">
        <v>2621</v>
      </c>
      <c r="F677" s="15">
        <v>45975</v>
      </c>
      <c r="G677" s="14" t="s">
        <v>2843</v>
      </c>
      <c r="H677" s="14">
        <v>90</v>
      </c>
      <c r="I677" s="14">
        <v>95</v>
      </c>
      <c r="J677" s="14" t="s">
        <v>97</v>
      </c>
      <c r="K677" s="14">
        <v>1</v>
      </c>
      <c r="L677" s="14">
        <v>4</v>
      </c>
      <c r="M677" s="14" t="s">
        <v>2617</v>
      </c>
      <c r="N677" s="14" t="s">
        <v>55</v>
      </c>
      <c r="O677" s="14" t="s">
        <v>57</v>
      </c>
      <c r="P677" s="14" t="s">
        <v>2814</v>
      </c>
      <c r="Q677" s="14" t="s">
        <v>2816</v>
      </c>
      <c r="R677" s="16" t="s">
        <v>47</v>
      </c>
    </row>
    <row r="678" spans="1:18" x14ac:dyDescent="0.3">
      <c r="A678" s="9">
        <v>18363852</v>
      </c>
      <c r="B678" s="10">
        <v>4500000</v>
      </c>
      <c r="C678" s="10">
        <v>50000</v>
      </c>
      <c r="D678" s="10" t="s">
        <v>2822</v>
      </c>
      <c r="E678" s="10" t="s">
        <v>2698</v>
      </c>
      <c r="F678" s="11">
        <v>45966</v>
      </c>
      <c r="G678" s="10" t="s">
        <v>2848</v>
      </c>
      <c r="H678" s="10">
        <v>90</v>
      </c>
      <c r="I678" s="10">
        <v>100</v>
      </c>
      <c r="J678" s="10" t="s">
        <v>941</v>
      </c>
      <c r="K678" s="10">
        <v>1</v>
      </c>
      <c r="L678" s="10">
        <v>3</v>
      </c>
      <c r="M678" s="10" t="s">
        <v>2627</v>
      </c>
      <c r="N678" s="10" t="s">
        <v>77</v>
      </c>
      <c r="O678" s="10" t="s">
        <v>57</v>
      </c>
      <c r="P678" s="10" t="s">
        <v>2814</v>
      </c>
      <c r="Q678" s="10" t="s">
        <v>2816</v>
      </c>
      <c r="R678" s="12" t="s">
        <v>2840</v>
      </c>
    </row>
    <row r="679" spans="1:18" x14ac:dyDescent="0.3">
      <c r="A679" s="13">
        <v>18389865</v>
      </c>
      <c r="B679" s="14">
        <v>4500000</v>
      </c>
      <c r="C679" s="14">
        <v>34615.384615384617</v>
      </c>
      <c r="D679" s="14" t="s">
        <v>2823</v>
      </c>
      <c r="E679" s="14" t="s">
        <v>2755</v>
      </c>
      <c r="F679" s="15">
        <v>45970</v>
      </c>
      <c r="G679" s="14" t="s">
        <v>2843</v>
      </c>
      <c r="H679" s="14">
        <v>130</v>
      </c>
      <c r="I679" s="14">
        <v>135</v>
      </c>
      <c r="J679" s="14" t="s">
        <v>50</v>
      </c>
      <c r="K679" s="14">
        <v>1</v>
      </c>
      <c r="L679" s="14">
        <v>4</v>
      </c>
      <c r="M679" s="14" t="s">
        <v>2627</v>
      </c>
      <c r="N679" s="14" t="s">
        <v>55</v>
      </c>
      <c r="O679" s="14" t="s">
        <v>57</v>
      </c>
      <c r="P679" s="14" t="s">
        <v>2814</v>
      </c>
      <c r="Q679" s="14" t="s">
        <v>2820</v>
      </c>
      <c r="R679" s="16" t="s">
        <v>47</v>
      </c>
    </row>
    <row r="680" spans="1:18" x14ac:dyDescent="0.3">
      <c r="A680" s="9">
        <v>18365550</v>
      </c>
      <c r="B680" s="10">
        <v>4500000</v>
      </c>
      <c r="C680" s="10">
        <v>81818.181818181823</v>
      </c>
      <c r="D680" s="10" t="s">
        <v>2825</v>
      </c>
      <c r="E680" s="10" t="s">
        <v>2626</v>
      </c>
      <c r="F680" s="11">
        <v>45966</v>
      </c>
      <c r="G680" s="10" t="s">
        <v>2843</v>
      </c>
      <c r="H680" s="10">
        <v>55</v>
      </c>
      <c r="I680" s="10">
        <v>70</v>
      </c>
      <c r="J680" s="10" t="s">
        <v>74</v>
      </c>
      <c r="K680" s="10">
        <v>1</v>
      </c>
      <c r="L680" s="10">
        <v>3</v>
      </c>
      <c r="M680" s="10" t="s">
        <v>2622</v>
      </c>
      <c r="N680" s="10" t="s">
        <v>77</v>
      </c>
      <c r="O680" s="10" t="s">
        <v>57</v>
      </c>
      <c r="P680" s="10" t="s">
        <v>2815</v>
      </c>
      <c r="Q680" s="10" t="s">
        <v>2818</v>
      </c>
      <c r="R680" s="12" t="s">
        <v>47</v>
      </c>
    </row>
    <row r="681" spans="1:18" x14ac:dyDescent="0.3">
      <c r="A681" s="13">
        <v>18379143</v>
      </c>
      <c r="B681" s="14">
        <v>4500000</v>
      </c>
      <c r="C681" s="14">
        <v>42857.142857142855</v>
      </c>
      <c r="D681" s="14" t="s">
        <v>2822</v>
      </c>
      <c r="E681" s="14" t="s">
        <v>2733</v>
      </c>
      <c r="F681" s="15">
        <v>45968</v>
      </c>
      <c r="G681" s="14" t="s">
        <v>2843</v>
      </c>
      <c r="H681" s="14">
        <v>105</v>
      </c>
      <c r="I681" s="14">
        <v>110</v>
      </c>
      <c r="J681" s="14" t="s">
        <v>97</v>
      </c>
      <c r="K681" s="14">
        <v>1</v>
      </c>
      <c r="L681" s="14">
        <v>5</v>
      </c>
      <c r="M681" s="14" t="s">
        <v>2632</v>
      </c>
      <c r="N681" s="14" t="s">
        <v>55</v>
      </c>
      <c r="O681" s="14" t="s">
        <v>57</v>
      </c>
      <c r="P681" s="14" t="s">
        <v>2814</v>
      </c>
      <c r="Q681" s="14" t="s">
        <v>2816</v>
      </c>
      <c r="R681" s="16" t="s">
        <v>47</v>
      </c>
    </row>
    <row r="682" spans="1:18" x14ac:dyDescent="0.3">
      <c r="A682" s="9">
        <v>18376932</v>
      </c>
      <c r="B682" s="10">
        <v>4500000</v>
      </c>
      <c r="C682" s="10">
        <v>50000</v>
      </c>
      <c r="D682" s="10" t="s">
        <v>2828</v>
      </c>
      <c r="E682" s="10" t="s">
        <v>2628</v>
      </c>
      <c r="F682" s="11">
        <v>45968</v>
      </c>
      <c r="G682" s="10" t="s">
        <v>2843</v>
      </c>
      <c r="H682" s="10">
        <v>90</v>
      </c>
      <c r="I682" s="10">
        <v>120</v>
      </c>
      <c r="J682" s="10" t="s">
        <v>97</v>
      </c>
      <c r="K682" s="10">
        <v>2</v>
      </c>
      <c r="L682" s="10">
        <v>4</v>
      </c>
      <c r="M682" s="10" t="s">
        <v>2615</v>
      </c>
      <c r="N682" s="10" t="s">
        <v>55</v>
      </c>
      <c r="O682" s="10" t="s">
        <v>57</v>
      </c>
      <c r="P682" s="10" t="s">
        <v>2814</v>
      </c>
      <c r="Q682" s="10" t="s">
        <v>2818</v>
      </c>
      <c r="R682" s="12" t="s">
        <v>47</v>
      </c>
    </row>
    <row r="683" spans="1:18" x14ac:dyDescent="0.3">
      <c r="A683" s="13">
        <v>18388027</v>
      </c>
      <c r="B683" s="14">
        <v>4500000</v>
      </c>
      <c r="C683" s="14">
        <v>50561.79775280899</v>
      </c>
      <c r="D683" s="14" t="s">
        <v>2825</v>
      </c>
      <c r="E683" s="14" t="s">
        <v>2676</v>
      </c>
      <c r="F683" s="15">
        <v>45970</v>
      </c>
      <c r="G683" s="14" t="s">
        <v>2843</v>
      </c>
      <c r="H683" s="14">
        <v>89</v>
      </c>
      <c r="I683" s="14">
        <v>105</v>
      </c>
      <c r="J683" s="14" t="s">
        <v>97</v>
      </c>
      <c r="K683" s="14">
        <v>1</v>
      </c>
      <c r="L683" s="14">
        <v>4</v>
      </c>
      <c r="M683" s="14" t="s">
        <v>2617</v>
      </c>
      <c r="N683" s="14" t="s">
        <v>76</v>
      </c>
      <c r="O683" s="14" t="s">
        <v>57</v>
      </c>
      <c r="P683" s="14" t="s">
        <v>2814</v>
      </c>
      <c r="Q683" s="14" t="s">
        <v>2816</v>
      </c>
      <c r="R683" s="16" t="s">
        <v>47</v>
      </c>
    </row>
    <row r="684" spans="1:18" x14ac:dyDescent="0.3">
      <c r="A684" s="9">
        <v>18418444</v>
      </c>
      <c r="B684" s="10">
        <v>4500000</v>
      </c>
      <c r="C684" s="10">
        <v>45000</v>
      </c>
      <c r="D684" s="10" t="s">
        <v>2826</v>
      </c>
      <c r="E684" s="10" t="s">
        <v>2624</v>
      </c>
      <c r="F684" s="11">
        <v>45975</v>
      </c>
      <c r="G684" s="10" t="s">
        <v>2843</v>
      </c>
      <c r="H684" s="10">
        <v>100</v>
      </c>
      <c r="I684" s="10">
        <v>115</v>
      </c>
      <c r="J684" s="10" t="s">
        <v>97</v>
      </c>
      <c r="K684" s="10">
        <v>1</v>
      </c>
      <c r="L684" s="10">
        <v>5</v>
      </c>
      <c r="M684" s="10" t="s">
        <v>2622</v>
      </c>
      <c r="N684" s="10" t="s">
        <v>55</v>
      </c>
      <c r="O684" s="10" t="s">
        <v>57</v>
      </c>
      <c r="P684" s="10" t="s">
        <v>2814</v>
      </c>
      <c r="Q684" s="10" t="s">
        <v>2818</v>
      </c>
      <c r="R684" s="12" t="s">
        <v>47</v>
      </c>
    </row>
    <row r="685" spans="1:18" x14ac:dyDescent="0.3">
      <c r="A685" s="13">
        <v>18372569</v>
      </c>
      <c r="B685" s="14">
        <v>4500000</v>
      </c>
      <c r="C685" s="14">
        <v>112500</v>
      </c>
      <c r="D685" s="14" t="s">
        <v>2825</v>
      </c>
      <c r="E685" s="14" t="s">
        <v>2689</v>
      </c>
      <c r="F685" s="15">
        <v>45967</v>
      </c>
      <c r="G685" s="14" t="s">
        <v>2843</v>
      </c>
      <c r="H685" s="14">
        <v>40</v>
      </c>
      <c r="I685" s="14">
        <v>45</v>
      </c>
      <c r="J685" s="14" t="s">
        <v>74</v>
      </c>
      <c r="K685" s="14">
        <v>1</v>
      </c>
      <c r="L685" s="14">
        <v>5</v>
      </c>
      <c r="M685" s="14" t="s">
        <v>2615</v>
      </c>
      <c r="N685" s="14" t="s">
        <v>55</v>
      </c>
      <c r="O685" s="14" t="s">
        <v>57</v>
      </c>
      <c r="P685" s="14" t="s">
        <v>2815</v>
      </c>
      <c r="Q685" s="14" t="s">
        <v>2818</v>
      </c>
      <c r="R685" s="16" t="s">
        <v>47</v>
      </c>
    </row>
    <row r="686" spans="1:18" x14ac:dyDescent="0.3">
      <c r="A686" s="9">
        <v>18372970</v>
      </c>
      <c r="B686" s="10">
        <v>4500000</v>
      </c>
      <c r="C686" s="10">
        <v>52941.176470588238</v>
      </c>
      <c r="D686" s="10" t="s">
        <v>2827</v>
      </c>
      <c r="E686" s="10" t="s">
        <v>2625</v>
      </c>
      <c r="F686" s="11">
        <v>45967</v>
      </c>
      <c r="G686" s="10" t="s">
        <v>2843</v>
      </c>
      <c r="H686" s="10">
        <v>85</v>
      </c>
      <c r="I686" s="10">
        <v>100</v>
      </c>
      <c r="J686" s="10" t="s">
        <v>97</v>
      </c>
      <c r="K686" s="10">
        <v>1</v>
      </c>
      <c r="L686" s="10">
        <v>5</v>
      </c>
      <c r="M686" s="10" t="s">
        <v>2615</v>
      </c>
      <c r="N686" s="10" t="s">
        <v>55</v>
      </c>
      <c r="O686" s="10" t="s">
        <v>57</v>
      </c>
      <c r="P686" s="10" t="s">
        <v>2814</v>
      </c>
      <c r="Q686" s="10" t="s">
        <v>2818</v>
      </c>
      <c r="R686" s="12" t="s">
        <v>47</v>
      </c>
    </row>
    <row r="687" spans="1:18" x14ac:dyDescent="0.3">
      <c r="A687" s="13">
        <v>18418426</v>
      </c>
      <c r="B687" s="14">
        <v>4500000</v>
      </c>
      <c r="C687" s="14">
        <v>45000</v>
      </c>
      <c r="D687" s="14" t="s">
        <v>2827</v>
      </c>
      <c r="E687" s="14" t="s">
        <v>2767</v>
      </c>
      <c r="F687" s="15">
        <v>45975</v>
      </c>
      <c r="G687" s="14" t="s">
        <v>2843</v>
      </c>
      <c r="H687" s="14">
        <v>100</v>
      </c>
      <c r="I687" s="14">
        <v>110</v>
      </c>
      <c r="J687" s="14" t="s">
        <v>50</v>
      </c>
      <c r="K687" s="14">
        <v>1</v>
      </c>
      <c r="L687" s="14">
        <v>4</v>
      </c>
      <c r="M687" s="14" t="s">
        <v>2617</v>
      </c>
      <c r="N687" s="14" t="s">
        <v>76</v>
      </c>
      <c r="O687" s="14" t="s">
        <v>57</v>
      </c>
      <c r="P687" s="14" t="s">
        <v>2815</v>
      </c>
      <c r="Q687" s="14" t="s">
        <v>2818</v>
      </c>
      <c r="R687" s="16" t="s">
        <v>47</v>
      </c>
    </row>
    <row r="688" spans="1:18" x14ac:dyDescent="0.3">
      <c r="A688" s="9">
        <v>18412359</v>
      </c>
      <c r="B688" s="10">
        <v>4500000</v>
      </c>
      <c r="C688" s="10">
        <v>64285.714285714283</v>
      </c>
      <c r="D688" s="10" t="s">
        <v>2827</v>
      </c>
      <c r="E688" s="10" t="s">
        <v>2680</v>
      </c>
      <c r="F688" s="11">
        <v>45974</v>
      </c>
      <c r="G688" s="10" t="s">
        <v>2843</v>
      </c>
      <c r="H688" s="10">
        <v>70</v>
      </c>
      <c r="I688" s="10">
        <v>80</v>
      </c>
      <c r="J688" s="10" t="s">
        <v>97</v>
      </c>
      <c r="K688" s="10">
        <v>1</v>
      </c>
      <c r="L688" s="10">
        <v>5</v>
      </c>
      <c r="M688" s="10" t="s">
        <v>2615</v>
      </c>
      <c r="N688" s="10" t="s">
        <v>55</v>
      </c>
      <c r="O688" s="10" t="s">
        <v>57</v>
      </c>
      <c r="P688" s="10" t="s">
        <v>2814</v>
      </c>
      <c r="Q688" s="10" t="s">
        <v>2818</v>
      </c>
      <c r="R688" s="12" t="s">
        <v>47</v>
      </c>
    </row>
    <row r="689" spans="1:18" x14ac:dyDescent="0.3">
      <c r="A689" s="13">
        <v>18361555</v>
      </c>
      <c r="B689" s="14">
        <v>4500000</v>
      </c>
      <c r="C689" s="14">
        <v>37500</v>
      </c>
      <c r="D689" s="14" t="s">
        <v>2827</v>
      </c>
      <c r="E689" s="14" t="s">
        <v>2757</v>
      </c>
      <c r="F689" s="15">
        <v>45965</v>
      </c>
      <c r="G689" s="14" t="s">
        <v>2843</v>
      </c>
      <c r="H689" s="14">
        <v>120</v>
      </c>
      <c r="I689" s="14">
        <v>130</v>
      </c>
      <c r="J689" s="14" t="s">
        <v>50</v>
      </c>
      <c r="K689" s="14">
        <v>1</v>
      </c>
      <c r="L689" s="14">
        <v>4</v>
      </c>
      <c r="M689" s="14" t="s">
        <v>2615</v>
      </c>
      <c r="N689" s="14" t="s">
        <v>55</v>
      </c>
      <c r="O689" s="14" t="s">
        <v>57</v>
      </c>
      <c r="P689" s="14" t="s">
        <v>2814</v>
      </c>
      <c r="Q689" s="14" t="s">
        <v>2816</v>
      </c>
      <c r="R689" s="16" t="s">
        <v>47</v>
      </c>
    </row>
    <row r="690" spans="1:18" x14ac:dyDescent="0.3">
      <c r="A690" s="9">
        <v>18379576</v>
      </c>
      <c r="B690" s="10">
        <v>4500000</v>
      </c>
      <c r="C690" s="10">
        <v>56250</v>
      </c>
      <c r="D690" s="10" t="s">
        <v>2827</v>
      </c>
      <c r="E690" s="10" t="s">
        <v>2633</v>
      </c>
      <c r="F690" s="11">
        <v>45969</v>
      </c>
      <c r="G690" s="10" t="s">
        <v>2843</v>
      </c>
      <c r="H690" s="10">
        <v>80</v>
      </c>
      <c r="I690" s="10">
        <v>90</v>
      </c>
      <c r="J690" s="10" t="s">
        <v>97</v>
      </c>
      <c r="K690" s="10">
        <v>1</v>
      </c>
      <c r="L690" s="10">
        <v>3</v>
      </c>
      <c r="M690" s="10" t="s">
        <v>2615</v>
      </c>
      <c r="N690" s="10" t="s">
        <v>55</v>
      </c>
      <c r="O690" s="10" t="s">
        <v>57</v>
      </c>
      <c r="P690" s="10" t="s">
        <v>2814</v>
      </c>
      <c r="Q690" s="10" t="s">
        <v>251</v>
      </c>
      <c r="R690" s="12" t="s">
        <v>47</v>
      </c>
    </row>
    <row r="691" spans="1:18" x14ac:dyDescent="0.3">
      <c r="A691" s="13">
        <v>18368213</v>
      </c>
      <c r="B691" s="14">
        <v>4500000</v>
      </c>
      <c r="C691" s="14">
        <v>75000</v>
      </c>
      <c r="D691" s="14" t="s">
        <v>2832</v>
      </c>
      <c r="E691" s="14" t="s">
        <v>2652</v>
      </c>
      <c r="F691" s="15">
        <v>45966</v>
      </c>
      <c r="G691" s="14" t="s">
        <v>2843</v>
      </c>
      <c r="H691" s="14">
        <v>60</v>
      </c>
      <c r="I691" s="14">
        <v>70</v>
      </c>
      <c r="J691" s="14" t="s">
        <v>97</v>
      </c>
      <c r="K691" s="14">
        <v>1</v>
      </c>
      <c r="L691" s="14">
        <v>5</v>
      </c>
      <c r="M691" s="14" t="s">
        <v>2615</v>
      </c>
      <c r="N691" s="14" t="s">
        <v>77</v>
      </c>
      <c r="O691" s="14" t="s">
        <v>67</v>
      </c>
      <c r="P691" s="14" t="s">
        <v>2814</v>
      </c>
      <c r="Q691" s="14" t="s">
        <v>2816</v>
      </c>
      <c r="R691" s="16" t="s">
        <v>47</v>
      </c>
    </row>
    <row r="692" spans="1:18" x14ac:dyDescent="0.3">
      <c r="A692" s="9">
        <v>18373294</v>
      </c>
      <c r="B692" s="10">
        <v>4550000</v>
      </c>
      <c r="C692" s="10">
        <v>60666.666666666664</v>
      </c>
      <c r="D692" s="10" t="s">
        <v>2823</v>
      </c>
      <c r="E692" s="10" t="s">
        <v>2616</v>
      </c>
      <c r="F692" s="11">
        <v>45967</v>
      </c>
      <c r="G692" s="10" t="s">
        <v>2843</v>
      </c>
      <c r="H692" s="10">
        <v>75</v>
      </c>
      <c r="I692" s="10">
        <v>90</v>
      </c>
      <c r="J692" s="10" t="s">
        <v>97</v>
      </c>
      <c r="K692" s="10">
        <v>2</v>
      </c>
      <c r="L692" s="10">
        <v>3</v>
      </c>
      <c r="M692" s="10" t="s">
        <v>2615</v>
      </c>
      <c r="N692" s="10" t="s">
        <v>55</v>
      </c>
      <c r="O692" s="10" t="s">
        <v>67</v>
      </c>
      <c r="P692" s="10" t="s">
        <v>2814</v>
      </c>
      <c r="Q692" s="10" t="s">
        <v>2820</v>
      </c>
      <c r="R692" s="12" t="s">
        <v>47</v>
      </c>
    </row>
    <row r="693" spans="1:18" x14ac:dyDescent="0.3">
      <c r="A693" s="13">
        <v>18376196</v>
      </c>
      <c r="B693" s="14">
        <v>4550000</v>
      </c>
      <c r="C693" s="14">
        <v>82727.272727272721</v>
      </c>
      <c r="D693" s="14" t="s">
        <v>2822</v>
      </c>
      <c r="E693" s="14" t="s">
        <v>2614</v>
      </c>
      <c r="F693" s="15">
        <v>45968</v>
      </c>
      <c r="G693" s="14" t="s">
        <v>2843</v>
      </c>
      <c r="H693" s="14">
        <v>55</v>
      </c>
      <c r="I693" s="14">
        <v>63</v>
      </c>
      <c r="J693" s="14" t="s">
        <v>74</v>
      </c>
      <c r="K693" s="14">
        <v>1</v>
      </c>
      <c r="L693" s="14">
        <v>4</v>
      </c>
      <c r="M693" s="14" t="s">
        <v>2615</v>
      </c>
      <c r="N693" s="14" t="s">
        <v>76</v>
      </c>
      <c r="O693" s="14" t="s">
        <v>57</v>
      </c>
      <c r="P693" s="14" t="s">
        <v>2814</v>
      </c>
      <c r="Q693" s="14" t="s">
        <v>2816</v>
      </c>
      <c r="R693" s="16" t="s">
        <v>47</v>
      </c>
    </row>
    <row r="694" spans="1:18" x14ac:dyDescent="0.3">
      <c r="A694" s="9">
        <v>18372920</v>
      </c>
      <c r="B694" s="10">
        <v>4550000</v>
      </c>
      <c r="C694" s="10">
        <v>30333.333333333332</v>
      </c>
      <c r="D694" s="10" t="s">
        <v>2822</v>
      </c>
      <c r="E694" s="10" t="s">
        <v>2690</v>
      </c>
      <c r="F694" s="11">
        <v>45967</v>
      </c>
      <c r="G694" s="10" t="s">
        <v>2843</v>
      </c>
      <c r="H694" s="10">
        <v>150</v>
      </c>
      <c r="I694" s="10">
        <v>160</v>
      </c>
      <c r="J694" s="10" t="s">
        <v>50</v>
      </c>
      <c r="K694" s="10">
        <v>1</v>
      </c>
      <c r="L694" s="10">
        <v>5</v>
      </c>
      <c r="M694" s="10" t="s">
        <v>2627</v>
      </c>
      <c r="N694" s="10" t="s">
        <v>55</v>
      </c>
      <c r="O694" s="10" t="s">
        <v>57</v>
      </c>
      <c r="P694" s="10" t="s">
        <v>2814</v>
      </c>
      <c r="Q694" s="10" t="s">
        <v>2816</v>
      </c>
      <c r="R694" s="12" t="s">
        <v>47</v>
      </c>
    </row>
    <row r="695" spans="1:18" x14ac:dyDescent="0.3">
      <c r="A695" s="13">
        <v>18381809</v>
      </c>
      <c r="B695" s="14">
        <v>4575000</v>
      </c>
      <c r="C695" s="14">
        <v>57187.5</v>
      </c>
      <c r="D695" s="14" t="s">
        <v>2827</v>
      </c>
      <c r="E695" s="14" t="s">
        <v>2624</v>
      </c>
      <c r="F695" s="15">
        <v>45969</v>
      </c>
      <c r="G695" s="14" t="s">
        <v>2843</v>
      </c>
      <c r="H695" s="14">
        <v>80</v>
      </c>
      <c r="I695" s="14">
        <v>90</v>
      </c>
      <c r="J695" s="14" t="s">
        <v>97</v>
      </c>
      <c r="K695" s="14">
        <v>1</v>
      </c>
      <c r="L695" s="14">
        <v>3</v>
      </c>
      <c r="M695" s="14" t="s">
        <v>2627</v>
      </c>
      <c r="N695" s="14" t="s">
        <v>55</v>
      </c>
      <c r="O695" s="14" t="s">
        <v>57</v>
      </c>
      <c r="P695" s="14" t="s">
        <v>2814</v>
      </c>
      <c r="Q695" s="14" t="s">
        <v>2816</v>
      </c>
      <c r="R695" s="16" t="s">
        <v>47</v>
      </c>
    </row>
    <row r="696" spans="1:18" x14ac:dyDescent="0.3">
      <c r="A696" s="9">
        <v>18419409</v>
      </c>
      <c r="B696" s="10">
        <v>4600000</v>
      </c>
      <c r="C696" s="10">
        <v>28750</v>
      </c>
      <c r="D696" s="10" t="s">
        <v>2822</v>
      </c>
      <c r="E696" s="10" t="s">
        <v>2634</v>
      </c>
      <c r="F696" s="11">
        <v>45975</v>
      </c>
      <c r="G696" s="10" t="s">
        <v>2843</v>
      </c>
      <c r="H696" s="10">
        <v>160</v>
      </c>
      <c r="I696" s="10">
        <v>165</v>
      </c>
      <c r="J696" s="10" t="s">
        <v>50</v>
      </c>
      <c r="K696" s="10">
        <v>1</v>
      </c>
      <c r="L696" s="10">
        <v>6</v>
      </c>
      <c r="M696" s="10" t="s">
        <v>2632</v>
      </c>
      <c r="N696" s="10" t="s">
        <v>55</v>
      </c>
      <c r="O696" s="10" t="s">
        <v>57</v>
      </c>
      <c r="P696" s="10" t="s">
        <v>2814</v>
      </c>
      <c r="Q696" s="10" t="s">
        <v>2816</v>
      </c>
      <c r="R696" s="12" t="s">
        <v>47</v>
      </c>
    </row>
    <row r="697" spans="1:18" x14ac:dyDescent="0.3">
      <c r="A697" s="13">
        <v>18411921</v>
      </c>
      <c r="B697" s="14">
        <v>4600000</v>
      </c>
      <c r="C697" s="14">
        <v>40000</v>
      </c>
      <c r="D697" s="14" t="s">
        <v>2828</v>
      </c>
      <c r="E697" s="14" t="s">
        <v>2628</v>
      </c>
      <c r="F697" s="15">
        <v>45974</v>
      </c>
      <c r="G697" s="14" t="s">
        <v>2843</v>
      </c>
      <c r="H697" s="14">
        <v>115</v>
      </c>
      <c r="I697" s="14">
        <v>130</v>
      </c>
      <c r="J697" s="14" t="s">
        <v>50</v>
      </c>
      <c r="K697" s="14">
        <v>2</v>
      </c>
      <c r="L697" s="14">
        <v>2</v>
      </c>
      <c r="M697" s="14" t="s">
        <v>2615</v>
      </c>
      <c r="N697" s="14" t="s">
        <v>55</v>
      </c>
      <c r="O697" s="14" t="s">
        <v>57</v>
      </c>
      <c r="P697" s="14" t="s">
        <v>2815</v>
      </c>
      <c r="Q697" s="14" t="s">
        <v>2816</v>
      </c>
      <c r="R697" s="16" t="s">
        <v>47</v>
      </c>
    </row>
    <row r="698" spans="1:18" x14ac:dyDescent="0.3">
      <c r="A698" s="9">
        <v>18390296</v>
      </c>
      <c r="B698" s="10">
        <v>4600000</v>
      </c>
      <c r="C698" s="10">
        <v>57500</v>
      </c>
      <c r="D698" s="10" t="s">
        <v>2825</v>
      </c>
      <c r="E698" s="10" t="s">
        <v>2648</v>
      </c>
      <c r="F698" s="11">
        <v>45971</v>
      </c>
      <c r="G698" s="10" t="s">
        <v>2843</v>
      </c>
      <c r="H698" s="10">
        <v>80</v>
      </c>
      <c r="I698" s="10">
        <v>100</v>
      </c>
      <c r="J698" s="10" t="s">
        <v>97</v>
      </c>
      <c r="K698" s="10">
        <v>1</v>
      </c>
      <c r="L698" s="10">
        <v>3</v>
      </c>
      <c r="M698" s="10" t="s">
        <v>2617</v>
      </c>
      <c r="N698" s="10" t="s">
        <v>55</v>
      </c>
      <c r="O698" s="10" t="s">
        <v>57</v>
      </c>
      <c r="P698" s="10" t="s">
        <v>2814</v>
      </c>
      <c r="Q698" s="10" t="s">
        <v>2816</v>
      </c>
      <c r="R698" s="12" t="s">
        <v>47</v>
      </c>
    </row>
    <row r="699" spans="1:18" x14ac:dyDescent="0.3">
      <c r="A699" s="13">
        <v>18390793</v>
      </c>
      <c r="B699" s="14">
        <v>4600000</v>
      </c>
      <c r="C699" s="14">
        <v>30666.666666666668</v>
      </c>
      <c r="D699" s="14" t="s">
        <v>2825</v>
      </c>
      <c r="E699" s="14" t="s">
        <v>2648</v>
      </c>
      <c r="F699" s="15">
        <v>45971</v>
      </c>
      <c r="G699" s="14" t="s">
        <v>2843</v>
      </c>
      <c r="H699" s="14">
        <v>150</v>
      </c>
      <c r="I699" s="14">
        <v>160</v>
      </c>
      <c r="J699" s="14" t="s">
        <v>50</v>
      </c>
      <c r="K699" s="14">
        <v>2</v>
      </c>
      <c r="L699" s="14">
        <v>4</v>
      </c>
      <c r="M699" s="14" t="s">
        <v>2632</v>
      </c>
      <c r="N699" s="14" t="s">
        <v>55</v>
      </c>
      <c r="O699" s="14" t="s">
        <v>57</v>
      </c>
      <c r="P699" s="14" t="s">
        <v>2814</v>
      </c>
      <c r="Q699" s="14" t="s">
        <v>2816</v>
      </c>
      <c r="R699" s="16" t="s">
        <v>47</v>
      </c>
    </row>
    <row r="700" spans="1:18" x14ac:dyDescent="0.3">
      <c r="A700" s="9">
        <v>18423221</v>
      </c>
      <c r="B700" s="10">
        <v>4600000</v>
      </c>
      <c r="C700" s="10">
        <v>57500</v>
      </c>
      <c r="D700" s="10" t="s">
        <v>2822</v>
      </c>
      <c r="E700" s="10" t="s">
        <v>2789</v>
      </c>
      <c r="F700" s="11">
        <v>45975</v>
      </c>
      <c r="G700" s="10" t="s">
        <v>2843</v>
      </c>
      <c r="H700" s="10">
        <v>80</v>
      </c>
      <c r="I700" s="10">
        <v>85</v>
      </c>
      <c r="J700" s="10" t="s">
        <v>97</v>
      </c>
      <c r="K700" s="10">
        <v>1</v>
      </c>
      <c r="L700" s="10">
        <v>4</v>
      </c>
      <c r="M700" s="10" t="s">
        <v>2627</v>
      </c>
      <c r="N700" s="10" t="s">
        <v>77</v>
      </c>
      <c r="O700" s="10" t="s">
        <v>57</v>
      </c>
      <c r="P700" s="10" t="s">
        <v>2814</v>
      </c>
      <c r="Q700" s="10" t="s">
        <v>2816</v>
      </c>
      <c r="R700" s="12" t="s">
        <v>47</v>
      </c>
    </row>
    <row r="701" spans="1:18" x14ac:dyDescent="0.3">
      <c r="A701" s="13">
        <v>18390765</v>
      </c>
      <c r="B701" s="14">
        <v>4600000</v>
      </c>
      <c r="C701" s="14">
        <v>54117.647058823532</v>
      </c>
      <c r="D701" s="14" t="s">
        <v>2825</v>
      </c>
      <c r="E701" s="14" t="s">
        <v>2621</v>
      </c>
      <c r="F701" s="15">
        <v>45971</v>
      </c>
      <c r="G701" s="14" t="s">
        <v>2843</v>
      </c>
      <c r="H701" s="14">
        <v>85</v>
      </c>
      <c r="I701" s="14">
        <v>90</v>
      </c>
      <c r="J701" s="14" t="s">
        <v>97</v>
      </c>
      <c r="K701" s="14">
        <v>1</v>
      </c>
      <c r="L701" s="14">
        <v>4</v>
      </c>
      <c r="M701" s="14" t="s">
        <v>2617</v>
      </c>
      <c r="N701" s="14" t="s">
        <v>55</v>
      </c>
      <c r="O701" s="14" t="s">
        <v>57</v>
      </c>
      <c r="P701" s="14" t="s">
        <v>2814</v>
      </c>
      <c r="Q701" s="14" t="s">
        <v>2816</v>
      </c>
      <c r="R701" s="16" t="s">
        <v>47</v>
      </c>
    </row>
    <row r="702" spans="1:18" x14ac:dyDescent="0.3">
      <c r="A702" s="9">
        <v>18367953</v>
      </c>
      <c r="B702" s="10">
        <v>4600000</v>
      </c>
      <c r="C702" s="10">
        <v>57500</v>
      </c>
      <c r="D702" s="10" t="s">
        <v>2822</v>
      </c>
      <c r="E702" s="10" t="s">
        <v>2614</v>
      </c>
      <c r="F702" s="11">
        <v>45966</v>
      </c>
      <c r="G702" s="10" t="s">
        <v>2843</v>
      </c>
      <c r="H702" s="10">
        <v>80</v>
      </c>
      <c r="I702" s="10">
        <v>90</v>
      </c>
      <c r="J702" s="10" t="s">
        <v>97</v>
      </c>
      <c r="K702" s="10">
        <v>1</v>
      </c>
      <c r="L702" s="10">
        <v>5</v>
      </c>
      <c r="M702" s="10" t="s">
        <v>2615</v>
      </c>
      <c r="N702" s="10" t="s">
        <v>77</v>
      </c>
      <c r="O702" s="10" t="s">
        <v>57</v>
      </c>
      <c r="P702" s="10" t="s">
        <v>2814</v>
      </c>
      <c r="Q702" s="10" t="s">
        <v>2816</v>
      </c>
      <c r="R702" s="12" t="s">
        <v>47</v>
      </c>
    </row>
    <row r="703" spans="1:18" x14ac:dyDescent="0.3">
      <c r="A703" s="13">
        <v>18423080</v>
      </c>
      <c r="B703" s="14">
        <v>4600000</v>
      </c>
      <c r="C703" s="14">
        <v>54117.647058823532</v>
      </c>
      <c r="D703" s="14" t="s">
        <v>2827</v>
      </c>
      <c r="E703" s="14" t="s">
        <v>2699</v>
      </c>
      <c r="F703" s="15">
        <v>45975</v>
      </c>
      <c r="G703" s="14" t="s">
        <v>2843</v>
      </c>
      <c r="H703" s="14">
        <v>85</v>
      </c>
      <c r="I703" s="14">
        <v>110</v>
      </c>
      <c r="J703" s="14" t="s">
        <v>97</v>
      </c>
      <c r="K703" s="14">
        <v>1</v>
      </c>
      <c r="L703" s="14">
        <v>11</v>
      </c>
      <c r="M703" s="14" t="s">
        <v>2615</v>
      </c>
      <c r="N703" s="14" t="s">
        <v>55</v>
      </c>
      <c r="O703" s="14" t="s">
        <v>67</v>
      </c>
      <c r="P703" s="14" t="s">
        <v>2814</v>
      </c>
      <c r="Q703" s="14" t="s">
        <v>2818</v>
      </c>
      <c r="R703" s="16" t="s">
        <v>47</v>
      </c>
    </row>
    <row r="704" spans="1:18" x14ac:dyDescent="0.3">
      <c r="A704" s="9">
        <v>18404479</v>
      </c>
      <c r="B704" s="10">
        <v>4600000</v>
      </c>
      <c r="C704" s="10">
        <v>46000</v>
      </c>
      <c r="D704" s="10" t="s">
        <v>2825</v>
      </c>
      <c r="E704" s="10" t="s">
        <v>2621</v>
      </c>
      <c r="F704" s="11">
        <v>45973</v>
      </c>
      <c r="G704" s="10" t="s">
        <v>2843</v>
      </c>
      <c r="H704" s="10">
        <v>100</v>
      </c>
      <c r="I704" s="10">
        <v>110</v>
      </c>
      <c r="J704" s="10" t="s">
        <v>97</v>
      </c>
      <c r="K704" s="10">
        <v>1</v>
      </c>
      <c r="L704" s="10">
        <v>4</v>
      </c>
      <c r="M704" s="10" t="s">
        <v>2617</v>
      </c>
      <c r="N704" s="10" t="s">
        <v>55</v>
      </c>
      <c r="O704" s="10" t="s">
        <v>57</v>
      </c>
      <c r="P704" s="10" t="s">
        <v>2814</v>
      </c>
      <c r="Q704" s="10" t="s">
        <v>2818</v>
      </c>
      <c r="R704" s="12" t="s">
        <v>47</v>
      </c>
    </row>
    <row r="705" spans="1:18" x14ac:dyDescent="0.3">
      <c r="A705" s="13">
        <v>18373033</v>
      </c>
      <c r="B705" s="14">
        <v>4625000</v>
      </c>
      <c r="C705" s="14">
        <v>30833.333333333332</v>
      </c>
      <c r="D705" s="14" t="s">
        <v>2823</v>
      </c>
      <c r="E705" s="14" t="s">
        <v>2681</v>
      </c>
      <c r="F705" s="15">
        <v>45967</v>
      </c>
      <c r="G705" s="14" t="s">
        <v>2843</v>
      </c>
      <c r="H705" s="14">
        <v>150</v>
      </c>
      <c r="I705" s="14">
        <v>155</v>
      </c>
      <c r="J705" s="14" t="s">
        <v>50</v>
      </c>
      <c r="K705" s="14">
        <v>1</v>
      </c>
      <c r="L705" s="14">
        <v>2</v>
      </c>
      <c r="M705" s="14" t="s">
        <v>2627</v>
      </c>
      <c r="N705" s="14" t="s">
        <v>55</v>
      </c>
      <c r="O705" s="14" t="s">
        <v>57</v>
      </c>
      <c r="P705" s="14" t="s">
        <v>2814</v>
      </c>
      <c r="Q705" s="14" t="s">
        <v>2816</v>
      </c>
      <c r="R705" s="16" t="s">
        <v>47</v>
      </c>
    </row>
    <row r="706" spans="1:18" x14ac:dyDescent="0.3">
      <c r="A706" s="9">
        <v>18372981</v>
      </c>
      <c r="B706" s="10">
        <v>4650000</v>
      </c>
      <c r="C706" s="10">
        <v>40434.782608695656</v>
      </c>
      <c r="D706" s="10" t="s">
        <v>2822</v>
      </c>
      <c r="E706" s="10" t="s">
        <v>2733</v>
      </c>
      <c r="F706" s="11">
        <v>45967</v>
      </c>
      <c r="G706" s="10" t="s">
        <v>2843</v>
      </c>
      <c r="H706" s="10">
        <v>115</v>
      </c>
      <c r="I706" s="10">
        <v>130</v>
      </c>
      <c r="J706" s="10" t="s">
        <v>97</v>
      </c>
      <c r="K706" s="10">
        <v>1</v>
      </c>
      <c r="L706" s="10">
        <v>4</v>
      </c>
      <c r="M706" s="10" t="s">
        <v>2632</v>
      </c>
      <c r="N706" s="10" t="s">
        <v>55</v>
      </c>
      <c r="O706" s="10" t="s">
        <v>57</v>
      </c>
      <c r="P706" s="10" t="s">
        <v>2814</v>
      </c>
      <c r="Q706" s="10" t="s">
        <v>2816</v>
      </c>
      <c r="R706" s="12" t="s">
        <v>47</v>
      </c>
    </row>
    <row r="707" spans="1:18" x14ac:dyDescent="0.3">
      <c r="A707" s="13">
        <v>18371857</v>
      </c>
      <c r="B707" s="14">
        <v>4650000</v>
      </c>
      <c r="C707" s="14">
        <v>66428.571428571435</v>
      </c>
      <c r="D707" s="14" t="s">
        <v>2825</v>
      </c>
      <c r="E707" s="14" t="s">
        <v>2666</v>
      </c>
      <c r="F707" s="15">
        <v>45967</v>
      </c>
      <c r="G707" s="14" t="s">
        <v>2843</v>
      </c>
      <c r="H707" s="14">
        <v>70</v>
      </c>
      <c r="I707" s="14">
        <v>80</v>
      </c>
      <c r="J707" s="14" t="s">
        <v>97</v>
      </c>
      <c r="K707" s="14">
        <v>1</v>
      </c>
      <c r="L707" s="14">
        <v>3</v>
      </c>
      <c r="M707" s="14" t="s">
        <v>2615</v>
      </c>
      <c r="N707" s="14" t="s">
        <v>55</v>
      </c>
      <c r="O707" s="14" t="s">
        <v>57</v>
      </c>
      <c r="P707" s="14" t="s">
        <v>2814</v>
      </c>
      <c r="Q707" s="14" t="s">
        <v>2818</v>
      </c>
      <c r="R707" s="16" t="s">
        <v>47</v>
      </c>
    </row>
    <row r="708" spans="1:18" x14ac:dyDescent="0.3">
      <c r="A708" s="9">
        <v>18376058</v>
      </c>
      <c r="B708" s="10">
        <v>4650000</v>
      </c>
      <c r="C708" s="10">
        <v>33214.285714285717</v>
      </c>
      <c r="D708" s="10" t="s">
        <v>2823</v>
      </c>
      <c r="E708" s="10" t="s">
        <v>2642</v>
      </c>
      <c r="F708" s="11">
        <v>45968</v>
      </c>
      <c r="G708" s="10" t="s">
        <v>2843</v>
      </c>
      <c r="H708" s="10">
        <v>140</v>
      </c>
      <c r="I708" s="10">
        <v>180</v>
      </c>
      <c r="J708" s="10" t="s">
        <v>128</v>
      </c>
      <c r="K708" s="10">
        <v>1</v>
      </c>
      <c r="L708" s="10">
        <v>3</v>
      </c>
      <c r="M708" s="10" t="s">
        <v>2617</v>
      </c>
      <c r="N708" s="10" t="s">
        <v>55</v>
      </c>
      <c r="O708" s="10" t="s">
        <v>67</v>
      </c>
      <c r="P708" s="10" t="s">
        <v>2814</v>
      </c>
      <c r="Q708" s="10" t="s">
        <v>2816</v>
      </c>
      <c r="R708" s="12" t="s">
        <v>47</v>
      </c>
    </row>
    <row r="709" spans="1:18" x14ac:dyDescent="0.3">
      <c r="A709" s="13">
        <v>18419980</v>
      </c>
      <c r="B709" s="14">
        <v>4650000</v>
      </c>
      <c r="C709" s="14">
        <v>31000</v>
      </c>
      <c r="D709" s="14" t="s">
        <v>2827</v>
      </c>
      <c r="E709" s="14" t="s">
        <v>2647</v>
      </c>
      <c r="F709" s="15">
        <v>45975</v>
      </c>
      <c r="G709" s="14" t="s">
        <v>2843</v>
      </c>
      <c r="H709" s="14">
        <v>150</v>
      </c>
      <c r="I709" s="14">
        <v>160</v>
      </c>
      <c r="J709" s="14" t="s">
        <v>128</v>
      </c>
      <c r="K709" s="14">
        <v>2</v>
      </c>
      <c r="L709" s="14">
        <v>3</v>
      </c>
      <c r="M709" s="14" t="s">
        <v>2617</v>
      </c>
      <c r="N709" s="14" t="s">
        <v>55</v>
      </c>
      <c r="O709" s="14" t="s">
        <v>57</v>
      </c>
      <c r="P709" s="14" t="s">
        <v>2814</v>
      </c>
      <c r="Q709" s="14" t="s">
        <v>2816</v>
      </c>
      <c r="R709" s="16" t="s">
        <v>47</v>
      </c>
    </row>
    <row r="710" spans="1:18" x14ac:dyDescent="0.3">
      <c r="A710" s="9">
        <v>18386300</v>
      </c>
      <c r="B710" s="10">
        <v>4650000</v>
      </c>
      <c r="C710" s="10">
        <v>46500</v>
      </c>
      <c r="D710" s="10" t="s">
        <v>2827</v>
      </c>
      <c r="E710" s="10" t="s">
        <v>2686</v>
      </c>
      <c r="F710" s="11">
        <v>45970</v>
      </c>
      <c r="G710" s="10" t="s">
        <v>2843</v>
      </c>
      <c r="H710" s="10">
        <v>100</v>
      </c>
      <c r="I710" s="10">
        <v>125</v>
      </c>
      <c r="J710" s="10" t="s">
        <v>50</v>
      </c>
      <c r="K710" s="10">
        <v>1</v>
      </c>
      <c r="L710" s="10">
        <v>5</v>
      </c>
      <c r="M710" s="10" t="s">
        <v>2615</v>
      </c>
      <c r="N710" s="10" t="s">
        <v>55</v>
      </c>
      <c r="O710" s="10" t="s">
        <v>57</v>
      </c>
      <c r="P710" s="10" t="s">
        <v>2814</v>
      </c>
      <c r="Q710" s="10" t="s">
        <v>2816</v>
      </c>
      <c r="R710" s="12" t="s">
        <v>47</v>
      </c>
    </row>
    <row r="711" spans="1:18" x14ac:dyDescent="0.3">
      <c r="A711" s="13">
        <v>18393840</v>
      </c>
      <c r="B711" s="14">
        <v>4650000</v>
      </c>
      <c r="C711" s="14">
        <v>66428.571428571435</v>
      </c>
      <c r="D711" s="14" t="s">
        <v>2830</v>
      </c>
      <c r="E711" s="14" t="s">
        <v>2651</v>
      </c>
      <c r="F711" s="15">
        <v>45971</v>
      </c>
      <c r="G711" s="14" t="s">
        <v>2843</v>
      </c>
      <c r="H711" s="14">
        <v>70</v>
      </c>
      <c r="I711" s="14">
        <v>80</v>
      </c>
      <c r="J711" s="14" t="s">
        <v>97</v>
      </c>
      <c r="K711" s="14">
        <v>1</v>
      </c>
      <c r="L711" s="14">
        <v>4</v>
      </c>
      <c r="M711" s="14" t="s">
        <v>2622</v>
      </c>
      <c r="N711" s="14" t="s">
        <v>55</v>
      </c>
      <c r="O711" s="14" t="s">
        <v>57</v>
      </c>
      <c r="P711" s="14" t="s">
        <v>2815</v>
      </c>
      <c r="Q711" s="14" t="s">
        <v>2816</v>
      </c>
      <c r="R711" s="16" t="s">
        <v>47</v>
      </c>
    </row>
    <row r="712" spans="1:18" x14ac:dyDescent="0.3">
      <c r="A712" s="9">
        <v>18411185</v>
      </c>
      <c r="B712" s="10">
        <v>4650000</v>
      </c>
      <c r="C712" s="10">
        <v>48437.5</v>
      </c>
      <c r="D712" s="10" t="s">
        <v>2827</v>
      </c>
      <c r="E712" s="10" t="s">
        <v>2699</v>
      </c>
      <c r="F712" s="11">
        <v>45974</v>
      </c>
      <c r="G712" s="10" t="s">
        <v>2843</v>
      </c>
      <c r="H712" s="10">
        <v>96</v>
      </c>
      <c r="I712" s="10">
        <v>106</v>
      </c>
      <c r="J712" s="10" t="s">
        <v>97</v>
      </c>
      <c r="K712" s="10">
        <v>2</v>
      </c>
      <c r="L712" s="10">
        <v>11</v>
      </c>
      <c r="M712" s="10" t="s">
        <v>2615</v>
      </c>
      <c r="N712" s="10" t="s">
        <v>55</v>
      </c>
      <c r="O712" s="10" t="s">
        <v>67</v>
      </c>
      <c r="P712" s="10" t="s">
        <v>2814</v>
      </c>
      <c r="Q712" s="10" t="s">
        <v>954</v>
      </c>
      <c r="R712" s="12" t="s">
        <v>47</v>
      </c>
    </row>
    <row r="713" spans="1:18" x14ac:dyDescent="0.3">
      <c r="A713" s="13">
        <v>18375464</v>
      </c>
      <c r="B713" s="14">
        <v>4650000</v>
      </c>
      <c r="C713" s="14">
        <v>48947.368421052633</v>
      </c>
      <c r="D713" s="14" t="s">
        <v>2827</v>
      </c>
      <c r="E713" s="14" t="s">
        <v>2756</v>
      </c>
      <c r="F713" s="15">
        <v>45968</v>
      </c>
      <c r="G713" s="14" t="s">
        <v>2843</v>
      </c>
      <c r="H713" s="14">
        <v>95</v>
      </c>
      <c r="I713" s="14">
        <v>100</v>
      </c>
      <c r="J713" s="14" t="s">
        <v>97</v>
      </c>
      <c r="K713" s="14">
        <v>1</v>
      </c>
      <c r="L713" s="14">
        <v>3</v>
      </c>
      <c r="M713" s="14" t="s">
        <v>2617</v>
      </c>
      <c r="N713" s="14" t="s">
        <v>55</v>
      </c>
      <c r="O713" s="14" t="s">
        <v>57</v>
      </c>
      <c r="P713" s="14" t="s">
        <v>2814</v>
      </c>
      <c r="Q713" s="14" t="s">
        <v>2818</v>
      </c>
      <c r="R713" s="16" t="s">
        <v>47</v>
      </c>
    </row>
    <row r="714" spans="1:18" x14ac:dyDescent="0.3">
      <c r="A714" s="9">
        <v>18408118</v>
      </c>
      <c r="B714" s="10">
        <v>4650000</v>
      </c>
      <c r="C714" s="10">
        <v>51666.666666666664</v>
      </c>
      <c r="D714" s="10" t="s">
        <v>2828</v>
      </c>
      <c r="E714" s="10" t="s">
        <v>2628</v>
      </c>
      <c r="F714" s="11">
        <v>45973</v>
      </c>
      <c r="G714" s="10" t="s">
        <v>2843</v>
      </c>
      <c r="H714" s="10">
        <v>90</v>
      </c>
      <c r="I714" s="10">
        <v>105</v>
      </c>
      <c r="J714" s="10" t="s">
        <v>97</v>
      </c>
      <c r="K714" s="10">
        <v>2</v>
      </c>
      <c r="L714" s="10">
        <v>4</v>
      </c>
      <c r="M714" s="10" t="s">
        <v>2615</v>
      </c>
      <c r="N714" s="10" t="s">
        <v>55</v>
      </c>
      <c r="O714" s="10" t="s">
        <v>57</v>
      </c>
      <c r="P714" s="10" t="s">
        <v>2814</v>
      </c>
      <c r="Q714" s="10" t="s">
        <v>138</v>
      </c>
      <c r="R714" s="12" t="s">
        <v>47</v>
      </c>
    </row>
    <row r="715" spans="1:18" x14ac:dyDescent="0.3">
      <c r="A715" s="13">
        <v>18424341</v>
      </c>
      <c r="B715" s="14">
        <v>4650000</v>
      </c>
      <c r="C715" s="14">
        <v>48947.368421052633</v>
      </c>
      <c r="D715" s="14" t="s">
        <v>2825</v>
      </c>
      <c r="E715" s="14" t="s">
        <v>2645</v>
      </c>
      <c r="F715" s="15">
        <v>45976</v>
      </c>
      <c r="G715" s="14" t="s">
        <v>2843</v>
      </c>
      <c r="H715" s="14">
        <v>95</v>
      </c>
      <c r="I715" s="14">
        <v>105</v>
      </c>
      <c r="J715" s="14" t="s">
        <v>97</v>
      </c>
      <c r="K715" s="14">
        <v>1</v>
      </c>
      <c r="L715" s="14">
        <v>8</v>
      </c>
      <c r="M715" s="14" t="s">
        <v>2622</v>
      </c>
      <c r="N715" s="14" t="s">
        <v>55</v>
      </c>
      <c r="O715" s="14" t="s">
        <v>57</v>
      </c>
      <c r="P715" s="14" t="s">
        <v>2814</v>
      </c>
      <c r="Q715" s="14" t="s">
        <v>2816</v>
      </c>
      <c r="R715" s="16" t="s">
        <v>47</v>
      </c>
    </row>
    <row r="716" spans="1:18" x14ac:dyDescent="0.3">
      <c r="A716" s="9">
        <v>18417574</v>
      </c>
      <c r="B716" s="10">
        <v>4680000</v>
      </c>
      <c r="C716" s="10">
        <v>93600</v>
      </c>
      <c r="D716" s="10" t="s">
        <v>2822</v>
      </c>
      <c r="E716" s="10" t="s">
        <v>2644</v>
      </c>
      <c r="F716" s="11">
        <v>45974</v>
      </c>
      <c r="G716" s="10" t="s">
        <v>2843</v>
      </c>
      <c r="H716" s="10">
        <v>50</v>
      </c>
      <c r="I716" s="10">
        <v>60</v>
      </c>
      <c r="J716" s="10" t="s">
        <v>74</v>
      </c>
      <c r="K716" s="10">
        <v>1</v>
      </c>
      <c r="L716" s="10">
        <v>5</v>
      </c>
      <c r="M716" s="10" t="s">
        <v>2617</v>
      </c>
      <c r="N716" s="10" t="s">
        <v>77</v>
      </c>
      <c r="O716" s="10" t="s">
        <v>67</v>
      </c>
      <c r="P716" s="10" t="s">
        <v>2814</v>
      </c>
      <c r="Q716" s="10" t="s">
        <v>2816</v>
      </c>
      <c r="R716" s="12" t="s">
        <v>47</v>
      </c>
    </row>
    <row r="717" spans="1:18" x14ac:dyDescent="0.3">
      <c r="A717" s="13">
        <v>18371809</v>
      </c>
      <c r="B717" s="14">
        <v>4700000</v>
      </c>
      <c r="C717" s="14">
        <v>58750</v>
      </c>
      <c r="D717" s="14" t="s">
        <v>2825</v>
      </c>
      <c r="E717" s="14" t="s">
        <v>2640</v>
      </c>
      <c r="F717" s="15">
        <v>45967</v>
      </c>
      <c r="G717" s="14" t="s">
        <v>2843</v>
      </c>
      <c r="H717" s="14">
        <v>80</v>
      </c>
      <c r="I717" s="14">
        <v>100</v>
      </c>
      <c r="J717" s="14" t="s">
        <v>97</v>
      </c>
      <c r="K717" s="14">
        <v>1</v>
      </c>
      <c r="L717" s="14">
        <v>3</v>
      </c>
      <c r="M717" s="14" t="s">
        <v>2615</v>
      </c>
      <c r="N717" s="14" t="s">
        <v>55</v>
      </c>
      <c r="O717" s="14" t="s">
        <v>57</v>
      </c>
      <c r="P717" s="14" t="s">
        <v>2815</v>
      </c>
      <c r="Q717" s="14" t="s">
        <v>2818</v>
      </c>
      <c r="R717" s="16" t="s">
        <v>47</v>
      </c>
    </row>
    <row r="718" spans="1:18" x14ac:dyDescent="0.3">
      <c r="A718" s="9">
        <v>18381298</v>
      </c>
      <c r="B718" s="10">
        <v>4700000</v>
      </c>
      <c r="C718" s="10">
        <v>67142.857142857145</v>
      </c>
      <c r="D718" s="10" t="s">
        <v>2831</v>
      </c>
      <c r="E718" s="10" t="s">
        <v>2657</v>
      </c>
      <c r="F718" s="11">
        <v>45969</v>
      </c>
      <c r="G718" s="10" t="s">
        <v>2843</v>
      </c>
      <c r="H718" s="10">
        <v>70</v>
      </c>
      <c r="I718" s="10">
        <v>90</v>
      </c>
      <c r="J718" s="10" t="s">
        <v>97</v>
      </c>
      <c r="K718" s="10">
        <v>2</v>
      </c>
      <c r="L718" s="10">
        <v>5</v>
      </c>
      <c r="M718" s="10" t="s">
        <v>2632</v>
      </c>
      <c r="N718" s="10" t="s">
        <v>55</v>
      </c>
      <c r="O718" s="10" t="s">
        <v>57</v>
      </c>
      <c r="P718" s="10" t="s">
        <v>2814</v>
      </c>
      <c r="Q718" s="10" t="s">
        <v>2816</v>
      </c>
      <c r="R718" s="12" t="s">
        <v>47</v>
      </c>
    </row>
    <row r="719" spans="1:18" x14ac:dyDescent="0.3">
      <c r="A719" s="13">
        <v>18377970</v>
      </c>
      <c r="B719" s="14">
        <v>4700000</v>
      </c>
      <c r="C719" s="14">
        <v>58750</v>
      </c>
      <c r="D719" s="14" t="s">
        <v>2825</v>
      </c>
      <c r="E719" s="14" t="s">
        <v>2640</v>
      </c>
      <c r="F719" s="15">
        <v>45968</v>
      </c>
      <c r="G719" s="14" t="s">
        <v>2843</v>
      </c>
      <c r="H719" s="14">
        <v>80</v>
      </c>
      <c r="I719" s="14">
        <v>100</v>
      </c>
      <c r="J719" s="14" t="s">
        <v>97</v>
      </c>
      <c r="K719" s="14">
        <v>1</v>
      </c>
      <c r="L719" s="14">
        <v>3</v>
      </c>
      <c r="M719" s="14" t="s">
        <v>2615</v>
      </c>
      <c r="N719" s="14" t="s">
        <v>55</v>
      </c>
      <c r="O719" s="14" t="s">
        <v>57</v>
      </c>
      <c r="P719" s="14" t="s">
        <v>2815</v>
      </c>
      <c r="Q719" s="14" t="s">
        <v>2818</v>
      </c>
      <c r="R719" s="16" t="s">
        <v>47</v>
      </c>
    </row>
    <row r="720" spans="1:18" x14ac:dyDescent="0.3">
      <c r="A720" s="9">
        <v>18411830</v>
      </c>
      <c r="B720" s="10">
        <v>4700000</v>
      </c>
      <c r="C720" s="10">
        <v>78333.333333333328</v>
      </c>
      <c r="D720" s="10" t="s">
        <v>2831</v>
      </c>
      <c r="E720" s="10" t="s">
        <v>2657</v>
      </c>
      <c r="F720" s="11">
        <v>45974</v>
      </c>
      <c r="G720" s="10" t="s">
        <v>2843</v>
      </c>
      <c r="H720" s="10">
        <v>60</v>
      </c>
      <c r="I720" s="10">
        <v>70</v>
      </c>
      <c r="J720" s="10" t="s">
        <v>97</v>
      </c>
      <c r="K720" s="10">
        <v>1</v>
      </c>
      <c r="L720" s="10">
        <v>5</v>
      </c>
      <c r="M720" s="10" t="s">
        <v>2615</v>
      </c>
      <c r="N720" s="10" t="s">
        <v>55</v>
      </c>
      <c r="O720" s="10" t="s">
        <v>67</v>
      </c>
      <c r="P720" s="10" t="s">
        <v>2814</v>
      </c>
      <c r="Q720" s="10" t="s">
        <v>138</v>
      </c>
      <c r="R720" s="12" t="s">
        <v>47</v>
      </c>
    </row>
    <row r="721" spans="1:18" x14ac:dyDescent="0.3">
      <c r="A721" s="13">
        <v>18366631</v>
      </c>
      <c r="B721" s="14">
        <v>4700000</v>
      </c>
      <c r="C721" s="14">
        <v>49473.684210526313</v>
      </c>
      <c r="D721" s="14" t="s">
        <v>2833</v>
      </c>
      <c r="E721" s="14" t="s">
        <v>2662</v>
      </c>
      <c r="F721" s="15">
        <v>45966</v>
      </c>
      <c r="G721" s="14" t="s">
        <v>2843</v>
      </c>
      <c r="H721" s="14">
        <v>95</v>
      </c>
      <c r="I721" s="14">
        <v>105</v>
      </c>
      <c r="J721" s="14" t="s">
        <v>97</v>
      </c>
      <c r="K721" s="14">
        <v>2</v>
      </c>
      <c r="L721" s="14">
        <v>5</v>
      </c>
      <c r="M721" s="14" t="s">
        <v>2615</v>
      </c>
      <c r="N721" s="14" t="s">
        <v>55</v>
      </c>
      <c r="O721" s="14" t="s">
        <v>57</v>
      </c>
      <c r="P721" s="14" t="s">
        <v>2814</v>
      </c>
      <c r="Q721" s="14" t="s">
        <v>2818</v>
      </c>
      <c r="R721" s="16" t="s">
        <v>47</v>
      </c>
    </row>
    <row r="722" spans="1:18" x14ac:dyDescent="0.3">
      <c r="A722" s="9">
        <v>18390561</v>
      </c>
      <c r="B722" s="10">
        <v>4700000</v>
      </c>
      <c r="C722" s="10">
        <v>47000</v>
      </c>
      <c r="D722" s="10" t="s">
        <v>2827</v>
      </c>
      <c r="E722" s="10" t="s">
        <v>2625</v>
      </c>
      <c r="F722" s="11">
        <v>45971</v>
      </c>
      <c r="G722" s="10" t="s">
        <v>2843</v>
      </c>
      <c r="H722" s="10">
        <v>100</v>
      </c>
      <c r="I722" s="10">
        <v>120</v>
      </c>
      <c r="J722" s="10" t="s">
        <v>97</v>
      </c>
      <c r="K722" s="10">
        <v>2</v>
      </c>
      <c r="L722" s="10">
        <v>4</v>
      </c>
      <c r="M722" s="10" t="s">
        <v>2615</v>
      </c>
      <c r="N722" s="10" t="s">
        <v>55</v>
      </c>
      <c r="O722" s="10" t="s">
        <v>57</v>
      </c>
      <c r="P722" s="10" t="s">
        <v>2814</v>
      </c>
      <c r="Q722" s="10" t="s">
        <v>2816</v>
      </c>
      <c r="R722" s="12" t="s">
        <v>47</v>
      </c>
    </row>
    <row r="723" spans="1:18" x14ac:dyDescent="0.3">
      <c r="A723" s="13">
        <v>18378021</v>
      </c>
      <c r="B723" s="14">
        <v>4700000</v>
      </c>
      <c r="C723" s="14">
        <v>58750</v>
      </c>
      <c r="D723" s="14" t="s">
        <v>2825</v>
      </c>
      <c r="E723" s="14" t="s">
        <v>2640</v>
      </c>
      <c r="F723" s="15">
        <v>45968</v>
      </c>
      <c r="G723" s="14" t="s">
        <v>2843</v>
      </c>
      <c r="H723" s="14">
        <v>80</v>
      </c>
      <c r="I723" s="14">
        <v>100</v>
      </c>
      <c r="J723" s="14" t="s">
        <v>97</v>
      </c>
      <c r="K723" s="14">
        <v>1</v>
      </c>
      <c r="L723" s="14">
        <v>3</v>
      </c>
      <c r="M723" s="14" t="s">
        <v>2615</v>
      </c>
      <c r="N723" s="14" t="s">
        <v>55</v>
      </c>
      <c r="O723" s="14" t="s">
        <v>57</v>
      </c>
      <c r="P723" s="14" t="s">
        <v>2815</v>
      </c>
      <c r="Q723" s="14" t="s">
        <v>2818</v>
      </c>
      <c r="R723" s="16" t="s">
        <v>47</v>
      </c>
    </row>
    <row r="724" spans="1:18" x14ac:dyDescent="0.3">
      <c r="A724" s="9">
        <v>18378001</v>
      </c>
      <c r="B724" s="10">
        <v>4700000</v>
      </c>
      <c r="C724" s="10">
        <v>58750</v>
      </c>
      <c r="D724" s="10" t="s">
        <v>2825</v>
      </c>
      <c r="E724" s="10" t="s">
        <v>2640</v>
      </c>
      <c r="F724" s="11">
        <v>45968</v>
      </c>
      <c r="G724" s="10" t="s">
        <v>2843</v>
      </c>
      <c r="H724" s="10">
        <v>80</v>
      </c>
      <c r="I724" s="10">
        <v>100</v>
      </c>
      <c r="J724" s="10" t="s">
        <v>97</v>
      </c>
      <c r="K724" s="10">
        <v>1</v>
      </c>
      <c r="L724" s="10">
        <v>3</v>
      </c>
      <c r="M724" s="10" t="s">
        <v>2615</v>
      </c>
      <c r="N724" s="10" t="s">
        <v>55</v>
      </c>
      <c r="O724" s="10" t="s">
        <v>57</v>
      </c>
      <c r="P724" s="10" t="s">
        <v>2815</v>
      </c>
      <c r="Q724" s="10" t="s">
        <v>2818</v>
      </c>
      <c r="R724" s="12" t="s">
        <v>47</v>
      </c>
    </row>
    <row r="725" spans="1:18" x14ac:dyDescent="0.3">
      <c r="A725" s="13">
        <v>18371777</v>
      </c>
      <c r="B725" s="14">
        <v>4700000</v>
      </c>
      <c r="C725" s="14">
        <v>58750</v>
      </c>
      <c r="D725" s="14" t="s">
        <v>2825</v>
      </c>
      <c r="E725" s="14" t="s">
        <v>2640</v>
      </c>
      <c r="F725" s="15">
        <v>45967</v>
      </c>
      <c r="G725" s="14" t="s">
        <v>2843</v>
      </c>
      <c r="H725" s="14">
        <v>80</v>
      </c>
      <c r="I725" s="14">
        <v>100</v>
      </c>
      <c r="J725" s="14" t="s">
        <v>97</v>
      </c>
      <c r="K725" s="14">
        <v>1</v>
      </c>
      <c r="L725" s="14">
        <v>3</v>
      </c>
      <c r="M725" s="14" t="s">
        <v>2615</v>
      </c>
      <c r="N725" s="14" t="s">
        <v>55</v>
      </c>
      <c r="O725" s="14" t="s">
        <v>57</v>
      </c>
      <c r="P725" s="14" t="s">
        <v>2815</v>
      </c>
      <c r="Q725" s="14" t="s">
        <v>2818</v>
      </c>
      <c r="R725" s="16" t="s">
        <v>47</v>
      </c>
    </row>
    <row r="726" spans="1:18" x14ac:dyDescent="0.3">
      <c r="A726" s="9">
        <v>18371859</v>
      </c>
      <c r="B726" s="10">
        <v>4700000</v>
      </c>
      <c r="C726" s="10">
        <v>58750</v>
      </c>
      <c r="D726" s="10" t="s">
        <v>2825</v>
      </c>
      <c r="E726" s="10" t="s">
        <v>2640</v>
      </c>
      <c r="F726" s="11">
        <v>45967</v>
      </c>
      <c r="G726" s="10" t="s">
        <v>2843</v>
      </c>
      <c r="H726" s="10">
        <v>80</v>
      </c>
      <c r="I726" s="10">
        <v>100</v>
      </c>
      <c r="J726" s="10" t="s">
        <v>97</v>
      </c>
      <c r="K726" s="10">
        <v>1</v>
      </c>
      <c r="L726" s="10">
        <v>3</v>
      </c>
      <c r="M726" s="10" t="s">
        <v>2615</v>
      </c>
      <c r="N726" s="10" t="s">
        <v>55</v>
      </c>
      <c r="O726" s="10" t="s">
        <v>57</v>
      </c>
      <c r="P726" s="10" t="s">
        <v>2815</v>
      </c>
      <c r="Q726" s="10" t="s">
        <v>2818</v>
      </c>
      <c r="R726" s="12" t="s">
        <v>47</v>
      </c>
    </row>
    <row r="727" spans="1:18" x14ac:dyDescent="0.3">
      <c r="A727" s="13">
        <v>18378044</v>
      </c>
      <c r="B727" s="14">
        <v>4700000</v>
      </c>
      <c r="C727" s="14">
        <v>58750</v>
      </c>
      <c r="D727" s="14" t="s">
        <v>2825</v>
      </c>
      <c r="E727" s="14" t="s">
        <v>2640</v>
      </c>
      <c r="F727" s="15">
        <v>45968</v>
      </c>
      <c r="G727" s="14" t="s">
        <v>2843</v>
      </c>
      <c r="H727" s="14">
        <v>80</v>
      </c>
      <c r="I727" s="14">
        <v>100</v>
      </c>
      <c r="J727" s="14" t="s">
        <v>97</v>
      </c>
      <c r="K727" s="14">
        <v>1</v>
      </c>
      <c r="L727" s="14">
        <v>3</v>
      </c>
      <c r="M727" s="14" t="s">
        <v>2615</v>
      </c>
      <c r="N727" s="14" t="s">
        <v>55</v>
      </c>
      <c r="O727" s="14" t="s">
        <v>57</v>
      </c>
      <c r="P727" s="14" t="s">
        <v>2815</v>
      </c>
      <c r="Q727" s="14" t="s">
        <v>2818</v>
      </c>
      <c r="R727" s="16" t="s">
        <v>47</v>
      </c>
    </row>
    <row r="728" spans="1:18" x14ac:dyDescent="0.3">
      <c r="A728" s="9">
        <v>18371695</v>
      </c>
      <c r="B728" s="10">
        <v>4700000</v>
      </c>
      <c r="C728" s="10">
        <v>58750</v>
      </c>
      <c r="D728" s="10" t="s">
        <v>2825</v>
      </c>
      <c r="E728" s="10" t="s">
        <v>2640</v>
      </c>
      <c r="F728" s="11">
        <v>45967</v>
      </c>
      <c r="G728" s="10" t="s">
        <v>2843</v>
      </c>
      <c r="H728" s="10">
        <v>80</v>
      </c>
      <c r="I728" s="10">
        <v>100</v>
      </c>
      <c r="J728" s="10" t="s">
        <v>97</v>
      </c>
      <c r="K728" s="10">
        <v>1</v>
      </c>
      <c r="L728" s="10">
        <v>3</v>
      </c>
      <c r="M728" s="10" t="s">
        <v>2615</v>
      </c>
      <c r="N728" s="10" t="s">
        <v>55</v>
      </c>
      <c r="O728" s="10" t="s">
        <v>67</v>
      </c>
      <c r="P728" s="10" t="s">
        <v>2815</v>
      </c>
      <c r="Q728" s="10" t="s">
        <v>2818</v>
      </c>
      <c r="R728" s="12" t="s">
        <v>47</v>
      </c>
    </row>
    <row r="729" spans="1:18" x14ac:dyDescent="0.3">
      <c r="A729" s="13">
        <v>18395926</v>
      </c>
      <c r="B729" s="14">
        <v>4700000</v>
      </c>
      <c r="C729" s="14">
        <v>47000</v>
      </c>
      <c r="D729" s="14" t="s">
        <v>2827</v>
      </c>
      <c r="E729" s="14" t="s">
        <v>2680</v>
      </c>
      <c r="F729" s="15">
        <v>45971</v>
      </c>
      <c r="G729" s="14" t="s">
        <v>2843</v>
      </c>
      <c r="H729" s="14">
        <v>100</v>
      </c>
      <c r="I729" s="14">
        <v>120</v>
      </c>
      <c r="J729" s="14" t="s">
        <v>50</v>
      </c>
      <c r="K729" s="14">
        <v>1</v>
      </c>
      <c r="L729" s="14">
        <v>2</v>
      </c>
      <c r="M729" s="14" t="s">
        <v>2617</v>
      </c>
      <c r="N729" s="14" t="s">
        <v>55</v>
      </c>
      <c r="O729" s="14" t="s">
        <v>57</v>
      </c>
      <c r="P729" s="14" t="s">
        <v>2814</v>
      </c>
      <c r="Q729" s="14" t="s">
        <v>2816</v>
      </c>
      <c r="R729" s="16" t="s">
        <v>47</v>
      </c>
    </row>
    <row r="730" spans="1:18" x14ac:dyDescent="0.3">
      <c r="A730" s="9">
        <v>18405436</v>
      </c>
      <c r="B730" s="10">
        <v>4700000</v>
      </c>
      <c r="C730" s="10">
        <v>29375</v>
      </c>
      <c r="D730" s="10" t="s">
        <v>2822</v>
      </c>
      <c r="E730" s="10" t="s">
        <v>2750</v>
      </c>
      <c r="F730" s="11">
        <v>45973</v>
      </c>
      <c r="G730" s="10" t="s">
        <v>2843</v>
      </c>
      <c r="H730" s="10">
        <v>160</v>
      </c>
      <c r="I730" s="10">
        <v>165</v>
      </c>
      <c r="J730" s="10" t="s">
        <v>50</v>
      </c>
      <c r="K730" s="10">
        <v>2</v>
      </c>
      <c r="L730" s="10">
        <v>3</v>
      </c>
      <c r="M730" s="10" t="s">
        <v>2632</v>
      </c>
      <c r="N730" s="10" t="s">
        <v>55</v>
      </c>
      <c r="O730" s="10" t="s">
        <v>57</v>
      </c>
      <c r="P730" s="10" t="s">
        <v>2814</v>
      </c>
      <c r="Q730" s="10" t="s">
        <v>2816</v>
      </c>
      <c r="R730" s="12" t="s">
        <v>47</v>
      </c>
    </row>
    <row r="731" spans="1:18" x14ac:dyDescent="0.3">
      <c r="A731" s="13">
        <v>18384586</v>
      </c>
      <c r="B731" s="14">
        <v>4740000</v>
      </c>
      <c r="C731" s="14">
        <v>31600</v>
      </c>
      <c r="D731" s="14" t="s">
        <v>2827</v>
      </c>
      <c r="E731" s="14" t="s">
        <v>2715</v>
      </c>
      <c r="F731" s="15">
        <v>45969</v>
      </c>
      <c r="G731" s="14" t="s">
        <v>2843</v>
      </c>
      <c r="H731" s="14">
        <v>150</v>
      </c>
      <c r="I731" s="14">
        <v>180</v>
      </c>
      <c r="J731" s="14" t="s">
        <v>50</v>
      </c>
      <c r="K731" s="14">
        <v>2</v>
      </c>
      <c r="L731" s="14">
        <v>2</v>
      </c>
      <c r="M731" s="14" t="s">
        <v>2615</v>
      </c>
      <c r="N731" s="14" t="s">
        <v>55</v>
      </c>
      <c r="O731" s="14" t="s">
        <v>57</v>
      </c>
      <c r="P731" s="14" t="s">
        <v>2814</v>
      </c>
      <c r="Q731" s="14" t="s">
        <v>251</v>
      </c>
      <c r="R731" s="16" t="s">
        <v>47</v>
      </c>
    </row>
    <row r="732" spans="1:18" x14ac:dyDescent="0.3">
      <c r="A732" s="9">
        <v>18365094</v>
      </c>
      <c r="B732" s="10">
        <v>4749000</v>
      </c>
      <c r="C732" s="10">
        <v>49989.473684210527</v>
      </c>
      <c r="D732" s="10" t="s">
        <v>2827</v>
      </c>
      <c r="E732" s="10" t="s">
        <v>2659</v>
      </c>
      <c r="F732" s="11">
        <v>45966</v>
      </c>
      <c r="G732" s="10" t="s">
        <v>2843</v>
      </c>
      <c r="H732" s="10">
        <v>95</v>
      </c>
      <c r="I732" s="10">
        <v>105</v>
      </c>
      <c r="J732" s="10" t="s">
        <v>97</v>
      </c>
      <c r="K732" s="10">
        <v>2</v>
      </c>
      <c r="L732" s="10">
        <v>4</v>
      </c>
      <c r="M732" s="10" t="s">
        <v>2615</v>
      </c>
      <c r="N732" s="10" t="s">
        <v>55</v>
      </c>
      <c r="O732" s="10" t="s">
        <v>67</v>
      </c>
      <c r="P732" s="10" t="s">
        <v>2814</v>
      </c>
      <c r="Q732" s="10" t="s">
        <v>251</v>
      </c>
      <c r="R732" s="12" t="s">
        <v>47</v>
      </c>
    </row>
    <row r="733" spans="1:18" x14ac:dyDescent="0.3">
      <c r="A733" s="13">
        <v>18376801</v>
      </c>
      <c r="B733" s="14">
        <v>4750000</v>
      </c>
      <c r="C733" s="14">
        <v>95000</v>
      </c>
      <c r="D733" s="14" t="s">
        <v>2830</v>
      </c>
      <c r="E733" s="14" t="s">
        <v>2651</v>
      </c>
      <c r="F733" s="15">
        <v>45968</v>
      </c>
      <c r="G733" s="14" t="s">
        <v>2843</v>
      </c>
      <c r="H733" s="14">
        <v>50</v>
      </c>
      <c r="I733" s="14">
        <v>55</v>
      </c>
      <c r="J733" s="14" t="s">
        <v>74</v>
      </c>
      <c r="K733" s="14">
        <v>1</v>
      </c>
      <c r="L733" s="14">
        <v>5</v>
      </c>
      <c r="M733" s="14" t="s">
        <v>2617</v>
      </c>
      <c r="N733" s="14" t="s">
        <v>55</v>
      </c>
      <c r="O733" s="14" t="s">
        <v>67</v>
      </c>
      <c r="P733" s="14" t="s">
        <v>2815</v>
      </c>
      <c r="Q733" s="14" t="s">
        <v>2816</v>
      </c>
      <c r="R733" s="16" t="s">
        <v>47</v>
      </c>
    </row>
    <row r="734" spans="1:18" x14ac:dyDescent="0.3">
      <c r="A734" s="9">
        <v>18367136</v>
      </c>
      <c r="B734" s="10">
        <v>4750000</v>
      </c>
      <c r="C734" s="10">
        <v>59375</v>
      </c>
      <c r="D734" s="10" t="s">
        <v>2827</v>
      </c>
      <c r="E734" s="10" t="s">
        <v>2678</v>
      </c>
      <c r="F734" s="11">
        <v>45966</v>
      </c>
      <c r="G734" s="10" t="s">
        <v>2843</v>
      </c>
      <c r="H734" s="10">
        <v>80</v>
      </c>
      <c r="I734" s="10">
        <v>85</v>
      </c>
      <c r="J734" s="10" t="s">
        <v>97</v>
      </c>
      <c r="K734" s="10">
        <v>1</v>
      </c>
      <c r="L734" s="10">
        <v>3</v>
      </c>
      <c r="M734" s="10" t="s">
        <v>2615</v>
      </c>
      <c r="N734" s="10" t="s">
        <v>55</v>
      </c>
      <c r="O734" s="10" t="s">
        <v>57</v>
      </c>
      <c r="P734" s="10" t="s">
        <v>2814</v>
      </c>
      <c r="Q734" s="10" t="s">
        <v>2816</v>
      </c>
      <c r="R734" s="12" t="s">
        <v>47</v>
      </c>
    </row>
    <row r="735" spans="1:18" x14ac:dyDescent="0.3">
      <c r="A735" s="13">
        <v>18417273</v>
      </c>
      <c r="B735" s="14">
        <v>4750000</v>
      </c>
      <c r="C735" s="14">
        <v>75396.825396825399</v>
      </c>
      <c r="D735" s="14" t="s">
        <v>2832</v>
      </c>
      <c r="E735" s="14" t="s">
        <v>2652</v>
      </c>
      <c r="F735" s="15">
        <v>45974</v>
      </c>
      <c r="G735" s="14" t="s">
        <v>2843</v>
      </c>
      <c r="H735" s="14">
        <v>63</v>
      </c>
      <c r="I735" s="14">
        <v>70</v>
      </c>
      <c r="J735" s="14" t="s">
        <v>97</v>
      </c>
      <c r="K735" s="14">
        <v>1</v>
      </c>
      <c r="L735" s="14">
        <v>4</v>
      </c>
      <c r="M735" s="14" t="s">
        <v>2615</v>
      </c>
      <c r="N735" s="14" t="s">
        <v>76</v>
      </c>
      <c r="O735" s="14" t="s">
        <v>57</v>
      </c>
      <c r="P735" s="14" t="s">
        <v>2814</v>
      </c>
      <c r="Q735" s="14" t="s">
        <v>2816</v>
      </c>
      <c r="R735" s="16" t="s">
        <v>47</v>
      </c>
    </row>
    <row r="736" spans="1:18" x14ac:dyDescent="0.3">
      <c r="A736" s="9">
        <v>18366669</v>
      </c>
      <c r="B736" s="10">
        <v>4750000</v>
      </c>
      <c r="C736" s="10">
        <v>95000</v>
      </c>
      <c r="D736" s="10" t="s">
        <v>2825</v>
      </c>
      <c r="E736" s="10" t="s">
        <v>2626</v>
      </c>
      <c r="F736" s="11">
        <v>45966</v>
      </c>
      <c r="G736" s="10" t="s">
        <v>2843</v>
      </c>
      <c r="H736" s="10">
        <v>50</v>
      </c>
      <c r="I736" s="10">
        <v>55</v>
      </c>
      <c r="J736" s="10" t="s">
        <v>74</v>
      </c>
      <c r="K736" s="10">
        <v>1</v>
      </c>
      <c r="L736" s="10">
        <v>2</v>
      </c>
      <c r="M736" s="10" t="s">
        <v>2615</v>
      </c>
      <c r="N736" s="10" t="s">
        <v>55</v>
      </c>
      <c r="O736" s="10" t="s">
        <v>57</v>
      </c>
      <c r="P736" s="10" t="s">
        <v>2815</v>
      </c>
      <c r="Q736" s="10" t="s">
        <v>2818</v>
      </c>
      <c r="R736" s="12" t="s">
        <v>47</v>
      </c>
    </row>
    <row r="737" spans="1:18" x14ac:dyDescent="0.3">
      <c r="A737" s="13">
        <v>18370377</v>
      </c>
      <c r="B737" s="14">
        <v>4750000</v>
      </c>
      <c r="C737" s="14">
        <v>55882.352941176468</v>
      </c>
      <c r="D737" s="14" t="s">
        <v>2827</v>
      </c>
      <c r="E737" s="14" t="s">
        <v>2625</v>
      </c>
      <c r="F737" s="15">
        <v>45967</v>
      </c>
      <c r="G737" s="14" t="s">
        <v>2843</v>
      </c>
      <c r="H737" s="14">
        <v>85</v>
      </c>
      <c r="I737" s="14">
        <v>95</v>
      </c>
      <c r="J737" s="14" t="s">
        <v>97</v>
      </c>
      <c r="K737" s="14">
        <v>1</v>
      </c>
      <c r="L737" s="14">
        <v>5</v>
      </c>
      <c r="M737" s="14" t="s">
        <v>2615</v>
      </c>
      <c r="N737" s="14" t="s">
        <v>55</v>
      </c>
      <c r="O737" s="14" t="s">
        <v>57</v>
      </c>
      <c r="P737" s="14" t="s">
        <v>2814</v>
      </c>
      <c r="Q737" s="14" t="s">
        <v>2816</v>
      </c>
      <c r="R737" s="16" t="s">
        <v>47</v>
      </c>
    </row>
    <row r="738" spans="1:18" x14ac:dyDescent="0.3">
      <c r="A738" s="9">
        <v>18413660</v>
      </c>
      <c r="B738" s="10">
        <v>4750000</v>
      </c>
      <c r="C738" s="10">
        <v>43181.818181818184</v>
      </c>
      <c r="D738" s="10" t="s">
        <v>2827</v>
      </c>
      <c r="E738" s="10" t="s">
        <v>2659</v>
      </c>
      <c r="F738" s="11">
        <v>45974</v>
      </c>
      <c r="G738" s="10" t="s">
        <v>2843</v>
      </c>
      <c r="H738" s="10">
        <v>110</v>
      </c>
      <c r="I738" s="10">
        <v>120</v>
      </c>
      <c r="J738" s="10" t="s">
        <v>50</v>
      </c>
      <c r="K738" s="10">
        <v>1</v>
      </c>
      <c r="L738" s="10">
        <v>3</v>
      </c>
      <c r="M738" s="10" t="s">
        <v>2615</v>
      </c>
      <c r="N738" s="10" t="s">
        <v>55</v>
      </c>
      <c r="O738" s="10" t="s">
        <v>57</v>
      </c>
      <c r="P738" s="10" t="s">
        <v>2814</v>
      </c>
      <c r="Q738" s="10" t="s">
        <v>251</v>
      </c>
      <c r="R738" s="12" t="s">
        <v>47</v>
      </c>
    </row>
    <row r="739" spans="1:18" x14ac:dyDescent="0.3">
      <c r="A739" s="13">
        <v>18404707</v>
      </c>
      <c r="B739" s="14">
        <v>4750000</v>
      </c>
      <c r="C739" s="14">
        <v>55882.352941176468</v>
      </c>
      <c r="D739" s="14" t="s">
        <v>2822</v>
      </c>
      <c r="E739" s="14" t="s">
        <v>2731</v>
      </c>
      <c r="F739" s="15">
        <v>45973</v>
      </c>
      <c r="G739" s="14" t="s">
        <v>2843</v>
      </c>
      <c r="H739" s="14">
        <v>85</v>
      </c>
      <c r="I739" s="14">
        <v>105</v>
      </c>
      <c r="J739" s="14" t="s">
        <v>97</v>
      </c>
      <c r="K739" s="14">
        <v>2</v>
      </c>
      <c r="L739" s="14">
        <v>4</v>
      </c>
      <c r="M739" s="14" t="s">
        <v>2627</v>
      </c>
      <c r="N739" s="14" t="s">
        <v>55</v>
      </c>
      <c r="O739" s="14" t="s">
        <v>57</v>
      </c>
      <c r="P739" s="14" t="s">
        <v>2814</v>
      </c>
      <c r="Q739" s="14" t="s">
        <v>2816</v>
      </c>
      <c r="R739" s="16" t="s">
        <v>47</v>
      </c>
    </row>
    <row r="740" spans="1:18" x14ac:dyDescent="0.3">
      <c r="A740" s="9">
        <v>18368892</v>
      </c>
      <c r="B740" s="10">
        <v>4750000</v>
      </c>
      <c r="C740" s="10">
        <v>52777.777777777781</v>
      </c>
      <c r="D740" s="10" t="s">
        <v>2823</v>
      </c>
      <c r="E740" s="10" t="s">
        <v>2691</v>
      </c>
      <c r="F740" s="11">
        <v>45967</v>
      </c>
      <c r="G740" s="10" t="s">
        <v>2843</v>
      </c>
      <c r="H740" s="10">
        <v>90</v>
      </c>
      <c r="I740" s="10">
        <v>110</v>
      </c>
      <c r="J740" s="10" t="s">
        <v>50</v>
      </c>
      <c r="K740" s="10">
        <v>1</v>
      </c>
      <c r="L740" s="10">
        <v>3</v>
      </c>
      <c r="M740" s="10" t="s">
        <v>2617</v>
      </c>
      <c r="N740" s="10" t="s">
        <v>55</v>
      </c>
      <c r="O740" s="10" t="s">
        <v>57</v>
      </c>
      <c r="P740" s="10" t="s">
        <v>2815</v>
      </c>
      <c r="Q740" s="10" t="s">
        <v>2816</v>
      </c>
      <c r="R740" s="12" t="s">
        <v>47</v>
      </c>
    </row>
    <row r="741" spans="1:18" x14ac:dyDescent="0.3">
      <c r="A741" s="13">
        <v>18407253</v>
      </c>
      <c r="B741" s="14">
        <v>4750000</v>
      </c>
      <c r="C741" s="14">
        <v>55232.558139534885</v>
      </c>
      <c r="D741" s="14" t="s">
        <v>2831</v>
      </c>
      <c r="E741" s="14" t="s">
        <v>2641</v>
      </c>
      <c r="F741" s="15">
        <v>45973</v>
      </c>
      <c r="G741" s="14" t="s">
        <v>2843</v>
      </c>
      <c r="H741" s="14">
        <v>86</v>
      </c>
      <c r="I741" s="14">
        <v>95</v>
      </c>
      <c r="J741" s="14" t="s">
        <v>97</v>
      </c>
      <c r="K741" s="14">
        <v>1</v>
      </c>
      <c r="L741" s="14">
        <v>4</v>
      </c>
      <c r="M741" s="14" t="s">
        <v>2615</v>
      </c>
      <c r="N741" s="14" t="s">
        <v>55</v>
      </c>
      <c r="O741" s="14" t="s">
        <v>57</v>
      </c>
      <c r="P741" s="14" t="s">
        <v>2814</v>
      </c>
      <c r="Q741" s="14" t="s">
        <v>2816</v>
      </c>
      <c r="R741" s="16" t="s">
        <v>47</v>
      </c>
    </row>
    <row r="742" spans="1:18" x14ac:dyDescent="0.3">
      <c r="A742" s="9">
        <v>18373377</v>
      </c>
      <c r="B742" s="10">
        <v>4750000</v>
      </c>
      <c r="C742" s="10">
        <v>45238.095238095237</v>
      </c>
      <c r="D742" s="10" t="s">
        <v>2822</v>
      </c>
      <c r="E742" s="10" t="s">
        <v>2750</v>
      </c>
      <c r="F742" s="11">
        <v>45967</v>
      </c>
      <c r="G742" s="10" t="s">
        <v>2843</v>
      </c>
      <c r="H742" s="10">
        <v>105</v>
      </c>
      <c r="I742" s="10">
        <v>110</v>
      </c>
      <c r="J742" s="10" t="s">
        <v>97</v>
      </c>
      <c r="K742" s="10">
        <v>1</v>
      </c>
      <c r="L742" s="10">
        <v>5</v>
      </c>
      <c r="M742" s="10" t="s">
        <v>2632</v>
      </c>
      <c r="N742" s="10" t="s">
        <v>55</v>
      </c>
      <c r="O742" s="10" t="s">
        <v>57</v>
      </c>
      <c r="P742" s="10" t="s">
        <v>2814</v>
      </c>
      <c r="Q742" s="10" t="s">
        <v>2816</v>
      </c>
      <c r="R742" s="12" t="s">
        <v>47</v>
      </c>
    </row>
    <row r="743" spans="1:18" x14ac:dyDescent="0.3">
      <c r="A743" s="13">
        <v>18418780</v>
      </c>
      <c r="B743" s="14">
        <v>4750000</v>
      </c>
      <c r="C743" s="14">
        <v>43181.818181818184</v>
      </c>
      <c r="D743" s="14" t="s">
        <v>2827</v>
      </c>
      <c r="E743" s="14" t="s">
        <v>2649</v>
      </c>
      <c r="F743" s="15">
        <v>45975</v>
      </c>
      <c r="G743" s="14" t="s">
        <v>2843</v>
      </c>
      <c r="H743" s="14">
        <v>110</v>
      </c>
      <c r="I743" s="14">
        <v>130</v>
      </c>
      <c r="J743" s="14" t="s">
        <v>50</v>
      </c>
      <c r="K743" s="14">
        <v>1</v>
      </c>
      <c r="L743" s="14">
        <v>4</v>
      </c>
      <c r="M743" s="14" t="s">
        <v>2615</v>
      </c>
      <c r="N743" s="14" t="s">
        <v>55</v>
      </c>
      <c r="O743" s="14" t="s">
        <v>67</v>
      </c>
      <c r="P743" s="14" t="s">
        <v>2814</v>
      </c>
      <c r="Q743" s="14" t="s">
        <v>251</v>
      </c>
      <c r="R743" s="16" t="s">
        <v>47</v>
      </c>
    </row>
    <row r="744" spans="1:18" x14ac:dyDescent="0.3">
      <c r="A744" s="9">
        <v>18366590</v>
      </c>
      <c r="B744" s="10">
        <v>4750000</v>
      </c>
      <c r="C744" s="10">
        <v>47500</v>
      </c>
      <c r="D744" s="10" t="s">
        <v>2833</v>
      </c>
      <c r="E744" s="10" t="s">
        <v>2758</v>
      </c>
      <c r="F744" s="11">
        <v>45966</v>
      </c>
      <c r="G744" s="10" t="s">
        <v>2843</v>
      </c>
      <c r="H744" s="10">
        <v>100</v>
      </c>
      <c r="I744" s="10">
        <v>120</v>
      </c>
      <c r="J744" s="10" t="s">
        <v>97</v>
      </c>
      <c r="K744" s="10">
        <v>2</v>
      </c>
      <c r="L744" s="10">
        <v>5</v>
      </c>
      <c r="M744" s="10" t="s">
        <v>2615</v>
      </c>
      <c r="N744" s="10" t="s">
        <v>55</v>
      </c>
      <c r="O744" s="10" t="s">
        <v>57</v>
      </c>
      <c r="P744" s="10" t="s">
        <v>2821</v>
      </c>
      <c r="Q744" s="10" t="s">
        <v>2818</v>
      </c>
      <c r="R744" s="12" t="s">
        <v>47</v>
      </c>
    </row>
    <row r="745" spans="1:18" x14ac:dyDescent="0.3">
      <c r="A745" s="13">
        <v>18388362</v>
      </c>
      <c r="B745" s="14">
        <v>4750000</v>
      </c>
      <c r="C745" s="14">
        <v>33928.571428571428</v>
      </c>
      <c r="D745" s="14" t="s">
        <v>2827</v>
      </c>
      <c r="E745" s="14" t="s">
        <v>2686</v>
      </c>
      <c r="F745" s="15">
        <v>45970</v>
      </c>
      <c r="G745" s="14" t="s">
        <v>2843</v>
      </c>
      <c r="H745" s="14">
        <v>140</v>
      </c>
      <c r="I745" s="14">
        <v>160</v>
      </c>
      <c r="J745" s="14" t="s">
        <v>128</v>
      </c>
      <c r="K745" s="14">
        <v>1</v>
      </c>
      <c r="L745" s="14">
        <v>3</v>
      </c>
      <c r="M745" s="14" t="s">
        <v>2615</v>
      </c>
      <c r="N745" s="14" t="s">
        <v>55</v>
      </c>
      <c r="O745" s="14" t="s">
        <v>57</v>
      </c>
      <c r="P745" s="14" t="s">
        <v>2814</v>
      </c>
      <c r="Q745" s="14" t="s">
        <v>251</v>
      </c>
      <c r="R745" s="16" t="s">
        <v>47</v>
      </c>
    </row>
    <row r="746" spans="1:18" x14ac:dyDescent="0.3">
      <c r="A746" s="9">
        <v>18418793</v>
      </c>
      <c r="B746" s="10">
        <v>4750000</v>
      </c>
      <c r="C746" s="10">
        <v>52777.777777777781</v>
      </c>
      <c r="D746" s="10" t="s">
        <v>2827</v>
      </c>
      <c r="E746" s="10" t="s">
        <v>2649</v>
      </c>
      <c r="F746" s="11">
        <v>45975</v>
      </c>
      <c r="G746" s="10" t="s">
        <v>2843</v>
      </c>
      <c r="H746" s="10">
        <v>90</v>
      </c>
      <c r="I746" s="10">
        <v>105</v>
      </c>
      <c r="J746" s="10" t="s">
        <v>97</v>
      </c>
      <c r="K746" s="10">
        <v>2</v>
      </c>
      <c r="L746" s="10">
        <v>4</v>
      </c>
      <c r="M746" s="10" t="s">
        <v>2615</v>
      </c>
      <c r="N746" s="10" t="s">
        <v>55</v>
      </c>
      <c r="O746" s="10" t="s">
        <v>67</v>
      </c>
      <c r="P746" s="10" t="s">
        <v>2814</v>
      </c>
      <c r="Q746" s="10" t="s">
        <v>251</v>
      </c>
      <c r="R746" s="12" t="s">
        <v>47</v>
      </c>
    </row>
    <row r="747" spans="1:18" x14ac:dyDescent="0.3">
      <c r="A747" s="13">
        <v>18404327</v>
      </c>
      <c r="B747" s="14">
        <v>4750000</v>
      </c>
      <c r="C747" s="14">
        <v>43181.818181818184</v>
      </c>
      <c r="D747" s="14" t="s">
        <v>2825</v>
      </c>
      <c r="E747" s="14" t="s">
        <v>2689</v>
      </c>
      <c r="F747" s="15">
        <v>45973</v>
      </c>
      <c r="G747" s="14" t="s">
        <v>2843</v>
      </c>
      <c r="H747" s="14">
        <v>110</v>
      </c>
      <c r="I747" s="14">
        <v>130</v>
      </c>
      <c r="J747" s="14" t="s">
        <v>50</v>
      </c>
      <c r="K747" s="14">
        <v>1</v>
      </c>
      <c r="L747" s="14">
        <v>4</v>
      </c>
      <c r="M747" s="14" t="s">
        <v>2632</v>
      </c>
      <c r="N747" s="14" t="s">
        <v>55</v>
      </c>
      <c r="O747" s="14" t="s">
        <v>57</v>
      </c>
      <c r="P747" s="14" t="s">
        <v>2814</v>
      </c>
      <c r="Q747" s="14" t="s">
        <v>2816</v>
      </c>
      <c r="R747" s="16" t="s">
        <v>47</v>
      </c>
    </row>
    <row r="748" spans="1:18" x14ac:dyDescent="0.3">
      <c r="A748" s="9">
        <v>18388365</v>
      </c>
      <c r="B748" s="10">
        <v>4750000</v>
      </c>
      <c r="C748" s="10">
        <v>39583.333333333336</v>
      </c>
      <c r="D748" s="10" t="s">
        <v>2827</v>
      </c>
      <c r="E748" s="10" t="s">
        <v>2686</v>
      </c>
      <c r="F748" s="11">
        <v>45970</v>
      </c>
      <c r="G748" s="10" t="s">
        <v>2843</v>
      </c>
      <c r="H748" s="10">
        <v>120</v>
      </c>
      <c r="I748" s="10">
        <v>135</v>
      </c>
      <c r="J748" s="10" t="s">
        <v>50</v>
      </c>
      <c r="K748" s="10">
        <v>2</v>
      </c>
      <c r="L748" s="10">
        <v>2</v>
      </c>
      <c r="M748" s="10" t="s">
        <v>2615</v>
      </c>
      <c r="N748" s="10" t="s">
        <v>55</v>
      </c>
      <c r="O748" s="10" t="s">
        <v>57</v>
      </c>
      <c r="P748" s="10" t="s">
        <v>2814</v>
      </c>
      <c r="Q748" s="10" t="s">
        <v>2816</v>
      </c>
      <c r="R748" s="12" t="s">
        <v>47</v>
      </c>
    </row>
    <row r="749" spans="1:18" x14ac:dyDescent="0.3">
      <c r="A749" s="13">
        <v>18399626</v>
      </c>
      <c r="B749" s="14">
        <v>4750000</v>
      </c>
      <c r="C749" s="14">
        <v>59375</v>
      </c>
      <c r="D749" s="14" t="s">
        <v>2831</v>
      </c>
      <c r="E749" s="14" t="s">
        <v>2713</v>
      </c>
      <c r="F749" s="15">
        <v>45972</v>
      </c>
      <c r="G749" s="14" t="s">
        <v>2843</v>
      </c>
      <c r="H749" s="14">
        <v>80</v>
      </c>
      <c r="I749" s="14">
        <v>90</v>
      </c>
      <c r="J749" s="14" t="s">
        <v>97</v>
      </c>
      <c r="K749" s="14">
        <v>2</v>
      </c>
      <c r="L749" s="14">
        <v>3</v>
      </c>
      <c r="M749" s="14" t="s">
        <v>2615</v>
      </c>
      <c r="N749" s="14" t="s">
        <v>55</v>
      </c>
      <c r="O749" s="14" t="s">
        <v>57</v>
      </c>
      <c r="P749" s="14" t="s">
        <v>2814</v>
      </c>
      <c r="Q749" s="14" t="s">
        <v>2816</v>
      </c>
      <c r="R749" s="16" t="s">
        <v>47</v>
      </c>
    </row>
    <row r="750" spans="1:18" x14ac:dyDescent="0.3">
      <c r="A750" s="9">
        <v>18388865</v>
      </c>
      <c r="B750" s="10">
        <v>4750000</v>
      </c>
      <c r="C750" s="10">
        <v>67857.142857142855</v>
      </c>
      <c r="D750" s="10" t="s">
        <v>2825</v>
      </c>
      <c r="E750" s="10" t="s">
        <v>2763</v>
      </c>
      <c r="F750" s="11">
        <v>45970</v>
      </c>
      <c r="G750" s="10" t="s">
        <v>2843</v>
      </c>
      <c r="H750" s="10">
        <v>70</v>
      </c>
      <c r="I750" s="10">
        <v>75</v>
      </c>
      <c r="J750" s="10" t="s">
        <v>97</v>
      </c>
      <c r="K750" s="10">
        <v>1</v>
      </c>
      <c r="L750" s="10">
        <v>4</v>
      </c>
      <c r="M750" s="10" t="s">
        <v>2615</v>
      </c>
      <c r="N750" s="10" t="s">
        <v>55</v>
      </c>
      <c r="O750" s="10" t="s">
        <v>57</v>
      </c>
      <c r="P750" s="10" t="s">
        <v>2815</v>
      </c>
      <c r="Q750" s="10" t="s">
        <v>2818</v>
      </c>
      <c r="R750" s="12" t="s">
        <v>47</v>
      </c>
    </row>
    <row r="751" spans="1:18" x14ac:dyDescent="0.3">
      <c r="A751" s="13">
        <v>18384593</v>
      </c>
      <c r="B751" s="14">
        <v>4750000</v>
      </c>
      <c r="C751" s="14">
        <v>52777.777777777781</v>
      </c>
      <c r="D751" s="14" t="s">
        <v>2827</v>
      </c>
      <c r="E751" s="14" t="s">
        <v>2678</v>
      </c>
      <c r="F751" s="15">
        <v>45969</v>
      </c>
      <c r="G751" s="14" t="s">
        <v>2843</v>
      </c>
      <c r="H751" s="14">
        <v>90</v>
      </c>
      <c r="I751" s="14">
        <v>100</v>
      </c>
      <c r="J751" s="14" t="s">
        <v>97</v>
      </c>
      <c r="K751" s="14">
        <v>1</v>
      </c>
      <c r="L751" s="14">
        <v>3</v>
      </c>
      <c r="M751" s="14" t="s">
        <v>2615</v>
      </c>
      <c r="N751" s="14" t="s">
        <v>55</v>
      </c>
      <c r="O751" s="14" t="s">
        <v>57</v>
      </c>
      <c r="P751" s="14" t="s">
        <v>2814</v>
      </c>
      <c r="Q751" s="14" t="s">
        <v>251</v>
      </c>
      <c r="R751" s="16" t="s">
        <v>47</v>
      </c>
    </row>
    <row r="752" spans="1:18" x14ac:dyDescent="0.3">
      <c r="A752" s="9">
        <v>18384464</v>
      </c>
      <c r="B752" s="10">
        <v>4750000</v>
      </c>
      <c r="C752" s="10">
        <v>43181.818181818184</v>
      </c>
      <c r="D752" s="10" t="s">
        <v>2827</v>
      </c>
      <c r="E752" s="10" t="s">
        <v>2659</v>
      </c>
      <c r="F752" s="11">
        <v>45969</v>
      </c>
      <c r="G752" s="10" t="s">
        <v>2843</v>
      </c>
      <c r="H752" s="10">
        <v>110</v>
      </c>
      <c r="I752" s="10">
        <v>120</v>
      </c>
      <c r="J752" s="10" t="s">
        <v>50</v>
      </c>
      <c r="K752" s="10">
        <v>1</v>
      </c>
      <c r="L752" s="10">
        <v>1</v>
      </c>
      <c r="M752" s="10" t="s">
        <v>2615</v>
      </c>
      <c r="N752" s="10" t="s">
        <v>55</v>
      </c>
      <c r="O752" s="10" t="s">
        <v>57</v>
      </c>
      <c r="P752" s="10" t="s">
        <v>2814</v>
      </c>
      <c r="Q752" s="10" t="s">
        <v>2816</v>
      </c>
      <c r="R752" s="12" t="s">
        <v>47</v>
      </c>
    </row>
    <row r="753" spans="1:18" x14ac:dyDescent="0.3">
      <c r="A753" s="13">
        <v>18407956</v>
      </c>
      <c r="B753" s="14">
        <v>4750000</v>
      </c>
      <c r="C753" s="14">
        <v>39583.333333333336</v>
      </c>
      <c r="D753" s="14" t="s">
        <v>2823</v>
      </c>
      <c r="E753" s="14" t="s">
        <v>2616</v>
      </c>
      <c r="F753" s="15">
        <v>45973</v>
      </c>
      <c r="G753" s="14" t="s">
        <v>2843</v>
      </c>
      <c r="H753" s="14">
        <v>120</v>
      </c>
      <c r="I753" s="14">
        <v>135</v>
      </c>
      <c r="J753" s="14" t="s">
        <v>50</v>
      </c>
      <c r="K753" s="14">
        <v>2</v>
      </c>
      <c r="L753" s="14">
        <v>3</v>
      </c>
      <c r="M753" s="14" t="s">
        <v>2615</v>
      </c>
      <c r="N753" s="14" t="s">
        <v>55</v>
      </c>
      <c r="O753" s="14" t="s">
        <v>57</v>
      </c>
      <c r="P753" s="14" t="s">
        <v>2814</v>
      </c>
      <c r="Q753" s="14" t="s">
        <v>138</v>
      </c>
      <c r="R753" s="16" t="s">
        <v>47</v>
      </c>
    </row>
    <row r="754" spans="1:18" x14ac:dyDescent="0.3">
      <c r="A754" s="9">
        <v>18366260</v>
      </c>
      <c r="B754" s="10">
        <v>4770000</v>
      </c>
      <c r="C754" s="10">
        <v>50210.526315789473</v>
      </c>
      <c r="D754" s="10" t="s">
        <v>2823</v>
      </c>
      <c r="E754" s="10" t="s">
        <v>2729</v>
      </c>
      <c r="F754" s="11">
        <v>45966</v>
      </c>
      <c r="G754" s="10" t="s">
        <v>2843</v>
      </c>
      <c r="H754" s="10">
        <v>95</v>
      </c>
      <c r="I754" s="10">
        <v>110</v>
      </c>
      <c r="J754" s="10" t="s">
        <v>97</v>
      </c>
      <c r="K754" s="10">
        <v>1</v>
      </c>
      <c r="L754" s="10">
        <v>3</v>
      </c>
      <c r="M754" s="10" t="s">
        <v>2622</v>
      </c>
      <c r="N754" s="10" t="s">
        <v>55</v>
      </c>
      <c r="O754" s="10" t="s">
        <v>57</v>
      </c>
      <c r="P754" s="10" t="s">
        <v>2814</v>
      </c>
      <c r="Q754" s="10" t="s">
        <v>2820</v>
      </c>
      <c r="R754" s="12" t="s">
        <v>47</v>
      </c>
    </row>
    <row r="755" spans="1:18" x14ac:dyDescent="0.3">
      <c r="A755" s="13">
        <v>18370128</v>
      </c>
      <c r="B755" s="14">
        <v>4800000</v>
      </c>
      <c r="C755" s="14">
        <v>96000</v>
      </c>
      <c r="D755" s="14" t="s">
        <v>2830</v>
      </c>
      <c r="E755" s="14" t="s">
        <v>2651</v>
      </c>
      <c r="F755" s="15">
        <v>45967</v>
      </c>
      <c r="G755" s="14" t="s">
        <v>2843</v>
      </c>
      <c r="H755" s="14">
        <v>50</v>
      </c>
      <c r="I755" s="14">
        <v>75</v>
      </c>
      <c r="J755" s="14" t="s">
        <v>74</v>
      </c>
      <c r="K755" s="14">
        <v>1</v>
      </c>
      <c r="L755" s="14">
        <v>4</v>
      </c>
      <c r="M755" s="14" t="s">
        <v>2617</v>
      </c>
      <c r="N755" s="14" t="s">
        <v>55</v>
      </c>
      <c r="O755" s="14" t="s">
        <v>67</v>
      </c>
      <c r="P755" s="14" t="s">
        <v>2815</v>
      </c>
      <c r="Q755" s="14" t="s">
        <v>954</v>
      </c>
      <c r="R755" s="16" t="s">
        <v>47</v>
      </c>
    </row>
    <row r="756" spans="1:18" x14ac:dyDescent="0.3">
      <c r="A756" s="9">
        <v>18374439</v>
      </c>
      <c r="B756" s="10">
        <v>4800000</v>
      </c>
      <c r="C756" s="10">
        <v>38400</v>
      </c>
      <c r="D756" s="10" t="s">
        <v>2827</v>
      </c>
      <c r="E756" s="10" t="s">
        <v>2680</v>
      </c>
      <c r="F756" s="11">
        <v>45968</v>
      </c>
      <c r="G756" s="10" t="s">
        <v>2843</v>
      </c>
      <c r="H756" s="10">
        <v>125</v>
      </c>
      <c r="I756" s="10">
        <v>140</v>
      </c>
      <c r="J756" s="10" t="s">
        <v>50</v>
      </c>
      <c r="K756" s="10">
        <v>2</v>
      </c>
      <c r="L756" s="10">
        <v>4</v>
      </c>
      <c r="M756" s="10" t="s">
        <v>2615</v>
      </c>
      <c r="N756" s="10" t="s">
        <v>55</v>
      </c>
      <c r="O756" s="10" t="s">
        <v>67</v>
      </c>
      <c r="P756" s="10" t="s">
        <v>2814</v>
      </c>
      <c r="Q756" s="10" t="s">
        <v>2816</v>
      </c>
      <c r="R756" s="12" t="s">
        <v>47</v>
      </c>
    </row>
    <row r="757" spans="1:18" x14ac:dyDescent="0.3">
      <c r="A757" s="13">
        <v>18404829</v>
      </c>
      <c r="B757" s="14">
        <v>4800000</v>
      </c>
      <c r="C757" s="14">
        <v>53333.333333333336</v>
      </c>
      <c r="D757" s="14" t="s">
        <v>2822</v>
      </c>
      <c r="E757" s="14" t="s">
        <v>2619</v>
      </c>
      <c r="F757" s="15">
        <v>45973</v>
      </c>
      <c r="G757" s="14" t="s">
        <v>2843</v>
      </c>
      <c r="H757" s="14">
        <v>90</v>
      </c>
      <c r="I757" s="14">
        <v>100</v>
      </c>
      <c r="J757" s="14" t="s">
        <v>97</v>
      </c>
      <c r="K757" s="14">
        <v>1</v>
      </c>
      <c r="L757" s="14">
        <v>5</v>
      </c>
      <c r="M757" s="14" t="s">
        <v>2615</v>
      </c>
      <c r="N757" s="14" t="s">
        <v>55</v>
      </c>
      <c r="O757" s="14" t="s">
        <v>57</v>
      </c>
      <c r="P757" s="14" t="s">
        <v>2814</v>
      </c>
      <c r="Q757" s="14" t="s">
        <v>2816</v>
      </c>
      <c r="R757" s="16" t="s">
        <v>47</v>
      </c>
    </row>
    <row r="758" spans="1:18" x14ac:dyDescent="0.3">
      <c r="A758" s="9">
        <v>18395174</v>
      </c>
      <c r="B758" s="10">
        <v>4800000</v>
      </c>
      <c r="C758" s="10">
        <v>133333.33333333334</v>
      </c>
      <c r="D758" s="10" t="s">
        <v>2831</v>
      </c>
      <c r="E758" s="10" t="s">
        <v>2657</v>
      </c>
      <c r="F758" s="11">
        <v>45971</v>
      </c>
      <c r="G758" s="10" t="s">
        <v>2843</v>
      </c>
      <c r="H758" s="10">
        <v>36</v>
      </c>
      <c r="I758" s="10">
        <v>46</v>
      </c>
      <c r="J758" s="10" t="s">
        <v>74</v>
      </c>
      <c r="K758" s="10">
        <v>1</v>
      </c>
      <c r="L758" s="10">
        <v>16</v>
      </c>
      <c r="M758" s="10" t="s">
        <v>2615</v>
      </c>
      <c r="N758" s="10" t="s">
        <v>76</v>
      </c>
      <c r="O758" s="10" t="s">
        <v>57</v>
      </c>
      <c r="P758" s="10" t="s">
        <v>2814</v>
      </c>
      <c r="Q758" s="10" t="s">
        <v>138</v>
      </c>
      <c r="R758" s="12" t="s">
        <v>47</v>
      </c>
    </row>
    <row r="759" spans="1:18" x14ac:dyDescent="0.3">
      <c r="A759" s="13">
        <v>18381179</v>
      </c>
      <c r="B759" s="14">
        <v>4800000</v>
      </c>
      <c r="C759" s="14">
        <v>120000</v>
      </c>
      <c r="D759" s="14" t="s">
        <v>2823</v>
      </c>
      <c r="E759" s="14" t="s">
        <v>2691</v>
      </c>
      <c r="F759" s="15">
        <v>45969</v>
      </c>
      <c r="G759" s="14" t="s">
        <v>2843</v>
      </c>
      <c r="H759" s="14">
        <v>40</v>
      </c>
      <c r="I759" s="14">
        <v>50</v>
      </c>
      <c r="J759" s="14" t="s">
        <v>74</v>
      </c>
      <c r="K759" s="14">
        <v>1</v>
      </c>
      <c r="L759" s="14">
        <v>2</v>
      </c>
      <c r="M759" s="14" t="s">
        <v>2615</v>
      </c>
      <c r="N759" s="14" t="s">
        <v>55</v>
      </c>
      <c r="O759" s="14" t="s">
        <v>57</v>
      </c>
      <c r="P759" s="14" t="s">
        <v>2815</v>
      </c>
      <c r="Q759" s="14" t="s">
        <v>2816</v>
      </c>
      <c r="R759" s="16" t="s">
        <v>47</v>
      </c>
    </row>
    <row r="760" spans="1:18" x14ac:dyDescent="0.3">
      <c r="A760" s="9">
        <v>18374444</v>
      </c>
      <c r="B760" s="10">
        <v>4800000</v>
      </c>
      <c r="C760" s="10">
        <v>29090.909090909092</v>
      </c>
      <c r="D760" s="10" t="s">
        <v>2827</v>
      </c>
      <c r="E760" s="10" t="s">
        <v>2649</v>
      </c>
      <c r="F760" s="11">
        <v>45968</v>
      </c>
      <c r="G760" s="10" t="s">
        <v>2843</v>
      </c>
      <c r="H760" s="10">
        <v>165</v>
      </c>
      <c r="I760" s="10">
        <v>199</v>
      </c>
      <c r="J760" s="10" t="s">
        <v>64</v>
      </c>
      <c r="K760" s="10">
        <v>2</v>
      </c>
      <c r="L760" s="10">
        <v>3</v>
      </c>
      <c r="M760" s="10" t="s">
        <v>2615</v>
      </c>
      <c r="N760" s="10" t="s">
        <v>55</v>
      </c>
      <c r="O760" s="10" t="s">
        <v>57</v>
      </c>
      <c r="P760" s="10" t="s">
        <v>2814</v>
      </c>
      <c r="Q760" s="10" t="s">
        <v>2816</v>
      </c>
      <c r="R760" s="12" t="s">
        <v>47</v>
      </c>
    </row>
    <row r="761" spans="1:18" x14ac:dyDescent="0.3">
      <c r="A761" s="13">
        <v>18368069</v>
      </c>
      <c r="B761" s="14">
        <v>4800000</v>
      </c>
      <c r="C761" s="14">
        <v>48000</v>
      </c>
      <c r="D761" s="14" t="s">
        <v>2828</v>
      </c>
      <c r="E761" s="14" t="s">
        <v>2656</v>
      </c>
      <c r="F761" s="15">
        <v>45966</v>
      </c>
      <c r="G761" s="14" t="s">
        <v>2843</v>
      </c>
      <c r="H761" s="14">
        <v>100</v>
      </c>
      <c r="I761" s="14">
        <v>110</v>
      </c>
      <c r="J761" s="14" t="s">
        <v>97</v>
      </c>
      <c r="K761" s="14">
        <v>2</v>
      </c>
      <c r="L761" s="14">
        <v>4</v>
      </c>
      <c r="M761" s="14" t="s">
        <v>2615</v>
      </c>
      <c r="N761" s="14" t="s">
        <v>55</v>
      </c>
      <c r="O761" s="14" t="s">
        <v>67</v>
      </c>
      <c r="P761" s="14" t="s">
        <v>2814</v>
      </c>
      <c r="Q761" s="14" t="s">
        <v>2818</v>
      </c>
      <c r="R761" s="16" t="s">
        <v>47</v>
      </c>
    </row>
    <row r="762" spans="1:18" x14ac:dyDescent="0.3">
      <c r="A762" s="9">
        <v>18417269</v>
      </c>
      <c r="B762" s="10">
        <v>4850000</v>
      </c>
      <c r="C762" s="10">
        <v>62179.48717948718</v>
      </c>
      <c r="D762" s="10" t="s">
        <v>2832</v>
      </c>
      <c r="E762" s="10" t="s">
        <v>2652</v>
      </c>
      <c r="F762" s="11">
        <v>45974</v>
      </c>
      <c r="G762" s="10" t="s">
        <v>2843</v>
      </c>
      <c r="H762" s="10">
        <v>78</v>
      </c>
      <c r="I762" s="10">
        <v>87</v>
      </c>
      <c r="J762" s="10" t="s">
        <v>97</v>
      </c>
      <c r="K762" s="10">
        <v>2</v>
      </c>
      <c r="L762" s="10">
        <v>3</v>
      </c>
      <c r="M762" s="10" t="s">
        <v>2615</v>
      </c>
      <c r="N762" s="10" t="s">
        <v>55</v>
      </c>
      <c r="O762" s="10" t="s">
        <v>57</v>
      </c>
      <c r="P762" s="10" t="s">
        <v>2814</v>
      </c>
      <c r="Q762" s="10" t="s">
        <v>2816</v>
      </c>
      <c r="R762" s="12" t="s">
        <v>47</v>
      </c>
    </row>
    <row r="763" spans="1:18" x14ac:dyDescent="0.3">
      <c r="A763" s="13">
        <v>18388361</v>
      </c>
      <c r="B763" s="14">
        <v>4850000</v>
      </c>
      <c r="C763" s="14">
        <v>34642.857142857145</v>
      </c>
      <c r="D763" s="14" t="s">
        <v>2827</v>
      </c>
      <c r="E763" s="14" t="s">
        <v>2680</v>
      </c>
      <c r="F763" s="15">
        <v>45970</v>
      </c>
      <c r="G763" s="14" t="s">
        <v>2843</v>
      </c>
      <c r="H763" s="14">
        <v>140</v>
      </c>
      <c r="I763" s="14">
        <v>160</v>
      </c>
      <c r="J763" s="14" t="s">
        <v>50</v>
      </c>
      <c r="K763" s="14">
        <v>2</v>
      </c>
      <c r="L763" s="14">
        <v>13</v>
      </c>
      <c r="M763" s="14" t="s">
        <v>2622</v>
      </c>
      <c r="N763" s="14" t="s">
        <v>55</v>
      </c>
      <c r="O763" s="14" t="s">
        <v>57</v>
      </c>
      <c r="P763" s="14" t="s">
        <v>2814</v>
      </c>
      <c r="Q763" s="14" t="s">
        <v>2816</v>
      </c>
      <c r="R763" s="16" t="s">
        <v>47</v>
      </c>
    </row>
    <row r="764" spans="1:18" x14ac:dyDescent="0.3">
      <c r="A764" s="9">
        <v>18390303</v>
      </c>
      <c r="B764" s="10">
        <v>4850000</v>
      </c>
      <c r="C764" s="10">
        <v>53888.888888888891</v>
      </c>
      <c r="D764" s="10" t="s">
        <v>2827</v>
      </c>
      <c r="E764" s="10" t="s">
        <v>2629</v>
      </c>
      <c r="F764" s="11">
        <v>45971</v>
      </c>
      <c r="G764" s="10" t="s">
        <v>2843</v>
      </c>
      <c r="H764" s="10">
        <v>90</v>
      </c>
      <c r="I764" s="10">
        <v>110</v>
      </c>
      <c r="J764" s="10" t="s">
        <v>97</v>
      </c>
      <c r="K764" s="10">
        <v>1</v>
      </c>
      <c r="L764" s="10">
        <v>6</v>
      </c>
      <c r="M764" s="10" t="s">
        <v>2617</v>
      </c>
      <c r="N764" s="10" t="s">
        <v>55</v>
      </c>
      <c r="O764" s="10" t="s">
        <v>67</v>
      </c>
      <c r="P764" s="10" t="s">
        <v>2814</v>
      </c>
      <c r="Q764" s="10" t="s">
        <v>2818</v>
      </c>
      <c r="R764" s="12" t="s">
        <v>47</v>
      </c>
    </row>
    <row r="765" spans="1:18" x14ac:dyDescent="0.3">
      <c r="A765" s="13">
        <v>18381952</v>
      </c>
      <c r="B765" s="14">
        <v>4850000</v>
      </c>
      <c r="C765" s="14">
        <v>97000</v>
      </c>
      <c r="D765" s="14" t="s">
        <v>2830</v>
      </c>
      <c r="E765" s="14" t="s">
        <v>2651</v>
      </c>
      <c r="F765" s="15">
        <v>45969</v>
      </c>
      <c r="G765" s="14" t="s">
        <v>2843</v>
      </c>
      <c r="H765" s="14">
        <v>50</v>
      </c>
      <c r="I765" s="14">
        <v>55</v>
      </c>
      <c r="J765" s="14" t="s">
        <v>74</v>
      </c>
      <c r="K765" s="14">
        <v>1</v>
      </c>
      <c r="L765" s="14">
        <v>4</v>
      </c>
      <c r="M765" s="14" t="s">
        <v>2615</v>
      </c>
      <c r="N765" s="14" t="s">
        <v>55</v>
      </c>
      <c r="O765" s="14" t="s">
        <v>67</v>
      </c>
      <c r="P765" s="14" t="s">
        <v>2815</v>
      </c>
      <c r="Q765" s="14" t="s">
        <v>2816</v>
      </c>
      <c r="R765" s="16" t="s">
        <v>47</v>
      </c>
    </row>
    <row r="766" spans="1:18" x14ac:dyDescent="0.3">
      <c r="A766" s="9">
        <v>18416590</v>
      </c>
      <c r="B766" s="10">
        <v>4850000</v>
      </c>
      <c r="C766" s="10">
        <v>53888.888888888891</v>
      </c>
      <c r="D766" s="10" t="s">
        <v>2827</v>
      </c>
      <c r="E766" s="10" t="s">
        <v>2739</v>
      </c>
      <c r="F766" s="11">
        <v>45974</v>
      </c>
      <c r="G766" s="10" t="s">
        <v>2843</v>
      </c>
      <c r="H766" s="10">
        <v>90</v>
      </c>
      <c r="I766" s="10">
        <v>95</v>
      </c>
      <c r="J766" s="10" t="s">
        <v>97</v>
      </c>
      <c r="K766" s="10">
        <v>1</v>
      </c>
      <c r="L766" s="10">
        <v>4</v>
      </c>
      <c r="M766" s="10" t="s">
        <v>2615</v>
      </c>
      <c r="N766" s="10" t="s">
        <v>55</v>
      </c>
      <c r="O766" s="10" t="s">
        <v>57</v>
      </c>
      <c r="P766" s="10" t="s">
        <v>2814</v>
      </c>
      <c r="Q766" s="10" t="s">
        <v>251</v>
      </c>
      <c r="R766" s="12" t="s">
        <v>47</v>
      </c>
    </row>
    <row r="767" spans="1:18" x14ac:dyDescent="0.3">
      <c r="A767" s="13">
        <v>18420557</v>
      </c>
      <c r="B767" s="14">
        <v>4850000</v>
      </c>
      <c r="C767" s="14">
        <v>35925.925925925927</v>
      </c>
      <c r="D767" s="14" t="s">
        <v>2823</v>
      </c>
      <c r="E767" s="14" t="s">
        <v>2616</v>
      </c>
      <c r="F767" s="15">
        <v>45975</v>
      </c>
      <c r="G767" s="14" t="s">
        <v>2843</v>
      </c>
      <c r="H767" s="14">
        <v>135</v>
      </c>
      <c r="I767" s="14">
        <v>145</v>
      </c>
      <c r="J767" s="14" t="s">
        <v>50</v>
      </c>
      <c r="K767" s="14">
        <v>2</v>
      </c>
      <c r="L767" s="14">
        <v>3</v>
      </c>
      <c r="M767" s="14" t="s">
        <v>2615</v>
      </c>
      <c r="N767" s="14" t="s">
        <v>55</v>
      </c>
      <c r="O767" s="14" t="s">
        <v>57</v>
      </c>
      <c r="P767" s="14" t="s">
        <v>2814</v>
      </c>
      <c r="Q767" s="14" t="s">
        <v>138</v>
      </c>
      <c r="R767" s="16" t="s">
        <v>47</v>
      </c>
    </row>
    <row r="768" spans="1:18" x14ac:dyDescent="0.3">
      <c r="A768" s="9">
        <v>18395048</v>
      </c>
      <c r="B768" s="10">
        <v>4850000</v>
      </c>
      <c r="C768" s="10">
        <v>51052.631578947367</v>
      </c>
      <c r="D768" s="10" t="s">
        <v>2827</v>
      </c>
      <c r="E768" s="10" t="s">
        <v>2766</v>
      </c>
      <c r="F768" s="11">
        <v>45971</v>
      </c>
      <c r="G768" s="10" t="s">
        <v>2843</v>
      </c>
      <c r="H768" s="10">
        <v>95</v>
      </c>
      <c r="I768" s="10">
        <v>105</v>
      </c>
      <c r="J768" s="10" t="s">
        <v>97</v>
      </c>
      <c r="K768" s="10">
        <v>1</v>
      </c>
      <c r="L768" s="10">
        <v>3</v>
      </c>
      <c r="M768" s="10" t="s">
        <v>2617</v>
      </c>
      <c r="N768" s="10" t="s">
        <v>55</v>
      </c>
      <c r="O768" s="10" t="s">
        <v>57</v>
      </c>
      <c r="P768" s="10" t="s">
        <v>2814</v>
      </c>
      <c r="Q768" s="10" t="s">
        <v>2816</v>
      </c>
      <c r="R768" s="12" t="s">
        <v>47</v>
      </c>
    </row>
    <row r="769" spans="1:18" x14ac:dyDescent="0.3">
      <c r="A769" s="13">
        <v>18392418</v>
      </c>
      <c r="B769" s="14">
        <v>4890000</v>
      </c>
      <c r="C769" s="14">
        <v>34928.571428571428</v>
      </c>
      <c r="D769" s="14" t="s">
        <v>2823</v>
      </c>
      <c r="E769" s="14" t="s">
        <v>2659</v>
      </c>
      <c r="F769" s="15">
        <v>45971</v>
      </c>
      <c r="G769" s="14" t="s">
        <v>2843</v>
      </c>
      <c r="H769" s="14">
        <v>140</v>
      </c>
      <c r="I769" s="14">
        <v>150</v>
      </c>
      <c r="J769" s="14" t="s">
        <v>50</v>
      </c>
      <c r="K769" s="14">
        <v>1</v>
      </c>
      <c r="L769" s="14">
        <v>5</v>
      </c>
      <c r="M769" s="14" t="s">
        <v>2622</v>
      </c>
      <c r="N769" s="14" t="s">
        <v>55</v>
      </c>
      <c r="O769" s="14" t="s">
        <v>57</v>
      </c>
      <c r="P769" s="14" t="s">
        <v>2814</v>
      </c>
      <c r="Q769" s="14" t="s">
        <v>251</v>
      </c>
      <c r="R769" s="16" t="s">
        <v>47</v>
      </c>
    </row>
    <row r="770" spans="1:18" x14ac:dyDescent="0.3">
      <c r="A770" s="9">
        <v>18402625</v>
      </c>
      <c r="B770" s="10">
        <v>4900000</v>
      </c>
      <c r="C770" s="10">
        <v>98000</v>
      </c>
      <c r="D770" s="10" t="s">
        <v>2822</v>
      </c>
      <c r="E770" s="10" t="s">
        <v>2690</v>
      </c>
      <c r="F770" s="11">
        <v>45972</v>
      </c>
      <c r="G770" s="10" t="s">
        <v>2843</v>
      </c>
      <c r="H770" s="10">
        <v>50</v>
      </c>
      <c r="I770" s="10">
        <v>55</v>
      </c>
      <c r="J770" s="10" t="s">
        <v>74</v>
      </c>
      <c r="K770" s="10">
        <v>1</v>
      </c>
      <c r="L770" s="10">
        <v>5</v>
      </c>
      <c r="M770" s="10" t="s">
        <v>2615</v>
      </c>
      <c r="N770" s="10" t="s">
        <v>55</v>
      </c>
      <c r="O770" s="10" t="s">
        <v>57</v>
      </c>
      <c r="P770" s="10" t="s">
        <v>2814</v>
      </c>
      <c r="Q770" s="10" t="s">
        <v>2816</v>
      </c>
      <c r="R770" s="12" t="s">
        <v>47</v>
      </c>
    </row>
    <row r="771" spans="1:18" x14ac:dyDescent="0.3">
      <c r="A771" s="13">
        <v>18413650</v>
      </c>
      <c r="B771" s="14">
        <v>4900000</v>
      </c>
      <c r="C771" s="14">
        <v>61250</v>
      </c>
      <c r="D771" s="14" t="s">
        <v>2822</v>
      </c>
      <c r="E771" s="14" t="s">
        <v>2614</v>
      </c>
      <c r="F771" s="15">
        <v>45974</v>
      </c>
      <c r="G771" s="14" t="s">
        <v>2843</v>
      </c>
      <c r="H771" s="14">
        <v>80</v>
      </c>
      <c r="I771" s="14">
        <v>85</v>
      </c>
      <c r="J771" s="14" t="s">
        <v>97</v>
      </c>
      <c r="K771" s="14">
        <v>2</v>
      </c>
      <c r="L771" s="14">
        <v>4</v>
      </c>
      <c r="M771" s="14" t="s">
        <v>2615</v>
      </c>
      <c r="N771" s="14" t="s">
        <v>55</v>
      </c>
      <c r="O771" s="14" t="s">
        <v>57</v>
      </c>
      <c r="P771" s="14" t="s">
        <v>2814</v>
      </c>
      <c r="Q771" s="14" t="s">
        <v>251</v>
      </c>
      <c r="R771" s="16" t="s">
        <v>47</v>
      </c>
    </row>
    <row r="772" spans="1:18" x14ac:dyDescent="0.3">
      <c r="A772" s="9">
        <v>18410059</v>
      </c>
      <c r="B772" s="10">
        <v>4900000</v>
      </c>
      <c r="C772" s="10">
        <v>44545.454545454544</v>
      </c>
      <c r="D772" s="10" t="s">
        <v>2822</v>
      </c>
      <c r="E772" s="10" t="s">
        <v>2711</v>
      </c>
      <c r="F772" s="11">
        <v>45973</v>
      </c>
      <c r="G772" s="10" t="s">
        <v>2843</v>
      </c>
      <c r="H772" s="10">
        <v>110</v>
      </c>
      <c r="I772" s="10">
        <v>115</v>
      </c>
      <c r="J772" s="10" t="s">
        <v>97</v>
      </c>
      <c r="K772" s="10">
        <v>2</v>
      </c>
      <c r="L772" s="10">
        <v>6</v>
      </c>
      <c r="M772" s="10" t="s">
        <v>2617</v>
      </c>
      <c r="N772" s="10" t="s">
        <v>55</v>
      </c>
      <c r="O772" s="10" t="s">
        <v>57</v>
      </c>
      <c r="P772" s="10" t="s">
        <v>2814</v>
      </c>
      <c r="Q772" s="10" t="s">
        <v>2816</v>
      </c>
      <c r="R772" s="12" t="s">
        <v>47</v>
      </c>
    </row>
    <row r="773" spans="1:18" x14ac:dyDescent="0.3">
      <c r="A773" s="13">
        <v>18409326</v>
      </c>
      <c r="B773" s="14">
        <v>4900000</v>
      </c>
      <c r="C773" s="14">
        <v>65333.333333333336</v>
      </c>
      <c r="D773" s="14" t="s">
        <v>2831</v>
      </c>
      <c r="E773" s="14" t="s">
        <v>2657</v>
      </c>
      <c r="F773" s="15">
        <v>45973</v>
      </c>
      <c r="G773" s="14" t="s">
        <v>2843</v>
      </c>
      <c r="H773" s="14">
        <v>75</v>
      </c>
      <c r="I773" s="14">
        <v>90</v>
      </c>
      <c r="J773" s="14" t="s">
        <v>97</v>
      </c>
      <c r="K773" s="14">
        <v>1</v>
      </c>
      <c r="L773" s="14">
        <v>4</v>
      </c>
      <c r="M773" s="14" t="s">
        <v>2615</v>
      </c>
      <c r="N773" s="14" t="s">
        <v>55</v>
      </c>
      <c r="O773" s="14" t="s">
        <v>57</v>
      </c>
      <c r="P773" s="14" t="s">
        <v>2814</v>
      </c>
      <c r="Q773" s="14" t="s">
        <v>2818</v>
      </c>
      <c r="R773" s="16" t="s">
        <v>47</v>
      </c>
    </row>
    <row r="774" spans="1:18" x14ac:dyDescent="0.3">
      <c r="A774" s="9">
        <v>18372496</v>
      </c>
      <c r="B774" s="10">
        <v>4900000</v>
      </c>
      <c r="C774" s="10">
        <v>44545.454545454544</v>
      </c>
      <c r="D774" s="10" t="s">
        <v>2825</v>
      </c>
      <c r="E774" s="10" t="s">
        <v>2645</v>
      </c>
      <c r="F774" s="11">
        <v>45967</v>
      </c>
      <c r="G774" s="10" t="s">
        <v>2843</v>
      </c>
      <c r="H774" s="10">
        <v>110</v>
      </c>
      <c r="I774" s="10">
        <v>120</v>
      </c>
      <c r="J774" s="10" t="s">
        <v>97</v>
      </c>
      <c r="K774" s="10">
        <v>1</v>
      </c>
      <c r="L774" s="10">
        <v>8</v>
      </c>
      <c r="M774" s="10" t="s">
        <v>2622</v>
      </c>
      <c r="N774" s="10" t="s">
        <v>55</v>
      </c>
      <c r="O774" s="10" t="s">
        <v>57</v>
      </c>
      <c r="P774" s="10" t="s">
        <v>2814</v>
      </c>
      <c r="Q774" s="10" t="s">
        <v>2816</v>
      </c>
      <c r="R774" s="12" t="s">
        <v>47</v>
      </c>
    </row>
    <row r="775" spans="1:18" x14ac:dyDescent="0.3">
      <c r="A775" s="13">
        <v>18424806</v>
      </c>
      <c r="B775" s="14">
        <v>4900000</v>
      </c>
      <c r="C775" s="14">
        <v>65333.333333333336</v>
      </c>
      <c r="D775" s="14" t="s">
        <v>2822</v>
      </c>
      <c r="E775" s="14" t="s">
        <v>2748</v>
      </c>
      <c r="F775" s="15">
        <v>45976</v>
      </c>
      <c r="G775" s="14" t="s">
        <v>2843</v>
      </c>
      <c r="H775" s="14">
        <v>75</v>
      </c>
      <c r="I775" s="14">
        <v>85</v>
      </c>
      <c r="J775" s="14" t="s">
        <v>97</v>
      </c>
      <c r="K775" s="14">
        <v>1</v>
      </c>
      <c r="L775" s="14">
        <v>5</v>
      </c>
      <c r="M775" s="14" t="s">
        <v>2615</v>
      </c>
      <c r="N775" s="14" t="s">
        <v>76</v>
      </c>
      <c r="O775" s="14" t="s">
        <v>57</v>
      </c>
      <c r="P775" s="14" t="s">
        <v>2814</v>
      </c>
      <c r="Q775" s="14" t="s">
        <v>2816</v>
      </c>
      <c r="R775" s="16" t="s">
        <v>47</v>
      </c>
    </row>
    <row r="776" spans="1:18" x14ac:dyDescent="0.3">
      <c r="A776" s="9">
        <v>18412994</v>
      </c>
      <c r="B776" s="10">
        <v>4900000</v>
      </c>
      <c r="C776" s="10">
        <v>70000</v>
      </c>
      <c r="D776" s="10" t="s">
        <v>2828</v>
      </c>
      <c r="E776" s="10" t="s">
        <v>2655</v>
      </c>
      <c r="F776" s="11">
        <v>45974</v>
      </c>
      <c r="G776" s="10" t="s">
        <v>2843</v>
      </c>
      <c r="H776" s="10">
        <v>70</v>
      </c>
      <c r="I776" s="10">
        <v>80</v>
      </c>
      <c r="J776" s="10" t="s">
        <v>97</v>
      </c>
      <c r="K776" s="10">
        <v>2</v>
      </c>
      <c r="L776" s="10">
        <v>3</v>
      </c>
      <c r="M776" s="10" t="s">
        <v>2615</v>
      </c>
      <c r="N776" s="10" t="s">
        <v>76</v>
      </c>
      <c r="O776" s="10" t="s">
        <v>57</v>
      </c>
      <c r="P776" s="10" t="s">
        <v>2814</v>
      </c>
      <c r="Q776" s="10" t="s">
        <v>2818</v>
      </c>
      <c r="R776" s="12" t="s">
        <v>47</v>
      </c>
    </row>
    <row r="777" spans="1:18" x14ac:dyDescent="0.3">
      <c r="A777" s="13">
        <v>18419958</v>
      </c>
      <c r="B777" s="14">
        <v>4900000</v>
      </c>
      <c r="C777" s="14">
        <v>39200</v>
      </c>
      <c r="D777" s="14" t="s">
        <v>2825</v>
      </c>
      <c r="E777" s="14" t="s">
        <v>2670</v>
      </c>
      <c r="F777" s="15">
        <v>45975</v>
      </c>
      <c r="G777" s="14" t="s">
        <v>2843</v>
      </c>
      <c r="H777" s="14">
        <v>125</v>
      </c>
      <c r="I777" s="14">
        <v>140</v>
      </c>
      <c r="J777" s="14" t="s">
        <v>50</v>
      </c>
      <c r="K777" s="14">
        <v>1</v>
      </c>
      <c r="L777" s="14">
        <v>4</v>
      </c>
      <c r="M777" s="14" t="s">
        <v>2632</v>
      </c>
      <c r="N777" s="14" t="s">
        <v>77</v>
      </c>
      <c r="O777" s="14" t="s">
        <v>57</v>
      </c>
      <c r="P777" s="14" t="s">
        <v>2814</v>
      </c>
      <c r="Q777" s="14" t="s">
        <v>2818</v>
      </c>
      <c r="R777" s="16" t="s">
        <v>47</v>
      </c>
    </row>
    <row r="778" spans="1:18" x14ac:dyDescent="0.3">
      <c r="A778" s="9">
        <v>18423472</v>
      </c>
      <c r="B778" s="10">
        <v>4950000</v>
      </c>
      <c r="C778" s="10">
        <v>49500</v>
      </c>
      <c r="D778" s="10" t="s">
        <v>2823</v>
      </c>
      <c r="E778" s="10" t="s">
        <v>2809</v>
      </c>
      <c r="F778" s="11">
        <v>45975</v>
      </c>
      <c r="G778" s="10" t="s">
        <v>2843</v>
      </c>
      <c r="H778" s="10">
        <v>100</v>
      </c>
      <c r="I778" s="10">
        <v>110</v>
      </c>
      <c r="J778" s="10" t="s">
        <v>97</v>
      </c>
      <c r="K778" s="10">
        <v>2</v>
      </c>
      <c r="L778" s="10">
        <v>3</v>
      </c>
      <c r="M778" s="10" t="s">
        <v>2615</v>
      </c>
      <c r="N778" s="10" t="s">
        <v>55</v>
      </c>
      <c r="O778" s="10" t="s">
        <v>57</v>
      </c>
      <c r="P778" s="10" t="s">
        <v>2814</v>
      </c>
      <c r="Q778" s="10" t="s">
        <v>2816</v>
      </c>
      <c r="R778" s="12" t="s">
        <v>47</v>
      </c>
    </row>
    <row r="779" spans="1:18" x14ac:dyDescent="0.3">
      <c r="A779" s="13">
        <v>18390803</v>
      </c>
      <c r="B779" s="14">
        <v>4950000</v>
      </c>
      <c r="C779" s="14">
        <v>58235.294117647056</v>
      </c>
      <c r="D779" s="14" t="s">
        <v>2825</v>
      </c>
      <c r="E779" s="14" t="s">
        <v>2653</v>
      </c>
      <c r="F779" s="15">
        <v>45971</v>
      </c>
      <c r="G779" s="14" t="s">
        <v>2843</v>
      </c>
      <c r="H779" s="14">
        <v>85</v>
      </c>
      <c r="I779" s="14">
        <v>90</v>
      </c>
      <c r="J779" s="14" t="s">
        <v>97</v>
      </c>
      <c r="K779" s="14">
        <v>1</v>
      </c>
      <c r="L779" s="14">
        <v>4</v>
      </c>
      <c r="M779" s="14" t="s">
        <v>2622</v>
      </c>
      <c r="N779" s="14" t="s">
        <v>55</v>
      </c>
      <c r="O779" s="14" t="s">
        <v>57</v>
      </c>
      <c r="P779" s="14" t="s">
        <v>2814</v>
      </c>
      <c r="Q779" s="14" t="s">
        <v>2818</v>
      </c>
      <c r="R779" s="16" t="s">
        <v>47</v>
      </c>
    </row>
    <row r="780" spans="1:18" x14ac:dyDescent="0.3">
      <c r="A780" s="9">
        <v>18426071</v>
      </c>
      <c r="B780" s="10">
        <v>4950000</v>
      </c>
      <c r="C780" s="10">
        <v>49500</v>
      </c>
      <c r="D780" s="10" t="s">
        <v>2822</v>
      </c>
      <c r="E780" s="10" t="s">
        <v>2748</v>
      </c>
      <c r="F780" s="11">
        <v>45976</v>
      </c>
      <c r="G780" s="10" t="s">
        <v>2843</v>
      </c>
      <c r="H780" s="10">
        <v>100</v>
      </c>
      <c r="I780" s="10">
        <v>105</v>
      </c>
      <c r="J780" s="10" t="s">
        <v>97</v>
      </c>
      <c r="K780" s="10">
        <v>2</v>
      </c>
      <c r="L780" s="10">
        <v>9</v>
      </c>
      <c r="M780" s="10" t="s">
        <v>2622</v>
      </c>
      <c r="N780" s="10" t="s">
        <v>77</v>
      </c>
      <c r="O780" s="10" t="s">
        <v>57</v>
      </c>
      <c r="P780" s="10" t="s">
        <v>2814</v>
      </c>
      <c r="Q780" s="10" t="s">
        <v>2816</v>
      </c>
      <c r="R780" s="12" t="s">
        <v>47</v>
      </c>
    </row>
    <row r="781" spans="1:18" x14ac:dyDescent="0.3">
      <c r="A781" s="13">
        <v>18380494</v>
      </c>
      <c r="B781" s="14">
        <v>4950000</v>
      </c>
      <c r="C781" s="14">
        <v>58235.294117647056</v>
      </c>
      <c r="D781" s="14" t="s">
        <v>2827</v>
      </c>
      <c r="E781" s="14" t="s">
        <v>2774</v>
      </c>
      <c r="F781" s="15">
        <v>45969</v>
      </c>
      <c r="G781" s="14" t="s">
        <v>2843</v>
      </c>
      <c r="H781" s="14">
        <v>85</v>
      </c>
      <c r="I781" s="14">
        <v>100</v>
      </c>
      <c r="J781" s="14" t="s">
        <v>97</v>
      </c>
      <c r="K781" s="14">
        <v>1</v>
      </c>
      <c r="L781" s="14">
        <v>4</v>
      </c>
      <c r="M781" s="14" t="s">
        <v>2615</v>
      </c>
      <c r="N781" s="14" t="s">
        <v>55</v>
      </c>
      <c r="O781" s="14" t="s">
        <v>57</v>
      </c>
      <c r="P781" s="14" t="s">
        <v>2814</v>
      </c>
      <c r="Q781" s="14" t="s">
        <v>2818</v>
      </c>
      <c r="R781" s="16" t="s">
        <v>47</v>
      </c>
    </row>
    <row r="782" spans="1:18" x14ac:dyDescent="0.3">
      <c r="A782" s="9">
        <v>18407267</v>
      </c>
      <c r="B782" s="10">
        <v>4950000</v>
      </c>
      <c r="C782" s="10">
        <v>90000</v>
      </c>
      <c r="D782" s="10" t="s">
        <v>2822</v>
      </c>
      <c r="E782" s="10" t="s">
        <v>2690</v>
      </c>
      <c r="F782" s="11">
        <v>45973</v>
      </c>
      <c r="G782" s="10" t="s">
        <v>2843</v>
      </c>
      <c r="H782" s="10">
        <v>55</v>
      </c>
      <c r="I782" s="10">
        <v>60</v>
      </c>
      <c r="J782" s="10" t="s">
        <v>74</v>
      </c>
      <c r="K782" s="10">
        <v>1</v>
      </c>
      <c r="L782" s="10">
        <v>10</v>
      </c>
      <c r="M782" s="10" t="s">
        <v>2617</v>
      </c>
      <c r="N782" s="10" t="s">
        <v>55</v>
      </c>
      <c r="O782" s="10" t="s">
        <v>57</v>
      </c>
      <c r="P782" s="10" t="s">
        <v>2814</v>
      </c>
      <c r="Q782" s="10" t="s">
        <v>2816</v>
      </c>
      <c r="R782" s="12" t="s">
        <v>47</v>
      </c>
    </row>
    <row r="783" spans="1:18" x14ac:dyDescent="0.3">
      <c r="A783" s="13">
        <v>18416100</v>
      </c>
      <c r="B783" s="14">
        <v>4950000</v>
      </c>
      <c r="C783" s="14">
        <v>58235.294117647056</v>
      </c>
      <c r="D783" s="14" t="s">
        <v>2827</v>
      </c>
      <c r="E783" s="14" t="s">
        <v>2625</v>
      </c>
      <c r="F783" s="15">
        <v>45974</v>
      </c>
      <c r="G783" s="14" t="s">
        <v>2843</v>
      </c>
      <c r="H783" s="14">
        <v>85</v>
      </c>
      <c r="I783" s="14">
        <v>95</v>
      </c>
      <c r="J783" s="14" t="s">
        <v>97</v>
      </c>
      <c r="K783" s="14">
        <v>1</v>
      </c>
      <c r="L783" s="14">
        <v>7</v>
      </c>
      <c r="M783" s="14" t="s">
        <v>2615</v>
      </c>
      <c r="N783" s="14" t="s">
        <v>55</v>
      </c>
      <c r="O783" s="14" t="s">
        <v>67</v>
      </c>
      <c r="P783" s="14" t="s">
        <v>2814</v>
      </c>
      <c r="Q783" s="14" t="s">
        <v>954</v>
      </c>
      <c r="R783" s="16" t="s">
        <v>47</v>
      </c>
    </row>
    <row r="784" spans="1:18" x14ac:dyDescent="0.3">
      <c r="A784" s="9">
        <v>18386787</v>
      </c>
      <c r="B784" s="10">
        <v>4950000</v>
      </c>
      <c r="C784" s="10">
        <v>49500</v>
      </c>
      <c r="D784" s="10" t="s">
        <v>2828</v>
      </c>
      <c r="E784" s="10" t="s">
        <v>2656</v>
      </c>
      <c r="F784" s="11">
        <v>45970</v>
      </c>
      <c r="G784" s="10" t="s">
        <v>2843</v>
      </c>
      <c r="H784" s="10">
        <v>100</v>
      </c>
      <c r="I784" s="10">
        <v>110</v>
      </c>
      <c r="J784" s="10" t="s">
        <v>50</v>
      </c>
      <c r="K784" s="10">
        <v>2</v>
      </c>
      <c r="L784" s="10">
        <v>4</v>
      </c>
      <c r="M784" s="10" t="s">
        <v>2615</v>
      </c>
      <c r="N784" s="10" t="s">
        <v>77</v>
      </c>
      <c r="O784" s="10" t="s">
        <v>57</v>
      </c>
      <c r="P784" s="10" t="s">
        <v>2814</v>
      </c>
      <c r="Q784" s="10" t="s">
        <v>2818</v>
      </c>
      <c r="R784" s="12" t="s">
        <v>47</v>
      </c>
    </row>
    <row r="785" spans="1:18" x14ac:dyDescent="0.3">
      <c r="A785" s="13">
        <v>18391398</v>
      </c>
      <c r="B785" s="14">
        <v>4970000</v>
      </c>
      <c r="C785" s="14">
        <v>82833.333333333328</v>
      </c>
      <c r="D785" s="14" t="s">
        <v>2830</v>
      </c>
      <c r="E785" s="14" t="s">
        <v>2651</v>
      </c>
      <c r="F785" s="15">
        <v>45971</v>
      </c>
      <c r="G785" s="14" t="s">
        <v>2843</v>
      </c>
      <c r="H785" s="14">
        <v>60</v>
      </c>
      <c r="I785" s="14">
        <v>62</v>
      </c>
      <c r="J785" s="14" t="s">
        <v>74</v>
      </c>
      <c r="K785" s="14">
        <v>1</v>
      </c>
      <c r="L785" s="14">
        <v>4</v>
      </c>
      <c r="M785" s="14" t="s">
        <v>2617</v>
      </c>
      <c r="N785" s="14" t="s">
        <v>55</v>
      </c>
      <c r="O785" s="14" t="s">
        <v>67</v>
      </c>
      <c r="P785" s="14" t="s">
        <v>2814</v>
      </c>
      <c r="Q785" s="14" t="s">
        <v>2818</v>
      </c>
      <c r="R785" s="16" t="s">
        <v>47</v>
      </c>
    </row>
    <row r="786" spans="1:18" x14ac:dyDescent="0.3">
      <c r="A786" s="9">
        <v>18373836</v>
      </c>
      <c r="B786" s="10">
        <v>4980000</v>
      </c>
      <c r="C786" s="10">
        <v>68219.178082191778</v>
      </c>
      <c r="D786" s="10" t="s">
        <v>2830</v>
      </c>
      <c r="E786" s="10" t="s">
        <v>2651</v>
      </c>
      <c r="F786" s="11">
        <v>45968</v>
      </c>
      <c r="G786" s="10" t="s">
        <v>2843</v>
      </c>
      <c r="H786" s="10">
        <v>73</v>
      </c>
      <c r="I786" s="10">
        <v>85</v>
      </c>
      <c r="J786" s="10" t="s">
        <v>97</v>
      </c>
      <c r="K786" s="10">
        <v>2</v>
      </c>
      <c r="L786" s="10">
        <v>4</v>
      </c>
      <c r="M786" s="10" t="s">
        <v>2622</v>
      </c>
      <c r="N786" s="10" t="s">
        <v>76</v>
      </c>
      <c r="O786" s="10" t="s">
        <v>57</v>
      </c>
      <c r="P786" s="10" t="s">
        <v>2814</v>
      </c>
      <c r="Q786" s="10" t="s">
        <v>2816</v>
      </c>
      <c r="R786" s="12" t="s">
        <v>47</v>
      </c>
    </row>
    <row r="787" spans="1:18" x14ac:dyDescent="0.3">
      <c r="A787" s="13">
        <v>18390416</v>
      </c>
      <c r="B787" s="14">
        <v>4990000</v>
      </c>
      <c r="C787" s="14">
        <v>66533.333333333328</v>
      </c>
      <c r="D787" s="14" t="s">
        <v>2825</v>
      </c>
      <c r="E787" s="14" t="s">
        <v>2626</v>
      </c>
      <c r="F787" s="15">
        <v>45971</v>
      </c>
      <c r="G787" s="14" t="s">
        <v>2843</v>
      </c>
      <c r="H787" s="14">
        <v>75</v>
      </c>
      <c r="I787" s="14">
        <v>80</v>
      </c>
      <c r="J787" s="14" t="s">
        <v>97</v>
      </c>
      <c r="K787" s="14">
        <v>1</v>
      </c>
      <c r="L787" s="14">
        <v>3</v>
      </c>
      <c r="M787" s="14" t="s">
        <v>2632</v>
      </c>
      <c r="N787" s="14" t="s">
        <v>55</v>
      </c>
      <c r="O787" s="14" t="s">
        <v>57</v>
      </c>
      <c r="P787" s="14" t="s">
        <v>2815</v>
      </c>
      <c r="Q787" s="14" t="s">
        <v>2816</v>
      </c>
      <c r="R787" s="16" t="s">
        <v>47</v>
      </c>
    </row>
    <row r="788" spans="1:18" x14ac:dyDescent="0.3">
      <c r="A788" s="9">
        <v>18390775</v>
      </c>
      <c r="B788" s="10">
        <v>4990000</v>
      </c>
      <c r="C788" s="10">
        <v>26972.972972972973</v>
      </c>
      <c r="D788" s="10" t="s">
        <v>2827</v>
      </c>
      <c r="E788" s="10" t="s">
        <v>2680</v>
      </c>
      <c r="F788" s="11">
        <v>45971</v>
      </c>
      <c r="G788" s="10" t="s">
        <v>2843</v>
      </c>
      <c r="H788" s="10">
        <v>185</v>
      </c>
      <c r="I788" s="10">
        <v>195</v>
      </c>
      <c r="J788" s="10" t="s">
        <v>50</v>
      </c>
      <c r="K788" s="10">
        <v>3</v>
      </c>
      <c r="L788" s="10">
        <v>13</v>
      </c>
      <c r="M788" s="10" t="s">
        <v>2622</v>
      </c>
      <c r="N788" s="10" t="s">
        <v>55</v>
      </c>
      <c r="O788" s="10" t="s">
        <v>67</v>
      </c>
      <c r="P788" s="10" t="s">
        <v>2814</v>
      </c>
      <c r="Q788" s="10" t="s">
        <v>2816</v>
      </c>
      <c r="R788" s="12" t="s">
        <v>47</v>
      </c>
    </row>
    <row r="789" spans="1:18" x14ac:dyDescent="0.3">
      <c r="A789" s="13">
        <v>18422260</v>
      </c>
      <c r="B789" s="14">
        <v>4990000</v>
      </c>
      <c r="C789" s="14">
        <v>99800</v>
      </c>
      <c r="D789" s="14" t="s">
        <v>2822</v>
      </c>
      <c r="E789" s="14" t="s">
        <v>2614</v>
      </c>
      <c r="F789" s="15">
        <v>45975</v>
      </c>
      <c r="G789" s="14" t="s">
        <v>2843</v>
      </c>
      <c r="H789" s="14">
        <v>50</v>
      </c>
      <c r="I789" s="14">
        <v>60</v>
      </c>
      <c r="J789" s="14" t="s">
        <v>74</v>
      </c>
      <c r="K789" s="14">
        <v>1</v>
      </c>
      <c r="L789" s="14">
        <v>5</v>
      </c>
      <c r="M789" s="14" t="s">
        <v>2615</v>
      </c>
      <c r="N789" s="14" t="s">
        <v>55</v>
      </c>
      <c r="O789" s="14" t="s">
        <v>67</v>
      </c>
      <c r="P789" s="14" t="s">
        <v>2821</v>
      </c>
      <c r="Q789" s="14" t="s">
        <v>2816</v>
      </c>
      <c r="R789" s="16" t="s">
        <v>47</v>
      </c>
    </row>
    <row r="790" spans="1:18" x14ac:dyDescent="0.3">
      <c r="A790" s="9">
        <v>18384588</v>
      </c>
      <c r="B790" s="10">
        <v>4999000</v>
      </c>
      <c r="C790" s="10">
        <v>55544.444444444445</v>
      </c>
      <c r="D790" s="10" t="s">
        <v>2827</v>
      </c>
      <c r="E790" s="10" t="s">
        <v>2739</v>
      </c>
      <c r="F790" s="11">
        <v>45969</v>
      </c>
      <c r="G790" s="10" t="s">
        <v>2843</v>
      </c>
      <c r="H790" s="10">
        <v>90</v>
      </c>
      <c r="I790" s="10">
        <v>105</v>
      </c>
      <c r="J790" s="10" t="s">
        <v>97</v>
      </c>
      <c r="K790" s="10">
        <v>2</v>
      </c>
      <c r="L790" s="10">
        <v>5</v>
      </c>
      <c r="M790" s="10" t="s">
        <v>2615</v>
      </c>
      <c r="N790" s="10" t="s">
        <v>55</v>
      </c>
      <c r="O790" s="10" t="s">
        <v>57</v>
      </c>
      <c r="P790" s="10" t="s">
        <v>2814</v>
      </c>
      <c r="Q790" s="10" t="s">
        <v>2816</v>
      </c>
      <c r="R790" s="12" t="s">
        <v>47</v>
      </c>
    </row>
    <row r="791" spans="1:18" x14ac:dyDescent="0.3">
      <c r="A791" s="13">
        <v>18364266</v>
      </c>
      <c r="B791" s="14">
        <v>4999000</v>
      </c>
      <c r="C791" s="14">
        <v>55544.444444444445</v>
      </c>
      <c r="D791" s="14" t="s">
        <v>2827</v>
      </c>
      <c r="E791" s="14" t="s">
        <v>2625</v>
      </c>
      <c r="F791" s="15">
        <v>45966</v>
      </c>
      <c r="G791" s="14" t="s">
        <v>2843</v>
      </c>
      <c r="H791" s="14">
        <v>90</v>
      </c>
      <c r="I791" s="14">
        <v>110</v>
      </c>
      <c r="J791" s="14" t="s">
        <v>97</v>
      </c>
      <c r="K791" s="14">
        <v>2</v>
      </c>
      <c r="L791" s="14">
        <v>5</v>
      </c>
      <c r="M791" s="14" t="s">
        <v>2615</v>
      </c>
      <c r="N791" s="14" t="s">
        <v>55</v>
      </c>
      <c r="O791" s="14" t="s">
        <v>67</v>
      </c>
      <c r="P791" s="14" t="s">
        <v>2814</v>
      </c>
      <c r="Q791" s="14" t="s">
        <v>2818</v>
      </c>
      <c r="R791" s="16" t="s">
        <v>47</v>
      </c>
    </row>
    <row r="792" spans="1:18" x14ac:dyDescent="0.3">
      <c r="A792" s="9">
        <v>18364012</v>
      </c>
      <c r="B792" s="10">
        <v>4999000</v>
      </c>
      <c r="C792" s="10">
        <v>19996</v>
      </c>
      <c r="D792" s="10" t="s">
        <v>2827</v>
      </c>
      <c r="E792" s="10" t="s">
        <v>2688</v>
      </c>
      <c r="F792" s="11">
        <v>45966</v>
      </c>
      <c r="G792" s="10" t="s">
        <v>2843</v>
      </c>
      <c r="H792" s="10">
        <v>250</v>
      </c>
      <c r="I792" s="10">
        <v>400</v>
      </c>
      <c r="J792" s="10" t="s">
        <v>50</v>
      </c>
      <c r="K792" s="10">
        <v>2</v>
      </c>
      <c r="L792" s="10">
        <v>2</v>
      </c>
      <c r="M792" s="10" t="s">
        <v>2617</v>
      </c>
      <c r="N792" s="10" t="s">
        <v>77</v>
      </c>
      <c r="O792" s="10" t="s">
        <v>57</v>
      </c>
      <c r="P792" s="10" t="s">
        <v>2814</v>
      </c>
      <c r="Q792" s="10" t="s">
        <v>2816</v>
      </c>
      <c r="R792" s="12" t="s">
        <v>47</v>
      </c>
    </row>
    <row r="793" spans="1:18" x14ac:dyDescent="0.3">
      <c r="A793" s="13">
        <v>18429845</v>
      </c>
      <c r="B793" s="14">
        <v>5000000</v>
      </c>
      <c r="C793" s="14">
        <v>52631.57894736842</v>
      </c>
      <c r="D793" s="14" t="s">
        <v>2827</v>
      </c>
      <c r="E793" s="14" t="s">
        <v>2777</v>
      </c>
      <c r="F793" s="15">
        <v>45976</v>
      </c>
      <c r="G793" s="14" t="s">
        <v>2843</v>
      </c>
      <c r="H793" s="14">
        <v>95</v>
      </c>
      <c r="I793" s="14">
        <v>100</v>
      </c>
      <c r="J793" s="14" t="s">
        <v>97</v>
      </c>
      <c r="K793" s="14">
        <v>1</v>
      </c>
      <c r="L793" s="14">
        <v>4</v>
      </c>
      <c r="M793" s="14" t="s">
        <v>2632</v>
      </c>
      <c r="N793" s="14" t="s">
        <v>55</v>
      </c>
      <c r="O793" s="14" t="s">
        <v>57</v>
      </c>
      <c r="P793" s="14" t="s">
        <v>2814</v>
      </c>
      <c r="Q793" s="14" t="s">
        <v>2818</v>
      </c>
      <c r="R793" s="16" t="s">
        <v>47</v>
      </c>
    </row>
    <row r="794" spans="1:18" x14ac:dyDescent="0.3">
      <c r="A794" s="9">
        <v>18418758</v>
      </c>
      <c r="B794" s="10">
        <v>5000000</v>
      </c>
      <c r="C794" s="10">
        <v>33333.333333333336</v>
      </c>
      <c r="D794" s="10" t="s">
        <v>2827</v>
      </c>
      <c r="E794" s="10" t="s">
        <v>2680</v>
      </c>
      <c r="F794" s="11">
        <v>45975</v>
      </c>
      <c r="G794" s="10" t="s">
        <v>2843</v>
      </c>
      <c r="H794" s="10">
        <v>150</v>
      </c>
      <c r="I794" s="10">
        <v>180</v>
      </c>
      <c r="J794" s="10" t="s">
        <v>50</v>
      </c>
      <c r="K794" s="10">
        <v>1</v>
      </c>
      <c r="L794" s="10">
        <v>13</v>
      </c>
      <c r="M794" s="10" t="s">
        <v>2622</v>
      </c>
      <c r="N794" s="10" t="s">
        <v>55</v>
      </c>
      <c r="O794" s="10" t="s">
        <v>67</v>
      </c>
      <c r="P794" s="10" t="s">
        <v>2814</v>
      </c>
      <c r="Q794" s="10" t="s">
        <v>2816</v>
      </c>
      <c r="R794" s="12" t="s">
        <v>47</v>
      </c>
    </row>
    <row r="795" spans="1:18" x14ac:dyDescent="0.3">
      <c r="A795" s="13">
        <v>18402170</v>
      </c>
      <c r="B795" s="14">
        <v>5000000</v>
      </c>
      <c r="C795" s="14">
        <v>50000</v>
      </c>
      <c r="D795" s="14" t="s">
        <v>2827</v>
      </c>
      <c r="E795" s="14" t="s">
        <v>2715</v>
      </c>
      <c r="F795" s="15">
        <v>45972</v>
      </c>
      <c r="G795" s="14" t="s">
        <v>2843</v>
      </c>
      <c r="H795" s="14">
        <v>100</v>
      </c>
      <c r="I795" s="14">
        <v>120</v>
      </c>
      <c r="J795" s="14" t="s">
        <v>97</v>
      </c>
      <c r="K795" s="14">
        <v>1</v>
      </c>
      <c r="L795" s="14">
        <v>4</v>
      </c>
      <c r="M795" s="14" t="s">
        <v>2617</v>
      </c>
      <c r="N795" s="14" t="s">
        <v>55</v>
      </c>
      <c r="O795" s="14" t="s">
        <v>57</v>
      </c>
      <c r="P795" s="14" t="s">
        <v>2814</v>
      </c>
      <c r="Q795" s="14" t="s">
        <v>2818</v>
      </c>
      <c r="R795" s="16" t="s">
        <v>47</v>
      </c>
    </row>
    <row r="796" spans="1:18" x14ac:dyDescent="0.3">
      <c r="A796" s="9">
        <v>18404225</v>
      </c>
      <c r="B796" s="10">
        <v>5000000</v>
      </c>
      <c r="C796" s="10">
        <v>55555.555555555555</v>
      </c>
      <c r="D796" s="10" t="s">
        <v>2825</v>
      </c>
      <c r="E796" s="10" t="s">
        <v>2719</v>
      </c>
      <c r="F796" s="11">
        <v>45973</v>
      </c>
      <c r="G796" s="10" t="s">
        <v>2843</v>
      </c>
      <c r="H796" s="10">
        <v>90</v>
      </c>
      <c r="I796" s="10">
        <v>100</v>
      </c>
      <c r="J796" s="10" t="s">
        <v>97</v>
      </c>
      <c r="K796" s="10">
        <v>1</v>
      </c>
      <c r="L796" s="10">
        <v>4</v>
      </c>
      <c r="M796" s="10" t="s">
        <v>2617</v>
      </c>
      <c r="N796" s="10" t="s">
        <v>55</v>
      </c>
      <c r="O796" s="10" t="s">
        <v>57</v>
      </c>
      <c r="P796" s="10" t="s">
        <v>2814</v>
      </c>
      <c r="Q796" s="10" t="s">
        <v>2818</v>
      </c>
      <c r="R796" s="12" t="s">
        <v>47</v>
      </c>
    </row>
    <row r="797" spans="1:18" x14ac:dyDescent="0.3">
      <c r="A797" s="13">
        <v>18404819</v>
      </c>
      <c r="B797" s="14">
        <v>5000000</v>
      </c>
      <c r="C797" s="14">
        <v>43478.260869565216</v>
      </c>
      <c r="D797" s="14" t="s">
        <v>2827</v>
      </c>
      <c r="E797" s="14" t="s">
        <v>2671</v>
      </c>
      <c r="F797" s="15">
        <v>45973</v>
      </c>
      <c r="G797" s="14" t="s">
        <v>2843</v>
      </c>
      <c r="H797" s="14">
        <v>115</v>
      </c>
      <c r="I797" s="14">
        <v>125</v>
      </c>
      <c r="J797" s="14" t="s">
        <v>97</v>
      </c>
      <c r="K797" s="14">
        <v>1</v>
      </c>
      <c r="L797" s="14">
        <v>3</v>
      </c>
      <c r="M797" s="14" t="s">
        <v>2615</v>
      </c>
      <c r="N797" s="14" t="s">
        <v>55</v>
      </c>
      <c r="O797" s="14" t="s">
        <v>57</v>
      </c>
      <c r="P797" s="14" t="s">
        <v>2815</v>
      </c>
      <c r="Q797" s="14" t="s">
        <v>2816</v>
      </c>
      <c r="R797" s="16" t="s">
        <v>47</v>
      </c>
    </row>
    <row r="798" spans="1:18" x14ac:dyDescent="0.3">
      <c r="A798" s="9">
        <v>18409402</v>
      </c>
      <c r="B798" s="10">
        <v>5000000</v>
      </c>
      <c r="C798" s="10">
        <v>55555.555555555555</v>
      </c>
      <c r="D798" s="10" t="s">
        <v>2828</v>
      </c>
      <c r="E798" s="10" t="s">
        <v>2656</v>
      </c>
      <c r="F798" s="11">
        <v>45973</v>
      </c>
      <c r="G798" s="10" t="s">
        <v>2843</v>
      </c>
      <c r="H798" s="10">
        <v>90</v>
      </c>
      <c r="I798" s="10">
        <v>106</v>
      </c>
      <c r="J798" s="10" t="s">
        <v>97</v>
      </c>
      <c r="K798" s="10">
        <v>3</v>
      </c>
      <c r="L798" s="10">
        <v>4</v>
      </c>
      <c r="M798" s="10" t="s">
        <v>2615</v>
      </c>
      <c r="N798" s="10" t="s">
        <v>55</v>
      </c>
      <c r="O798" s="10" t="s">
        <v>57</v>
      </c>
      <c r="P798" s="10" t="s">
        <v>2814</v>
      </c>
      <c r="Q798" s="10" t="s">
        <v>2818</v>
      </c>
      <c r="R798" s="12" t="s">
        <v>47</v>
      </c>
    </row>
    <row r="799" spans="1:18" x14ac:dyDescent="0.3">
      <c r="A799" s="13">
        <v>18368644</v>
      </c>
      <c r="B799" s="14">
        <v>5000000</v>
      </c>
      <c r="C799" s="14">
        <v>41666.666666666664</v>
      </c>
      <c r="D799" s="14" t="s">
        <v>2827</v>
      </c>
      <c r="E799" s="14" t="s">
        <v>2671</v>
      </c>
      <c r="F799" s="15">
        <v>45967</v>
      </c>
      <c r="G799" s="14" t="s">
        <v>2843</v>
      </c>
      <c r="H799" s="14">
        <v>120</v>
      </c>
      <c r="I799" s="14">
        <v>140</v>
      </c>
      <c r="J799" s="14" t="s">
        <v>50</v>
      </c>
      <c r="K799" s="14">
        <v>1</v>
      </c>
      <c r="L799" s="14">
        <v>3</v>
      </c>
      <c r="M799" s="14" t="s">
        <v>2615</v>
      </c>
      <c r="N799" s="14" t="s">
        <v>55</v>
      </c>
      <c r="O799" s="14" t="s">
        <v>57</v>
      </c>
      <c r="P799" s="14" t="s">
        <v>2815</v>
      </c>
      <c r="Q799" s="14" t="s">
        <v>2816</v>
      </c>
      <c r="R799" s="16" t="s">
        <v>47</v>
      </c>
    </row>
    <row r="800" spans="1:18" x14ac:dyDescent="0.3">
      <c r="A800" s="9">
        <v>18368040</v>
      </c>
      <c r="B800" s="10">
        <v>5000000</v>
      </c>
      <c r="C800" s="10">
        <v>66666.666666666672</v>
      </c>
      <c r="D800" s="10" t="s">
        <v>2822</v>
      </c>
      <c r="E800" s="10" t="s">
        <v>2674</v>
      </c>
      <c r="F800" s="11">
        <v>45966</v>
      </c>
      <c r="G800" s="10" t="s">
        <v>2843</v>
      </c>
      <c r="H800" s="10">
        <v>75</v>
      </c>
      <c r="I800" s="10">
        <v>85</v>
      </c>
      <c r="J800" s="10" t="s">
        <v>97</v>
      </c>
      <c r="K800" s="10">
        <v>1</v>
      </c>
      <c r="L800" s="10">
        <v>5</v>
      </c>
      <c r="M800" s="10" t="s">
        <v>2632</v>
      </c>
      <c r="N800" s="10" t="s">
        <v>55</v>
      </c>
      <c r="O800" s="10" t="s">
        <v>57</v>
      </c>
      <c r="P800" s="10" t="s">
        <v>2814</v>
      </c>
      <c r="Q800" s="10" t="s">
        <v>2816</v>
      </c>
      <c r="R800" s="12" t="s">
        <v>47</v>
      </c>
    </row>
    <row r="801" spans="1:18" x14ac:dyDescent="0.3">
      <c r="A801" s="13">
        <v>18367755</v>
      </c>
      <c r="B801" s="14">
        <v>5000000</v>
      </c>
      <c r="C801" s="14">
        <v>76923.076923076922</v>
      </c>
      <c r="D801" s="14" t="s">
        <v>2832</v>
      </c>
      <c r="E801" s="14" t="s">
        <v>2652</v>
      </c>
      <c r="F801" s="15">
        <v>45966</v>
      </c>
      <c r="G801" s="14" t="s">
        <v>2843</v>
      </c>
      <c r="H801" s="14">
        <v>65</v>
      </c>
      <c r="I801" s="14">
        <v>78</v>
      </c>
      <c r="J801" s="14" t="s">
        <v>97</v>
      </c>
      <c r="K801" s="14">
        <v>1</v>
      </c>
      <c r="L801" s="14">
        <v>5</v>
      </c>
      <c r="M801" s="14" t="s">
        <v>2615</v>
      </c>
      <c r="N801" s="14" t="s">
        <v>55</v>
      </c>
      <c r="O801" s="14" t="s">
        <v>57</v>
      </c>
      <c r="P801" s="14" t="s">
        <v>2814</v>
      </c>
      <c r="Q801" s="14" t="s">
        <v>251</v>
      </c>
      <c r="R801" s="16" t="s">
        <v>47</v>
      </c>
    </row>
    <row r="802" spans="1:18" x14ac:dyDescent="0.3">
      <c r="A802" s="9">
        <v>18391182</v>
      </c>
      <c r="B802" s="10">
        <v>5000000</v>
      </c>
      <c r="C802" s="10">
        <v>35714.285714285717</v>
      </c>
      <c r="D802" s="10" t="s">
        <v>2830</v>
      </c>
      <c r="E802" s="10" t="s">
        <v>2737</v>
      </c>
      <c r="F802" s="11">
        <v>45971</v>
      </c>
      <c r="G802" s="10" t="s">
        <v>2843</v>
      </c>
      <c r="H802" s="10">
        <v>140</v>
      </c>
      <c r="I802" s="10">
        <v>150</v>
      </c>
      <c r="J802" s="10" t="s">
        <v>97</v>
      </c>
      <c r="K802" s="10">
        <v>2</v>
      </c>
      <c r="L802" s="10">
        <v>1</v>
      </c>
      <c r="M802" s="10" t="s">
        <v>2617</v>
      </c>
      <c r="N802" s="10" t="s">
        <v>77</v>
      </c>
      <c r="O802" s="10" t="s">
        <v>57</v>
      </c>
      <c r="P802" s="10" t="s">
        <v>66</v>
      </c>
      <c r="Q802" s="10" t="s">
        <v>2816</v>
      </c>
      <c r="R802" s="12" t="s">
        <v>47</v>
      </c>
    </row>
    <row r="803" spans="1:18" x14ac:dyDescent="0.3">
      <c r="A803" s="13">
        <v>18407734</v>
      </c>
      <c r="B803" s="14">
        <v>5000000</v>
      </c>
      <c r="C803" s="14">
        <v>66666.666666666672</v>
      </c>
      <c r="D803" s="14" t="s">
        <v>2827</v>
      </c>
      <c r="E803" s="14" t="s">
        <v>2660</v>
      </c>
      <c r="F803" s="15">
        <v>45973</v>
      </c>
      <c r="G803" s="14" t="s">
        <v>2843</v>
      </c>
      <c r="H803" s="14">
        <v>75</v>
      </c>
      <c r="I803" s="14">
        <v>135</v>
      </c>
      <c r="J803" s="14" t="s">
        <v>97</v>
      </c>
      <c r="K803" s="14">
        <v>1</v>
      </c>
      <c r="L803" s="14">
        <v>6</v>
      </c>
      <c r="M803" s="14" t="s">
        <v>2615</v>
      </c>
      <c r="N803" s="14" t="s">
        <v>55</v>
      </c>
      <c r="O803" s="14" t="s">
        <v>67</v>
      </c>
      <c r="P803" s="14" t="s">
        <v>2815</v>
      </c>
      <c r="Q803" s="14" t="s">
        <v>2818</v>
      </c>
      <c r="R803" s="16" t="s">
        <v>47</v>
      </c>
    </row>
    <row r="804" spans="1:18" x14ac:dyDescent="0.3">
      <c r="A804" s="9">
        <v>18404480</v>
      </c>
      <c r="B804" s="10">
        <v>5000000</v>
      </c>
      <c r="C804" s="10">
        <v>62500</v>
      </c>
      <c r="D804" s="10" t="s">
        <v>2825</v>
      </c>
      <c r="E804" s="10" t="s">
        <v>2719</v>
      </c>
      <c r="F804" s="11">
        <v>45973</v>
      </c>
      <c r="G804" s="10" t="s">
        <v>2843</v>
      </c>
      <c r="H804" s="10">
        <v>80</v>
      </c>
      <c r="I804" s="10">
        <v>90</v>
      </c>
      <c r="J804" s="10" t="s">
        <v>97</v>
      </c>
      <c r="K804" s="10">
        <v>1</v>
      </c>
      <c r="L804" s="10">
        <v>4</v>
      </c>
      <c r="M804" s="10" t="s">
        <v>2617</v>
      </c>
      <c r="N804" s="10" t="s">
        <v>55</v>
      </c>
      <c r="O804" s="10" t="s">
        <v>57</v>
      </c>
      <c r="P804" s="10" t="s">
        <v>2814</v>
      </c>
      <c r="Q804" s="10" t="s">
        <v>2818</v>
      </c>
      <c r="R804" s="12" t="s">
        <v>47</v>
      </c>
    </row>
    <row r="805" spans="1:18" x14ac:dyDescent="0.3">
      <c r="A805" s="13">
        <v>18402234</v>
      </c>
      <c r="B805" s="14">
        <v>5030577</v>
      </c>
      <c r="C805" s="14">
        <v>83842.95</v>
      </c>
      <c r="D805" s="14" t="s">
        <v>2822</v>
      </c>
      <c r="E805" s="14" t="s">
        <v>2614</v>
      </c>
      <c r="F805" s="15">
        <v>45972</v>
      </c>
      <c r="G805" s="14" t="s">
        <v>2843</v>
      </c>
      <c r="H805" s="14">
        <v>60</v>
      </c>
      <c r="I805" s="14">
        <v>65</v>
      </c>
      <c r="J805" s="14" t="s">
        <v>74</v>
      </c>
      <c r="K805" s="14">
        <v>1</v>
      </c>
      <c r="L805" s="14">
        <v>5</v>
      </c>
      <c r="M805" s="14" t="s">
        <v>2617</v>
      </c>
      <c r="N805" s="14" t="s">
        <v>76</v>
      </c>
      <c r="O805" s="14" t="s">
        <v>67</v>
      </c>
      <c r="P805" s="14" t="s">
        <v>2814</v>
      </c>
      <c r="Q805" s="14" t="s">
        <v>2816</v>
      </c>
      <c r="R805" s="16" t="s">
        <v>47</v>
      </c>
    </row>
    <row r="806" spans="1:18" x14ac:dyDescent="0.3">
      <c r="A806" s="9">
        <v>18394139</v>
      </c>
      <c r="B806" s="10">
        <v>5099000</v>
      </c>
      <c r="C806" s="10">
        <v>56655.555555555555</v>
      </c>
      <c r="D806" s="10" t="s">
        <v>2825</v>
      </c>
      <c r="E806" s="10" t="s">
        <v>2703</v>
      </c>
      <c r="F806" s="11">
        <v>45971</v>
      </c>
      <c r="G806" s="10" t="s">
        <v>2843</v>
      </c>
      <c r="H806" s="10">
        <v>90</v>
      </c>
      <c r="I806" s="10">
        <v>100</v>
      </c>
      <c r="J806" s="10" t="s">
        <v>97</v>
      </c>
      <c r="K806" s="10">
        <v>1</v>
      </c>
      <c r="L806" s="10">
        <v>11</v>
      </c>
      <c r="M806" s="10" t="s">
        <v>2617</v>
      </c>
      <c r="N806" s="10" t="s">
        <v>55</v>
      </c>
      <c r="O806" s="10" t="s">
        <v>67</v>
      </c>
      <c r="P806" s="10" t="s">
        <v>2814</v>
      </c>
      <c r="Q806" s="10" t="s">
        <v>2818</v>
      </c>
      <c r="R806" s="12" t="s">
        <v>47</v>
      </c>
    </row>
    <row r="807" spans="1:18" x14ac:dyDescent="0.3">
      <c r="A807" s="13">
        <v>18409401</v>
      </c>
      <c r="B807" s="14">
        <v>5100000</v>
      </c>
      <c r="C807" s="14">
        <v>43589.743589743586</v>
      </c>
      <c r="D807" s="14" t="s">
        <v>2828</v>
      </c>
      <c r="E807" s="14" t="s">
        <v>2656</v>
      </c>
      <c r="F807" s="15">
        <v>45973</v>
      </c>
      <c r="G807" s="14" t="s">
        <v>2843</v>
      </c>
      <c r="H807" s="14">
        <v>117</v>
      </c>
      <c r="I807" s="14">
        <v>130</v>
      </c>
      <c r="J807" s="14" t="s">
        <v>50</v>
      </c>
      <c r="K807" s="14">
        <v>1</v>
      </c>
      <c r="L807" s="14">
        <v>3</v>
      </c>
      <c r="M807" s="14" t="s">
        <v>2622</v>
      </c>
      <c r="N807" s="14" t="s">
        <v>55</v>
      </c>
      <c r="O807" s="14" t="s">
        <v>57</v>
      </c>
      <c r="P807" s="14" t="s">
        <v>2814</v>
      </c>
      <c r="Q807" s="14" t="s">
        <v>2818</v>
      </c>
      <c r="R807" s="16" t="s">
        <v>47</v>
      </c>
    </row>
    <row r="808" spans="1:18" x14ac:dyDescent="0.3">
      <c r="A808" s="9">
        <v>18418661</v>
      </c>
      <c r="B808" s="10">
        <v>5100000</v>
      </c>
      <c r="C808" s="10">
        <v>34000</v>
      </c>
      <c r="D808" s="10" t="s">
        <v>2825</v>
      </c>
      <c r="E808" s="10" t="s">
        <v>2676</v>
      </c>
      <c r="F808" s="11">
        <v>45975</v>
      </c>
      <c r="G808" s="10" t="s">
        <v>2843</v>
      </c>
      <c r="H808" s="10">
        <v>150</v>
      </c>
      <c r="I808" s="10">
        <v>155</v>
      </c>
      <c r="J808" s="10" t="s">
        <v>50</v>
      </c>
      <c r="K808" s="10">
        <v>1</v>
      </c>
      <c r="L808" s="10">
        <v>4</v>
      </c>
      <c r="M808" s="10" t="s">
        <v>2632</v>
      </c>
      <c r="N808" s="10" t="s">
        <v>55</v>
      </c>
      <c r="O808" s="10" t="s">
        <v>57</v>
      </c>
      <c r="P808" s="10" t="s">
        <v>2814</v>
      </c>
      <c r="Q808" s="10" t="s">
        <v>2816</v>
      </c>
      <c r="R808" s="12" t="s">
        <v>47</v>
      </c>
    </row>
    <row r="809" spans="1:18" x14ac:dyDescent="0.3">
      <c r="A809" s="13">
        <v>18361554</v>
      </c>
      <c r="B809" s="14">
        <v>5100000</v>
      </c>
      <c r="C809" s="14">
        <v>44347.82608695652</v>
      </c>
      <c r="D809" s="14" t="s">
        <v>2833</v>
      </c>
      <c r="E809" s="14" t="s">
        <v>2662</v>
      </c>
      <c r="F809" s="15">
        <v>45965</v>
      </c>
      <c r="G809" s="14" t="s">
        <v>2843</v>
      </c>
      <c r="H809" s="14">
        <v>115</v>
      </c>
      <c r="I809" s="14">
        <v>125</v>
      </c>
      <c r="J809" s="14" t="s">
        <v>50</v>
      </c>
      <c r="K809" s="14">
        <v>2</v>
      </c>
      <c r="L809" s="14">
        <v>5</v>
      </c>
      <c r="M809" s="14" t="s">
        <v>2617</v>
      </c>
      <c r="N809" s="14" t="s">
        <v>55</v>
      </c>
      <c r="O809" s="14" t="s">
        <v>57</v>
      </c>
      <c r="P809" s="14" t="s">
        <v>2815</v>
      </c>
      <c r="Q809" s="14" t="s">
        <v>2816</v>
      </c>
      <c r="R809" s="16" t="s">
        <v>47</v>
      </c>
    </row>
    <row r="810" spans="1:18" x14ac:dyDescent="0.3">
      <c r="A810" s="9">
        <v>18401347</v>
      </c>
      <c r="B810" s="10">
        <v>5100000</v>
      </c>
      <c r="C810" s="10">
        <v>56666.666666666664</v>
      </c>
      <c r="D810" s="10" t="s">
        <v>2831</v>
      </c>
      <c r="E810" s="10" t="s">
        <v>2641</v>
      </c>
      <c r="F810" s="11">
        <v>45972</v>
      </c>
      <c r="G810" s="10" t="s">
        <v>2843</v>
      </c>
      <c r="H810" s="10">
        <v>90</v>
      </c>
      <c r="I810" s="10">
        <v>98</v>
      </c>
      <c r="J810" s="10" t="s">
        <v>97</v>
      </c>
      <c r="K810" s="10">
        <v>1</v>
      </c>
      <c r="L810" s="10">
        <v>4</v>
      </c>
      <c r="M810" s="10" t="s">
        <v>2615</v>
      </c>
      <c r="N810" s="10" t="s">
        <v>55</v>
      </c>
      <c r="O810" s="10" t="s">
        <v>57</v>
      </c>
      <c r="P810" s="10" t="s">
        <v>2814</v>
      </c>
      <c r="Q810" s="10" t="s">
        <v>2816</v>
      </c>
      <c r="R810" s="12" t="s">
        <v>47</v>
      </c>
    </row>
    <row r="811" spans="1:18" x14ac:dyDescent="0.3">
      <c r="A811" s="13">
        <v>18419258</v>
      </c>
      <c r="B811" s="14">
        <v>5100000</v>
      </c>
      <c r="C811" s="14">
        <v>49038.461538461539</v>
      </c>
      <c r="D811" s="14" t="s">
        <v>2827</v>
      </c>
      <c r="E811" s="14" t="s">
        <v>2716</v>
      </c>
      <c r="F811" s="15">
        <v>45975</v>
      </c>
      <c r="G811" s="14" t="s">
        <v>2843</v>
      </c>
      <c r="H811" s="14">
        <v>104</v>
      </c>
      <c r="I811" s="14">
        <v>125</v>
      </c>
      <c r="J811" s="14" t="s">
        <v>97</v>
      </c>
      <c r="K811" s="14">
        <v>2</v>
      </c>
      <c r="L811" s="14">
        <v>6</v>
      </c>
      <c r="M811" s="14" t="s">
        <v>2615</v>
      </c>
      <c r="N811" s="14" t="s">
        <v>55</v>
      </c>
      <c r="O811" s="14" t="s">
        <v>67</v>
      </c>
      <c r="P811" s="14" t="s">
        <v>2814</v>
      </c>
      <c r="Q811" s="14" t="s">
        <v>2818</v>
      </c>
      <c r="R811" s="16" t="s">
        <v>47</v>
      </c>
    </row>
    <row r="812" spans="1:18" x14ac:dyDescent="0.3">
      <c r="A812" s="9">
        <v>18361571</v>
      </c>
      <c r="B812" s="10">
        <v>5100000</v>
      </c>
      <c r="C812" s="10">
        <v>44347.82608695652</v>
      </c>
      <c r="D812" s="10" t="s">
        <v>2833</v>
      </c>
      <c r="E812" s="10" t="s">
        <v>2662</v>
      </c>
      <c r="F812" s="11">
        <v>45965</v>
      </c>
      <c r="G812" s="10" t="s">
        <v>2843</v>
      </c>
      <c r="H812" s="10">
        <v>115</v>
      </c>
      <c r="I812" s="10">
        <v>125</v>
      </c>
      <c r="J812" s="10" t="s">
        <v>50</v>
      </c>
      <c r="K812" s="10">
        <v>2</v>
      </c>
      <c r="L812" s="10">
        <v>5</v>
      </c>
      <c r="M812" s="10" t="s">
        <v>2617</v>
      </c>
      <c r="N812" s="10" t="s">
        <v>55</v>
      </c>
      <c r="O812" s="10" t="s">
        <v>57</v>
      </c>
      <c r="P812" s="10" t="s">
        <v>2815</v>
      </c>
      <c r="Q812" s="10" t="s">
        <v>2816</v>
      </c>
      <c r="R812" s="12" t="s">
        <v>47</v>
      </c>
    </row>
    <row r="813" spans="1:18" x14ac:dyDescent="0.3">
      <c r="A813" s="13">
        <v>18402276</v>
      </c>
      <c r="B813" s="14">
        <v>5100000</v>
      </c>
      <c r="C813" s="14">
        <v>106250</v>
      </c>
      <c r="D813" s="14" t="s">
        <v>2831</v>
      </c>
      <c r="E813" s="14" t="s">
        <v>2657</v>
      </c>
      <c r="F813" s="15">
        <v>45972</v>
      </c>
      <c r="G813" s="14" t="s">
        <v>2843</v>
      </c>
      <c r="H813" s="14">
        <v>48</v>
      </c>
      <c r="I813" s="14">
        <v>57</v>
      </c>
      <c r="J813" s="14" t="s">
        <v>74</v>
      </c>
      <c r="K813" s="14">
        <v>1</v>
      </c>
      <c r="L813" s="14">
        <v>5</v>
      </c>
      <c r="M813" s="14" t="s">
        <v>2615</v>
      </c>
      <c r="N813" s="14" t="s">
        <v>77</v>
      </c>
      <c r="O813" s="14" t="s">
        <v>57</v>
      </c>
      <c r="P813" s="14" t="s">
        <v>2814</v>
      </c>
      <c r="Q813" s="14" t="s">
        <v>2816</v>
      </c>
      <c r="R813" s="16" t="s">
        <v>47</v>
      </c>
    </row>
    <row r="814" spans="1:18" x14ac:dyDescent="0.3">
      <c r="A814" s="9">
        <v>18371107</v>
      </c>
      <c r="B814" s="10">
        <v>5100000</v>
      </c>
      <c r="C814" s="10">
        <v>56666.666666666664</v>
      </c>
      <c r="D814" s="10" t="s">
        <v>2822</v>
      </c>
      <c r="E814" s="10" t="s">
        <v>2666</v>
      </c>
      <c r="F814" s="11">
        <v>45967</v>
      </c>
      <c r="G814" s="10" t="s">
        <v>2843</v>
      </c>
      <c r="H814" s="10">
        <v>90</v>
      </c>
      <c r="I814" s="10">
        <v>105</v>
      </c>
      <c r="J814" s="10" t="s">
        <v>97</v>
      </c>
      <c r="K814" s="10">
        <v>1</v>
      </c>
      <c r="L814" s="10">
        <v>4</v>
      </c>
      <c r="M814" s="10" t="s">
        <v>2622</v>
      </c>
      <c r="N814" s="10" t="s">
        <v>55</v>
      </c>
      <c r="O814" s="10" t="s">
        <v>57</v>
      </c>
      <c r="P814" s="10" t="s">
        <v>2814</v>
      </c>
      <c r="Q814" s="10" t="s">
        <v>2816</v>
      </c>
      <c r="R814" s="12" t="s">
        <v>47</v>
      </c>
    </row>
    <row r="815" spans="1:18" x14ac:dyDescent="0.3">
      <c r="A815" s="13">
        <v>18364638</v>
      </c>
      <c r="B815" s="14">
        <v>5120000</v>
      </c>
      <c r="C815" s="14">
        <v>93090.909090909088</v>
      </c>
      <c r="D815" s="14" t="s">
        <v>2822</v>
      </c>
      <c r="E815" s="14" t="s">
        <v>2634</v>
      </c>
      <c r="F815" s="15">
        <v>45966</v>
      </c>
      <c r="G815" s="14" t="s">
        <v>2843</v>
      </c>
      <c r="H815" s="14">
        <v>55</v>
      </c>
      <c r="I815" s="14">
        <v>60</v>
      </c>
      <c r="J815" s="14" t="s">
        <v>74</v>
      </c>
      <c r="K815" s="14">
        <v>1</v>
      </c>
      <c r="L815" s="14">
        <v>5</v>
      </c>
      <c r="M815" s="14" t="s">
        <v>2615</v>
      </c>
      <c r="N815" s="14" t="s">
        <v>76</v>
      </c>
      <c r="O815" s="14" t="s">
        <v>57</v>
      </c>
      <c r="P815" s="14" t="s">
        <v>2814</v>
      </c>
      <c r="Q815" s="14" t="s">
        <v>2816</v>
      </c>
      <c r="R815" s="16" t="s">
        <v>47</v>
      </c>
    </row>
    <row r="816" spans="1:18" x14ac:dyDescent="0.3">
      <c r="A816" s="9">
        <v>18362212</v>
      </c>
      <c r="B816" s="10">
        <v>5150000</v>
      </c>
      <c r="C816" s="10">
        <v>35517.241379310348</v>
      </c>
      <c r="D816" s="10" t="s">
        <v>2827</v>
      </c>
      <c r="E816" s="10" t="s">
        <v>2687</v>
      </c>
      <c r="F816" s="11">
        <v>45966</v>
      </c>
      <c r="G816" s="10" t="s">
        <v>2843</v>
      </c>
      <c r="H816" s="10">
        <v>145</v>
      </c>
      <c r="I816" s="10">
        <v>150</v>
      </c>
      <c r="J816" s="10" t="s">
        <v>50</v>
      </c>
      <c r="K816" s="10">
        <v>2</v>
      </c>
      <c r="L816" s="10">
        <v>3</v>
      </c>
      <c r="M816" s="10" t="s">
        <v>2632</v>
      </c>
      <c r="N816" s="10" t="s">
        <v>55</v>
      </c>
      <c r="O816" s="10" t="s">
        <v>57</v>
      </c>
      <c r="P816" s="10" t="s">
        <v>2814</v>
      </c>
      <c r="Q816" s="10" t="s">
        <v>2816</v>
      </c>
      <c r="R816" s="12" t="s">
        <v>47</v>
      </c>
    </row>
    <row r="817" spans="1:18" x14ac:dyDescent="0.3">
      <c r="A817" s="13">
        <v>18396695</v>
      </c>
      <c r="B817" s="14">
        <v>5150000</v>
      </c>
      <c r="C817" s="14">
        <v>52551.020408163262</v>
      </c>
      <c r="D817" s="14" t="s">
        <v>2822</v>
      </c>
      <c r="E817" s="14" t="s">
        <v>2614</v>
      </c>
      <c r="F817" s="15">
        <v>45971</v>
      </c>
      <c r="G817" s="14" t="s">
        <v>2843</v>
      </c>
      <c r="H817" s="14">
        <v>98</v>
      </c>
      <c r="I817" s="14">
        <v>100</v>
      </c>
      <c r="J817" s="14" t="s">
        <v>97</v>
      </c>
      <c r="K817" s="14">
        <v>2</v>
      </c>
      <c r="L817" s="14">
        <v>5</v>
      </c>
      <c r="M817" s="14" t="s">
        <v>2617</v>
      </c>
      <c r="N817" s="14" t="s">
        <v>55</v>
      </c>
      <c r="O817" s="14" t="s">
        <v>57</v>
      </c>
      <c r="P817" s="14" t="s">
        <v>2817</v>
      </c>
      <c r="Q817" s="14" t="s">
        <v>2816</v>
      </c>
      <c r="R817" s="16" t="s">
        <v>47</v>
      </c>
    </row>
    <row r="818" spans="1:18" x14ac:dyDescent="0.3">
      <c r="A818" s="9">
        <v>18413866</v>
      </c>
      <c r="B818" s="10">
        <v>5150000</v>
      </c>
      <c r="C818" s="10">
        <v>42916.666666666664</v>
      </c>
      <c r="D818" s="10" t="s">
        <v>2825</v>
      </c>
      <c r="E818" s="10" t="s">
        <v>2689</v>
      </c>
      <c r="F818" s="11">
        <v>45974</v>
      </c>
      <c r="G818" s="10" t="s">
        <v>2843</v>
      </c>
      <c r="H818" s="10">
        <v>120</v>
      </c>
      <c r="I818" s="10">
        <v>130</v>
      </c>
      <c r="J818" s="10" t="s">
        <v>50</v>
      </c>
      <c r="K818" s="10">
        <v>1</v>
      </c>
      <c r="L818" s="10">
        <v>4</v>
      </c>
      <c r="M818" s="10" t="s">
        <v>2632</v>
      </c>
      <c r="N818" s="10" t="s">
        <v>55</v>
      </c>
      <c r="O818" s="10" t="s">
        <v>57</v>
      </c>
      <c r="P818" s="10" t="s">
        <v>2814</v>
      </c>
      <c r="Q818" s="10" t="s">
        <v>2816</v>
      </c>
      <c r="R818" s="12" t="s">
        <v>47</v>
      </c>
    </row>
    <row r="819" spans="1:18" x14ac:dyDescent="0.3">
      <c r="A819" s="13">
        <v>18411813</v>
      </c>
      <c r="B819" s="14">
        <v>5150000</v>
      </c>
      <c r="C819" s="14">
        <v>36785.714285714283</v>
      </c>
      <c r="D819" s="14" t="s">
        <v>2827</v>
      </c>
      <c r="E819" s="14" t="s">
        <v>2761</v>
      </c>
      <c r="F819" s="15">
        <v>45974</v>
      </c>
      <c r="G819" s="14" t="s">
        <v>2843</v>
      </c>
      <c r="H819" s="14">
        <v>140</v>
      </c>
      <c r="I819" s="14">
        <v>160</v>
      </c>
      <c r="J819" s="14" t="s">
        <v>50</v>
      </c>
      <c r="K819" s="14">
        <v>1</v>
      </c>
      <c r="L819" s="14">
        <v>10</v>
      </c>
      <c r="M819" s="14" t="s">
        <v>2622</v>
      </c>
      <c r="N819" s="14" t="s">
        <v>55</v>
      </c>
      <c r="O819" s="14" t="s">
        <v>67</v>
      </c>
      <c r="P819" s="14" t="s">
        <v>2814</v>
      </c>
      <c r="Q819" s="14" t="s">
        <v>251</v>
      </c>
      <c r="R819" s="16" t="s">
        <v>47</v>
      </c>
    </row>
    <row r="820" spans="1:18" x14ac:dyDescent="0.3">
      <c r="A820" s="9">
        <v>18426774</v>
      </c>
      <c r="B820" s="10">
        <v>5165000</v>
      </c>
      <c r="C820" s="10">
        <v>54368.42105263158</v>
      </c>
      <c r="D820" s="10" t="s">
        <v>2822</v>
      </c>
      <c r="E820" s="10" t="s">
        <v>2634</v>
      </c>
      <c r="F820" s="11">
        <v>45976</v>
      </c>
      <c r="G820" s="10" t="s">
        <v>2843</v>
      </c>
      <c r="H820" s="10">
        <v>95</v>
      </c>
      <c r="I820" s="10">
        <v>100</v>
      </c>
      <c r="J820" s="10" t="s">
        <v>97</v>
      </c>
      <c r="K820" s="10">
        <v>2</v>
      </c>
      <c r="L820" s="10">
        <v>4</v>
      </c>
      <c r="M820" s="10" t="s">
        <v>2622</v>
      </c>
      <c r="N820" s="10" t="s">
        <v>76</v>
      </c>
      <c r="O820" s="10" t="s">
        <v>67</v>
      </c>
      <c r="P820" s="10" t="s">
        <v>2814</v>
      </c>
      <c r="Q820" s="10" t="s">
        <v>2816</v>
      </c>
      <c r="R820" s="12" t="s">
        <v>47</v>
      </c>
    </row>
    <row r="821" spans="1:18" x14ac:dyDescent="0.3">
      <c r="A821" s="13">
        <v>18367306</v>
      </c>
      <c r="B821" s="14">
        <v>5165000</v>
      </c>
      <c r="C821" s="14">
        <v>92232.142857142855</v>
      </c>
      <c r="D821" s="14" t="s">
        <v>2830</v>
      </c>
      <c r="E821" s="14" t="s">
        <v>2651</v>
      </c>
      <c r="F821" s="15">
        <v>45966</v>
      </c>
      <c r="G821" s="14" t="s">
        <v>2843</v>
      </c>
      <c r="H821" s="14">
        <v>56</v>
      </c>
      <c r="I821" s="14">
        <v>70</v>
      </c>
      <c r="J821" s="14" t="s">
        <v>97</v>
      </c>
      <c r="K821" s="14">
        <v>2</v>
      </c>
      <c r="L821" s="14">
        <v>12</v>
      </c>
      <c r="M821" s="14" t="s">
        <v>2617</v>
      </c>
      <c r="N821" s="14" t="s">
        <v>55</v>
      </c>
      <c r="O821" s="14" t="s">
        <v>67</v>
      </c>
      <c r="P821" s="14" t="s">
        <v>2814</v>
      </c>
      <c r="Q821" s="14" t="s">
        <v>954</v>
      </c>
      <c r="R821" s="16" t="s">
        <v>47</v>
      </c>
    </row>
    <row r="822" spans="1:18" x14ac:dyDescent="0.3">
      <c r="A822" s="9">
        <v>18374256</v>
      </c>
      <c r="B822" s="10">
        <v>5175000</v>
      </c>
      <c r="C822" s="10">
        <v>54473.684210526313</v>
      </c>
      <c r="D822" s="10" t="s">
        <v>2827</v>
      </c>
      <c r="E822" s="10" t="s">
        <v>2766</v>
      </c>
      <c r="F822" s="11">
        <v>45968</v>
      </c>
      <c r="G822" s="10" t="s">
        <v>2843</v>
      </c>
      <c r="H822" s="10">
        <v>95</v>
      </c>
      <c r="I822" s="10">
        <v>110</v>
      </c>
      <c r="J822" s="10" t="s">
        <v>97</v>
      </c>
      <c r="K822" s="10">
        <v>1</v>
      </c>
      <c r="L822" s="10">
        <v>3</v>
      </c>
      <c r="M822" s="10" t="s">
        <v>2617</v>
      </c>
      <c r="N822" s="10" t="s">
        <v>76</v>
      </c>
      <c r="O822" s="10" t="s">
        <v>57</v>
      </c>
      <c r="P822" s="10" t="s">
        <v>2814</v>
      </c>
      <c r="Q822" s="10" t="s">
        <v>2818</v>
      </c>
      <c r="R822" s="12" t="s">
        <v>47</v>
      </c>
    </row>
    <row r="823" spans="1:18" x14ac:dyDescent="0.3">
      <c r="A823" s="13">
        <v>18413848</v>
      </c>
      <c r="B823" s="14">
        <v>5180000</v>
      </c>
      <c r="C823" s="14">
        <v>74000</v>
      </c>
      <c r="D823" s="14" t="s">
        <v>2830</v>
      </c>
      <c r="E823" s="14" t="s">
        <v>2651</v>
      </c>
      <c r="F823" s="15">
        <v>45974</v>
      </c>
      <c r="G823" s="14" t="s">
        <v>2843</v>
      </c>
      <c r="H823" s="14">
        <v>70</v>
      </c>
      <c r="I823" s="14">
        <v>75</v>
      </c>
      <c r="J823" s="14" t="s">
        <v>97</v>
      </c>
      <c r="K823" s="14">
        <v>1</v>
      </c>
      <c r="L823" s="14">
        <v>12</v>
      </c>
      <c r="M823" s="14" t="s">
        <v>2617</v>
      </c>
      <c r="N823" s="14" t="s">
        <v>55</v>
      </c>
      <c r="O823" s="14" t="s">
        <v>67</v>
      </c>
      <c r="P823" s="14" t="s">
        <v>2814</v>
      </c>
      <c r="Q823" s="14" t="s">
        <v>2816</v>
      </c>
      <c r="R823" s="16" t="s">
        <v>47</v>
      </c>
    </row>
    <row r="824" spans="1:18" x14ac:dyDescent="0.3">
      <c r="A824" s="9">
        <v>18414207</v>
      </c>
      <c r="B824" s="10">
        <v>5199000</v>
      </c>
      <c r="C824" s="10">
        <v>41592</v>
      </c>
      <c r="D824" s="10" t="s">
        <v>2827</v>
      </c>
      <c r="E824" s="10" t="s">
        <v>2793</v>
      </c>
      <c r="F824" s="11">
        <v>45974</v>
      </c>
      <c r="G824" s="10" t="s">
        <v>2843</v>
      </c>
      <c r="H824" s="10">
        <v>125</v>
      </c>
      <c r="I824" s="10">
        <v>130</v>
      </c>
      <c r="J824" s="10" t="s">
        <v>50</v>
      </c>
      <c r="K824" s="10">
        <v>1</v>
      </c>
      <c r="L824" s="10">
        <v>8</v>
      </c>
      <c r="M824" s="10" t="s">
        <v>2632</v>
      </c>
      <c r="N824" s="10" t="s">
        <v>55</v>
      </c>
      <c r="O824" s="10" t="s">
        <v>67</v>
      </c>
      <c r="P824" s="10" t="s">
        <v>2814</v>
      </c>
      <c r="Q824" s="10" t="s">
        <v>2818</v>
      </c>
      <c r="R824" s="12" t="s">
        <v>47</v>
      </c>
    </row>
    <row r="825" spans="1:18" x14ac:dyDescent="0.3">
      <c r="A825" s="13">
        <v>18381853</v>
      </c>
      <c r="B825" s="14">
        <v>5200000</v>
      </c>
      <c r="C825" s="14">
        <v>86666.666666666672</v>
      </c>
      <c r="D825" s="14" t="s">
        <v>2825</v>
      </c>
      <c r="E825" s="14" t="s">
        <v>2742</v>
      </c>
      <c r="F825" s="15">
        <v>45969</v>
      </c>
      <c r="G825" s="14" t="s">
        <v>2843</v>
      </c>
      <c r="H825" s="14">
        <v>60</v>
      </c>
      <c r="I825" s="14">
        <v>70</v>
      </c>
      <c r="J825" s="14" t="s">
        <v>74</v>
      </c>
      <c r="K825" s="14">
        <v>1</v>
      </c>
      <c r="L825" s="14">
        <v>4</v>
      </c>
      <c r="M825" s="14" t="s">
        <v>2615</v>
      </c>
      <c r="N825" s="14" t="s">
        <v>55</v>
      </c>
      <c r="O825" s="14" t="s">
        <v>57</v>
      </c>
      <c r="P825" s="14" t="s">
        <v>2814</v>
      </c>
      <c r="Q825" s="14" t="s">
        <v>2818</v>
      </c>
      <c r="R825" s="16" t="s">
        <v>47</v>
      </c>
    </row>
    <row r="826" spans="1:18" x14ac:dyDescent="0.3">
      <c r="A826" s="9">
        <v>18400870</v>
      </c>
      <c r="B826" s="10">
        <v>5200000</v>
      </c>
      <c r="C826" s="10">
        <v>28888.888888888891</v>
      </c>
      <c r="D826" s="10" t="s">
        <v>2837</v>
      </c>
      <c r="E826" s="10" t="s">
        <v>2786</v>
      </c>
      <c r="F826" s="11">
        <v>45972</v>
      </c>
      <c r="G826" s="10" t="s">
        <v>2845</v>
      </c>
      <c r="H826" s="10">
        <v>180</v>
      </c>
      <c r="I826" s="10">
        <v>200</v>
      </c>
      <c r="J826" s="10" t="s">
        <v>64</v>
      </c>
      <c r="K826" s="10">
        <v>1</v>
      </c>
      <c r="L826" s="10">
        <v>2</v>
      </c>
      <c r="M826" s="10" t="s">
        <v>2632</v>
      </c>
      <c r="N826" s="10" t="s">
        <v>77</v>
      </c>
      <c r="O826" s="10" t="s">
        <v>57</v>
      </c>
      <c r="P826" s="10" t="s">
        <v>2819</v>
      </c>
      <c r="Q826" s="10" t="s">
        <v>2816</v>
      </c>
      <c r="R826" s="12" t="s">
        <v>2840</v>
      </c>
    </row>
    <row r="827" spans="1:18" x14ac:dyDescent="0.3">
      <c r="A827" s="13">
        <v>18392905</v>
      </c>
      <c r="B827" s="14">
        <v>5200000</v>
      </c>
      <c r="C827" s="14">
        <v>28888.888888888891</v>
      </c>
      <c r="D827" s="14" t="s">
        <v>2827</v>
      </c>
      <c r="E827" s="14" t="s">
        <v>2749</v>
      </c>
      <c r="F827" s="15">
        <v>45971</v>
      </c>
      <c r="G827" s="14" t="s">
        <v>2843</v>
      </c>
      <c r="H827" s="14">
        <v>180</v>
      </c>
      <c r="I827" s="14">
        <v>200</v>
      </c>
      <c r="J827" s="14" t="s">
        <v>50</v>
      </c>
      <c r="K827" s="14">
        <v>2</v>
      </c>
      <c r="L827" s="14">
        <v>3</v>
      </c>
      <c r="M827" s="14" t="s">
        <v>2622</v>
      </c>
      <c r="N827" s="14" t="s">
        <v>55</v>
      </c>
      <c r="O827" s="14" t="s">
        <v>57</v>
      </c>
      <c r="P827" s="14" t="s">
        <v>2817</v>
      </c>
      <c r="Q827" s="14" t="s">
        <v>2816</v>
      </c>
      <c r="R827" s="16" t="s">
        <v>47</v>
      </c>
    </row>
    <row r="828" spans="1:18" x14ac:dyDescent="0.3">
      <c r="A828" s="9">
        <v>18372038</v>
      </c>
      <c r="B828" s="10">
        <v>5200000</v>
      </c>
      <c r="C828" s="10">
        <v>69333.333333333328</v>
      </c>
      <c r="D828" s="10" t="s">
        <v>2825</v>
      </c>
      <c r="E828" s="10" t="s">
        <v>2640</v>
      </c>
      <c r="F828" s="11">
        <v>45967</v>
      </c>
      <c r="G828" s="10" t="s">
        <v>2843</v>
      </c>
      <c r="H828" s="10">
        <v>75</v>
      </c>
      <c r="I828" s="10">
        <v>95</v>
      </c>
      <c r="J828" s="10" t="s">
        <v>97</v>
      </c>
      <c r="K828" s="10">
        <v>1</v>
      </c>
      <c r="L828" s="10">
        <v>3</v>
      </c>
      <c r="M828" s="10" t="s">
        <v>2615</v>
      </c>
      <c r="N828" s="10" t="s">
        <v>55</v>
      </c>
      <c r="O828" s="10" t="s">
        <v>57</v>
      </c>
      <c r="P828" s="10" t="s">
        <v>2814</v>
      </c>
      <c r="Q828" s="10" t="s">
        <v>2818</v>
      </c>
      <c r="R828" s="12" t="s">
        <v>47</v>
      </c>
    </row>
    <row r="829" spans="1:18" x14ac:dyDescent="0.3">
      <c r="A829" s="13">
        <v>18403660</v>
      </c>
      <c r="B829" s="14">
        <v>5200000</v>
      </c>
      <c r="C829" s="14">
        <v>47272.727272727272</v>
      </c>
      <c r="D829" s="14" t="s">
        <v>2827</v>
      </c>
      <c r="E829" s="14" t="s">
        <v>2680</v>
      </c>
      <c r="F829" s="15">
        <v>45972</v>
      </c>
      <c r="G829" s="14" t="s">
        <v>2843</v>
      </c>
      <c r="H829" s="14">
        <v>110</v>
      </c>
      <c r="I829" s="14">
        <v>135</v>
      </c>
      <c r="J829" s="14" t="s">
        <v>50</v>
      </c>
      <c r="K829" s="14">
        <v>1</v>
      </c>
      <c r="L829" s="14">
        <v>4</v>
      </c>
      <c r="M829" s="14" t="s">
        <v>2617</v>
      </c>
      <c r="N829" s="14" t="s">
        <v>55</v>
      </c>
      <c r="O829" s="14" t="s">
        <v>67</v>
      </c>
      <c r="P829" s="14" t="s">
        <v>2814</v>
      </c>
      <c r="Q829" s="14" t="s">
        <v>2816</v>
      </c>
      <c r="R829" s="16" t="s">
        <v>47</v>
      </c>
    </row>
    <row r="830" spans="1:18" x14ac:dyDescent="0.3">
      <c r="A830" s="9">
        <v>18390413</v>
      </c>
      <c r="B830" s="10">
        <v>5200000</v>
      </c>
      <c r="C830" s="10">
        <v>80000</v>
      </c>
      <c r="D830" s="10" t="s">
        <v>2831</v>
      </c>
      <c r="E830" s="10" t="s">
        <v>2657</v>
      </c>
      <c r="F830" s="11">
        <v>45971</v>
      </c>
      <c r="G830" s="10" t="s">
        <v>2843</v>
      </c>
      <c r="H830" s="10">
        <v>65</v>
      </c>
      <c r="I830" s="10">
        <v>75</v>
      </c>
      <c r="J830" s="10" t="s">
        <v>97</v>
      </c>
      <c r="K830" s="10">
        <v>1</v>
      </c>
      <c r="L830" s="10">
        <v>3</v>
      </c>
      <c r="M830" s="10" t="s">
        <v>2615</v>
      </c>
      <c r="N830" s="10" t="s">
        <v>55</v>
      </c>
      <c r="O830" s="10" t="s">
        <v>57</v>
      </c>
      <c r="P830" s="10" t="s">
        <v>2814</v>
      </c>
      <c r="Q830" s="10" t="s">
        <v>251</v>
      </c>
      <c r="R830" s="12" t="s">
        <v>47</v>
      </c>
    </row>
    <row r="831" spans="1:18" x14ac:dyDescent="0.3">
      <c r="A831" s="13">
        <v>18391483</v>
      </c>
      <c r="B831" s="14">
        <v>5200000</v>
      </c>
      <c r="C831" s="14">
        <v>54736.84210526316</v>
      </c>
      <c r="D831" s="14" t="s">
        <v>2822</v>
      </c>
      <c r="E831" s="14" t="s">
        <v>2674</v>
      </c>
      <c r="F831" s="15">
        <v>45971</v>
      </c>
      <c r="G831" s="14" t="s">
        <v>2843</v>
      </c>
      <c r="H831" s="14">
        <v>95</v>
      </c>
      <c r="I831" s="14">
        <v>110</v>
      </c>
      <c r="J831" s="14" t="s">
        <v>97</v>
      </c>
      <c r="K831" s="14">
        <v>1</v>
      </c>
      <c r="L831" s="14">
        <v>7</v>
      </c>
      <c r="M831" s="14" t="s">
        <v>2622</v>
      </c>
      <c r="N831" s="14" t="s">
        <v>55</v>
      </c>
      <c r="O831" s="14" t="s">
        <v>57</v>
      </c>
      <c r="P831" s="14" t="s">
        <v>2814</v>
      </c>
      <c r="Q831" s="14" t="s">
        <v>2816</v>
      </c>
      <c r="R831" s="16" t="s">
        <v>47</v>
      </c>
    </row>
    <row r="832" spans="1:18" x14ac:dyDescent="0.3">
      <c r="A832" s="9">
        <v>18374741</v>
      </c>
      <c r="B832" s="10">
        <v>5200000</v>
      </c>
      <c r="C832" s="10">
        <v>47272.727272727272</v>
      </c>
      <c r="D832" s="10" t="s">
        <v>2823</v>
      </c>
      <c r="E832" s="10" t="s">
        <v>2784</v>
      </c>
      <c r="F832" s="11">
        <v>45968</v>
      </c>
      <c r="G832" s="10" t="s">
        <v>2843</v>
      </c>
      <c r="H832" s="10">
        <v>110</v>
      </c>
      <c r="I832" s="10">
        <v>120</v>
      </c>
      <c r="J832" s="10" t="s">
        <v>50</v>
      </c>
      <c r="K832" s="10">
        <v>1</v>
      </c>
      <c r="L832" s="10">
        <v>3</v>
      </c>
      <c r="M832" s="10" t="s">
        <v>2627</v>
      </c>
      <c r="N832" s="10" t="s">
        <v>55</v>
      </c>
      <c r="O832" s="10" t="s">
        <v>57</v>
      </c>
      <c r="P832" s="10" t="s">
        <v>2814</v>
      </c>
      <c r="Q832" s="10" t="s">
        <v>2820</v>
      </c>
      <c r="R832" s="12" t="s">
        <v>47</v>
      </c>
    </row>
    <row r="833" spans="1:18" x14ac:dyDescent="0.3">
      <c r="A833" s="13">
        <v>18372007</v>
      </c>
      <c r="B833" s="14">
        <v>5200000</v>
      </c>
      <c r="C833" s="14">
        <v>69333.333333333328</v>
      </c>
      <c r="D833" s="14" t="s">
        <v>2825</v>
      </c>
      <c r="E833" s="14" t="s">
        <v>2640</v>
      </c>
      <c r="F833" s="15">
        <v>45967</v>
      </c>
      <c r="G833" s="14" t="s">
        <v>2843</v>
      </c>
      <c r="H833" s="14">
        <v>75</v>
      </c>
      <c r="I833" s="14">
        <v>95</v>
      </c>
      <c r="J833" s="14" t="s">
        <v>97</v>
      </c>
      <c r="K833" s="14">
        <v>1</v>
      </c>
      <c r="L833" s="14">
        <v>3</v>
      </c>
      <c r="M833" s="14" t="s">
        <v>2615</v>
      </c>
      <c r="N833" s="14" t="s">
        <v>55</v>
      </c>
      <c r="O833" s="14" t="s">
        <v>57</v>
      </c>
      <c r="P833" s="14" t="s">
        <v>2814</v>
      </c>
      <c r="Q833" s="14" t="s">
        <v>2818</v>
      </c>
      <c r="R833" s="16" t="s">
        <v>47</v>
      </c>
    </row>
    <row r="834" spans="1:18" x14ac:dyDescent="0.3">
      <c r="A834" s="9">
        <v>18410154</v>
      </c>
      <c r="B834" s="10">
        <v>5200000</v>
      </c>
      <c r="C834" s="10">
        <v>24761.904761904763</v>
      </c>
      <c r="D834" s="10" t="s">
        <v>2835</v>
      </c>
      <c r="E834" s="10" t="s">
        <v>2702</v>
      </c>
      <c r="F834" s="11">
        <v>45973</v>
      </c>
      <c r="G834" s="10" t="s">
        <v>2843</v>
      </c>
      <c r="H834" s="10">
        <v>210</v>
      </c>
      <c r="I834" s="10">
        <v>220</v>
      </c>
      <c r="J834" s="10" t="s">
        <v>64</v>
      </c>
      <c r="K834" s="10">
        <v>2</v>
      </c>
      <c r="L834" s="10">
        <v>3</v>
      </c>
      <c r="M834" s="10" t="s">
        <v>2615</v>
      </c>
      <c r="N834" s="10" t="s">
        <v>55</v>
      </c>
      <c r="O834" s="10" t="s">
        <v>57</v>
      </c>
      <c r="P834" s="10" t="s">
        <v>2814</v>
      </c>
      <c r="Q834" s="10" t="s">
        <v>2818</v>
      </c>
      <c r="R834" s="12" t="s">
        <v>47</v>
      </c>
    </row>
    <row r="835" spans="1:18" x14ac:dyDescent="0.3">
      <c r="A835" s="13">
        <v>18421194</v>
      </c>
      <c r="B835" s="14">
        <v>5200000</v>
      </c>
      <c r="C835" s="14">
        <v>61176.470588235294</v>
      </c>
      <c r="D835" s="14" t="s">
        <v>2823</v>
      </c>
      <c r="E835" s="14" t="s">
        <v>2635</v>
      </c>
      <c r="F835" s="15">
        <v>45975</v>
      </c>
      <c r="G835" s="14" t="s">
        <v>2843</v>
      </c>
      <c r="H835" s="14">
        <v>85</v>
      </c>
      <c r="I835" s="14">
        <v>100</v>
      </c>
      <c r="J835" s="14" t="s">
        <v>97</v>
      </c>
      <c r="K835" s="14">
        <v>2</v>
      </c>
      <c r="L835" s="14">
        <v>2</v>
      </c>
      <c r="M835" s="14" t="s">
        <v>2627</v>
      </c>
      <c r="N835" s="14" t="s">
        <v>77</v>
      </c>
      <c r="O835" s="14" t="s">
        <v>57</v>
      </c>
      <c r="P835" s="14" t="s">
        <v>2815</v>
      </c>
      <c r="Q835" s="14" t="s">
        <v>2816</v>
      </c>
      <c r="R835" s="16" t="s">
        <v>47</v>
      </c>
    </row>
    <row r="836" spans="1:18" x14ac:dyDescent="0.3">
      <c r="A836" s="9">
        <v>18419091</v>
      </c>
      <c r="B836" s="10">
        <v>5250000</v>
      </c>
      <c r="C836" s="10">
        <v>37500</v>
      </c>
      <c r="D836" s="10" t="s">
        <v>2823</v>
      </c>
      <c r="E836" s="10" t="s">
        <v>2691</v>
      </c>
      <c r="F836" s="11">
        <v>45975</v>
      </c>
      <c r="G836" s="10" t="s">
        <v>2843</v>
      </c>
      <c r="H836" s="10">
        <v>140</v>
      </c>
      <c r="I836" s="10">
        <v>170</v>
      </c>
      <c r="J836" s="10" t="s">
        <v>50</v>
      </c>
      <c r="K836" s="10">
        <v>1</v>
      </c>
      <c r="L836" s="10">
        <v>3</v>
      </c>
      <c r="M836" s="10" t="s">
        <v>2615</v>
      </c>
      <c r="N836" s="10" t="s">
        <v>55</v>
      </c>
      <c r="O836" s="10" t="s">
        <v>57</v>
      </c>
      <c r="P836" s="10" t="s">
        <v>2814</v>
      </c>
      <c r="Q836" s="10" t="s">
        <v>2816</v>
      </c>
      <c r="R836" s="12" t="s">
        <v>47</v>
      </c>
    </row>
    <row r="837" spans="1:18" x14ac:dyDescent="0.3">
      <c r="A837" s="13">
        <v>18395046</v>
      </c>
      <c r="B837" s="14">
        <v>5250000</v>
      </c>
      <c r="C837" s="14">
        <v>36206.896551724138</v>
      </c>
      <c r="D837" s="14" t="s">
        <v>2827</v>
      </c>
      <c r="E837" s="14" t="s">
        <v>2696</v>
      </c>
      <c r="F837" s="15">
        <v>45971</v>
      </c>
      <c r="G837" s="14" t="s">
        <v>2843</v>
      </c>
      <c r="H837" s="14">
        <v>145</v>
      </c>
      <c r="I837" s="14">
        <v>150</v>
      </c>
      <c r="J837" s="14" t="s">
        <v>50</v>
      </c>
      <c r="K837" s="14">
        <v>1</v>
      </c>
      <c r="L837" s="14">
        <v>15</v>
      </c>
      <c r="M837" s="14" t="s">
        <v>2632</v>
      </c>
      <c r="N837" s="14" t="s">
        <v>55</v>
      </c>
      <c r="O837" s="14" t="s">
        <v>57</v>
      </c>
      <c r="P837" s="14" t="s">
        <v>2814</v>
      </c>
      <c r="Q837" s="14" t="s">
        <v>251</v>
      </c>
      <c r="R837" s="16" t="s">
        <v>47</v>
      </c>
    </row>
    <row r="838" spans="1:18" x14ac:dyDescent="0.3">
      <c r="A838" s="9">
        <v>18383598</v>
      </c>
      <c r="B838" s="10">
        <v>5250000</v>
      </c>
      <c r="C838" s="10">
        <v>70000</v>
      </c>
      <c r="D838" s="10" t="s">
        <v>2827</v>
      </c>
      <c r="E838" s="10" t="s">
        <v>2776</v>
      </c>
      <c r="F838" s="11">
        <v>45969</v>
      </c>
      <c r="G838" s="10" t="s">
        <v>2843</v>
      </c>
      <c r="H838" s="10">
        <v>75</v>
      </c>
      <c r="I838" s="10">
        <v>90</v>
      </c>
      <c r="J838" s="10" t="s">
        <v>97</v>
      </c>
      <c r="K838" s="10">
        <v>1</v>
      </c>
      <c r="L838" s="10">
        <v>3</v>
      </c>
      <c r="M838" s="10" t="s">
        <v>2622</v>
      </c>
      <c r="N838" s="10" t="s">
        <v>76</v>
      </c>
      <c r="O838" s="10" t="s">
        <v>57</v>
      </c>
      <c r="P838" s="10" t="s">
        <v>2814</v>
      </c>
      <c r="Q838" s="10" t="s">
        <v>2816</v>
      </c>
      <c r="R838" s="12" t="s">
        <v>47</v>
      </c>
    </row>
    <row r="839" spans="1:18" x14ac:dyDescent="0.3">
      <c r="A839" s="13">
        <v>18390781</v>
      </c>
      <c r="B839" s="14">
        <v>5250000</v>
      </c>
      <c r="C839" s="14">
        <v>54687.5</v>
      </c>
      <c r="D839" s="14" t="s">
        <v>2827</v>
      </c>
      <c r="E839" s="14" t="s">
        <v>2699</v>
      </c>
      <c r="F839" s="15">
        <v>45971</v>
      </c>
      <c r="G839" s="14" t="s">
        <v>2843</v>
      </c>
      <c r="H839" s="14">
        <v>96</v>
      </c>
      <c r="I839" s="14">
        <v>106</v>
      </c>
      <c r="J839" s="14" t="s">
        <v>97</v>
      </c>
      <c r="K839" s="14">
        <v>2</v>
      </c>
      <c r="L839" s="14">
        <v>11</v>
      </c>
      <c r="M839" s="14" t="s">
        <v>2615</v>
      </c>
      <c r="N839" s="14" t="s">
        <v>55</v>
      </c>
      <c r="O839" s="14" t="s">
        <v>67</v>
      </c>
      <c r="P839" s="14" t="s">
        <v>2814</v>
      </c>
      <c r="Q839" s="14" t="s">
        <v>954</v>
      </c>
      <c r="R839" s="16" t="s">
        <v>47</v>
      </c>
    </row>
    <row r="840" spans="1:18" x14ac:dyDescent="0.3">
      <c r="A840" s="9">
        <v>18426094</v>
      </c>
      <c r="B840" s="10">
        <v>5250000</v>
      </c>
      <c r="C840" s="10">
        <v>65625</v>
      </c>
      <c r="D840" s="10" t="s">
        <v>2827</v>
      </c>
      <c r="E840" s="10" t="s">
        <v>2664</v>
      </c>
      <c r="F840" s="11">
        <v>45976</v>
      </c>
      <c r="G840" s="10" t="s">
        <v>2843</v>
      </c>
      <c r="H840" s="10">
        <v>80</v>
      </c>
      <c r="I840" s="10">
        <v>90</v>
      </c>
      <c r="J840" s="10" t="s">
        <v>97</v>
      </c>
      <c r="K840" s="10">
        <v>1</v>
      </c>
      <c r="L840" s="10">
        <v>3</v>
      </c>
      <c r="M840" s="10" t="s">
        <v>2622</v>
      </c>
      <c r="N840" s="10" t="s">
        <v>55</v>
      </c>
      <c r="O840" s="10" t="s">
        <v>57</v>
      </c>
      <c r="P840" s="10" t="s">
        <v>2814</v>
      </c>
      <c r="Q840" s="10" t="s">
        <v>251</v>
      </c>
      <c r="R840" s="12" t="s">
        <v>47</v>
      </c>
    </row>
    <row r="841" spans="1:18" x14ac:dyDescent="0.3">
      <c r="A841" s="13">
        <v>18396644</v>
      </c>
      <c r="B841" s="14">
        <v>5250000</v>
      </c>
      <c r="C841" s="14">
        <v>29166.666666666668</v>
      </c>
      <c r="D841" s="14" t="s">
        <v>2822</v>
      </c>
      <c r="E841" s="14" t="s">
        <v>2614</v>
      </c>
      <c r="F841" s="15">
        <v>45971</v>
      </c>
      <c r="G841" s="14" t="s">
        <v>2843</v>
      </c>
      <c r="H841" s="14">
        <v>180</v>
      </c>
      <c r="I841" s="14">
        <v>185</v>
      </c>
      <c r="J841" s="14" t="s">
        <v>50</v>
      </c>
      <c r="K841" s="14">
        <v>2</v>
      </c>
      <c r="L841" s="14">
        <v>5</v>
      </c>
      <c r="M841" s="14" t="s">
        <v>2627</v>
      </c>
      <c r="N841" s="14" t="s">
        <v>55</v>
      </c>
      <c r="O841" s="14" t="s">
        <v>57</v>
      </c>
      <c r="P841" s="14" t="s">
        <v>2817</v>
      </c>
      <c r="Q841" s="14" t="s">
        <v>2816</v>
      </c>
      <c r="R841" s="16" t="s">
        <v>47</v>
      </c>
    </row>
    <row r="842" spans="1:18" x14ac:dyDescent="0.3">
      <c r="A842" s="9">
        <v>18418280</v>
      </c>
      <c r="B842" s="10">
        <v>5250000</v>
      </c>
      <c r="C842" s="10">
        <v>55263.15789473684</v>
      </c>
      <c r="D842" s="10" t="s">
        <v>2822</v>
      </c>
      <c r="E842" s="10" t="s">
        <v>2690</v>
      </c>
      <c r="F842" s="11">
        <v>45975</v>
      </c>
      <c r="G842" s="10" t="s">
        <v>2843</v>
      </c>
      <c r="H842" s="10">
        <v>95</v>
      </c>
      <c r="I842" s="10">
        <v>100</v>
      </c>
      <c r="J842" s="10" t="s">
        <v>97</v>
      </c>
      <c r="K842" s="10">
        <v>1</v>
      </c>
      <c r="L842" s="10">
        <v>8</v>
      </c>
      <c r="M842" s="10" t="s">
        <v>2617</v>
      </c>
      <c r="N842" s="10" t="s">
        <v>76</v>
      </c>
      <c r="O842" s="10" t="s">
        <v>57</v>
      </c>
      <c r="P842" s="10" t="s">
        <v>2814</v>
      </c>
      <c r="Q842" s="10" t="s">
        <v>2816</v>
      </c>
      <c r="R842" s="12" t="s">
        <v>47</v>
      </c>
    </row>
    <row r="843" spans="1:18" x14ac:dyDescent="0.3">
      <c r="A843" s="13">
        <v>18390427</v>
      </c>
      <c r="B843" s="14">
        <v>5250000</v>
      </c>
      <c r="C843" s="14">
        <v>36206.896551724138</v>
      </c>
      <c r="D843" s="14" t="s">
        <v>2825</v>
      </c>
      <c r="E843" s="14" t="s">
        <v>2645</v>
      </c>
      <c r="F843" s="15">
        <v>45971</v>
      </c>
      <c r="G843" s="14" t="s">
        <v>2843</v>
      </c>
      <c r="H843" s="14">
        <v>145</v>
      </c>
      <c r="I843" s="14">
        <v>155</v>
      </c>
      <c r="J843" s="14" t="s">
        <v>50</v>
      </c>
      <c r="K843" s="14">
        <v>1</v>
      </c>
      <c r="L843" s="14">
        <v>6</v>
      </c>
      <c r="M843" s="14" t="s">
        <v>2632</v>
      </c>
      <c r="N843" s="14" t="s">
        <v>77</v>
      </c>
      <c r="O843" s="14" t="s">
        <v>57</v>
      </c>
      <c r="P843" s="14" t="s">
        <v>2814</v>
      </c>
      <c r="Q843" s="14" t="s">
        <v>2816</v>
      </c>
      <c r="R843" s="16" t="s">
        <v>47</v>
      </c>
    </row>
    <row r="844" spans="1:18" x14ac:dyDescent="0.3">
      <c r="A844" s="9">
        <v>18426276</v>
      </c>
      <c r="B844" s="10">
        <v>5250000</v>
      </c>
      <c r="C844" s="10">
        <v>65625</v>
      </c>
      <c r="D844" s="10" t="s">
        <v>2827</v>
      </c>
      <c r="E844" s="10" t="s">
        <v>2664</v>
      </c>
      <c r="F844" s="11">
        <v>45976</v>
      </c>
      <c r="G844" s="10" t="s">
        <v>2843</v>
      </c>
      <c r="H844" s="10">
        <v>80</v>
      </c>
      <c r="I844" s="10">
        <v>90</v>
      </c>
      <c r="J844" s="10" t="s">
        <v>97</v>
      </c>
      <c r="K844" s="10">
        <v>1</v>
      </c>
      <c r="L844" s="10">
        <v>3</v>
      </c>
      <c r="M844" s="10" t="s">
        <v>2622</v>
      </c>
      <c r="N844" s="10" t="s">
        <v>55</v>
      </c>
      <c r="O844" s="10" t="s">
        <v>57</v>
      </c>
      <c r="P844" s="10" t="s">
        <v>2814</v>
      </c>
      <c r="Q844" s="10" t="s">
        <v>251</v>
      </c>
      <c r="R844" s="12" t="s">
        <v>47</v>
      </c>
    </row>
    <row r="845" spans="1:18" x14ac:dyDescent="0.3">
      <c r="A845" s="13">
        <v>18386108</v>
      </c>
      <c r="B845" s="14">
        <v>5250000</v>
      </c>
      <c r="C845" s="14">
        <v>111702.12765957447</v>
      </c>
      <c r="D845" s="14" t="s">
        <v>2827</v>
      </c>
      <c r="E845" s="14" t="s">
        <v>2725</v>
      </c>
      <c r="F845" s="15">
        <v>45970</v>
      </c>
      <c r="G845" s="14" t="s">
        <v>2843</v>
      </c>
      <c r="H845" s="14">
        <v>47</v>
      </c>
      <c r="I845" s="14">
        <v>112</v>
      </c>
      <c r="J845" s="14" t="s">
        <v>74</v>
      </c>
      <c r="K845" s="14">
        <v>1</v>
      </c>
      <c r="L845" s="14">
        <v>6</v>
      </c>
      <c r="M845" s="14" t="s">
        <v>2615</v>
      </c>
      <c r="N845" s="14" t="s">
        <v>76</v>
      </c>
      <c r="O845" s="14" t="s">
        <v>67</v>
      </c>
      <c r="P845" s="14" t="s">
        <v>2814</v>
      </c>
      <c r="Q845" s="14" t="s">
        <v>138</v>
      </c>
      <c r="R845" s="16" t="s">
        <v>47</v>
      </c>
    </row>
    <row r="846" spans="1:18" x14ac:dyDescent="0.3">
      <c r="A846" s="9">
        <v>18423504</v>
      </c>
      <c r="B846" s="10">
        <v>5250000</v>
      </c>
      <c r="C846" s="10">
        <v>35000</v>
      </c>
      <c r="D846" s="10" t="s">
        <v>2827</v>
      </c>
      <c r="E846" s="10" t="s">
        <v>2630</v>
      </c>
      <c r="F846" s="11">
        <v>45975</v>
      </c>
      <c r="G846" s="10" t="s">
        <v>2843</v>
      </c>
      <c r="H846" s="10">
        <v>150</v>
      </c>
      <c r="I846" s="10">
        <v>160</v>
      </c>
      <c r="J846" s="10" t="s">
        <v>50</v>
      </c>
      <c r="K846" s="10">
        <v>2</v>
      </c>
      <c r="L846" s="10">
        <v>3</v>
      </c>
      <c r="M846" s="10" t="s">
        <v>2615</v>
      </c>
      <c r="N846" s="10" t="s">
        <v>55</v>
      </c>
      <c r="O846" s="10" t="s">
        <v>57</v>
      </c>
      <c r="P846" s="10" t="s">
        <v>2814</v>
      </c>
      <c r="Q846" s="10" t="s">
        <v>2816</v>
      </c>
      <c r="R846" s="12" t="s">
        <v>47</v>
      </c>
    </row>
    <row r="847" spans="1:18" x14ac:dyDescent="0.3">
      <c r="A847" s="13">
        <v>18400651</v>
      </c>
      <c r="B847" s="14">
        <v>5250000</v>
      </c>
      <c r="C847" s="14">
        <v>70000</v>
      </c>
      <c r="D847" s="14" t="s">
        <v>2827</v>
      </c>
      <c r="E847" s="14" t="s">
        <v>2696</v>
      </c>
      <c r="F847" s="15">
        <v>45972</v>
      </c>
      <c r="G847" s="14" t="s">
        <v>2843</v>
      </c>
      <c r="H847" s="14">
        <v>75</v>
      </c>
      <c r="I847" s="14">
        <v>85</v>
      </c>
      <c r="J847" s="14" t="s">
        <v>97</v>
      </c>
      <c r="K847" s="14">
        <v>1</v>
      </c>
      <c r="L847" s="14">
        <v>4</v>
      </c>
      <c r="M847" s="14" t="s">
        <v>2615</v>
      </c>
      <c r="N847" s="14" t="s">
        <v>55</v>
      </c>
      <c r="O847" s="14" t="s">
        <v>57</v>
      </c>
      <c r="P847" s="14" t="s">
        <v>2814</v>
      </c>
      <c r="Q847" s="14" t="s">
        <v>2818</v>
      </c>
      <c r="R847" s="16" t="s">
        <v>47</v>
      </c>
    </row>
    <row r="848" spans="1:18" x14ac:dyDescent="0.3">
      <c r="A848" s="9">
        <v>18393496</v>
      </c>
      <c r="B848" s="10">
        <v>5250000</v>
      </c>
      <c r="C848" s="10">
        <v>33870.967741935485</v>
      </c>
      <c r="D848" s="10" t="s">
        <v>2827</v>
      </c>
      <c r="E848" s="10" t="s">
        <v>2767</v>
      </c>
      <c r="F848" s="11">
        <v>45971</v>
      </c>
      <c r="G848" s="10" t="s">
        <v>2843</v>
      </c>
      <c r="H848" s="10">
        <v>155</v>
      </c>
      <c r="I848" s="10">
        <v>165</v>
      </c>
      <c r="J848" s="10" t="s">
        <v>64</v>
      </c>
      <c r="K848" s="10">
        <v>3</v>
      </c>
      <c r="L848" s="10">
        <v>2</v>
      </c>
      <c r="M848" s="10" t="s">
        <v>2627</v>
      </c>
      <c r="N848" s="10" t="s">
        <v>55</v>
      </c>
      <c r="O848" s="10" t="s">
        <v>57</v>
      </c>
      <c r="P848" s="10" t="s">
        <v>2814</v>
      </c>
      <c r="Q848" s="10" t="s">
        <v>2818</v>
      </c>
      <c r="R848" s="12" t="s">
        <v>47</v>
      </c>
    </row>
    <row r="849" spans="1:18" x14ac:dyDescent="0.3">
      <c r="A849" s="13">
        <v>18409559</v>
      </c>
      <c r="B849" s="14">
        <v>5250000</v>
      </c>
      <c r="C849" s="14">
        <v>58333.333333333336</v>
      </c>
      <c r="D849" s="14" t="s">
        <v>2823</v>
      </c>
      <c r="E849" s="14" t="s">
        <v>2730</v>
      </c>
      <c r="F849" s="15">
        <v>45973</v>
      </c>
      <c r="G849" s="14" t="s">
        <v>2845</v>
      </c>
      <c r="H849" s="14">
        <v>90</v>
      </c>
      <c r="I849" s="14">
        <v>110</v>
      </c>
      <c r="J849" s="14" t="s">
        <v>97</v>
      </c>
      <c r="K849" s="14">
        <v>1</v>
      </c>
      <c r="L849" s="14">
        <v>1</v>
      </c>
      <c r="M849" s="14" t="s">
        <v>2622</v>
      </c>
      <c r="N849" s="14" t="s">
        <v>55</v>
      </c>
      <c r="O849" s="14" t="s">
        <v>57</v>
      </c>
      <c r="P849" s="14" t="s">
        <v>2819</v>
      </c>
      <c r="Q849" s="14" t="s">
        <v>2820</v>
      </c>
      <c r="R849" s="16" t="s">
        <v>2840</v>
      </c>
    </row>
    <row r="850" spans="1:18" x14ac:dyDescent="0.3">
      <c r="A850" s="9">
        <v>18363970</v>
      </c>
      <c r="B850" s="10">
        <v>5250000</v>
      </c>
      <c r="C850" s="10">
        <v>52500</v>
      </c>
      <c r="D850" s="10" t="s">
        <v>2834</v>
      </c>
      <c r="E850" s="10" t="s">
        <v>2724</v>
      </c>
      <c r="F850" s="11">
        <v>45966</v>
      </c>
      <c r="G850" s="10" t="s">
        <v>2843</v>
      </c>
      <c r="H850" s="10">
        <v>100</v>
      </c>
      <c r="I850" s="10">
        <v>110</v>
      </c>
      <c r="J850" s="10" t="s">
        <v>97</v>
      </c>
      <c r="K850" s="10">
        <v>2</v>
      </c>
      <c r="L850" s="10">
        <v>2</v>
      </c>
      <c r="M850" s="10" t="s">
        <v>2627</v>
      </c>
      <c r="N850" s="10" t="s">
        <v>55</v>
      </c>
      <c r="O850" s="10" t="s">
        <v>67</v>
      </c>
      <c r="P850" s="10" t="s">
        <v>2815</v>
      </c>
      <c r="Q850" s="10" t="s">
        <v>2816</v>
      </c>
      <c r="R850" s="12" t="s">
        <v>47</v>
      </c>
    </row>
    <row r="851" spans="1:18" x14ac:dyDescent="0.3">
      <c r="A851" s="13">
        <v>18404489</v>
      </c>
      <c r="B851" s="14">
        <v>5300000</v>
      </c>
      <c r="C851" s="14">
        <v>37857.142857142855</v>
      </c>
      <c r="D851" s="14" t="s">
        <v>2830</v>
      </c>
      <c r="E851" s="14" t="s">
        <v>2718</v>
      </c>
      <c r="F851" s="15">
        <v>45973</v>
      </c>
      <c r="G851" s="14" t="s">
        <v>2843</v>
      </c>
      <c r="H851" s="14">
        <v>140</v>
      </c>
      <c r="I851" s="14">
        <v>150</v>
      </c>
      <c r="J851" s="14" t="s">
        <v>50</v>
      </c>
      <c r="K851" s="14">
        <v>1</v>
      </c>
      <c r="L851" s="14">
        <v>10</v>
      </c>
      <c r="M851" s="14" t="s">
        <v>2627</v>
      </c>
      <c r="N851" s="14" t="s">
        <v>77</v>
      </c>
      <c r="O851" s="14" t="s">
        <v>67</v>
      </c>
      <c r="P851" s="14" t="s">
        <v>2814</v>
      </c>
      <c r="Q851" s="14" t="s">
        <v>2816</v>
      </c>
      <c r="R851" s="16" t="s">
        <v>47</v>
      </c>
    </row>
    <row r="852" spans="1:18" x14ac:dyDescent="0.3">
      <c r="A852" s="9">
        <v>18386471</v>
      </c>
      <c r="B852" s="10">
        <v>5300000</v>
      </c>
      <c r="C852" s="10">
        <v>40769.230769230766</v>
      </c>
      <c r="D852" s="10" t="s">
        <v>2825</v>
      </c>
      <c r="E852" s="10" t="s">
        <v>2721</v>
      </c>
      <c r="F852" s="11">
        <v>45970</v>
      </c>
      <c r="G852" s="10" t="s">
        <v>2843</v>
      </c>
      <c r="H852" s="10">
        <v>130</v>
      </c>
      <c r="I852" s="10">
        <v>150</v>
      </c>
      <c r="J852" s="10" t="s">
        <v>50</v>
      </c>
      <c r="K852" s="10">
        <v>2</v>
      </c>
      <c r="L852" s="10">
        <v>4</v>
      </c>
      <c r="M852" s="10" t="s">
        <v>2622</v>
      </c>
      <c r="N852" s="10" t="s">
        <v>55</v>
      </c>
      <c r="O852" s="10" t="s">
        <v>57</v>
      </c>
      <c r="P852" s="10" t="s">
        <v>2814</v>
      </c>
      <c r="Q852" s="10" t="s">
        <v>2816</v>
      </c>
      <c r="R852" s="12" t="s">
        <v>47</v>
      </c>
    </row>
    <row r="853" spans="1:18" x14ac:dyDescent="0.3">
      <c r="A853" s="13">
        <v>18362934</v>
      </c>
      <c r="B853" s="14">
        <v>5300000</v>
      </c>
      <c r="C853" s="14">
        <v>31176.470588235294</v>
      </c>
      <c r="D853" s="14" t="s">
        <v>2822</v>
      </c>
      <c r="E853" s="14" t="s">
        <v>2623</v>
      </c>
      <c r="F853" s="15">
        <v>45966</v>
      </c>
      <c r="G853" s="14" t="s">
        <v>2843</v>
      </c>
      <c r="H853" s="14">
        <v>170</v>
      </c>
      <c r="I853" s="14">
        <v>180</v>
      </c>
      <c r="J853" s="14" t="s">
        <v>50</v>
      </c>
      <c r="K853" s="14">
        <v>2</v>
      </c>
      <c r="L853" s="14">
        <v>5</v>
      </c>
      <c r="M853" s="14" t="s">
        <v>2615</v>
      </c>
      <c r="N853" s="14" t="s">
        <v>77</v>
      </c>
      <c r="O853" s="14" t="s">
        <v>57</v>
      </c>
      <c r="P853" s="14" t="s">
        <v>2817</v>
      </c>
      <c r="Q853" s="14" t="s">
        <v>2816</v>
      </c>
      <c r="R853" s="16" t="s">
        <v>47</v>
      </c>
    </row>
    <row r="854" spans="1:18" x14ac:dyDescent="0.3">
      <c r="A854" s="9">
        <v>18372087</v>
      </c>
      <c r="B854" s="10">
        <v>5300000</v>
      </c>
      <c r="C854" s="10">
        <v>33974.358974358976</v>
      </c>
      <c r="D854" s="10" t="s">
        <v>2825</v>
      </c>
      <c r="E854" s="10" t="s">
        <v>2740</v>
      </c>
      <c r="F854" s="11">
        <v>45967</v>
      </c>
      <c r="G854" s="10" t="s">
        <v>2843</v>
      </c>
      <c r="H854" s="10">
        <v>156</v>
      </c>
      <c r="I854" s="10">
        <v>170</v>
      </c>
      <c r="J854" s="10" t="s">
        <v>50</v>
      </c>
      <c r="K854" s="10">
        <v>1</v>
      </c>
      <c r="L854" s="10">
        <v>5</v>
      </c>
      <c r="M854" s="10" t="s">
        <v>2632</v>
      </c>
      <c r="N854" s="10" t="s">
        <v>55</v>
      </c>
      <c r="O854" s="10" t="s">
        <v>57</v>
      </c>
      <c r="P854" s="10" t="s">
        <v>2814</v>
      </c>
      <c r="Q854" s="10" t="s">
        <v>2816</v>
      </c>
      <c r="R854" s="12" t="s">
        <v>47</v>
      </c>
    </row>
    <row r="855" spans="1:18" x14ac:dyDescent="0.3">
      <c r="A855" s="13">
        <v>18361525</v>
      </c>
      <c r="B855" s="14">
        <v>5300000</v>
      </c>
      <c r="C855" s="14">
        <v>40769.230769230766</v>
      </c>
      <c r="D855" s="14" t="s">
        <v>2827</v>
      </c>
      <c r="E855" s="14" t="s">
        <v>2667</v>
      </c>
      <c r="F855" s="15">
        <v>45965</v>
      </c>
      <c r="G855" s="14" t="s">
        <v>2843</v>
      </c>
      <c r="H855" s="14">
        <v>130</v>
      </c>
      <c r="I855" s="14">
        <v>150</v>
      </c>
      <c r="J855" s="14" t="s">
        <v>50</v>
      </c>
      <c r="K855" s="14">
        <v>2</v>
      </c>
      <c r="L855" s="14">
        <v>3</v>
      </c>
      <c r="M855" s="14" t="s">
        <v>2622</v>
      </c>
      <c r="N855" s="14" t="s">
        <v>76</v>
      </c>
      <c r="O855" s="14" t="s">
        <v>57</v>
      </c>
      <c r="P855" s="14" t="s">
        <v>2814</v>
      </c>
      <c r="Q855" s="14" t="s">
        <v>2816</v>
      </c>
      <c r="R855" s="16" t="s">
        <v>47</v>
      </c>
    </row>
    <row r="856" spans="1:18" x14ac:dyDescent="0.3">
      <c r="A856" s="9">
        <v>18421901</v>
      </c>
      <c r="B856" s="10">
        <v>5300000</v>
      </c>
      <c r="C856" s="10">
        <v>49074.074074074073</v>
      </c>
      <c r="D856" s="10" t="s">
        <v>2827</v>
      </c>
      <c r="E856" s="10" t="s">
        <v>2805</v>
      </c>
      <c r="F856" s="11">
        <v>45975</v>
      </c>
      <c r="G856" s="10" t="s">
        <v>2843</v>
      </c>
      <c r="H856" s="10">
        <v>108</v>
      </c>
      <c r="I856" s="10">
        <v>118</v>
      </c>
      <c r="J856" s="10" t="s">
        <v>50</v>
      </c>
      <c r="K856" s="10">
        <v>2</v>
      </c>
      <c r="L856" s="10">
        <v>11</v>
      </c>
      <c r="M856" s="10" t="s">
        <v>2615</v>
      </c>
      <c r="N856" s="10" t="s">
        <v>55</v>
      </c>
      <c r="O856" s="10" t="s">
        <v>67</v>
      </c>
      <c r="P856" s="10" t="s">
        <v>2814</v>
      </c>
      <c r="Q856" s="10" t="s">
        <v>954</v>
      </c>
      <c r="R856" s="12" t="s">
        <v>47</v>
      </c>
    </row>
    <row r="857" spans="1:18" x14ac:dyDescent="0.3">
      <c r="A857" s="13">
        <v>18380483</v>
      </c>
      <c r="B857" s="14">
        <v>5300000</v>
      </c>
      <c r="C857" s="14">
        <v>60227.272727272728</v>
      </c>
      <c r="D857" s="14" t="s">
        <v>2827</v>
      </c>
      <c r="E857" s="14" t="s">
        <v>2660</v>
      </c>
      <c r="F857" s="15">
        <v>45969</v>
      </c>
      <c r="G857" s="14" t="s">
        <v>2843</v>
      </c>
      <c r="H857" s="14">
        <v>88</v>
      </c>
      <c r="I857" s="14">
        <v>90</v>
      </c>
      <c r="J857" s="14" t="s">
        <v>97</v>
      </c>
      <c r="K857" s="14">
        <v>2</v>
      </c>
      <c r="L857" s="14">
        <v>3</v>
      </c>
      <c r="M857" s="14" t="s">
        <v>2615</v>
      </c>
      <c r="N857" s="14" t="s">
        <v>55</v>
      </c>
      <c r="O857" s="14" t="s">
        <v>57</v>
      </c>
      <c r="P857" s="14" t="s">
        <v>2814</v>
      </c>
      <c r="Q857" s="14" t="s">
        <v>2816</v>
      </c>
      <c r="R857" s="16" t="s">
        <v>47</v>
      </c>
    </row>
    <row r="858" spans="1:18" x14ac:dyDescent="0.3">
      <c r="A858" s="9">
        <v>18396195</v>
      </c>
      <c r="B858" s="10">
        <v>5300000</v>
      </c>
      <c r="C858" s="10">
        <v>34193.548387096773</v>
      </c>
      <c r="D858" s="10" t="s">
        <v>2827</v>
      </c>
      <c r="E858" s="10" t="s">
        <v>2654</v>
      </c>
      <c r="F858" s="11">
        <v>45971</v>
      </c>
      <c r="G858" s="10" t="s">
        <v>2843</v>
      </c>
      <c r="H858" s="10">
        <v>155</v>
      </c>
      <c r="I858" s="10">
        <v>160</v>
      </c>
      <c r="J858" s="10" t="s">
        <v>128</v>
      </c>
      <c r="K858" s="10">
        <v>2</v>
      </c>
      <c r="L858" s="10">
        <v>2</v>
      </c>
      <c r="M858" s="10" t="s">
        <v>2617</v>
      </c>
      <c r="N858" s="10" t="s">
        <v>55</v>
      </c>
      <c r="O858" s="10" t="s">
        <v>57</v>
      </c>
      <c r="P858" s="10" t="s">
        <v>2814</v>
      </c>
      <c r="Q858" s="10" t="s">
        <v>251</v>
      </c>
      <c r="R858" s="12" t="s">
        <v>47</v>
      </c>
    </row>
    <row r="859" spans="1:18" x14ac:dyDescent="0.3">
      <c r="A859" s="13">
        <v>18425233</v>
      </c>
      <c r="B859" s="14">
        <v>5300000</v>
      </c>
      <c r="C859" s="14">
        <v>81538.461538461532</v>
      </c>
      <c r="D859" s="14" t="s">
        <v>2831</v>
      </c>
      <c r="E859" s="14" t="s">
        <v>2657</v>
      </c>
      <c r="F859" s="15">
        <v>45976</v>
      </c>
      <c r="G859" s="14" t="s">
        <v>2843</v>
      </c>
      <c r="H859" s="14">
        <v>65</v>
      </c>
      <c r="I859" s="14">
        <v>75</v>
      </c>
      <c r="J859" s="14" t="s">
        <v>97</v>
      </c>
      <c r="K859" s="14">
        <v>1</v>
      </c>
      <c r="L859" s="14">
        <v>5</v>
      </c>
      <c r="M859" s="14" t="s">
        <v>2615</v>
      </c>
      <c r="N859" s="14" t="s">
        <v>55</v>
      </c>
      <c r="O859" s="14" t="s">
        <v>67</v>
      </c>
      <c r="P859" s="14" t="s">
        <v>2814</v>
      </c>
      <c r="Q859" s="14" t="s">
        <v>138</v>
      </c>
      <c r="R859" s="16" t="s">
        <v>47</v>
      </c>
    </row>
    <row r="860" spans="1:18" x14ac:dyDescent="0.3">
      <c r="A860" s="9">
        <v>18361218</v>
      </c>
      <c r="B860" s="10">
        <v>5320000</v>
      </c>
      <c r="C860" s="10">
        <v>50666.666666666664</v>
      </c>
      <c r="D860" s="10" t="s">
        <v>2822</v>
      </c>
      <c r="E860" s="10" t="s">
        <v>2666</v>
      </c>
      <c r="F860" s="11">
        <v>45965</v>
      </c>
      <c r="G860" s="10" t="s">
        <v>2843</v>
      </c>
      <c r="H860" s="10">
        <v>105</v>
      </c>
      <c r="I860" s="10">
        <v>110</v>
      </c>
      <c r="J860" s="10" t="s">
        <v>97</v>
      </c>
      <c r="K860" s="10">
        <v>2</v>
      </c>
      <c r="L860" s="10">
        <v>5</v>
      </c>
      <c r="M860" s="10" t="s">
        <v>2617</v>
      </c>
      <c r="N860" s="10" t="s">
        <v>55</v>
      </c>
      <c r="O860" s="10" t="s">
        <v>57</v>
      </c>
      <c r="P860" s="10" t="s">
        <v>2814</v>
      </c>
      <c r="Q860" s="10" t="s">
        <v>2816</v>
      </c>
      <c r="R860" s="12" t="s">
        <v>47</v>
      </c>
    </row>
    <row r="861" spans="1:18" x14ac:dyDescent="0.3">
      <c r="A861" s="13">
        <v>18384921</v>
      </c>
      <c r="B861" s="14">
        <v>5330000</v>
      </c>
      <c r="C861" s="14">
        <v>56105.26315789474</v>
      </c>
      <c r="D861" s="14" t="s">
        <v>2822</v>
      </c>
      <c r="E861" s="14" t="s">
        <v>2690</v>
      </c>
      <c r="F861" s="15">
        <v>45969</v>
      </c>
      <c r="G861" s="14" t="s">
        <v>2843</v>
      </c>
      <c r="H861" s="14">
        <v>95</v>
      </c>
      <c r="I861" s="14">
        <v>110</v>
      </c>
      <c r="J861" s="14" t="s">
        <v>97</v>
      </c>
      <c r="K861" s="14">
        <v>1</v>
      </c>
      <c r="L861" s="14">
        <v>5</v>
      </c>
      <c r="M861" s="14" t="s">
        <v>2632</v>
      </c>
      <c r="N861" s="14" t="s">
        <v>77</v>
      </c>
      <c r="O861" s="14" t="s">
        <v>57</v>
      </c>
      <c r="P861" s="14" t="s">
        <v>2814</v>
      </c>
      <c r="Q861" s="14" t="s">
        <v>2816</v>
      </c>
      <c r="R861" s="16" t="s">
        <v>47</v>
      </c>
    </row>
    <row r="862" spans="1:18" x14ac:dyDescent="0.3">
      <c r="A862" s="9">
        <v>18418529</v>
      </c>
      <c r="B862" s="10">
        <v>5350000</v>
      </c>
      <c r="C862" s="10">
        <v>31470.588235294119</v>
      </c>
      <c r="D862" s="10" t="s">
        <v>2822</v>
      </c>
      <c r="E862" s="10" t="s">
        <v>2619</v>
      </c>
      <c r="F862" s="11">
        <v>45975</v>
      </c>
      <c r="G862" s="10" t="s">
        <v>2843</v>
      </c>
      <c r="H862" s="10">
        <v>170</v>
      </c>
      <c r="I862" s="10">
        <v>175</v>
      </c>
      <c r="J862" s="10" t="s">
        <v>128</v>
      </c>
      <c r="K862" s="10">
        <v>2</v>
      </c>
      <c r="L862" s="10">
        <v>5</v>
      </c>
      <c r="M862" s="10" t="s">
        <v>2615</v>
      </c>
      <c r="N862" s="10" t="s">
        <v>55</v>
      </c>
      <c r="O862" s="10" t="s">
        <v>57</v>
      </c>
      <c r="P862" s="10" t="s">
        <v>2815</v>
      </c>
      <c r="Q862" s="10" t="s">
        <v>2816</v>
      </c>
      <c r="R862" s="12" t="s">
        <v>47</v>
      </c>
    </row>
    <row r="863" spans="1:18" x14ac:dyDescent="0.3">
      <c r="A863" s="13">
        <v>18384583</v>
      </c>
      <c r="B863" s="14">
        <v>5350000</v>
      </c>
      <c r="C863" s="14">
        <v>35666.666666666664</v>
      </c>
      <c r="D863" s="14" t="s">
        <v>2827</v>
      </c>
      <c r="E863" s="14" t="s">
        <v>2715</v>
      </c>
      <c r="F863" s="15">
        <v>45969</v>
      </c>
      <c r="G863" s="14" t="s">
        <v>2843</v>
      </c>
      <c r="H863" s="14">
        <v>150</v>
      </c>
      <c r="I863" s="14">
        <v>180</v>
      </c>
      <c r="J863" s="14" t="s">
        <v>1055</v>
      </c>
      <c r="K863" s="14">
        <v>2</v>
      </c>
      <c r="L863" s="14">
        <v>3</v>
      </c>
      <c r="M863" s="14" t="s">
        <v>2615</v>
      </c>
      <c r="N863" s="14" t="s">
        <v>55</v>
      </c>
      <c r="O863" s="14" t="s">
        <v>57</v>
      </c>
      <c r="P863" s="14" t="s">
        <v>2814</v>
      </c>
      <c r="Q863" s="14" t="s">
        <v>2818</v>
      </c>
      <c r="R863" s="16" t="s">
        <v>47</v>
      </c>
    </row>
    <row r="864" spans="1:18" x14ac:dyDescent="0.3">
      <c r="A864" s="9">
        <v>18383484</v>
      </c>
      <c r="B864" s="10">
        <v>5350000</v>
      </c>
      <c r="C864" s="10">
        <v>62941.176470588238</v>
      </c>
      <c r="D864" s="10" t="s">
        <v>2823</v>
      </c>
      <c r="E864" s="10" t="s">
        <v>2755</v>
      </c>
      <c r="F864" s="11">
        <v>45969</v>
      </c>
      <c r="G864" s="10" t="s">
        <v>2843</v>
      </c>
      <c r="H864" s="10">
        <v>85</v>
      </c>
      <c r="I864" s="10">
        <v>92</v>
      </c>
      <c r="J864" s="10" t="s">
        <v>97</v>
      </c>
      <c r="K864" s="10">
        <v>1</v>
      </c>
      <c r="L864" s="10">
        <v>2</v>
      </c>
      <c r="M864" s="10" t="s">
        <v>2615</v>
      </c>
      <c r="N864" s="10" t="s">
        <v>55</v>
      </c>
      <c r="O864" s="10" t="s">
        <v>57</v>
      </c>
      <c r="P864" s="10" t="s">
        <v>2814</v>
      </c>
      <c r="Q864" s="10" t="s">
        <v>138</v>
      </c>
      <c r="R864" s="12" t="s">
        <v>47</v>
      </c>
    </row>
    <row r="865" spans="1:18" x14ac:dyDescent="0.3">
      <c r="A865" s="13">
        <v>18361322</v>
      </c>
      <c r="B865" s="14">
        <v>5350000</v>
      </c>
      <c r="C865" s="14">
        <v>39629.629629629628</v>
      </c>
      <c r="D865" s="14" t="s">
        <v>2822</v>
      </c>
      <c r="E865" s="14" t="s">
        <v>2619</v>
      </c>
      <c r="F865" s="15">
        <v>45965</v>
      </c>
      <c r="G865" s="14" t="s">
        <v>2843</v>
      </c>
      <c r="H865" s="14">
        <v>135</v>
      </c>
      <c r="I865" s="14">
        <v>140</v>
      </c>
      <c r="J865" s="14" t="s">
        <v>50</v>
      </c>
      <c r="K865" s="14">
        <v>2</v>
      </c>
      <c r="L865" s="14">
        <v>5</v>
      </c>
      <c r="M865" s="14" t="s">
        <v>2615</v>
      </c>
      <c r="N865" s="14" t="s">
        <v>55</v>
      </c>
      <c r="O865" s="14" t="s">
        <v>67</v>
      </c>
      <c r="P865" s="14" t="s">
        <v>2817</v>
      </c>
      <c r="Q865" s="14" t="s">
        <v>2816</v>
      </c>
      <c r="R865" s="16" t="s">
        <v>47</v>
      </c>
    </row>
    <row r="866" spans="1:18" x14ac:dyDescent="0.3">
      <c r="A866" s="9">
        <v>18387490</v>
      </c>
      <c r="B866" s="10">
        <v>5350000</v>
      </c>
      <c r="C866" s="10">
        <v>76428.571428571435</v>
      </c>
      <c r="D866" s="10" t="s">
        <v>2825</v>
      </c>
      <c r="E866" s="10" t="s">
        <v>2685</v>
      </c>
      <c r="F866" s="11">
        <v>45970</v>
      </c>
      <c r="G866" s="10" t="s">
        <v>2843</v>
      </c>
      <c r="H866" s="10">
        <v>70</v>
      </c>
      <c r="I866" s="10">
        <v>75</v>
      </c>
      <c r="J866" s="10" t="s">
        <v>97</v>
      </c>
      <c r="K866" s="10">
        <v>1</v>
      </c>
      <c r="L866" s="10">
        <v>2</v>
      </c>
      <c r="M866" s="10" t="s">
        <v>2627</v>
      </c>
      <c r="N866" s="10" t="s">
        <v>77</v>
      </c>
      <c r="O866" s="10" t="s">
        <v>57</v>
      </c>
      <c r="P866" s="10" t="s">
        <v>2815</v>
      </c>
      <c r="Q866" s="10" t="s">
        <v>2816</v>
      </c>
      <c r="R866" s="12" t="s">
        <v>47</v>
      </c>
    </row>
    <row r="867" spans="1:18" x14ac:dyDescent="0.3">
      <c r="A867" s="13">
        <v>18373594</v>
      </c>
      <c r="B867" s="14">
        <v>5360000</v>
      </c>
      <c r="C867" s="14">
        <v>48727.272727272728</v>
      </c>
      <c r="D867" s="14" t="s">
        <v>2822</v>
      </c>
      <c r="E867" s="14" t="s">
        <v>2690</v>
      </c>
      <c r="F867" s="15">
        <v>45967</v>
      </c>
      <c r="G867" s="14" t="s">
        <v>2843</v>
      </c>
      <c r="H867" s="14">
        <v>110</v>
      </c>
      <c r="I867" s="14">
        <v>120</v>
      </c>
      <c r="J867" s="14" t="s">
        <v>97</v>
      </c>
      <c r="K867" s="14">
        <v>1</v>
      </c>
      <c r="L867" s="14">
        <v>9</v>
      </c>
      <c r="M867" s="14" t="s">
        <v>2622</v>
      </c>
      <c r="N867" s="14" t="s">
        <v>55</v>
      </c>
      <c r="O867" s="14" t="s">
        <v>57</v>
      </c>
      <c r="P867" s="14" t="s">
        <v>2814</v>
      </c>
      <c r="Q867" s="14" t="s">
        <v>2816</v>
      </c>
      <c r="R867" s="16" t="s">
        <v>47</v>
      </c>
    </row>
    <row r="868" spans="1:18" x14ac:dyDescent="0.3">
      <c r="A868" s="9">
        <v>18376609</v>
      </c>
      <c r="B868" s="10">
        <v>5360000</v>
      </c>
      <c r="C868" s="10">
        <v>107200</v>
      </c>
      <c r="D868" s="10" t="s">
        <v>2822</v>
      </c>
      <c r="E868" s="10" t="s">
        <v>2644</v>
      </c>
      <c r="F868" s="11">
        <v>45968</v>
      </c>
      <c r="G868" s="10" t="s">
        <v>2843</v>
      </c>
      <c r="H868" s="10">
        <v>50</v>
      </c>
      <c r="I868" s="10">
        <v>55</v>
      </c>
      <c r="J868" s="10" t="s">
        <v>74</v>
      </c>
      <c r="K868" s="10">
        <v>1</v>
      </c>
      <c r="L868" s="10">
        <v>5</v>
      </c>
      <c r="M868" s="10" t="s">
        <v>2617</v>
      </c>
      <c r="N868" s="10" t="s">
        <v>77</v>
      </c>
      <c r="O868" s="10" t="s">
        <v>67</v>
      </c>
      <c r="P868" s="10" t="s">
        <v>2814</v>
      </c>
      <c r="Q868" s="10" t="s">
        <v>2816</v>
      </c>
      <c r="R868" s="12" t="s">
        <v>47</v>
      </c>
    </row>
    <row r="869" spans="1:18" x14ac:dyDescent="0.3">
      <c r="A869" s="13">
        <v>18373544</v>
      </c>
      <c r="B869" s="14">
        <v>5365000</v>
      </c>
      <c r="C869" s="14">
        <v>63117.647058823532</v>
      </c>
      <c r="D869" s="14" t="s">
        <v>2822</v>
      </c>
      <c r="E869" s="14" t="s">
        <v>2690</v>
      </c>
      <c r="F869" s="15">
        <v>45967</v>
      </c>
      <c r="G869" s="14" t="s">
        <v>2843</v>
      </c>
      <c r="H869" s="14">
        <v>85</v>
      </c>
      <c r="I869" s="14">
        <v>95</v>
      </c>
      <c r="J869" s="14" t="s">
        <v>97</v>
      </c>
      <c r="K869" s="14">
        <v>2</v>
      </c>
      <c r="L869" s="14">
        <v>10</v>
      </c>
      <c r="M869" s="14" t="s">
        <v>2615</v>
      </c>
      <c r="N869" s="14" t="s">
        <v>55</v>
      </c>
      <c r="O869" s="14" t="s">
        <v>57</v>
      </c>
      <c r="P869" s="14" t="s">
        <v>2814</v>
      </c>
      <c r="Q869" s="14" t="s">
        <v>2816</v>
      </c>
      <c r="R869" s="16" t="s">
        <v>47</v>
      </c>
    </row>
    <row r="870" spans="1:18" x14ac:dyDescent="0.3">
      <c r="A870" s="9">
        <v>18410041</v>
      </c>
      <c r="B870" s="10">
        <v>5375000</v>
      </c>
      <c r="C870" s="10">
        <v>63235.294117647056</v>
      </c>
      <c r="D870" s="10" t="s">
        <v>2830</v>
      </c>
      <c r="E870" s="10" t="s">
        <v>2798</v>
      </c>
      <c r="F870" s="11">
        <v>45973</v>
      </c>
      <c r="G870" s="10" t="s">
        <v>2843</v>
      </c>
      <c r="H870" s="10">
        <v>85</v>
      </c>
      <c r="I870" s="10">
        <v>150</v>
      </c>
      <c r="J870" s="10" t="s">
        <v>50</v>
      </c>
      <c r="K870" s="10">
        <v>2</v>
      </c>
      <c r="L870" s="10">
        <v>4</v>
      </c>
      <c r="M870" s="10" t="s">
        <v>2622</v>
      </c>
      <c r="N870" s="10" t="s">
        <v>55</v>
      </c>
      <c r="O870" s="10" t="s">
        <v>67</v>
      </c>
      <c r="P870" s="10" t="s">
        <v>2815</v>
      </c>
      <c r="Q870" s="10" t="s">
        <v>2816</v>
      </c>
      <c r="R870" s="12" t="s">
        <v>47</v>
      </c>
    </row>
    <row r="871" spans="1:18" x14ac:dyDescent="0.3">
      <c r="A871" s="13">
        <v>18407297</v>
      </c>
      <c r="B871" s="14">
        <v>5380000</v>
      </c>
      <c r="C871" s="14">
        <v>43040</v>
      </c>
      <c r="D871" s="14" t="s">
        <v>2822</v>
      </c>
      <c r="E871" s="14" t="s">
        <v>2690</v>
      </c>
      <c r="F871" s="15">
        <v>45973</v>
      </c>
      <c r="G871" s="14" t="s">
        <v>2843</v>
      </c>
      <c r="H871" s="14">
        <v>125</v>
      </c>
      <c r="I871" s="14">
        <v>135</v>
      </c>
      <c r="J871" s="14" t="s">
        <v>97</v>
      </c>
      <c r="K871" s="14">
        <v>2</v>
      </c>
      <c r="L871" s="14">
        <v>9</v>
      </c>
      <c r="M871" s="14" t="s">
        <v>2617</v>
      </c>
      <c r="N871" s="14" t="s">
        <v>55</v>
      </c>
      <c r="O871" s="14" t="s">
        <v>57</v>
      </c>
      <c r="P871" s="14" t="s">
        <v>2814</v>
      </c>
      <c r="Q871" s="14" t="s">
        <v>2816</v>
      </c>
      <c r="R871" s="16" t="s">
        <v>47</v>
      </c>
    </row>
    <row r="872" spans="1:18" x14ac:dyDescent="0.3">
      <c r="A872" s="9">
        <v>18402628</v>
      </c>
      <c r="B872" s="10">
        <v>5390000</v>
      </c>
      <c r="C872" s="10">
        <v>89833.333333333328</v>
      </c>
      <c r="D872" s="10" t="s">
        <v>2822</v>
      </c>
      <c r="E872" s="10" t="s">
        <v>2690</v>
      </c>
      <c r="F872" s="11">
        <v>45972</v>
      </c>
      <c r="G872" s="10" t="s">
        <v>2847</v>
      </c>
      <c r="H872" s="10">
        <v>60</v>
      </c>
      <c r="I872" s="10">
        <v>68</v>
      </c>
      <c r="J872" s="10" t="s">
        <v>74</v>
      </c>
      <c r="K872" s="10">
        <v>1</v>
      </c>
      <c r="L872" s="10">
        <v>11</v>
      </c>
      <c r="M872" s="10" t="s">
        <v>2615</v>
      </c>
      <c r="N872" s="10" t="s">
        <v>55</v>
      </c>
      <c r="O872" s="10" t="s">
        <v>57</v>
      </c>
      <c r="P872" s="10" t="s">
        <v>2814</v>
      </c>
      <c r="Q872" s="10" t="s">
        <v>2816</v>
      </c>
      <c r="R872" s="12" t="s">
        <v>219</v>
      </c>
    </row>
    <row r="873" spans="1:18" x14ac:dyDescent="0.3">
      <c r="A873" s="13">
        <v>18378190</v>
      </c>
      <c r="B873" s="14">
        <v>5400000</v>
      </c>
      <c r="C873" s="14">
        <v>51428.571428571428</v>
      </c>
      <c r="D873" s="14" t="s">
        <v>2825</v>
      </c>
      <c r="E873" s="14" t="s">
        <v>2640</v>
      </c>
      <c r="F873" s="15">
        <v>45968</v>
      </c>
      <c r="G873" s="14" t="s">
        <v>2843</v>
      </c>
      <c r="H873" s="14">
        <v>105</v>
      </c>
      <c r="I873" s="14">
        <v>125</v>
      </c>
      <c r="J873" s="14" t="s">
        <v>97</v>
      </c>
      <c r="K873" s="14">
        <v>1</v>
      </c>
      <c r="L873" s="14">
        <v>3</v>
      </c>
      <c r="M873" s="14" t="s">
        <v>2615</v>
      </c>
      <c r="N873" s="14" t="s">
        <v>55</v>
      </c>
      <c r="O873" s="14" t="s">
        <v>57</v>
      </c>
      <c r="P873" s="14" t="s">
        <v>2817</v>
      </c>
      <c r="Q873" s="14" t="s">
        <v>2818</v>
      </c>
      <c r="R873" s="16" t="s">
        <v>47</v>
      </c>
    </row>
    <row r="874" spans="1:18" x14ac:dyDescent="0.3">
      <c r="A874" s="9">
        <v>18372352</v>
      </c>
      <c r="B874" s="10">
        <v>5400000</v>
      </c>
      <c r="C874" s="10">
        <v>51428.571428571428</v>
      </c>
      <c r="D874" s="10" t="s">
        <v>2825</v>
      </c>
      <c r="E874" s="10" t="s">
        <v>2640</v>
      </c>
      <c r="F874" s="11">
        <v>45967</v>
      </c>
      <c r="G874" s="10" t="s">
        <v>2843</v>
      </c>
      <c r="H874" s="10">
        <v>105</v>
      </c>
      <c r="I874" s="10">
        <v>125</v>
      </c>
      <c r="J874" s="10" t="s">
        <v>97</v>
      </c>
      <c r="K874" s="10">
        <v>1</v>
      </c>
      <c r="L874" s="10">
        <v>3</v>
      </c>
      <c r="M874" s="10" t="s">
        <v>2615</v>
      </c>
      <c r="N874" s="10" t="s">
        <v>55</v>
      </c>
      <c r="O874" s="10" t="s">
        <v>57</v>
      </c>
      <c r="P874" s="10" t="s">
        <v>2817</v>
      </c>
      <c r="Q874" s="10" t="s">
        <v>2818</v>
      </c>
      <c r="R874" s="12" t="s">
        <v>47</v>
      </c>
    </row>
    <row r="875" spans="1:18" x14ac:dyDescent="0.3">
      <c r="A875" s="13">
        <v>18372101</v>
      </c>
      <c r="B875" s="14">
        <v>5400000</v>
      </c>
      <c r="C875" s="14">
        <v>72000</v>
      </c>
      <c r="D875" s="14" t="s">
        <v>2825</v>
      </c>
      <c r="E875" s="14" t="s">
        <v>2640</v>
      </c>
      <c r="F875" s="15">
        <v>45967</v>
      </c>
      <c r="G875" s="14" t="s">
        <v>2843</v>
      </c>
      <c r="H875" s="14">
        <v>75</v>
      </c>
      <c r="I875" s="14">
        <v>95</v>
      </c>
      <c r="J875" s="14" t="s">
        <v>97</v>
      </c>
      <c r="K875" s="14">
        <v>1</v>
      </c>
      <c r="L875" s="14">
        <v>3</v>
      </c>
      <c r="M875" s="14" t="s">
        <v>2615</v>
      </c>
      <c r="N875" s="14" t="s">
        <v>55</v>
      </c>
      <c r="O875" s="14" t="s">
        <v>57</v>
      </c>
      <c r="P875" s="14" t="s">
        <v>2814</v>
      </c>
      <c r="Q875" s="14" t="s">
        <v>2818</v>
      </c>
      <c r="R875" s="16" t="s">
        <v>47</v>
      </c>
    </row>
    <row r="876" spans="1:18" x14ac:dyDescent="0.3">
      <c r="A876" s="9">
        <v>18378082</v>
      </c>
      <c r="B876" s="10">
        <v>5400000</v>
      </c>
      <c r="C876" s="10">
        <v>67500</v>
      </c>
      <c r="D876" s="10" t="s">
        <v>2825</v>
      </c>
      <c r="E876" s="10" t="s">
        <v>2640</v>
      </c>
      <c r="F876" s="11">
        <v>45968</v>
      </c>
      <c r="G876" s="10" t="s">
        <v>2843</v>
      </c>
      <c r="H876" s="10">
        <v>80</v>
      </c>
      <c r="I876" s="10">
        <v>100</v>
      </c>
      <c r="J876" s="10" t="s">
        <v>97</v>
      </c>
      <c r="K876" s="10">
        <v>1</v>
      </c>
      <c r="L876" s="10">
        <v>3</v>
      </c>
      <c r="M876" s="10" t="s">
        <v>2615</v>
      </c>
      <c r="N876" s="10" t="s">
        <v>55</v>
      </c>
      <c r="O876" s="10" t="s">
        <v>57</v>
      </c>
      <c r="P876" s="10" t="s">
        <v>2814</v>
      </c>
      <c r="Q876" s="10" t="s">
        <v>2818</v>
      </c>
      <c r="R876" s="12" t="s">
        <v>47</v>
      </c>
    </row>
    <row r="877" spans="1:18" x14ac:dyDescent="0.3">
      <c r="A877" s="13">
        <v>18378102</v>
      </c>
      <c r="B877" s="14">
        <v>5400000</v>
      </c>
      <c r="C877" s="14">
        <v>67500</v>
      </c>
      <c r="D877" s="14" t="s">
        <v>2825</v>
      </c>
      <c r="E877" s="14" t="s">
        <v>2640</v>
      </c>
      <c r="F877" s="15">
        <v>45968</v>
      </c>
      <c r="G877" s="14" t="s">
        <v>2843</v>
      </c>
      <c r="H877" s="14">
        <v>80</v>
      </c>
      <c r="I877" s="14">
        <v>100</v>
      </c>
      <c r="J877" s="14" t="s">
        <v>97</v>
      </c>
      <c r="K877" s="14">
        <v>1</v>
      </c>
      <c r="L877" s="14">
        <v>3</v>
      </c>
      <c r="M877" s="14" t="s">
        <v>2615</v>
      </c>
      <c r="N877" s="14" t="s">
        <v>55</v>
      </c>
      <c r="O877" s="14" t="s">
        <v>57</v>
      </c>
      <c r="P877" s="14" t="s">
        <v>2814</v>
      </c>
      <c r="Q877" s="14" t="s">
        <v>2818</v>
      </c>
      <c r="R877" s="16" t="s">
        <v>47</v>
      </c>
    </row>
    <row r="878" spans="1:18" x14ac:dyDescent="0.3">
      <c r="A878" s="9">
        <v>18372298</v>
      </c>
      <c r="B878" s="10">
        <v>5400000</v>
      </c>
      <c r="C878" s="10">
        <v>72000</v>
      </c>
      <c r="D878" s="10" t="s">
        <v>2825</v>
      </c>
      <c r="E878" s="10" t="s">
        <v>2640</v>
      </c>
      <c r="F878" s="11">
        <v>45967</v>
      </c>
      <c r="G878" s="10" t="s">
        <v>2843</v>
      </c>
      <c r="H878" s="10">
        <v>75</v>
      </c>
      <c r="I878" s="10">
        <v>95</v>
      </c>
      <c r="J878" s="10" t="s">
        <v>97</v>
      </c>
      <c r="K878" s="10">
        <v>1</v>
      </c>
      <c r="L878" s="10">
        <v>3</v>
      </c>
      <c r="M878" s="10" t="s">
        <v>2615</v>
      </c>
      <c r="N878" s="10" t="s">
        <v>55</v>
      </c>
      <c r="O878" s="10" t="s">
        <v>57</v>
      </c>
      <c r="P878" s="10" t="s">
        <v>2814</v>
      </c>
      <c r="Q878" s="10" t="s">
        <v>2818</v>
      </c>
      <c r="R878" s="12" t="s">
        <v>47</v>
      </c>
    </row>
    <row r="879" spans="1:18" x14ac:dyDescent="0.3">
      <c r="A879" s="13">
        <v>18418430</v>
      </c>
      <c r="B879" s="14">
        <v>5400000</v>
      </c>
      <c r="C879" s="14">
        <v>117391.30434782608</v>
      </c>
      <c r="D879" s="14" t="s">
        <v>2822</v>
      </c>
      <c r="E879" s="14" t="s">
        <v>2674</v>
      </c>
      <c r="F879" s="15">
        <v>45975</v>
      </c>
      <c r="G879" s="14" t="s">
        <v>2843</v>
      </c>
      <c r="H879" s="14">
        <v>46</v>
      </c>
      <c r="I879" s="14">
        <v>50</v>
      </c>
      <c r="J879" s="14" t="s">
        <v>74</v>
      </c>
      <c r="K879" s="14">
        <v>1</v>
      </c>
      <c r="L879" s="14">
        <v>11</v>
      </c>
      <c r="M879" s="14" t="s">
        <v>2615</v>
      </c>
      <c r="N879" s="14" t="s">
        <v>55</v>
      </c>
      <c r="O879" s="14" t="s">
        <v>67</v>
      </c>
      <c r="P879" s="14" t="s">
        <v>2814</v>
      </c>
      <c r="Q879" s="14" t="s">
        <v>2816</v>
      </c>
      <c r="R879" s="16" t="s">
        <v>47</v>
      </c>
    </row>
    <row r="880" spans="1:18" x14ac:dyDescent="0.3">
      <c r="A880" s="9">
        <v>18362226</v>
      </c>
      <c r="B880" s="10">
        <v>5450000</v>
      </c>
      <c r="C880" s="10">
        <v>36333.333333333336</v>
      </c>
      <c r="D880" s="10" t="s">
        <v>2825</v>
      </c>
      <c r="E880" s="10" t="s">
        <v>2672</v>
      </c>
      <c r="F880" s="11">
        <v>45966</v>
      </c>
      <c r="G880" s="10" t="s">
        <v>2843</v>
      </c>
      <c r="H880" s="10">
        <v>150</v>
      </c>
      <c r="I880" s="10">
        <v>170</v>
      </c>
      <c r="J880" s="10" t="s">
        <v>128</v>
      </c>
      <c r="K880" s="10">
        <v>1</v>
      </c>
      <c r="L880" s="10">
        <v>4</v>
      </c>
      <c r="M880" s="10" t="s">
        <v>2632</v>
      </c>
      <c r="N880" s="10" t="s">
        <v>55</v>
      </c>
      <c r="O880" s="10" t="s">
        <v>57</v>
      </c>
      <c r="P880" s="10" t="s">
        <v>2814</v>
      </c>
      <c r="Q880" s="10" t="s">
        <v>2818</v>
      </c>
      <c r="R880" s="12" t="s">
        <v>47</v>
      </c>
    </row>
    <row r="881" spans="1:18" x14ac:dyDescent="0.3">
      <c r="A881" s="13">
        <v>18417307</v>
      </c>
      <c r="B881" s="14">
        <v>5450000</v>
      </c>
      <c r="C881" s="14">
        <v>54500</v>
      </c>
      <c r="D881" s="14" t="s">
        <v>2822</v>
      </c>
      <c r="E881" s="14" t="s">
        <v>2643</v>
      </c>
      <c r="F881" s="15">
        <v>45974</v>
      </c>
      <c r="G881" s="14" t="s">
        <v>2843</v>
      </c>
      <c r="H881" s="14">
        <v>100</v>
      </c>
      <c r="I881" s="14">
        <v>110</v>
      </c>
      <c r="J881" s="14" t="s">
        <v>97</v>
      </c>
      <c r="K881" s="14">
        <v>2</v>
      </c>
      <c r="L881" s="14">
        <v>7</v>
      </c>
      <c r="M881" s="14" t="s">
        <v>2617</v>
      </c>
      <c r="N881" s="14" t="s">
        <v>55</v>
      </c>
      <c r="O881" s="14" t="s">
        <v>67</v>
      </c>
      <c r="P881" s="14" t="s">
        <v>2814</v>
      </c>
      <c r="Q881" s="14" t="s">
        <v>2816</v>
      </c>
      <c r="R881" s="16" t="s">
        <v>47</v>
      </c>
    </row>
    <row r="882" spans="1:18" x14ac:dyDescent="0.3">
      <c r="A882" s="9">
        <v>18363341</v>
      </c>
      <c r="B882" s="10">
        <v>5450000</v>
      </c>
      <c r="C882" s="10">
        <v>38928.571428571428</v>
      </c>
      <c r="D882" s="10" t="s">
        <v>2827</v>
      </c>
      <c r="E882" s="10" t="s">
        <v>2680</v>
      </c>
      <c r="F882" s="11">
        <v>45966</v>
      </c>
      <c r="G882" s="10" t="s">
        <v>2843</v>
      </c>
      <c r="H882" s="10">
        <v>140</v>
      </c>
      <c r="I882" s="10">
        <v>150</v>
      </c>
      <c r="J882" s="10" t="s">
        <v>64</v>
      </c>
      <c r="K882" s="10">
        <v>2</v>
      </c>
      <c r="L882" s="10">
        <v>3</v>
      </c>
      <c r="M882" s="10" t="s">
        <v>2627</v>
      </c>
      <c r="N882" s="10" t="s">
        <v>55</v>
      </c>
      <c r="O882" s="10" t="s">
        <v>57</v>
      </c>
      <c r="P882" s="10" t="s">
        <v>2817</v>
      </c>
      <c r="Q882" s="10" t="s">
        <v>2816</v>
      </c>
      <c r="R882" s="12" t="s">
        <v>47</v>
      </c>
    </row>
    <row r="883" spans="1:18" x14ac:dyDescent="0.3">
      <c r="A883" s="13">
        <v>18403344</v>
      </c>
      <c r="B883" s="14">
        <v>5450000</v>
      </c>
      <c r="C883" s="14">
        <v>40370.370370370372</v>
      </c>
      <c r="D883" s="14" t="s">
        <v>2826</v>
      </c>
      <c r="E883" s="14" t="s">
        <v>2624</v>
      </c>
      <c r="F883" s="15">
        <v>45972</v>
      </c>
      <c r="G883" s="14" t="s">
        <v>2843</v>
      </c>
      <c r="H883" s="14">
        <v>135</v>
      </c>
      <c r="I883" s="14">
        <v>150</v>
      </c>
      <c r="J883" s="14" t="s">
        <v>50</v>
      </c>
      <c r="K883" s="14">
        <v>2</v>
      </c>
      <c r="L883" s="14">
        <v>4</v>
      </c>
      <c r="M883" s="14" t="s">
        <v>2615</v>
      </c>
      <c r="N883" s="14" t="s">
        <v>55</v>
      </c>
      <c r="O883" s="14" t="s">
        <v>57</v>
      </c>
      <c r="P883" s="14" t="s">
        <v>2814</v>
      </c>
      <c r="Q883" s="14" t="s">
        <v>138</v>
      </c>
      <c r="R883" s="16" t="s">
        <v>47</v>
      </c>
    </row>
    <row r="884" spans="1:18" x14ac:dyDescent="0.3">
      <c r="A884" s="9">
        <v>18417015</v>
      </c>
      <c r="B884" s="10">
        <v>5490000</v>
      </c>
      <c r="C884" s="10">
        <v>39214.285714285717</v>
      </c>
      <c r="D884" s="10" t="s">
        <v>2833</v>
      </c>
      <c r="E884" s="10" t="s">
        <v>2631</v>
      </c>
      <c r="F884" s="11">
        <v>45974</v>
      </c>
      <c r="G884" s="10" t="s">
        <v>2843</v>
      </c>
      <c r="H884" s="10">
        <v>140</v>
      </c>
      <c r="I884" s="10">
        <v>165</v>
      </c>
      <c r="J884" s="10" t="s">
        <v>50</v>
      </c>
      <c r="K884" s="10">
        <v>2</v>
      </c>
      <c r="L884" s="10">
        <v>7</v>
      </c>
      <c r="M884" s="10" t="s">
        <v>2632</v>
      </c>
      <c r="N884" s="10" t="s">
        <v>55</v>
      </c>
      <c r="O884" s="10" t="s">
        <v>57</v>
      </c>
      <c r="P884" s="10" t="s">
        <v>2814</v>
      </c>
      <c r="Q884" s="10" t="s">
        <v>2818</v>
      </c>
      <c r="R884" s="12" t="s">
        <v>47</v>
      </c>
    </row>
    <row r="885" spans="1:18" x14ac:dyDescent="0.3">
      <c r="A885" s="13">
        <v>18404813</v>
      </c>
      <c r="B885" s="14">
        <v>5499999</v>
      </c>
      <c r="C885" s="14">
        <v>64705.870588235295</v>
      </c>
      <c r="D885" s="14" t="s">
        <v>2827</v>
      </c>
      <c r="E885" s="14" t="s">
        <v>2625</v>
      </c>
      <c r="F885" s="15">
        <v>45973</v>
      </c>
      <c r="G885" s="14" t="s">
        <v>2843</v>
      </c>
      <c r="H885" s="14">
        <v>85</v>
      </c>
      <c r="I885" s="14">
        <v>95</v>
      </c>
      <c r="J885" s="14" t="s">
        <v>97</v>
      </c>
      <c r="K885" s="14">
        <v>2</v>
      </c>
      <c r="L885" s="14">
        <v>5</v>
      </c>
      <c r="M885" s="14" t="s">
        <v>2615</v>
      </c>
      <c r="N885" s="14" t="s">
        <v>55</v>
      </c>
      <c r="O885" s="14" t="s">
        <v>57</v>
      </c>
      <c r="P885" s="14" t="s">
        <v>2814</v>
      </c>
      <c r="Q885" s="14" t="s">
        <v>2816</v>
      </c>
      <c r="R885" s="16" t="s">
        <v>47</v>
      </c>
    </row>
    <row r="886" spans="1:18" x14ac:dyDescent="0.3">
      <c r="A886" s="9">
        <v>18429574</v>
      </c>
      <c r="B886" s="10">
        <v>5500000</v>
      </c>
      <c r="C886" s="10">
        <v>91666.666666666672</v>
      </c>
      <c r="D886" s="10" t="s">
        <v>2830</v>
      </c>
      <c r="E886" s="10" t="s">
        <v>2637</v>
      </c>
      <c r="F886" s="11">
        <v>45976</v>
      </c>
      <c r="G886" s="10" t="s">
        <v>2843</v>
      </c>
      <c r="H886" s="10">
        <v>60</v>
      </c>
      <c r="I886" s="10">
        <v>65</v>
      </c>
      <c r="J886" s="10" t="s">
        <v>74</v>
      </c>
      <c r="K886" s="10">
        <v>1</v>
      </c>
      <c r="L886" s="10">
        <v>4</v>
      </c>
      <c r="M886" s="10" t="s">
        <v>2622</v>
      </c>
      <c r="N886" s="10" t="s">
        <v>55</v>
      </c>
      <c r="O886" s="10" t="s">
        <v>57</v>
      </c>
      <c r="P886" s="10" t="s">
        <v>2814</v>
      </c>
      <c r="Q886" s="10" t="s">
        <v>2816</v>
      </c>
      <c r="R886" s="12" t="s">
        <v>47</v>
      </c>
    </row>
    <row r="887" spans="1:18" x14ac:dyDescent="0.3">
      <c r="A887" s="13">
        <v>18384214</v>
      </c>
      <c r="B887" s="14">
        <v>5500000</v>
      </c>
      <c r="C887" s="14">
        <v>61111.111111111109</v>
      </c>
      <c r="D887" s="14" t="s">
        <v>2830</v>
      </c>
      <c r="E887" s="14" t="s">
        <v>2651</v>
      </c>
      <c r="F887" s="15">
        <v>45969</v>
      </c>
      <c r="G887" s="14" t="s">
        <v>2843</v>
      </c>
      <c r="H887" s="14">
        <v>90</v>
      </c>
      <c r="I887" s="14">
        <v>100</v>
      </c>
      <c r="J887" s="14" t="s">
        <v>97</v>
      </c>
      <c r="K887" s="14">
        <v>1</v>
      </c>
      <c r="L887" s="14">
        <v>5</v>
      </c>
      <c r="M887" s="14" t="s">
        <v>2622</v>
      </c>
      <c r="N887" s="14" t="s">
        <v>55</v>
      </c>
      <c r="O887" s="14" t="s">
        <v>67</v>
      </c>
      <c r="P887" s="14" t="s">
        <v>2821</v>
      </c>
      <c r="Q887" s="14" t="s">
        <v>2818</v>
      </c>
      <c r="R887" s="16" t="s">
        <v>47</v>
      </c>
    </row>
    <row r="888" spans="1:18" x14ac:dyDescent="0.3">
      <c r="A888" s="9">
        <v>18406448</v>
      </c>
      <c r="B888" s="10">
        <v>5500000</v>
      </c>
      <c r="C888" s="10">
        <v>56122.448979591834</v>
      </c>
      <c r="D888" s="10" t="s">
        <v>2827</v>
      </c>
      <c r="E888" s="10" t="s">
        <v>2660</v>
      </c>
      <c r="F888" s="11">
        <v>45973</v>
      </c>
      <c r="G888" s="10" t="s">
        <v>2843</v>
      </c>
      <c r="H888" s="10">
        <v>98</v>
      </c>
      <c r="I888" s="10">
        <v>112</v>
      </c>
      <c r="J888" s="10" t="s">
        <v>97</v>
      </c>
      <c r="K888" s="10">
        <v>2</v>
      </c>
      <c r="L888" s="10">
        <v>6</v>
      </c>
      <c r="M888" s="10" t="s">
        <v>2615</v>
      </c>
      <c r="N888" s="10" t="s">
        <v>55</v>
      </c>
      <c r="O888" s="10" t="s">
        <v>67</v>
      </c>
      <c r="P888" s="10" t="s">
        <v>2814</v>
      </c>
      <c r="Q888" s="10" t="s">
        <v>2818</v>
      </c>
      <c r="R888" s="12" t="s">
        <v>47</v>
      </c>
    </row>
    <row r="889" spans="1:18" x14ac:dyDescent="0.3">
      <c r="A889" s="13">
        <v>18401101</v>
      </c>
      <c r="B889" s="14">
        <v>5500000</v>
      </c>
      <c r="C889" s="14">
        <v>45833.333333333336</v>
      </c>
      <c r="D889" s="14" t="s">
        <v>2822</v>
      </c>
      <c r="E889" s="14" t="s">
        <v>2619</v>
      </c>
      <c r="F889" s="15">
        <v>45972</v>
      </c>
      <c r="G889" s="14" t="s">
        <v>2843</v>
      </c>
      <c r="H889" s="14">
        <v>120</v>
      </c>
      <c r="I889" s="14">
        <v>132</v>
      </c>
      <c r="J889" s="14" t="s">
        <v>97</v>
      </c>
      <c r="K889" s="14">
        <v>2</v>
      </c>
      <c r="L889" s="14">
        <v>5</v>
      </c>
      <c r="M889" s="14" t="s">
        <v>2615</v>
      </c>
      <c r="N889" s="14" t="s">
        <v>55</v>
      </c>
      <c r="O889" s="14" t="s">
        <v>57</v>
      </c>
      <c r="P889" s="14" t="s">
        <v>2814</v>
      </c>
      <c r="Q889" s="14" t="s">
        <v>2816</v>
      </c>
      <c r="R889" s="16" t="s">
        <v>47</v>
      </c>
    </row>
    <row r="890" spans="1:18" x14ac:dyDescent="0.3">
      <c r="A890" s="9">
        <v>18390412</v>
      </c>
      <c r="B890" s="10">
        <v>5500000</v>
      </c>
      <c r="C890" s="10">
        <v>84615.38461538461</v>
      </c>
      <c r="D890" s="10" t="s">
        <v>2831</v>
      </c>
      <c r="E890" s="10" t="s">
        <v>2657</v>
      </c>
      <c r="F890" s="11">
        <v>45971</v>
      </c>
      <c r="G890" s="10" t="s">
        <v>2843</v>
      </c>
      <c r="H890" s="10">
        <v>65</v>
      </c>
      <c r="I890" s="10">
        <v>75</v>
      </c>
      <c r="J890" s="10" t="s">
        <v>97</v>
      </c>
      <c r="K890" s="10">
        <v>2</v>
      </c>
      <c r="L890" s="10">
        <v>5</v>
      </c>
      <c r="M890" s="10" t="s">
        <v>2615</v>
      </c>
      <c r="N890" s="10" t="s">
        <v>76</v>
      </c>
      <c r="O890" s="10" t="s">
        <v>67</v>
      </c>
      <c r="P890" s="10" t="s">
        <v>2814</v>
      </c>
      <c r="Q890" s="10" t="s">
        <v>2816</v>
      </c>
      <c r="R890" s="12" t="s">
        <v>47</v>
      </c>
    </row>
    <row r="891" spans="1:18" x14ac:dyDescent="0.3">
      <c r="A891" s="13">
        <v>18396239</v>
      </c>
      <c r="B891" s="14">
        <v>5500000</v>
      </c>
      <c r="C891" s="14">
        <v>68750</v>
      </c>
      <c r="D891" s="14" t="s">
        <v>2825</v>
      </c>
      <c r="E891" s="14" t="s">
        <v>2626</v>
      </c>
      <c r="F891" s="15">
        <v>45971</v>
      </c>
      <c r="G891" s="14" t="s">
        <v>2843</v>
      </c>
      <c r="H891" s="14">
        <v>80</v>
      </c>
      <c r="I891" s="14">
        <v>85</v>
      </c>
      <c r="J891" s="14" t="s">
        <v>97</v>
      </c>
      <c r="K891" s="14">
        <v>2</v>
      </c>
      <c r="L891" s="14">
        <v>3</v>
      </c>
      <c r="M891" s="14" t="s">
        <v>2615</v>
      </c>
      <c r="N891" s="14" t="s">
        <v>55</v>
      </c>
      <c r="O891" s="14" t="s">
        <v>67</v>
      </c>
      <c r="P891" s="14" t="s">
        <v>2815</v>
      </c>
      <c r="Q891" s="14" t="s">
        <v>138</v>
      </c>
      <c r="R891" s="16" t="s">
        <v>47</v>
      </c>
    </row>
    <row r="892" spans="1:18" x14ac:dyDescent="0.3">
      <c r="A892" s="9">
        <v>18416632</v>
      </c>
      <c r="B892" s="10">
        <v>5500000</v>
      </c>
      <c r="C892" s="10">
        <v>61111.111111111109</v>
      </c>
      <c r="D892" s="10" t="s">
        <v>2827</v>
      </c>
      <c r="E892" s="10" t="s">
        <v>2745</v>
      </c>
      <c r="F892" s="11">
        <v>45974</v>
      </c>
      <c r="G892" s="10" t="s">
        <v>2843</v>
      </c>
      <c r="H892" s="10">
        <v>90</v>
      </c>
      <c r="I892" s="10">
        <v>110</v>
      </c>
      <c r="J892" s="10" t="s">
        <v>50</v>
      </c>
      <c r="K892" s="10">
        <v>2</v>
      </c>
      <c r="L892" s="10">
        <v>5</v>
      </c>
      <c r="M892" s="10" t="s">
        <v>2615</v>
      </c>
      <c r="N892" s="10" t="s">
        <v>55</v>
      </c>
      <c r="O892" s="10" t="s">
        <v>67</v>
      </c>
      <c r="P892" s="10" t="s">
        <v>2815</v>
      </c>
      <c r="Q892" s="10" t="s">
        <v>2816</v>
      </c>
      <c r="R892" s="12" t="s">
        <v>47</v>
      </c>
    </row>
    <row r="893" spans="1:18" x14ac:dyDescent="0.3">
      <c r="A893" s="13">
        <v>18365655</v>
      </c>
      <c r="B893" s="14">
        <v>5500000</v>
      </c>
      <c r="C893" s="14">
        <v>68750</v>
      </c>
      <c r="D893" s="14" t="s">
        <v>2825</v>
      </c>
      <c r="E893" s="14" t="s">
        <v>2626</v>
      </c>
      <c r="F893" s="15">
        <v>45966</v>
      </c>
      <c r="G893" s="14" t="s">
        <v>2843</v>
      </c>
      <c r="H893" s="14">
        <v>80</v>
      </c>
      <c r="I893" s="14">
        <v>95</v>
      </c>
      <c r="J893" s="14" t="s">
        <v>97</v>
      </c>
      <c r="K893" s="14">
        <v>1</v>
      </c>
      <c r="L893" s="14">
        <v>3</v>
      </c>
      <c r="M893" s="14" t="s">
        <v>2622</v>
      </c>
      <c r="N893" s="14" t="s">
        <v>55</v>
      </c>
      <c r="O893" s="14" t="s">
        <v>57</v>
      </c>
      <c r="P893" s="14" t="s">
        <v>2814</v>
      </c>
      <c r="Q893" s="14" t="s">
        <v>2818</v>
      </c>
      <c r="R893" s="16" t="s">
        <v>47</v>
      </c>
    </row>
    <row r="894" spans="1:18" x14ac:dyDescent="0.3">
      <c r="A894" s="9">
        <v>18401244</v>
      </c>
      <c r="B894" s="10">
        <v>5500000</v>
      </c>
      <c r="C894" s="10">
        <v>61111.111111111109</v>
      </c>
      <c r="D894" s="10" t="s">
        <v>2822</v>
      </c>
      <c r="E894" s="10" t="s">
        <v>2634</v>
      </c>
      <c r="F894" s="11">
        <v>45972</v>
      </c>
      <c r="G894" s="10" t="s">
        <v>2843</v>
      </c>
      <c r="H894" s="10">
        <v>90</v>
      </c>
      <c r="I894" s="10">
        <v>110</v>
      </c>
      <c r="J894" s="10" t="s">
        <v>97</v>
      </c>
      <c r="K894" s="10">
        <v>1</v>
      </c>
      <c r="L894" s="10">
        <v>5</v>
      </c>
      <c r="M894" s="10" t="s">
        <v>2615</v>
      </c>
      <c r="N894" s="10" t="s">
        <v>55</v>
      </c>
      <c r="O894" s="10" t="s">
        <v>57</v>
      </c>
      <c r="P894" s="10" t="s">
        <v>2814</v>
      </c>
      <c r="Q894" s="10" t="s">
        <v>2816</v>
      </c>
      <c r="R894" s="12" t="s">
        <v>47</v>
      </c>
    </row>
    <row r="895" spans="1:18" x14ac:dyDescent="0.3">
      <c r="A895" s="13">
        <v>18396193</v>
      </c>
      <c r="B895" s="14">
        <v>5500000</v>
      </c>
      <c r="C895" s="14">
        <v>68750</v>
      </c>
      <c r="D895" s="14" t="s">
        <v>2827</v>
      </c>
      <c r="E895" s="14" t="s">
        <v>2625</v>
      </c>
      <c r="F895" s="15">
        <v>45971</v>
      </c>
      <c r="G895" s="14" t="s">
        <v>2843</v>
      </c>
      <c r="H895" s="14">
        <v>80</v>
      </c>
      <c r="I895" s="14">
        <v>85</v>
      </c>
      <c r="J895" s="14" t="s">
        <v>97</v>
      </c>
      <c r="K895" s="14">
        <v>1</v>
      </c>
      <c r="L895" s="14">
        <v>5</v>
      </c>
      <c r="M895" s="14" t="s">
        <v>2615</v>
      </c>
      <c r="N895" s="14" t="s">
        <v>55</v>
      </c>
      <c r="O895" s="14" t="s">
        <v>67</v>
      </c>
      <c r="P895" s="14" t="s">
        <v>2814</v>
      </c>
      <c r="Q895" s="14" t="s">
        <v>138</v>
      </c>
      <c r="R895" s="16" t="s">
        <v>47</v>
      </c>
    </row>
    <row r="896" spans="1:18" x14ac:dyDescent="0.3">
      <c r="A896" s="9">
        <v>18395119</v>
      </c>
      <c r="B896" s="10">
        <v>5500000</v>
      </c>
      <c r="C896" s="10">
        <v>84615.38461538461</v>
      </c>
      <c r="D896" s="10" t="s">
        <v>2825</v>
      </c>
      <c r="E896" s="10" t="s">
        <v>2626</v>
      </c>
      <c r="F896" s="11">
        <v>45971</v>
      </c>
      <c r="G896" s="10" t="s">
        <v>2843</v>
      </c>
      <c r="H896" s="10">
        <v>65</v>
      </c>
      <c r="I896" s="10">
        <v>70</v>
      </c>
      <c r="J896" s="10" t="s">
        <v>74</v>
      </c>
      <c r="K896" s="10">
        <v>1</v>
      </c>
      <c r="L896" s="10">
        <v>1</v>
      </c>
      <c r="M896" s="10" t="s">
        <v>2627</v>
      </c>
      <c r="N896" s="10" t="s">
        <v>55</v>
      </c>
      <c r="O896" s="10" t="s">
        <v>67</v>
      </c>
      <c r="P896" s="10" t="s">
        <v>2815</v>
      </c>
      <c r="Q896" s="10" t="s">
        <v>2816</v>
      </c>
      <c r="R896" s="12" t="s">
        <v>47</v>
      </c>
    </row>
    <row r="897" spans="1:18" x14ac:dyDescent="0.3">
      <c r="A897" s="13">
        <v>18368043</v>
      </c>
      <c r="B897" s="14">
        <v>5500000</v>
      </c>
      <c r="C897" s="14">
        <v>61111.111111111109</v>
      </c>
      <c r="D897" s="14" t="s">
        <v>2822</v>
      </c>
      <c r="E897" s="14" t="s">
        <v>2634</v>
      </c>
      <c r="F897" s="15">
        <v>45966</v>
      </c>
      <c r="G897" s="14" t="s">
        <v>2843</v>
      </c>
      <c r="H897" s="14">
        <v>90</v>
      </c>
      <c r="I897" s="14">
        <v>100</v>
      </c>
      <c r="J897" s="14" t="s">
        <v>97</v>
      </c>
      <c r="K897" s="14">
        <v>1</v>
      </c>
      <c r="L897" s="14">
        <v>5</v>
      </c>
      <c r="M897" s="14" t="s">
        <v>2632</v>
      </c>
      <c r="N897" s="14" t="s">
        <v>55</v>
      </c>
      <c r="O897" s="14" t="s">
        <v>57</v>
      </c>
      <c r="P897" s="14" t="s">
        <v>2814</v>
      </c>
      <c r="Q897" s="14" t="s">
        <v>2816</v>
      </c>
      <c r="R897" s="16" t="s">
        <v>47</v>
      </c>
    </row>
    <row r="898" spans="1:18" x14ac:dyDescent="0.3">
      <c r="A898" s="9">
        <v>18375804</v>
      </c>
      <c r="B898" s="10">
        <v>5500000</v>
      </c>
      <c r="C898" s="10">
        <v>45833.333333333336</v>
      </c>
      <c r="D898" s="10" t="s">
        <v>2827</v>
      </c>
      <c r="E898" s="10" t="s">
        <v>2694</v>
      </c>
      <c r="F898" s="11">
        <v>45968</v>
      </c>
      <c r="G898" s="10" t="s">
        <v>2843</v>
      </c>
      <c r="H898" s="10">
        <v>120</v>
      </c>
      <c r="I898" s="10">
        <v>140</v>
      </c>
      <c r="J898" s="10" t="s">
        <v>50</v>
      </c>
      <c r="K898" s="10">
        <v>1</v>
      </c>
      <c r="L898" s="10">
        <v>3</v>
      </c>
      <c r="M898" s="10" t="s">
        <v>2615</v>
      </c>
      <c r="N898" s="10" t="s">
        <v>55</v>
      </c>
      <c r="O898" s="10" t="s">
        <v>57</v>
      </c>
      <c r="P898" s="10" t="s">
        <v>2814</v>
      </c>
      <c r="Q898" s="10" t="s">
        <v>138</v>
      </c>
      <c r="R898" s="12" t="s">
        <v>47</v>
      </c>
    </row>
    <row r="899" spans="1:18" x14ac:dyDescent="0.3">
      <c r="A899" s="13">
        <v>18368307</v>
      </c>
      <c r="B899" s="14">
        <v>5500000</v>
      </c>
      <c r="C899" s="14">
        <v>39285.714285714283</v>
      </c>
      <c r="D899" s="14" t="s">
        <v>2831</v>
      </c>
      <c r="E899" s="14" t="s">
        <v>2639</v>
      </c>
      <c r="F899" s="15">
        <v>45967</v>
      </c>
      <c r="G899" s="14" t="s">
        <v>2845</v>
      </c>
      <c r="H899" s="14">
        <v>140</v>
      </c>
      <c r="I899" s="14">
        <v>150</v>
      </c>
      <c r="J899" s="14" t="s">
        <v>128</v>
      </c>
      <c r="K899" s="14">
        <v>2</v>
      </c>
      <c r="L899" s="14">
        <v>3</v>
      </c>
      <c r="M899" s="14" t="s">
        <v>2622</v>
      </c>
      <c r="N899" s="14" t="s">
        <v>76</v>
      </c>
      <c r="O899" s="14" t="s">
        <v>67</v>
      </c>
      <c r="P899" s="14" t="s">
        <v>2819</v>
      </c>
      <c r="Q899" s="14" t="s">
        <v>2818</v>
      </c>
      <c r="R899" s="16" t="s">
        <v>2840</v>
      </c>
    </row>
    <row r="900" spans="1:18" x14ac:dyDescent="0.3">
      <c r="A900" s="9">
        <v>18374254</v>
      </c>
      <c r="B900" s="10">
        <v>5500000</v>
      </c>
      <c r="C900" s="10">
        <v>45833.333333333336</v>
      </c>
      <c r="D900" s="10" t="s">
        <v>2828</v>
      </c>
      <c r="E900" s="10" t="s">
        <v>2619</v>
      </c>
      <c r="F900" s="11">
        <v>45968</v>
      </c>
      <c r="G900" s="10" t="s">
        <v>2843</v>
      </c>
      <c r="H900" s="10">
        <v>120</v>
      </c>
      <c r="I900" s="10">
        <v>140</v>
      </c>
      <c r="J900" s="10" t="s">
        <v>50</v>
      </c>
      <c r="K900" s="10">
        <v>1</v>
      </c>
      <c r="L900" s="10">
        <v>3</v>
      </c>
      <c r="M900" s="10" t="s">
        <v>2622</v>
      </c>
      <c r="N900" s="10" t="s">
        <v>76</v>
      </c>
      <c r="O900" s="10" t="s">
        <v>67</v>
      </c>
      <c r="P900" s="10" t="s">
        <v>2814</v>
      </c>
      <c r="Q900" s="10" t="s">
        <v>2818</v>
      </c>
      <c r="R900" s="12" t="s">
        <v>47</v>
      </c>
    </row>
    <row r="901" spans="1:18" x14ac:dyDescent="0.3">
      <c r="A901" s="13">
        <v>18391862</v>
      </c>
      <c r="B901" s="14">
        <v>5500000</v>
      </c>
      <c r="C901" s="14">
        <v>44000</v>
      </c>
      <c r="D901" s="14" t="s">
        <v>2823</v>
      </c>
      <c r="E901" s="14" t="s">
        <v>2691</v>
      </c>
      <c r="F901" s="15">
        <v>45971</v>
      </c>
      <c r="G901" s="14" t="s">
        <v>2843</v>
      </c>
      <c r="H901" s="14">
        <v>125</v>
      </c>
      <c r="I901" s="14">
        <v>135</v>
      </c>
      <c r="J901" s="14" t="s">
        <v>50</v>
      </c>
      <c r="K901" s="14">
        <v>1</v>
      </c>
      <c r="L901" s="14">
        <v>3</v>
      </c>
      <c r="M901" s="14" t="s">
        <v>2615</v>
      </c>
      <c r="N901" s="14" t="s">
        <v>55</v>
      </c>
      <c r="O901" s="14" t="s">
        <v>57</v>
      </c>
      <c r="P901" s="14" t="s">
        <v>2814</v>
      </c>
      <c r="Q901" s="14" t="s">
        <v>251</v>
      </c>
      <c r="R901" s="16" t="s">
        <v>47</v>
      </c>
    </row>
    <row r="902" spans="1:18" x14ac:dyDescent="0.3">
      <c r="A902" s="9">
        <v>18404227</v>
      </c>
      <c r="B902" s="10">
        <v>5500000</v>
      </c>
      <c r="C902" s="10">
        <v>39285.714285714283</v>
      </c>
      <c r="D902" s="10" t="s">
        <v>2825</v>
      </c>
      <c r="E902" s="10" t="s">
        <v>2676</v>
      </c>
      <c r="F902" s="11">
        <v>45973</v>
      </c>
      <c r="G902" s="10" t="s">
        <v>2843</v>
      </c>
      <c r="H902" s="10">
        <v>140</v>
      </c>
      <c r="I902" s="10">
        <v>150</v>
      </c>
      <c r="J902" s="10" t="s">
        <v>50</v>
      </c>
      <c r="K902" s="10">
        <v>1</v>
      </c>
      <c r="L902" s="10">
        <v>5</v>
      </c>
      <c r="M902" s="10" t="s">
        <v>2627</v>
      </c>
      <c r="N902" s="10" t="s">
        <v>55</v>
      </c>
      <c r="O902" s="10" t="s">
        <v>57</v>
      </c>
      <c r="P902" s="10" t="s">
        <v>2814</v>
      </c>
      <c r="Q902" s="10" t="s">
        <v>2816</v>
      </c>
      <c r="R902" s="12" t="s">
        <v>47</v>
      </c>
    </row>
    <row r="903" spans="1:18" x14ac:dyDescent="0.3">
      <c r="A903" s="13">
        <v>18361298</v>
      </c>
      <c r="B903" s="14">
        <v>5500000</v>
      </c>
      <c r="C903" s="14">
        <v>52380.952380952382</v>
      </c>
      <c r="D903" s="14" t="s">
        <v>2822</v>
      </c>
      <c r="E903" s="14" t="s">
        <v>2614</v>
      </c>
      <c r="F903" s="15">
        <v>45965</v>
      </c>
      <c r="G903" s="14" t="s">
        <v>2843</v>
      </c>
      <c r="H903" s="14">
        <v>105</v>
      </c>
      <c r="I903" s="14">
        <v>110</v>
      </c>
      <c r="J903" s="14" t="s">
        <v>97</v>
      </c>
      <c r="K903" s="14">
        <v>1</v>
      </c>
      <c r="L903" s="14">
        <v>5</v>
      </c>
      <c r="M903" s="14" t="s">
        <v>2615</v>
      </c>
      <c r="N903" s="14" t="s">
        <v>55</v>
      </c>
      <c r="O903" s="14" t="s">
        <v>67</v>
      </c>
      <c r="P903" s="14" t="s">
        <v>2817</v>
      </c>
      <c r="Q903" s="14" t="s">
        <v>2816</v>
      </c>
      <c r="R903" s="16" t="s">
        <v>47</v>
      </c>
    </row>
    <row r="904" spans="1:18" x14ac:dyDescent="0.3">
      <c r="A904" s="9">
        <v>18415796</v>
      </c>
      <c r="B904" s="10">
        <v>5500000</v>
      </c>
      <c r="C904" s="10">
        <v>55000</v>
      </c>
      <c r="D904" s="10" t="s">
        <v>2825</v>
      </c>
      <c r="E904" s="10" t="s">
        <v>2626</v>
      </c>
      <c r="F904" s="11">
        <v>45974</v>
      </c>
      <c r="G904" s="10" t="s">
        <v>2843</v>
      </c>
      <c r="H904" s="10">
        <v>100</v>
      </c>
      <c r="I904" s="10">
        <v>110</v>
      </c>
      <c r="J904" s="10" t="s">
        <v>97</v>
      </c>
      <c r="K904" s="10">
        <v>1</v>
      </c>
      <c r="L904" s="10">
        <v>8</v>
      </c>
      <c r="M904" s="10" t="s">
        <v>2632</v>
      </c>
      <c r="N904" s="10" t="s">
        <v>55</v>
      </c>
      <c r="O904" s="10" t="s">
        <v>67</v>
      </c>
      <c r="P904" s="10" t="s">
        <v>2814</v>
      </c>
      <c r="Q904" s="10" t="s">
        <v>2816</v>
      </c>
      <c r="R904" s="12" t="s">
        <v>47</v>
      </c>
    </row>
    <row r="905" spans="1:18" x14ac:dyDescent="0.3">
      <c r="A905" s="13">
        <v>18406341</v>
      </c>
      <c r="B905" s="14">
        <v>5500000</v>
      </c>
      <c r="C905" s="14">
        <v>91666.666666666672</v>
      </c>
      <c r="D905" s="14" t="s">
        <v>2823</v>
      </c>
      <c r="E905" s="14" t="s">
        <v>2691</v>
      </c>
      <c r="F905" s="15">
        <v>45973</v>
      </c>
      <c r="G905" s="14" t="s">
        <v>2843</v>
      </c>
      <c r="H905" s="14">
        <v>60</v>
      </c>
      <c r="I905" s="14">
        <v>65</v>
      </c>
      <c r="J905" s="14" t="s">
        <v>74</v>
      </c>
      <c r="K905" s="14">
        <v>1</v>
      </c>
      <c r="L905" s="14">
        <v>2</v>
      </c>
      <c r="M905" s="14" t="s">
        <v>2615</v>
      </c>
      <c r="N905" s="14" t="s">
        <v>55</v>
      </c>
      <c r="O905" s="14" t="s">
        <v>57</v>
      </c>
      <c r="P905" s="14" t="s">
        <v>2815</v>
      </c>
      <c r="Q905" s="14" t="s">
        <v>2816</v>
      </c>
      <c r="R905" s="16" t="s">
        <v>47</v>
      </c>
    </row>
    <row r="906" spans="1:18" x14ac:dyDescent="0.3">
      <c r="A906" s="9">
        <v>18403883</v>
      </c>
      <c r="B906" s="10">
        <v>5500000</v>
      </c>
      <c r="C906" s="10">
        <v>64705.882352941175</v>
      </c>
      <c r="D906" s="10" t="s">
        <v>2822</v>
      </c>
      <c r="E906" s="10" t="s">
        <v>2623</v>
      </c>
      <c r="F906" s="11">
        <v>45973</v>
      </c>
      <c r="G906" s="10" t="s">
        <v>2843</v>
      </c>
      <c r="H906" s="10">
        <v>85</v>
      </c>
      <c r="I906" s="10">
        <v>104</v>
      </c>
      <c r="J906" s="10" t="s">
        <v>97</v>
      </c>
      <c r="K906" s="10">
        <v>2</v>
      </c>
      <c r="L906" s="10">
        <v>9</v>
      </c>
      <c r="M906" s="10" t="s">
        <v>2615</v>
      </c>
      <c r="N906" s="10" t="s">
        <v>55</v>
      </c>
      <c r="O906" s="10" t="s">
        <v>67</v>
      </c>
      <c r="P906" s="10" t="s">
        <v>2814</v>
      </c>
      <c r="Q906" s="10" t="s">
        <v>2816</v>
      </c>
      <c r="R906" s="12" t="s">
        <v>47</v>
      </c>
    </row>
    <row r="907" spans="1:18" x14ac:dyDescent="0.3">
      <c r="A907" s="13">
        <v>18377250</v>
      </c>
      <c r="B907" s="14">
        <v>5500000</v>
      </c>
      <c r="C907" s="14">
        <v>68750</v>
      </c>
      <c r="D907" s="14" t="s">
        <v>2827</v>
      </c>
      <c r="E907" s="14" t="s">
        <v>2660</v>
      </c>
      <c r="F907" s="15">
        <v>45968</v>
      </c>
      <c r="G907" s="14" t="s">
        <v>2843</v>
      </c>
      <c r="H907" s="14">
        <v>80</v>
      </c>
      <c r="I907" s="14">
        <v>85</v>
      </c>
      <c r="J907" s="14" t="s">
        <v>97</v>
      </c>
      <c r="K907" s="14">
        <v>1</v>
      </c>
      <c r="L907" s="14">
        <v>6</v>
      </c>
      <c r="M907" s="14" t="s">
        <v>2615</v>
      </c>
      <c r="N907" s="14" t="s">
        <v>55</v>
      </c>
      <c r="O907" s="14" t="s">
        <v>57</v>
      </c>
      <c r="P907" s="14" t="s">
        <v>2814</v>
      </c>
      <c r="Q907" s="14" t="s">
        <v>251</v>
      </c>
      <c r="R907" s="16" t="s">
        <v>47</v>
      </c>
    </row>
    <row r="908" spans="1:18" x14ac:dyDescent="0.3">
      <c r="A908" s="9">
        <v>18384589</v>
      </c>
      <c r="B908" s="10">
        <v>5500000</v>
      </c>
      <c r="C908" s="10">
        <v>61111.111111111109</v>
      </c>
      <c r="D908" s="10" t="s">
        <v>2827</v>
      </c>
      <c r="E908" s="10" t="s">
        <v>2678</v>
      </c>
      <c r="F908" s="11">
        <v>45969</v>
      </c>
      <c r="G908" s="10" t="s">
        <v>2843</v>
      </c>
      <c r="H908" s="10">
        <v>90</v>
      </c>
      <c r="I908" s="10">
        <v>100</v>
      </c>
      <c r="J908" s="10" t="s">
        <v>97</v>
      </c>
      <c r="K908" s="10">
        <v>2</v>
      </c>
      <c r="L908" s="10">
        <v>3</v>
      </c>
      <c r="M908" s="10" t="s">
        <v>2615</v>
      </c>
      <c r="N908" s="10" t="s">
        <v>55</v>
      </c>
      <c r="O908" s="10" t="s">
        <v>57</v>
      </c>
      <c r="P908" s="10" t="s">
        <v>2814</v>
      </c>
      <c r="Q908" s="10" t="s">
        <v>2818</v>
      </c>
      <c r="R908" s="12" t="s">
        <v>47</v>
      </c>
    </row>
    <row r="909" spans="1:18" x14ac:dyDescent="0.3">
      <c r="A909" s="13">
        <v>18393208</v>
      </c>
      <c r="B909" s="14">
        <v>5500000</v>
      </c>
      <c r="C909" s="14">
        <v>45081.967213114753</v>
      </c>
      <c r="D909" s="14" t="s">
        <v>2825</v>
      </c>
      <c r="E909" s="14" t="s">
        <v>2754</v>
      </c>
      <c r="F909" s="15">
        <v>45971</v>
      </c>
      <c r="G909" s="14" t="s">
        <v>2843</v>
      </c>
      <c r="H909" s="14">
        <v>122</v>
      </c>
      <c r="I909" s="14">
        <v>138</v>
      </c>
      <c r="J909" s="14" t="s">
        <v>50</v>
      </c>
      <c r="K909" s="14">
        <v>1</v>
      </c>
      <c r="L909" s="14">
        <v>4</v>
      </c>
      <c r="M909" s="14" t="s">
        <v>2622</v>
      </c>
      <c r="N909" s="14" t="s">
        <v>55</v>
      </c>
      <c r="O909" s="14" t="s">
        <v>57</v>
      </c>
      <c r="P909" s="14" t="s">
        <v>2815</v>
      </c>
      <c r="Q909" s="14" t="s">
        <v>2818</v>
      </c>
      <c r="R909" s="16" t="s">
        <v>47</v>
      </c>
    </row>
    <row r="910" spans="1:18" x14ac:dyDescent="0.3">
      <c r="A910" s="9">
        <v>18418820</v>
      </c>
      <c r="B910" s="10">
        <v>5500000</v>
      </c>
      <c r="C910" s="10">
        <v>100000</v>
      </c>
      <c r="D910" s="10" t="s">
        <v>2823</v>
      </c>
      <c r="E910" s="10" t="s">
        <v>2635</v>
      </c>
      <c r="F910" s="11">
        <v>45975</v>
      </c>
      <c r="G910" s="10" t="s">
        <v>2843</v>
      </c>
      <c r="H910" s="10">
        <v>55</v>
      </c>
      <c r="I910" s="10">
        <v>65</v>
      </c>
      <c r="J910" s="10" t="s">
        <v>74</v>
      </c>
      <c r="K910" s="10">
        <v>1</v>
      </c>
      <c r="L910" s="10">
        <v>2</v>
      </c>
      <c r="M910" s="10" t="s">
        <v>2615</v>
      </c>
      <c r="N910" s="10" t="s">
        <v>55</v>
      </c>
      <c r="O910" s="10" t="s">
        <v>57</v>
      </c>
      <c r="P910" s="10" t="s">
        <v>2814</v>
      </c>
      <c r="Q910" s="10" t="s">
        <v>2816</v>
      </c>
      <c r="R910" s="12" t="s">
        <v>47</v>
      </c>
    </row>
    <row r="911" spans="1:18" x14ac:dyDescent="0.3">
      <c r="A911" s="13">
        <v>18392946</v>
      </c>
      <c r="B911" s="14">
        <v>5500000</v>
      </c>
      <c r="C911" s="14">
        <v>47826.086956521736</v>
      </c>
      <c r="D911" s="14" t="s">
        <v>2822</v>
      </c>
      <c r="E911" s="14" t="s">
        <v>2710</v>
      </c>
      <c r="F911" s="15">
        <v>45971</v>
      </c>
      <c r="G911" s="14" t="s">
        <v>2843</v>
      </c>
      <c r="H911" s="14">
        <v>115</v>
      </c>
      <c r="I911" s="14">
        <v>125</v>
      </c>
      <c r="J911" s="14" t="s">
        <v>50</v>
      </c>
      <c r="K911" s="14">
        <v>1</v>
      </c>
      <c r="L911" s="14">
        <v>4</v>
      </c>
      <c r="M911" s="14" t="s">
        <v>2632</v>
      </c>
      <c r="N911" s="14" t="s">
        <v>77</v>
      </c>
      <c r="O911" s="14" t="s">
        <v>57</v>
      </c>
      <c r="P911" s="14" t="s">
        <v>2814</v>
      </c>
      <c r="Q911" s="14" t="s">
        <v>2816</v>
      </c>
      <c r="R911" s="16" t="s">
        <v>47</v>
      </c>
    </row>
    <row r="912" spans="1:18" x14ac:dyDescent="0.3">
      <c r="A912" s="9">
        <v>18401292</v>
      </c>
      <c r="B912" s="10">
        <v>5500000</v>
      </c>
      <c r="C912" s="10">
        <v>61111.111111111109</v>
      </c>
      <c r="D912" s="10" t="s">
        <v>2822</v>
      </c>
      <c r="E912" s="10" t="s">
        <v>2623</v>
      </c>
      <c r="F912" s="11">
        <v>45972</v>
      </c>
      <c r="G912" s="10" t="s">
        <v>2843</v>
      </c>
      <c r="H912" s="10">
        <v>90</v>
      </c>
      <c r="I912" s="10">
        <v>95</v>
      </c>
      <c r="J912" s="10" t="s">
        <v>97</v>
      </c>
      <c r="K912" s="10">
        <v>1</v>
      </c>
      <c r="L912" s="10">
        <v>10</v>
      </c>
      <c r="M912" s="10" t="s">
        <v>2615</v>
      </c>
      <c r="N912" s="10" t="s">
        <v>77</v>
      </c>
      <c r="O912" s="10" t="s">
        <v>57</v>
      </c>
      <c r="P912" s="10" t="s">
        <v>2814</v>
      </c>
      <c r="Q912" s="10" t="s">
        <v>2816</v>
      </c>
      <c r="R912" s="12" t="s">
        <v>47</v>
      </c>
    </row>
    <row r="913" spans="1:18" x14ac:dyDescent="0.3">
      <c r="A913" s="13">
        <v>18420160</v>
      </c>
      <c r="B913" s="14">
        <v>5500000</v>
      </c>
      <c r="C913" s="14">
        <v>78571.428571428565</v>
      </c>
      <c r="D913" s="14" t="s">
        <v>2830</v>
      </c>
      <c r="E913" s="14" t="s">
        <v>2651</v>
      </c>
      <c r="F913" s="15">
        <v>45975</v>
      </c>
      <c r="G913" s="14" t="s">
        <v>2843</v>
      </c>
      <c r="H913" s="14">
        <v>70</v>
      </c>
      <c r="I913" s="14">
        <v>80</v>
      </c>
      <c r="J913" s="14" t="s">
        <v>97</v>
      </c>
      <c r="K913" s="14">
        <v>2</v>
      </c>
      <c r="L913" s="14">
        <v>5</v>
      </c>
      <c r="M913" s="14" t="s">
        <v>2617</v>
      </c>
      <c r="N913" s="14" t="s">
        <v>77</v>
      </c>
      <c r="O913" s="14" t="s">
        <v>57</v>
      </c>
      <c r="P913" s="14" t="s">
        <v>2814</v>
      </c>
      <c r="Q913" s="14" t="s">
        <v>2816</v>
      </c>
      <c r="R913" s="16" t="s">
        <v>47</v>
      </c>
    </row>
    <row r="914" spans="1:18" x14ac:dyDescent="0.3">
      <c r="A914" s="9">
        <v>18378290</v>
      </c>
      <c r="B914" s="10">
        <v>5550000</v>
      </c>
      <c r="C914" s="10">
        <v>42692.307692307695</v>
      </c>
      <c r="D914" s="10" t="s">
        <v>2827</v>
      </c>
      <c r="E914" s="10" t="s">
        <v>2687</v>
      </c>
      <c r="F914" s="11">
        <v>45968</v>
      </c>
      <c r="G914" s="10" t="s">
        <v>2843</v>
      </c>
      <c r="H914" s="10">
        <v>130</v>
      </c>
      <c r="I914" s="10">
        <v>150</v>
      </c>
      <c r="J914" s="10" t="s">
        <v>128</v>
      </c>
      <c r="K914" s="10">
        <v>2</v>
      </c>
      <c r="L914" s="10">
        <v>3</v>
      </c>
      <c r="M914" s="10" t="s">
        <v>2622</v>
      </c>
      <c r="N914" s="10" t="s">
        <v>55</v>
      </c>
      <c r="O914" s="10" t="s">
        <v>57</v>
      </c>
      <c r="P914" s="10" t="s">
        <v>2814</v>
      </c>
      <c r="Q914" s="10" t="s">
        <v>2818</v>
      </c>
      <c r="R914" s="12" t="s">
        <v>47</v>
      </c>
    </row>
    <row r="915" spans="1:18" x14ac:dyDescent="0.3">
      <c r="A915" s="13">
        <v>18418646</v>
      </c>
      <c r="B915" s="14">
        <v>5555000</v>
      </c>
      <c r="C915" s="14">
        <v>37033.333333333336</v>
      </c>
      <c r="D915" s="14" t="s">
        <v>2825</v>
      </c>
      <c r="E915" s="14" t="s">
        <v>2653</v>
      </c>
      <c r="F915" s="15">
        <v>45975</v>
      </c>
      <c r="G915" s="14" t="s">
        <v>2843</v>
      </c>
      <c r="H915" s="14">
        <v>150</v>
      </c>
      <c r="I915" s="14">
        <v>160</v>
      </c>
      <c r="J915" s="14" t="s">
        <v>50</v>
      </c>
      <c r="K915" s="14">
        <v>2</v>
      </c>
      <c r="L915" s="14">
        <v>4</v>
      </c>
      <c r="M915" s="14" t="s">
        <v>2617</v>
      </c>
      <c r="N915" s="14" t="s">
        <v>55</v>
      </c>
      <c r="O915" s="14" t="s">
        <v>57</v>
      </c>
      <c r="P915" s="14" t="s">
        <v>2815</v>
      </c>
      <c r="Q915" s="14" t="s">
        <v>2816</v>
      </c>
      <c r="R915" s="16" t="s">
        <v>47</v>
      </c>
    </row>
    <row r="916" spans="1:18" x14ac:dyDescent="0.3">
      <c r="A916" s="9">
        <v>18418434</v>
      </c>
      <c r="B916" s="10">
        <v>5570000</v>
      </c>
      <c r="C916" s="10">
        <v>50636.36363636364</v>
      </c>
      <c r="D916" s="10" t="s">
        <v>2822</v>
      </c>
      <c r="E916" s="10" t="s">
        <v>2674</v>
      </c>
      <c r="F916" s="11">
        <v>45975</v>
      </c>
      <c r="G916" s="10" t="s">
        <v>2843</v>
      </c>
      <c r="H916" s="10">
        <v>110</v>
      </c>
      <c r="I916" s="10">
        <v>115</v>
      </c>
      <c r="J916" s="10" t="s">
        <v>97</v>
      </c>
      <c r="K916" s="10">
        <v>2</v>
      </c>
      <c r="L916" s="10">
        <v>7</v>
      </c>
      <c r="M916" s="10" t="s">
        <v>2617</v>
      </c>
      <c r="N916" s="10" t="s">
        <v>76</v>
      </c>
      <c r="O916" s="10" t="s">
        <v>67</v>
      </c>
      <c r="P916" s="10" t="s">
        <v>2814</v>
      </c>
      <c r="Q916" s="10" t="s">
        <v>2816</v>
      </c>
      <c r="R916" s="12" t="s">
        <v>47</v>
      </c>
    </row>
    <row r="917" spans="1:18" x14ac:dyDescent="0.3">
      <c r="A917" s="13">
        <v>18365633</v>
      </c>
      <c r="B917" s="14">
        <v>5580000</v>
      </c>
      <c r="C917" s="14">
        <v>79714.28571428571</v>
      </c>
      <c r="D917" s="14" t="s">
        <v>2825</v>
      </c>
      <c r="E917" s="14" t="s">
        <v>2626</v>
      </c>
      <c r="F917" s="15">
        <v>45966</v>
      </c>
      <c r="G917" s="14" t="s">
        <v>2843</v>
      </c>
      <c r="H917" s="14">
        <v>70</v>
      </c>
      <c r="I917" s="14">
        <v>75</v>
      </c>
      <c r="J917" s="14" t="s">
        <v>97</v>
      </c>
      <c r="K917" s="14">
        <v>1</v>
      </c>
      <c r="L917" s="14">
        <v>2</v>
      </c>
      <c r="M917" s="14" t="s">
        <v>2622</v>
      </c>
      <c r="N917" s="14" t="s">
        <v>55</v>
      </c>
      <c r="O917" s="14" t="s">
        <v>67</v>
      </c>
      <c r="P917" s="14" t="s">
        <v>2814</v>
      </c>
      <c r="Q917" s="14" t="s">
        <v>251</v>
      </c>
      <c r="R917" s="16" t="s">
        <v>47</v>
      </c>
    </row>
    <row r="918" spans="1:18" x14ac:dyDescent="0.3">
      <c r="A918" s="9">
        <v>18378154</v>
      </c>
      <c r="B918" s="10">
        <v>5600000</v>
      </c>
      <c r="C918" s="10">
        <v>70000</v>
      </c>
      <c r="D918" s="10" t="s">
        <v>2825</v>
      </c>
      <c r="E918" s="10" t="s">
        <v>2640</v>
      </c>
      <c r="F918" s="11">
        <v>45968</v>
      </c>
      <c r="G918" s="10" t="s">
        <v>2843</v>
      </c>
      <c r="H918" s="10">
        <v>80</v>
      </c>
      <c r="I918" s="10">
        <v>100</v>
      </c>
      <c r="J918" s="10" t="s">
        <v>97</v>
      </c>
      <c r="K918" s="10">
        <v>1</v>
      </c>
      <c r="L918" s="10">
        <v>3</v>
      </c>
      <c r="M918" s="10" t="s">
        <v>2615</v>
      </c>
      <c r="N918" s="10" t="s">
        <v>55</v>
      </c>
      <c r="O918" s="10" t="s">
        <v>57</v>
      </c>
      <c r="P918" s="10" t="s">
        <v>2814</v>
      </c>
      <c r="Q918" s="10" t="s">
        <v>2818</v>
      </c>
      <c r="R918" s="12" t="s">
        <v>47</v>
      </c>
    </row>
    <row r="919" spans="1:18" x14ac:dyDescent="0.3">
      <c r="A919" s="13">
        <v>18377743</v>
      </c>
      <c r="B919" s="14">
        <v>5600000</v>
      </c>
      <c r="C919" s="14">
        <v>70000</v>
      </c>
      <c r="D919" s="14" t="s">
        <v>2825</v>
      </c>
      <c r="E919" s="14" t="s">
        <v>2640</v>
      </c>
      <c r="F919" s="15">
        <v>45968</v>
      </c>
      <c r="G919" s="14" t="s">
        <v>2843</v>
      </c>
      <c r="H919" s="14">
        <v>80</v>
      </c>
      <c r="I919" s="14">
        <v>100</v>
      </c>
      <c r="J919" s="14" t="s">
        <v>97</v>
      </c>
      <c r="K919" s="14">
        <v>1</v>
      </c>
      <c r="L919" s="14">
        <v>3</v>
      </c>
      <c r="M919" s="14" t="s">
        <v>2615</v>
      </c>
      <c r="N919" s="14" t="s">
        <v>55</v>
      </c>
      <c r="O919" s="14" t="s">
        <v>57</v>
      </c>
      <c r="P919" s="14" t="s">
        <v>2814</v>
      </c>
      <c r="Q919" s="14" t="s">
        <v>2818</v>
      </c>
      <c r="R919" s="16" t="s">
        <v>47</v>
      </c>
    </row>
    <row r="920" spans="1:18" x14ac:dyDescent="0.3">
      <c r="A920" s="9">
        <v>18426614</v>
      </c>
      <c r="B920" s="10">
        <v>5600000</v>
      </c>
      <c r="C920" s="10">
        <v>86153.846153846156</v>
      </c>
      <c r="D920" s="10" t="s">
        <v>2825</v>
      </c>
      <c r="E920" s="10" t="s">
        <v>2626</v>
      </c>
      <c r="F920" s="11">
        <v>45976</v>
      </c>
      <c r="G920" s="10" t="s">
        <v>2843</v>
      </c>
      <c r="H920" s="10">
        <v>65</v>
      </c>
      <c r="I920" s="10">
        <v>75</v>
      </c>
      <c r="J920" s="10" t="s">
        <v>97</v>
      </c>
      <c r="K920" s="10">
        <v>1</v>
      </c>
      <c r="L920" s="10">
        <v>2</v>
      </c>
      <c r="M920" s="10" t="s">
        <v>2622</v>
      </c>
      <c r="N920" s="10" t="s">
        <v>55</v>
      </c>
      <c r="O920" s="10" t="s">
        <v>57</v>
      </c>
      <c r="P920" s="10" t="s">
        <v>2814</v>
      </c>
      <c r="Q920" s="10" t="s">
        <v>2818</v>
      </c>
      <c r="R920" s="12" t="s">
        <v>47</v>
      </c>
    </row>
    <row r="921" spans="1:18" x14ac:dyDescent="0.3">
      <c r="A921" s="13">
        <v>18414137</v>
      </c>
      <c r="B921" s="14">
        <v>5625000</v>
      </c>
      <c r="C921" s="14">
        <v>45000</v>
      </c>
      <c r="D921" s="14" t="s">
        <v>2830</v>
      </c>
      <c r="E921" s="14" t="s">
        <v>2651</v>
      </c>
      <c r="F921" s="15">
        <v>45974</v>
      </c>
      <c r="G921" s="14" t="s">
        <v>2843</v>
      </c>
      <c r="H921" s="14">
        <v>125</v>
      </c>
      <c r="I921" s="14">
        <v>130</v>
      </c>
      <c r="J921" s="14" t="s">
        <v>50</v>
      </c>
      <c r="K921" s="14">
        <v>1</v>
      </c>
      <c r="L921" s="14">
        <v>9</v>
      </c>
      <c r="M921" s="14" t="s">
        <v>2627</v>
      </c>
      <c r="N921" s="14" t="s">
        <v>55</v>
      </c>
      <c r="O921" s="14" t="s">
        <v>57</v>
      </c>
      <c r="P921" s="14" t="s">
        <v>2814</v>
      </c>
      <c r="Q921" s="14" t="s">
        <v>251</v>
      </c>
      <c r="R921" s="16" t="s">
        <v>47</v>
      </c>
    </row>
    <row r="922" spans="1:18" x14ac:dyDescent="0.3">
      <c r="A922" s="9">
        <v>18407499</v>
      </c>
      <c r="B922" s="10">
        <v>5630000</v>
      </c>
      <c r="C922" s="10">
        <v>48956.521739130432</v>
      </c>
      <c r="D922" s="10" t="s">
        <v>2822</v>
      </c>
      <c r="E922" s="10" t="s">
        <v>2690</v>
      </c>
      <c r="F922" s="11">
        <v>45973</v>
      </c>
      <c r="G922" s="10" t="s">
        <v>2843</v>
      </c>
      <c r="H922" s="10">
        <v>115</v>
      </c>
      <c r="I922" s="10">
        <v>125</v>
      </c>
      <c r="J922" s="10" t="s">
        <v>97</v>
      </c>
      <c r="K922" s="10">
        <v>2</v>
      </c>
      <c r="L922" s="10">
        <v>4</v>
      </c>
      <c r="M922" s="10" t="s">
        <v>2615</v>
      </c>
      <c r="N922" s="10" t="s">
        <v>55</v>
      </c>
      <c r="O922" s="10" t="s">
        <v>57</v>
      </c>
      <c r="P922" s="10" t="s">
        <v>2814</v>
      </c>
      <c r="Q922" s="10" t="s">
        <v>2816</v>
      </c>
      <c r="R922" s="12" t="s">
        <v>47</v>
      </c>
    </row>
    <row r="923" spans="1:18" x14ac:dyDescent="0.3">
      <c r="A923" s="13">
        <v>18390783</v>
      </c>
      <c r="B923" s="14">
        <v>5649000</v>
      </c>
      <c r="C923" s="14">
        <v>30535.135135135137</v>
      </c>
      <c r="D923" s="14" t="s">
        <v>2827</v>
      </c>
      <c r="E923" s="14" t="s">
        <v>2680</v>
      </c>
      <c r="F923" s="15">
        <v>45971</v>
      </c>
      <c r="G923" s="14" t="s">
        <v>2843</v>
      </c>
      <c r="H923" s="14">
        <v>185</v>
      </c>
      <c r="I923" s="14">
        <v>195</v>
      </c>
      <c r="J923" s="14" t="s">
        <v>50</v>
      </c>
      <c r="K923" s="14">
        <v>3</v>
      </c>
      <c r="L923" s="14">
        <v>13</v>
      </c>
      <c r="M923" s="14" t="s">
        <v>2622</v>
      </c>
      <c r="N923" s="14" t="s">
        <v>55</v>
      </c>
      <c r="O923" s="14" t="s">
        <v>67</v>
      </c>
      <c r="P923" s="14" t="s">
        <v>2814</v>
      </c>
      <c r="Q923" s="14" t="s">
        <v>2816</v>
      </c>
      <c r="R923" s="16" t="s">
        <v>47</v>
      </c>
    </row>
    <row r="924" spans="1:18" x14ac:dyDescent="0.3">
      <c r="A924" s="9">
        <v>18409383</v>
      </c>
      <c r="B924" s="10">
        <v>5650000</v>
      </c>
      <c r="C924" s="10">
        <v>56500</v>
      </c>
      <c r="D924" s="10" t="s">
        <v>2822</v>
      </c>
      <c r="E924" s="10" t="s">
        <v>2710</v>
      </c>
      <c r="F924" s="11">
        <v>45973</v>
      </c>
      <c r="G924" s="10" t="s">
        <v>2843</v>
      </c>
      <c r="H924" s="10">
        <v>100</v>
      </c>
      <c r="I924" s="10">
        <v>110</v>
      </c>
      <c r="J924" s="10" t="s">
        <v>97</v>
      </c>
      <c r="K924" s="10">
        <v>2</v>
      </c>
      <c r="L924" s="10">
        <v>5</v>
      </c>
      <c r="M924" s="10" t="s">
        <v>2622</v>
      </c>
      <c r="N924" s="10" t="s">
        <v>77</v>
      </c>
      <c r="O924" s="10" t="s">
        <v>57</v>
      </c>
      <c r="P924" s="10" t="s">
        <v>2814</v>
      </c>
      <c r="Q924" s="10" t="s">
        <v>2816</v>
      </c>
      <c r="R924" s="12" t="s">
        <v>47</v>
      </c>
    </row>
    <row r="925" spans="1:18" x14ac:dyDescent="0.3">
      <c r="A925" s="13">
        <v>18422386</v>
      </c>
      <c r="B925" s="14">
        <v>5650000</v>
      </c>
      <c r="C925" s="14">
        <v>59473.684210526313</v>
      </c>
      <c r="D925" s="14" t="s">
        <v>2822</v>
      </c>
      <c r="E925" s="14" t="s">
        <v>2623</v>
      </c>
      <c r="F925" s="15">
        <v>45975</v>
      </c>
      <c r="G925" s="14" t="s">
        <v>2843</v>
      </c>
      <c r="H925" s="14">
        <v>95</v>
      </c>
      <c r="I925" s="14">
        <v>110</v>
      </c>
      <c r="J925" s="14" t="s">
        <v>97</v>
      </c>
      <c r="K925" s="14">
        <v>1</v>
      </c>
      <c r="L925" s="14">
        <v>4</v>
      </c>
      <c r="M925" s="14" t="s">
        <v>2622</v>
      </c>
      <c r="N925" s="14" t="s">
        <v>55</v>
      </c>
      <c r="O925" s="14" t="s">
        <v>57</v>
      </c>
      <c r="P925" s="14" t="s">
        <v>2814</v>
      </c>
      <c r="Q925" s="14" t="s">
        <v>2816</v>
      </c>
      <c r="R925" s="16" t="s">
        <v>47</v>
      </c>
    </row>
    <row r="926" spans="1:18" x14ac:dyDescent="0.3">
      <c r="A926" s="9">
        <v>18426824</v>
      </c>
      <c r="B926" s="10">
        <v>5650000</v>
      </c>
      <c r="C926" s="10">
        <v>58854.166666666664</v>
      </c>
      <c r="D926" s="10" t="s">
        <v>2830</v>
      </c>
      <c r="E926" s="10" t="s">
        <v>2651</v>
      </c>
      <c r="F926" s="11">
        <v>45976</v>
      </c>
      <c r="G926" s="10" t="s">
        <v>2843</v>
      </c>
      <c r="H926" s="10">
        <v>96</v>
      </c>
      <c r="I926" s="10">
        <v>100</v>
      </c>
      <c r="J926" s="10" t="s">
        <v>97</v>
      </c>
      <c r="K926" s="10">
        <v>1</v>
      </c>
      <c r="L926" s="10">
        <v>4</v>
      </c>
      <c r="M926" s="10" t="s">
        <v>2617</v>
      </c>
      <c r="N926" s="10" t="s">
        <v>55</v>
      </c>
      <c r="O926" s="10" t="s">
        <v>57</v>
      </c>
      <c r="P926" s="10" t="s">
        <v>2814</v>
      </c>
      <c r="Q926" s="10" t="s">
        <v>2816</v>
      </c>
      <c r="R926" s="12" t="s">
        <v>47</v>
      </c>
    </row>
    <row r="927" spans="1:18" x14ac:dyDescent="0.3">
      <c r="A927" s="13">
        <v>18381424</v>
      </c>
      <c r="B927" s="14">
        <v>5650000</v>
      </c>
      <c r="C927" s="14">
        <v>86923.076923076922</v>
      </c>
      <c r="D927" s="14" t="s">
        <v>2831</v>
      </c>
      <c r="E927" s="14" t="s">
        <v>2657</v>
      </c>
      <c r="F927" s="15">
        <v>45969</v>
      </c>
      <c r="G927" s="14" t="s">
        <v>2843</v>
      </c>
      <c r="H927" s="14">
        <v>65</v>
      </c>
      <c r="I927" s="14">
        <v>88</v>
      </c>
      <c r="J927" s="14" t="s">
        <v>97</v>
      </c>
      <c r="K927" s="14">
        <v>1</v>
      </c>
      <c r="L927" s="14">
        <v>4</v>
      </c>
      <c r="M927" s="14" t="s">
        <v>2615</v>
      </c>
      <c r="N927" s="14" t="s">
        <v>55</v>
      </c>
      <c r="O927" s="14" t="s">
        <v>57</v>
      </c>
      <c r="P927" s="14" t="s">
        <v>2814</v>
      </c>
      <c r="Q927" s="14" t="s">
        <v>2816</v>
      </c>
      <c r="R927" s="16" t="s">
        <v>47</v>
      </c>
    </row>
    <row r="928" spans="1:18" x14ac:dyDescent="0.3">
      <c r="A928" s="9">
        <v>18413445</v>
      </c>
      <c r="B928" s="10">
        <v>5665000</v>
      </c>
      <c r="C928" s="10">
        <v>51500</v>
      </c>
      <c r="D928" s="10" t="s">
        <v>2822</v>
      </c>
      <c r="E928" s="10" t="s">
        <v>2690</v>
      </c>
      <c r="F928" s="11">
        <v>45974</v>
      </c>
      <c r="G928" s="10" t="s">
        <v>2843</v>
      </c>
      <c r="H928" s="10">
        <v>110</v>
      </c>
      <c r="I928" s="10">
        <v>120</v>
      </c>
      <c r="J928" s="10" t="s">
        <v>97</v>
      </c>
      <c r="K928" s="10">
        <v>2</v>
      </c>
      <c r="L928" s="10">
        <v>10</v>
      </c>
      <c r="M928" s="10" t="s">
        <v>2615</v>
      </c>
      <c r="N928" s="10" t="s">
        <v>55</v>
      </c>
      <c r="O928" s="10" t="s">
        <v>57</v>
      </c>
      <c r="P928" s="10" t="s">
        <v>2814</v>
      </c>
      <c r="Q928" s="10" t="s">
        <v>2816</v>
      </c>
      <c r="R928" s="12" t="s">
        <v>47</v>
      </c>
    </row>
    <row r="929" spans="1:18" x14ac:dyDescent="0.3">
      <c r="A929" s="13">
        <v>18365923</v>
      </c>
      <c r="B929" s="14">
        <v>5699999</v>
      </c>
      <c r="C929" s="14">
        <v>31666.661111111112</v>
      </c>
      <c r="D929" s="14" t="s">
        <v>2825</v>
      </c>
      <c r="E929" s="14" t="s">
        <v>2648</v>
      </c>
      <c r="F929" s="15">
        <v>45966</v>
      </c>
      <c r="G929" s="14" t="s">
        <v>2843</v>
      </c>
      <c r="H929" s="14">
        <v>180</v>
      </c>
      <c r="I929" s="14">
        <v>195</v>
      </c>
      <c r="J929" s="14" t="s">
        <v>128</v>
      </c>
      <c r="K929" s="14">
        <v>1</v>
      </c>
      <c r="L929" s="14">
        <v>3</v>
      </c>
      <c r="M929" s="14" t="s">
        <v>2627</v>
      </c>
      <c r="N929" s="14" t="s">
        <v>55</v>
      </c>
      <c r="O929" s="14" t="s">
        <v>57</v>
      </c>
      <c r="P929" s="14" t="s">
        <v>2814</v>
      </c>
      <c r="Q929" s="14" t="s">
        <v>2816</v>
      </c>
      <c r="R929" s="16" t="s">
        <v>47</v>
      </c>
    </row>
    <row r="930" spans="1:18" x14ac:dyDescent="0.3">
      <c r="A930" s="9">
        <v>18390787</v>
      </c>
      <c r="B930" s="10">
        <v>5700000</v>
      </c>
      <c r="C930" s="10">
        <v>39310.34482758621</v>
      </c>
      <c r="D930" s="10" t="s">
        <v>2825</v>
      </c>
      <c r="E930" s="10" t="s">
        <v>2653</v>
      </c>
      <c r="F930" s="11">
        <v>45971</v>
      </c>
      <c r="G930" s="10" t="s">
        <v>2843</v>
      </c>
      <c r="H930" s="10">
        <v>145</v>
      </c>
      <c r="I930" s="10">
        <v>150</v>
      </c>
      <c r="J930" s="10" t="s">
        <v>50</v>
      </c>
      <c r="K930" s="10">
        <v>1</v>
      </c>
      <c r="L930" s="10">
        <v>4</v>
      </c>
      <c r="M930" s="10" t="s">
        <v>2622</v>
      </c>
      <c r="N930" s="10" t="s">
        <v>55</v>
      </c>
      <c r="O930" s="10" t="s">
        <v>57</v>
      </c>
      <c r="P930" s="10" t="s">
        <v>2814</v>
      </c>
      <c r="Q930" s="10" t="s">
        <v>2816</v>
      </c>
      <c r="R930" s="12" t="s">
        <v>47</v>
      </c>
    </row>
    <row r="931" spans="1:18" x14ac:dyDescent="0.3">
      <c r="A931" s="13">
        <v>18417603</v>
      </c>
      <c r="B931" s="14">
        <v>5720000</v>
      </c>
      <c r="C931" s="14">
        <v>60210.526315789473</v>
      </c>
      <c r="D931" s="14" t="s">
        <v>2822</v>
      </c>
      <c r="E931" s="14" t="s">
        <v>2674</v>
      </c>
      <c r="F931" s="15">
        <v>45974</v>
      </c>
      <c r="G931" s="14" t="s">
        <v>2843</v>
      </c>
      <c r="H931" s="14">
        <v>95</v>
      </c>
      <c r="I931" s="14">
        <v>100</v>
      </c>
      <c r="J931" s="14" t="s">
        <v>97</v>
      </c>
      <c r="K931" s="14">
        <v>1</v>
      </c>
      <c r="L931" s="14">
        <v>5</v>
      </c>
      <c r="M931" s="14" t="s">
        <v>2622</v>
      </c>
      <c r="N931" s="14" t="s">
        <v>55</v>
      </c>
      <c r="O931" s="14" t="s">
        <v>57</v>
      </c>
      <c r="P931" s="14" t="s">
        <v>2814</v>
      </c>
      <c r="Q931" s="14" t="s">
        <v>2816</v>
      </c>
      <c r="R931" s="16" t="s">
        <v>47</v>
      </c>
    </row>
    <row r="932" spans="1:18" x14ac:dyDescent="0.3">
      <c r="A932" s="9">
        <v>18365095</v>
      </c>
      <c r="B932" s="10">
        <v>5749000</v>
      </c>
      <c r="C932" s="10">
        <v>45992</v>
      </c>
      <c r="D932" s="10" t="s">
        <v>2827</v>
      </c>
      <c r="E932" s="10" t="s">
        <v>2659</v>
      </c>
      <c r="F932" s="11">
        <v>45966</v>
      </c>
      <c r="G932" s="10" t="s">
        <v>2843</v>
      </c>
      <c r="H932" s="10">
        <v>125</v>
      </c>
      <c r="I932" s="10">
        <v>135</v>
      </c>
      <c r="J932" s="10" t="s">
        <v>50</v>
      </c>
      <c r="K932" s="10">
        <v>1</v>
      </c>
      <c r="L932" s="10">
        <v>4</v>
      </c>
      <c r="M932" s="10" t="s">
        <v>2615</v>
      </c>
      <c r="N932" s="10" t="s">
        <v>55</v>
      </c>
      <c r="O932" s="10" t="s">
        <v>57</v>
      </c>
      <c r="P932" s="10" t="s">
        <v>2814</v>
      </c>
      <c r="Q932" s="10" t="s">
        <v>251</v>
      </c>
      <c r="R932" s="12" t="s">
        <v>47</v>
      </c>
    </row>
    <row r="933" spans="1:18" x14ac:dyDescent="0.3">
      <c r="A933" s="13">
        <v>18417222</v>
      </c>
      <c r="B933" s="14">
        <v>5750000</v>
      </c>
      <c r="C933" s="14">
        <v>57500</v>
      </c>
      <c r="D933" s="14" t="s">
        <v>2825</v>
      </c>
      <c r="E933" s="14" t="s">
        <v>2626</v>
      </c>
      <c r="F933" s="15">
        <v>45974</v>
      </c>
      <c r="G933" s="14" t="s">
        <v>2843</v>
      </c>
      <c r="H933" s="14">
        <v>100</v>
      </c>
      <c r="I933" s="14">
        <v>115</v>
      </c>
      <c r="J933" s="14" t="s">
        <v>97</v>
      </c>
      <c r="K933" s="14">
        <v>2</v>
      </c>
      <c r="L933" s="14">
        <v>2</v>
      </c>
      <c r="M933" s="14" t="s">
        <v>2617</v>
      </c>
      <c r="N933" s="14" t="s">
        <v>55</v>
      </c>
      <c r="O933" s="14" t="s">
        <v>67</v>
      </c>
      <c r="P933" s="14" t="s">
        <v>2815</v>
      </c>
      <c r="Q933" s="14" t="s">
        <v>2816</v>
      </c>
      <c r="R933" s="16" t="s">
        <v>47</v>
      </c>
    </row>
    <row r="934" spans="1:18" x14ac:dyDescent="0.3">
      <c r="A934" s="9">
        <v>18388485</v>
      </c>
      <c r="B934" s="10">
        <v>5750000</v>
      </c>
      <c r="C934" s="10">
        <v>65340.909090909088</v>
      </c>
      <c r="D934" s="10" t="s">
        <v>2827</v>
      </c>
      <c r="E934" s="10" t="s">
        <v>2764</v>
      </c>
      <c r="F934" s="11">
        <v>45970</v>
      </c>
      <c r="G934" s="10" t="s">
        <v>2843</v>
      </c>
      <c r="H934" s="10">
        <v>88</v>
      </c>
      <c r="I934" s="10">
        <v>100</v>
      </c>
      <c r="J934" s="10" t="s">
        <v>97</v>
      </c>
      <c r="K934" s="10">
        <v>1</v>
      </c>
      <c r="L934" s="10">
        <v>3</v>
      </c>
      <c r="M934" s="10" t="s">
        <v>2615</v>
      </c>
      <c r="N934" s="10" t="s">
        <v>76</v>
      </c>
      <c r="O934" s="10" t="s">
        <v>57</v>
      </c>
      <c r="P934" s="10" t="s">
        <v>2814</v>
      </c>
      <c r="Q934" s="10" t="s">
        <v>138</v>
      </c>
      <c r="R934" s="12" t="s">
        <v>47</v>
      </c>
    </row>
    <row r="935" spans="1:18" x14ac:dyDescent="0.3">
      <c r="A935" s="13">
        <v>18428823</v>
      </c>
      <c r="B935" s="14">
        <v>5750000</v>
      </c>
      <c r="C935" s="14">
        <v>63888.888888888891</v>
      </c>
      <c r="D935" s="14" t="s">
        <v>2834</v>
      </c>
      <c r="E935" s="14" t="s">
        <v>2712</v>
      </c>
      <c r="F935" s="15">
        <v>45976</v>
      </c>
      <c r="G935" s="14" t="s">
        <v>2843</v>
      </c>
      <c r="H935" s="14">
        <v>90</v>
      </c>
      <c r="I935" s="14">
        <v>100</v>
      </c>
      <c r="J935" s="14" t="s">
        <v>97</v>
      </c>
      <c r="K935" s="14">
        <v>2</v>
      </c>
      <c r="L935" s="14">
        <v>7</v>
      </c>
      <c r="M935" s="14" t="s">
        <v>2615</v>
      </c>
      <c r="N935" s="14" t="s">
        <v>55</v>
      </c>
      <c r="O935" s="14" t="s">
        <v>57</v>
      </c>
      <c r="P935" s="14" t="s">
        <v>2814</v>
      </c>
      <c r="Q935" s="14" t="s">
        <v>251</v>
      </c>
      <c r="R935" s="16" t="s">
        <v>47</v>
      </c>
    </row>
    <row r="936" spans="1:18" x14ac:dyDescent="0.3">
      <c r="A936" s="9">
        <v>18410135</v>
      </c>
      <c r="B936" s="10">
        <v>5750000</v>
      </c>
      <c r="C936" s="10">
        <v>82142.857142857145</v>
      </c>
      <c r="D936" s="10" t="s">
        <v>2831</v>
      </c>
      <c r="E936" s="10" t="s">
        <v>2657</v>
      </c>
      <c r="F936" s="11">
        <v>45973</v>
      </c>
      <c r="G936" s="10" t="s">
        <v>2843</v>
      </c>
      <c r="H936" s="10">
        <v>70</v>
      </c>
      <c r="I936" s="10">
        <v>85</v>
      </c>
      <c r="J936" s="10" t="s">
        <v>97</v>
      </c>
      <c r="K936" s="10">
        <v>2</v>
      </c>
      <c r="L936" s="10">
        <v>10</v>
      </c>
      <c r="M936" s="10" t="s">
        <v>2615</v>
      </c>
      <c r="N936" s="10" t="s">
        <v>55</v>
      </c>
      <c r="O936" s="10" t="s">
        <v>67</v>
      </c>
      <c r="P936" s="10" t="s">
        <v>2814</v>
      </c>
      <c r="Q936" s="10" t="s">
        <v>2816</v>
      </c>
      <c r="R936" s="12" t="s">
        <v>47</v>
      </c>
    </row>
    <row r="937" spans="1:18" x14ac:dyDescent="0.3">
      <c r="A937" s="13">
        <v>18418316</v>
      </c>
      <c r="B937" s="14">
        <v>5750000</v>
      </c>
      <c r="C937" s="14">
        <v>44230.769230769234</v>
      </c>
      <c r="D937" s="14" t="s">
        <v>2825</v>
      </c>
      <c r="E937" s="14" t="s">
        <v>2676</v>
      </c>
      <c r="F937" s="15">
        <v>45975</v>
      </c>
      <c r="G937" s="14" t="s">
        <v>2843</v>
      </c>
      <c r="H937" s="14">
        <v>130</v>
      </c>
      <c r="I937" s="14">
        <v>140</v>
      </c>
      <c r="J937" s="14" t="s">
        <v>50</v>
      </c>
      <c r="K937" s="14">
        <v>1</v>
      </c>
      <c r="L937" s="14">
        <v>3</v>
      </c>
      <c r="M937" s="14" t="s">
        <v>2617</v>
      </c>
      <c r="N937" s="14" t="s">
        <v>55</v>
      </c>
      <c r="O937" s="14" t="s">
        <v>57</v>
      </c>
      <c r="P937" s="14" t="s">
        <v>2814</v>
      </c>
      <c r="Q937" s="14" t="s">
        <v>2818</v>
      </c>
      <c r="R937" s="16" t="s">
        <v>47</v>
      </c>
    </row>
    <row r="938" spans="1:18" x14ac:dyDescent="0.3">
      <c r="A938" s="9">
        <v>18378027</v>
      </c>
      <c r="B938" s="10">
        <v>5750000</v>
      </c>
      <c r="C938" s="10">
        <v>50000</v>
      </c>
      <c r="D938" s="10" t="s">
        <v>2827</v>
      </c>
      <c r="E938" s="10" t="s">
        <v>2756</v>
      </c>
      <c r="F938" s="11">
        <v>45968</v>
      </c>
      <c r="G938" s="10" t="s">
        <v>2843</v>
      </c>
      <c r="H938" s="10">
        <v>115</v>
      </c>
      <c r="I938" s="10">
        <v>130</v>
      </c>
      <c r="J938" s="10" t="s">
        <v>50</v>
      </c>
      <c r="K938" s="10">
        <v>1</v>
      </c>
      <c r="L938" s="10">
        <v>15</v>
      </c>
      <c r="M938" s="10" t="s">
        <v>2632</v>
      </c>
      <c r="N938" s="10" t="s">
        <v>55</v>
      </c>
      <c r="O938" s="10" t="s">
        <v>57</v>
      </c>
      <c r="P938" s="10" t="s">
        <v>2814</v>
      </c>
      <c r="Q938" s="10" t="s">
        <v>2818</v>
      </c>
      <c r="R938" s="12" t="s">
        <v>47</v>
      </c>
    </row>
    <row r="939" spans="1:18" x14ac:dyDescent="0.3">
      <c r="A939" s="13">
        <v>18379388</v>
      </c>
      <c r="B939" s="14">
        <v>5750000</v>
      </c>
      <c r="C939" s="14">
        <v>52272.727272727272</v>
      </c>
      <c r="D939" s="14" t="s">
        <v>2827</v>
      </c>
      <c r="E939" s="14" t="s">
        <v>2660</v>
      </c>
      <c r="F939" s="15">
        <v>45968</v>
      </c>
      <c r="G939" s="14" t="s">
        <v>2843</v>
      </c>
      <c r="H939" s="14">
        <v>110</v>
      </c>
      <c r="I939" s="14">
        <v>130</v>
      </c>
      <c r="J939" s="14" t="s">
        <v>50</v>
      </c>
      <c r="K939" s="14">
        <v>2</v>
      </c>
      <c r="L939" s="14">
        <v>3</v>
      </c>
      <c r="M939" s="14" t="s">
        <v>2615</v>
      </c>
      <c r="N939" s="14" t="s">
        <v>55</v>
      </c>
      <c r="O939" s="14" t="s">
        <v>57</v>
      </c>
      <c r="P939" s="14" t="s">
        <v>2814</v>
      </c>
      <c r="Q939" s="14" t="s">
        <v>2816</v>
      </c>
      <c r="R939" s="16" t="s">
        <v>47</v>
      </c>
    </row>
    <row r="940" spans="1:18" x14ac:dyDescent="0.3">
      <c r="A940" s="9">
        <v>18381274</v>
      </c>
      <c r="B940" s="10">
        <v>5750000</v>
      </c>
      <c r="C940" s="10">
        <v>73717.948717948719</v>
      </c>
      <c r="D940" s="10" t="s">
        <v>2830</v>
      </c>
      <c r="E940" s="10" t="s">
        <v>2637</v>
      </c>
      <c r="F940" s="11">
        <v>45969</v>
      </c>
      <c r="G940" s="10" t="s">
        <v>2843</v>
      </c>
      <c r="H940" s="10">
        <v>78</v>
      </c>
      <c r="I940" s="10">
        <v>83</v>
      </c>
      <c r="J940" s="10" t="s">
        <v>97</v>
      </c>
      <c r="K940" s="10">
        <v>1</v>
      </c>
      <c r="L940" s="10">
        <v>4</v>
      </c>
      <c r="M940" s="10" t="s">
        <v>2617</v>
      </c>
      <c r="N940" s="10" t="s">
        <v>55</v>
      </c>
      <c r="O940" s="10" t="s">
        <v>67</v>
      </c>
      <c r="P940" s="10" t="s">
        <v>2815</v>
      </c>
      <c r="Q940" s="10" t="s">
        <v>2818</v>
      </c>
      <c r="R940" s="12" t="s">
        <v>47</v>
      </c>
    </row>
    <row r="941" spans="1:18" x14ac:dyDescent="0.3">
      <c r="A941" s="13">
        <v>18374255</v>
      </c>
      <c r="B941" s="14">
        <v>5750000</v>
      </c>
      <c r="C941" s="14">
        <v>57500</v>
      </c>
      <c r="D941" s="14" t="s">
        <v>2827</v>
      </c>
      <c r="E941" s="14" t="s">
        <v>2745</v>
      </c>
      <c r="F941" s="15">
        <v>45968</v>
      </c>
      <c r="G941" s="14" t="s">
        <v>2843</v>
      </c>
      <c r="H941" s="14">
        <v>100</v>
      </c>
      <c r="I941" s="14">
        <v>110</v>
      </c>
      <c r="J941" s="14" t="s">
        <v>97</v>
      </c>
      <c r="K941" s="14">
        <v>1</v>
      </c>
      <c r="L941" s="14">
        <v>2</v>
      </c>
      <c r="M941" s="14" t="s">
        <v>2615</v>
      </c>
      <c r="N941" s="14" t="s">
        <v>55</v>
      </c>
      <c r="O941" s="14" t="s">
        <v>57</v>
      </c>
      <c r="P941" s="14" t="s">
        <v>2814</v>
      </c>
      <c r="Q941" s="14" t="s">
        <v>2816</v>
      </c>
      <c r="R941" s="16" t="s">
        <v>47</v>
      </c>
    </row>
    <row r="942" spans="1:18" x14ac:dyDescent="0.3">
      <c r="A942" s="9">
        <v>18370139</v>
      </c>
      <c r="B942" s="10">
        <v>5750000</v>
      </c>
      <c r="C942" s="10">
        <v>71875</v>
      </c>
      <c r="D942" s="10" t="s">
        <v>2825</v>
      </c>
      <c r="E942" s="10" t="s">
        <v>2719</v>
      </c>
      <c r="F942" s="11">
        <v>45967</v>
      </c>
      <c r="G942" s="10" t="s">
        <v>2843</v>
      </c>
      <c r="H942" s="10">
        <v>80</v>
      </c>
      <c r="I942" s="10">
        <v>85</v>
      </c>
      <c r="J942" s="10" t="s">
        <v>97</v>
      </c>
      <c r="K942" s="10">
        <v>1</v>
      </c>
      <c r="L942" s="10">
        <v>4</v>
      </c>
      <c r="M942" s="10" t="s">
        <v>2615</v>
      </c>
      <c r="N942" s="10" t="s">
        <v>55</v>
      </c>
      <c r="O942" s="10" t="s">
        <v>67</v>
      </c>
      <c r="P942" s="10" t="s">
        <v>2814</v>
      </c>
      <c r="Q942" s="10" t="s">
        <v>2818</v>
      </c>
      <c r="R942" s="12" t="s">
        <v>47</v>
      </c>
    </row>
    <row r="943" spans="1:18" x14ac:dyDescent="0.3">
      <c r="A943" s="13">
        <v>18404107</v>
      </c>
      <c r="B943" s="14">
        <v>5750000</v>
      </c>
      <c r="C943" s="14">
        <v>75657.894736842107</v>
      </c>
      <c r="D943" s="14" t="s">
        <v>2834</v>
      </c>
      <c r="E943" s="14" t="s">
        <v>2712</v>
      </c>
      <c r="F943" s="15">
        <v>45973</v>
      </c>
      <c r="G943" s="14" t="s">
        <v>2843</v>
      </c>
      <c r="H943" s="14">
        <v>76</v>
      </c>
      <c r="I943" s="14">
        <v>81</v>
      </c>
      <c r="J943" s="14" t="s">
        <v>97</v>
      </c>
      <c r="K943" s="14">
        <v>1</v>
      </c>
      <c r="L943" s="14">
        <v>4</v>
      </c>
      <c r="M943" s="14" t="s">
        <v>2615</v>
      </c>
      <c r="N943" s="14" t="s">
        <v>55</v>
      </c>
      <c r="O943" s="14" t="s">
        <v>57</v>
      </c>
      <c r="P943" s="14" t="s">
        <v>2814</v>
      </c>
      <c r="Q943" s="14" t="s">
        <v>2816</v>
      </c>
      <c r="R943" s="16" t="s">
        <v>47</v>
      </c>
    </row>
    <row r="944" spans="1:18" x14ac:dyDescent="0.3">
      <c r="A944" s="9">
        <v>18374942</v>
      </c>
      <c r="B944" s="10">
        <v>5750000</v>
      </c>
      <c r="C944" s="10">
        <v>57500</v>
      </c>
      <c r="D944" s="10" t="s">
        <v>2827</v>
      </c>
      <c r="E944" s="10" t="s">
        <v>2725</v>
      </c>
      <c r="F944" s="11">
        <v>45968</v>
      </c>
      <c r="G944" s="10" t="s">
        <v>2843</v>
      </c>
      <c r="H944" s="10">
        <v>100</v>
      </c>
      <c r="I944" s="10">
        <v>135</v>
      </c>
      <c r="J944" s="10" t="s">
        <v>97</v>
      </c>
      <c r="K944" s="10">
        <v>1</v>
      </c>
      <c r="L944" s="10">
        <v>3</v>
      </c>
      <c r="M944" s="10" t="s">
        <v>2615</v>
      </c>
      <c r="N944" s="10" t="s">
        <v>55</v>
      </c>
      <c r="O944" s="10" t="s">
        <v>67</v>
      </c>
      <c r="P944" s="10" t="s">
        <v>2821</v>
      </c>
      <c r="Q944" s="10" t="s">
        <v>2816</v>
      </c>
      <c r="R944" s="12" t="s">
        <v>47</v>
      </c>
    </row>
    <row r="945" spans="1:18" x14ac:dyDescent="0.3">
      <c r="A945" s="13">
        <v>18381236</v>
      </c>
      <c r="B945" s="14">
        <v>5750000</v>
      </c>
      <c r="C945" s="14">
        <v>76666.666666666672</v>
      </c>
      <c r="D945" s="14" t="s">
        <v>2831</v>
      </c>
      <c r="E945" s="14" t="s">
        <v>2657</v>
      </c>
      <c r="F945" s="15">
        <v>45969</v>
      </c>
      <c r="G945" s="14" t="s">
        <v>2843</v>
      </c>
      <c r="H945" s="14">
        <v>75</v>
      </c>
      <c r="I945" s="14">
        <v>90</v>
      </c>
      <c r="J945" s="14" t="s">
        <v>97</v>
      </c>
      <c r="K945" s="14">
        <v>1</v>
      </c>
      <c r="L945" s="14">
        <v>5</v>
      </c>
      <c r="M945" s="14" t="s">
        <v>2615</v>
      </c>
      <c r="N945" s="14" t="s">
        <v>55</v>
      </c>
      <c r="O945" s="14" t="s">
        <v>57</v>
      </c>
      <c r="P945" s="14" t="s">
        <v>2815</v>
      </c>
      <c r="Q945" s="14" t="s">
        <v>2816</v>
      </c>
      <c r="R945" s="16" t="s">
        <v>47</v>
      </c>
    </row>
    <row r="946" spans="1:18" x14ac:dyDescent="0.3">
      <c r="A946" s="9">
        <v>18361567</v>
      </c>
      <c r="B946" s="10">
        <v>5750000</v>
      </c>
      <c r="C946" s="10">
        <v>63888.888888888891</v>
      </c>
      <c r="D946" s="10" t="s">
        <v>2831</v>
      </c>
      <c r="E946" s="10" t="s">
        <v>2657</v>
      </c>
      <c r="F946" s="11">
        <v>45965</v>
      </c>
      <c r="G946" s="10" t="s">
        <v>2847</v>
      </c>
      <c r="H946" s="10">
        <v>90</v>
      </c>
      <c r="I946" s="10">
        <v>100</v>
      </c>
      <c r="J946" s="10" t="s">
        <v>97</v>
      </c>
      <c r="K946" s="10">
        <v>1</v>
      </c>
      <c r="L946" s="10">
        <v>11</v>
      </c>
      <c r="M946" s="10" t="s">
        <v>2615</v>
      </c>
      <c r="N946" s="10" t="s">
        <v>55</v>
      </c>
      <c r="O946" s="10" t="s">
        <v>57</v>
      </c>
      <c r="P946" s="10" t="s">
        <v>2814</v>
      </c>
      <c r="Q946" s="10" t="s">
        <v>2818</v>
      </c>
      <c r="R946" s="12" t="s">
        <v>219</v>
      </c>
    </row>
    <row r="947" spans="1:18" x14ac:dyDescent="0.3">
      <c r="A947" s="13">
        <v>18405919</v>
      </c>
      <c r="B947" s="14">
        <v>5750000</v>
      </c>
      <c r="C947" s="14">
        <v>56930.69306930693</v>
      </c>
      <c r="D947" s="14" t="s">
        <v>2827</v>
      </c>
      <c r="E947" s="14" t="s">
        <v>2660</v>
      </c>
      <c r="F947" s="15">
        <v>45973</v>
      </c>
      <c r="G947" s="14" t="s">
        <v>2843</v>
      </c>
      <c r="H947" s="14">
        <v>101</v>
      </c>
      <c r="I947" s="14">
        <v>112</v>
      </c>
      <c r="J947" s="14" t="s">
        <v>97</v>
      </c>
      <c r="K947" s="14">
        <v>2</v>
      </c>
      <c r="L947" s="14">
        <v>5</v>
      </c>
      <c r="M947" s="14" t="s">
        <v>2615</v>
      </c>
      <c r="N947" s="14" t="s">
        <v>55</v>
      </c>
      <c r="O947" s="14" t="s">
        <v>67</v>
      </c>
      <c r="P947" s="14" t="s">
        <v>2814</v>
      </c>
      <c r="Q947" s="14" t="s">
        <v>2818</v>
      </c>
      <c r="R947" s="16" t="s">
        <v>47</v>
      </c>
    </row>
    <row r="948" spans="1:18" x14ac:dyDescent="0.3">
      <c r="A948" s="9">
        <v>18392823</v>
      </c>
      <c r="B948" s="10">
        <v>5750000</v>
      </c>
      <c r="C948" s="10">
        <v>49145.299145299148</v>
      </c>
      <c r="D948" s="10" t="s">
        <v>2825</v>
      </c>
      <c r="E948" s="10" t="s">
        <v>2754</v>
      </c>
      <c r="F948" s="11">
        <v>45971</v>
      </c>
      <c r="G948" s="10" t="s">
        <v>2843</v>
      </c>
      <c r="H948" s="10">
        <v>117</v>
      </c>
      <c r="I948" s="10">
        <v>138</v>
      </c>
      <c r="J948" s="10" t="s">
        <v>50</v>
      </c>
      <c r="K948" s="10">
        <v>1</v>
      </c>
      <c r="L948" s="10">
        <v>4</v>
      </c>
      <c r="M948" s="10" t="s">
        <v>2627</v>
      </c>
      <c r="N948" s="10" t="s">
        <v>55</v>
      </c>
      <c r="O948" s="10" t="s">
        <v>57</v>
      </c>
      <c r="P948" s="10" t="s">
        <v>2814</v>
      </c>
      <c r="Q948" s="10" t="s">
        <v>2816</v>
      </c>
      <c r="R948" s="12" t="s">
        <v>47</v>
      </c>
    </row>
    <row r="949" spans="1:18" x14ac:dyDescent="0.3">
      <c r="A949" s="13">
        <v>18374368</v>
      </c>
      <c r="B949" s="14">
        <v>5799000</v>
      </c>
      <c r="C949" s="14">
        <v>76302.631578947374</v>
      </c>
      <c r="D949" s="14" t="s">
        <v>2831</v>
      </c>
      <c r="E949" s="14" t="s">
        <v>2657</v>
      </c>
      <c r="F949" s="15">
        <v>45968</v>
      </c>
      <c r="G949" s="14" t="s">
        <v>2843</v>
      </c>
      <c r="H949" s="14">
        <v>76</v>
      </c>
      <c r="I949" s="14">
        <v>100</v>
      </c>
      <c r="J949" s="14" t="s">
        <v>97</v>
      </c>
      <c r="K949" s="14">
        <v>2</v>
      </c>
      <c r="L949" s="14">
        <v>3</v>
      </c>
      <c r="M949" s="14" t="s">
        <v>2615</v>
      </c>
      <c r="N949" s="14" t="s">
        <v>55</v>
      </c>
      <c r="O949" s="14" t="s">
        <v>67</v>
      </c>
      <c r="P949" s="14" t="s">
        <v>2814</v>
      </c>
      <c r="Q949" s="14" t="s">
        <v>138</v>
      </c>
      <c r="R949" s="16" t="s">
        <v>47</v>
      </c>
    </row>
    <row r="950" spans="1:18" x14ac:dyDescent="0.3">
      <c r="A950" s="9">
        <v>18389864</v>
      </c>
      <c r="B950" s="10">
        <v>5800000</v>
      </c>
      <c r="C950" s="10">
        <v>31351.35135135135</v>
      </c>
      <c r="D950" s="10" t="s">
        <v>2823</v>
      </c>
      <c r="E950" s="10" t="s">
        <v>2616</v>
      </c>
      <c r="F950" s="11">
        <v>45970</v>
      </c>
      <c r="G950" s="10" t="s">
        <v>2843</v>
      </c>
      <c r="H950" s="10">
        <v>185</v>
      </c>
      <c r="I950" s="10">
        <v>200</v>
      </c>
      <c r="J950" s="10" t="s">
        <v>128</v>
      </c>
      <c r="K950" s="10">
        <v>3</v>
      </c>
      <c r="L950" s="10">
        <v>2</v>
      </c>
      <c r="M950" s="10" t="s">
        <v>2615</v>
      </c>
      <c r="N950" s="10" t="s">
        <v>55</v>
      </c>
      <c r="O950" s="10" t="s">
        <v>57</v>
      </c>
      <c r="P950" s="10" t="s">
        <v>2814</v>
      </c>
      <c r="Q950" s="10" t="s">
        <v>2816</v>
      </c>
      <c r="R950" s="12" t="s">
        <v>47</v>
      </c>
    </row>
    <row r="951" spans="1:18" x14ac:dyDescent="0.3">
      <c r="A951" s="13">
        <v>18411405</v>
      </c>
      <c r="B951" s="14">
        <v>5800000</v>
      </c>
      <c r="C951" s="14">
        <v>44615.384615384617</v>
      </c>
      <c r="D951" s="14" t="s">
        <v>2827</v>
      </c>
      <c r="E951" s="14" t="s">
        <v>2753</v>
      </c>
      <c r="F951" s="15">
        <v>45974</v>
      </c>
      <c r="G951" s="14" t="s">
        <v>2843</v>
      </c>
      <c r="H951" s="14">
        <v>130</v>
      </c>
      <c r="I951" s="14">
        <v>140</v>
      </c>
      <c r="J951" s="14" t="s">
        <v>50</v>
      </c>
      <c r="K951" s="14">
        <v>1</v>
      </c>
      <c r="L951" s="14">
        <v>7</v>
      </c>
      <c r="M951" s="14" t="s">
        <v>2622</v>
      </c>
      <c r="N951" s="14" t="s">
        <v>55</v>
      </c>
      <c r="O951" s="14" t="s">
        <v>67</v>
      </c>
      <c r="P951" s="14" t="s">
        <v>2814</v>
      </c>
      <c r="Q951" s="14" t="s">
        <v>2816</v>
      </c>
      <c r="R951" s="16" t="s">
        <v>47</v>
      </c>
    </row>
    <row r="952" spans="1:18" x14ac:dyDescent="0.3">
      <c r="A952" s="9">
        <v>18363521</v>
      </c>
      <c r="B952" s="10">
        <v>5800000</v>
      </c>
      <c r="C952" s="10">
        <v>48333.333333333336</v>
      </c>
      <c r="D952" s="10" t="s">
        <v>2822</v>
      </c>
      <c r="E952" s="10" t="s">
        <v>2666</v>
      </c>
      <c r="F952" s="11">
        <v>45966</v>
      </c>
      <c r="G952" s="10" t="s">
        <v>2843</v>
      </c>
      <c r="H952" s="10">
        <v>120</v>
      </c>
      <c r="I952" s="10">
        <v>125</v>
      </c>
      <c r="J952" s="10" t="s">
        <v>97</v>
      </c>
      <c r="K952" s="10">
        <v>1</v>
      </c>
      <c r="L952" s="10">
        <v>5</v>
      </c>
      <c r="M952" s="10" t="s">
        <v>2622</v>
      </c>
      <c r="N952" s="10" t="s">
        <v>55</v>
      </c>
      <c r="O952" s="10" t="s">
        <v>57</v>
      </c>
      <c r="P952" s="10" t="s">
        <v>2814</v>
      </c>
      <c r="Q952" s="10" t="s">
        <v>2816</v>
      </c>
      <c r="R952" s="12" t="s">
        <v>47</v>
      </c>
    </row>
    <row r="953" spans="1:18" x14ac:dyDescent="0.3">
      <c r="A953" s="13">
        <v>18368053</v>
      </c>
      <c r="B953" s="14">
        <v>5800000</v>
      </c>
      <c r="C953" s="14">
        <v>68235.294117647063</v>
      </c>
      <c r="D953" s="14" t="s">
        <v>2822</v>
      </c>
      <c r="E953" s="14" t="s">
        <v>2614</v>
      </c>
      <c r="F953" s="15">
        <v>45966</v>
      </c>
      <c r="G953" s="14" t="s">
        <v>2843</v>
      </c>
      <c r="H953" s="14">
        <v>85</v>
      </c>
      <c r="I953" s="14">
        <v>90</v>
      </c>
      <c r="J953" s="14" t="s">
        <v>97</v>
      </c>
      <c r="K953" s="14">
        <v>1</v>
      </c>
      <c r="L953" s="14">
        <v>4</v>
      </c>
      <c r="M953" s="14" t="s">
        <v>2615</v>
      </c>
      <c r="N953" s="14" t="s">
        <v>55</v>
      </c>
      <c r="O953" s="14" t="s">
        <v>57</v>
      </c>
      <c r="P953" s="14" t="s">
        <v>2814</v>
      </c>
      <c r="Q953" s="14" t="s">
        <v>2816</v>
      </c>
      <c r="R953" s="16" t="s">
        <v>47</v>
      </c>
    </row>
    <row r="954" spans="1:18" x14ac:dyDescent="0.3">
      <c r="A954" s="9">
        <v>18390430</v>
      </c>
      <c r="B954" s="10">
        <v>5800000</v>
      </c>
      <c r="C954" s="10">
        <v>41428.571428571428</v>
      </c>
      <c r="D954" s="10" t="s">
        <v>2827</v>
      </c>
      <c r="E954" s="10" t="s">
        <v>2722</v>
      </c>
      <c r="F954" s="11">
        <v>45971</v>
      </c>
      <c r="G954" s="10" t="s">
        <v>2843</v>
      </c>
      <c r="H954" s="10">
        <v>140</v>
      </c>
      <c r="I954" s="10">
        <v>160</v>
      </c>
      <c r="J954" s="10" t="s">
        <v>50</v>
      </c>
      <c r="K954" s="10">
        <v>1</v>
      </c>
      <c r="L954" s="10">
        <v>3</v>
      </c>
      <c r="M954" s="10" t="s">
        <v>2627</v>
      </c>
      <c r="N954" s="10" t="s">
        <v>55</v>
      </c>
      <c r="O954" s="10" t="s">
        <v>57</v>
      </c>
      <c r="P954" s="10" t="s">
        <v>2814</v>
      </c>
      <c r="Q954" s="10" t="s">
        <v>2818</v>
      </c>
      <c r="R954" s="12" t="s">
        <v>47</v>
      </c>
    </row>
    <row r="955" spans="1:18" x14ac:dyDescent="0.3">
      <c r="A955" s="13">
        <v>18390780</v>
      </c>
      <c r="B955" s="14">
        <v>5800000</v>
      </c>
      <c r="C955" s="14">
        <v>44615.384615384617</v>
      </c>
      <c r="D955" s="14" t="s">
        <v>2825</v>
      </c>
      <c r="E955" s="14" t="s">
        <v>2621</v>
      </c>
      <c r="F955" s="15">
        <v>45971</v>
      </c>
      <c r="G955" s="14" t="s">
        <v>2843</v>
      </c>
      <c r="H955" s="14">
        <v>130</v>
      </c>
      <c r="I955" s="14">
        <v>135</v>
      </c>
      <c r="J955" s="14" t="s">
        <v>50</v>
      </c>
      <c r="K955" s="14">
        <v>1</v>
      </c>
      <c r="L955" s="14">
        <v>4</v>
      </c>
      <c r="M955" s="14" t="s">
        <v>2617</v>
      </c>
      <c r="N955" s="14" t="s">
        <v>55</v>
      </c>
      <c r="O955" s="14" t="s">
        <v>57</v>
      </c>
      <c r="P955" s="14" t="s">
        <v>2814</v>
      </c>
      <c r="Q955" s="14" t="s">
        <v>2816</v>
      </c>
      <c r="R955" s="16" t="s">
        <v>47</v>
      </c>
    </row>
    <row r="956" spans="1:18" x14ac:dyDescent="0.3">
      <c r="A956" s="9">
        <v>18392933</v>
      </c>
      <c r="B956" s="10">
        <v>5850000</v>
      </c>
      <c r="C956" s="10">
        <v>68823.529411764699</v>
      </c>
      <c r="D956" s="10" t="s">
        <v>2823</v>
      </c>
      <c r="E956" s="10" t="s">
        <v>2784</v>
      </c>
      <c r="F956" s="11">
        <v>45971</v>
      </c>
      <c r="G956" s="10" t="s">
        <v>2843</v>
      </c>
      <c r="H956" s="10">
        <v>85</v>
      </c>
      <c r="I956" s="10">
        <v>90</v>
      </c>
      <c r="J956" s="10" t="s">
        <v>97</v>
      </c>
      <c r="K956" s="10">
        <v>1</v>
      </c>
      <c r="L956" s="10">
        <v>5</v>
      </c>
      <c r="M956" s="10" t="s">
        <v>2615</v>
      </c>
      <c r="N956" s="10" t="s">
        <v>77</v>
      </c>
      <c r="O956" s="10" t="s">
        <v>57</v>
      </c>
      <c r="P956" s="10" t="s">
        <v>2814</v>
      </c>
      <c r="Q956" s="10" t="s">
        <v>2816</v>
      </c>
      <c r="R956" s="12" t="s">
        <v>47</v>
      </c>
    </row>
    <row r="957" spans="1:18" x14ac:dyDescent="0.3">
      <c r="A957" s="13">
        <v>18384465</v>
      </c>
      <c r="B957" s="14">
        <v>5850000</v>
      </c>
      <c r="C957" s="14">
        <v>49576.271186440681</v>
      </c>
      <c r="D957" s="14" t="s">
        <v>2827</v>
      </c>
      <c r="E957" s="14" t="s">
        <v>2679</v>
      </c>
      <c r="F957" s="15">
        <v>45969</v>
      </c>
      <c r="G957" s="14" t="s">
        <v>2843</v>
      </c>
      <c r="H957" s="14">
        <v>118</v>
      </c>
      <c r="I957" s="14">
        <v>130</v>
      </c>
      <c r="J957" s="14" t="s">
        <v>434</v>
      </c>
      <c r="K957" s="14">
        <v>2</v>
      </c>
      <c r="L957" s="14">
        <v>7</v>
      </c>
      <c r="M957" s="14" t="s">
        <v>2615</v>
      </c>
      <c r="N957" s="14" t="s">
        <v>55</v>
      </c>
      <c r="O957" s="14" t="s">
        <v>57</v>
      </c>
      <c r="P957" s="14" t="s">
        <v>2814</v>
      </c>
      <c r="Q957" s="14" t="s">
        <v>2816</v>
      </c>
      <c r="R957" s="16" t="s">
        <v>47</v>
      </c>
    </row>
    <row r="958" spans="1:18" x14ac:dyDescent="0.3">
      <c r="A958" s="9">
        <v>18418410</v>
      </c>
      <c r="B958" s="10">
        <v>5850000</v>
      </c>
      <c r="C958" s="10">
        <v>76973.68421052632</v>
      </c>
      <c r="D958" s="10" t="s">
        <v>2831</v>
      </c>
      <c r="E958" s="10" t="s">
        <v>2657</v>
      </c>
      <c r="F958" s="11">
        <v>45975</v>
      </c>
      <c r="G958" s="10" t="s">
        <v>2843</v>
      </c>
      <c r="H958" s="10">
        <v>76</v>
      </c>
      <c r="I958" s="10">
        <v>83</v>
      </c>
      <c r="J958" s="10" t="s">
        <v>97</v>
      </c>
      <c r="K958" s="10">
        <v>2</v>
      </c>
      <c r="L958" s="10">
        <v>5</v>
      </c>
      <c r="M958" s="10" t="s">
        <v>2615</v>
      </c>
      <c r="N958" s="10" t="s">
        <v>55</v>
      </c>
      <c r="O958" s="10" t="s">
        <v>57</v>
      </c>
      <c r="P958" s="10" t="s">
        <v>2814</v>
      </c>
      <c r="Q958" s="10" t="s">
        <v>138</v>
      </c>
      <c r="R958" s="12" t="s">
        <v>47</v>
      </c>
    </row>
    <row r="959" spans="1:18" x14ac:dyDescent="0.3">
      <c r="A959" s="13">
        <v>18420045</v>
      </c>
      <c r="B959" s="14">
        <v>5850000</v>
      </c>
      <c r="C959" s="14">
        <v>46800</v>
      </c>
      <c r="D959" s="14" t="s">
        <v>2833</v>
      </c>
      <c r="E959" s="14" t="s">
        <v>2697</v>
      </c>
      <c r="F959" s="15">
        <v>45975</v>
      </c>
      <c r="G959" s="14" t="s">
        <v>2843</v>
      </c>
      <c r="H959" s="14">
        <v>125</v>
      </c>
      <c r="I959" s="14">
        <v>135</v>
      </c>
      <c r="J959" s="14" t="s">
        <v>50</v>
      </c>
      <c r="K959" s="14">
        <v>2</v>
      </c>
      <c r="L959" s="14">
        <v>3</v>
      </c>
      <c r="M959" s="14" t="s">
        <v>2622</v>
      </c>
      <c r="N959" s="14" t="s">
        <v>76</v>
      </c>
      <c r="O959" s="14" t="s">
        <v>67</v>
      </c>
      <c r="P959" s="14" t="s">
        <v>2814</v>
      </c>
      <c r="Q959" s="14" t="s">
        <v>2816</v>
      </c>
      <c r="R959" s="16" t="s">
        <v>47</v>
      </c>
    </row>
    <row r="960" spans="1:18" x14ac:dyDescent="0.3">
      <c r="A960" s="9">
        <v>18372201</v>
      </c>
      <c r="B960" s="10">
        <v>5850000</v>
      </c>
      <c r="C960" s="10">
        <v>48750</v>
      </c>
      <c r="D960" s="10" t="s">
        <v>2827</v>
      </c>
      <c r="E960" s="10" t="s">
        <v>2679</v>
      </c>
      <c r="F960" s="11">
        <v>45967</v>
      </c>
      <c r="G960" s="10" t="s">
        <v>2843</v>
      </c>
      <c r="H960" s="10">
        <v>120</v>
      </c>
      <c r="I960" s="10">
        <v>130</v>
      </c>
      <c r="J960" s="10" t="s">
        <v>97</v>
      </c>
      <c r="K960" s="10">
        <v>2</v>
      </c>
      <c r="L960" s="10">
        <v>7</v>
      </c>
      <c r="M960" s="10" t="s">
        <v>2615</v>
      </c>
      <c r="N960" s="10" t="s">
        <v>55</v>
      </c>
      <c r="O960" s="10" t="s">
        <v>67</v>
      </c>
      <c r="P960" s="10" t="s">
        <v>2814</v>
      </c>
      <c r="Q960" s="10" t="s">
        <v>2816</v>
      </c>
      <c r="R960" s="12" t="s">
        <v>47</v>
      </c>
    </row>
    <row r="961" spans="1:18" x14ac:dyDescent="0.3">
      <c r="A961" s="13">
        <v>18388059</v>
      </c>
      <c r="B961" s="14">
        <v>5850000</v>
      </c>
      <c r="C961" s="14">
        <v>53181.818181818184</v>
      </c>
      <c r="D961" s="14" t="s">
        <v>2827</v>
      </c>
      <c r="E961" s="14" t="s">
        <v>2679</v>
      </c>
      <c r="F961" s="15">
        <v>45970</v>
      </c>
      <c r="G961" s="14" t="s">
        <v>2843</v>
      </c>
      <c r="H961" s="14">
        <v>110</v>
      </c>
      <c r="I961" s="14">
        <v>120</v>
      </c>
      <c r="J961" s="14" t="s">
        <v>97</v>
      </c>
      <c r="K961" s="14">
        <v>2</v>
      </c>
      <c r="L961" s="14">
        <v>5</v>
      </c>
      <c r="M961" s="14" t="s">
        <v>2617</v>
      </c>
      <c r="N961" s="14" t="s">
        <v>55</v>
      </c>
      <c r="O961" s="14" t="s">
        <v>67</v>
      </c>
      <c r="P961" s="14" t="s">
        <v>2814</v>
      </c>
      <c r="Q961" s="14" t="s">
        <v>2816</v>
      </c>
      <c r="R961" s="16" t="s">
        <v>47</v>
      </c>
    </row>
    <row r="962" spans="1:18" x14ac:dyDescent="0.3">
      <c r="A962" s="9">
        <v>18416483</v>
      </c>
      <c r="B962" s="10">
        <v>5850000</v>
      </c>
      <c r="C962" s="10">
        <v>130000</v>
      </c>
      <c r="D962" s="10" t="s">
        <v>2825</v>
      </c>
      <c r="E962" s="10" t="s">
        <v>2626</v>
      </c>
      <c r="F962" s="11">
        <v>45974</v>
      </c>
      <c r="G962" s="10" t="s">
        <v>2843</v>
      </c>
      <c r="H962" s="10">
        <v>45</v>
      </c>
      <c r="I962" s="10">
        <v>55</v>
      </c>
      <c r="J962" s="10" t="s">
        <v>74</v>
      </c>
      <c r="K962" s="10">
        <v>1</v>
      </c>
      <c r="L962" s="10">
        <v>4</v>
      </c>
      <c r="M962" s="10" t="s">
        <v>2615</v>
      </c>
      <c r="N962" s="10" t="s">
        <v>55</v>
      </c>
      <c r="O962" s="10" t="s">
        <v>67</v>
      </c>
      <c r="P962" s="10" t="s">
        <v>2814</v>
      </c>
      <c r="Q962" s="10" t="s">
        <v>138</v>
      </c>
      <c r="R962" s="12" t="s">
        <v>47</v>
      </c>
    </row>
    <row r="963" spans="1:18" x14ac:dyDescent="0.3">
      <c r="A963" s="13">
        <v>18381426</v>
      </c>
      <c r="B963" s="14">
        <v>5900000</v>
      </c>
      <c r="C963" s="14">
        <v>86764.705882352937</v>
      </c>
      <c r="D963" s="14" t="s">
        <v>2831</v>
      </c>
      <c r="E963" s="14" t="s">
        <v>2657</v>
      </c>
      <c r="F963" s="15">
        <v>45969</v>
      </c>
      <c r="G963" s="14" t="s">
        <v>2843</v>
      </c>
      <c r="H963" s="14">
        <v>68</v>
      </c>
      <c r="I963" s="14">
        <v>90</v>
      </c>
      <c r="J963" s="14" t="s">
        <v>97</v>
      </c>
      <c r="K963" s="14">
        <v>1</v>
      </c>
      <c r="L963" s="14">
        <v>4</v>
      </c>
      <c r="M963" s="14" t="s">
        <v>2615</v>
      </c>
      <c r="N963" s="14" t="s">
        <v>55</v>
      </c>
      <c r="O963" s="14" t="s">
        <v>57</v>
      </c>
      <c r="P963" s="14" t="s">
        <v>2814</v>
      </c>
      <c r="Q963" s="14" t="s">
        <v>2816</v>
      </c>
      <c r="R963" s="16" t="s">
        <v>47</v>
      </c>
    </row>
    <row r="964" spans="1:18" x14ac:dyDescent="0.3">
      <c r="A964" s="9">
        <v>18378169</v>
      </c>
      <c r="B964" s="10">
        <v>5900000</v>
      </c>
      <c r="C964" s="10">
        <v>49166.666666666664</v>
      </c>
      <c r="D964" s="10" t="s">
        <v>2825</v>
      </c>
      <c r="E964" s="10" t="s">
        <v>2640</v>
      </c>
      <c r="F964" s="11">
        <v>45968</v>
      </c>
      <c r="G964" s="10" t="s">
        <v>2843</v>
      </c>
      <c r="H964" s="10">
        <v>120</v>
      </c>
      <c r="I964" s="10">
        <v>140</v>
      </c>
      <c r="J964" s="10" t="s">
        <v>97</v>
      </c>
      <c r="K964" s="10">
        <v>1</v>
      </c>
      <c r="L964" s="10">
        <v>3</v>
      </c>
      <c r="M964" s="10" t="s">
        <v>2615</v>
      </c>
      <c r="N964" s="10" t="s">
        <v>55</v>
      </c>
      <c r="O964" s="10" t="s">
        <v>57</v>
      </c>
      <c r="P964" s="10" t="s">
        <v>2817</v>
      </c>
      <c r="Q964" s="10" t="s">
        <v>2818</v>
      </c>
      <c r="R964" s="12" t="s">
        <v>47</v>
      </c>
    </row>
    <row r="965" spans="1:18" x14ac:dyDescent="0.3">
      <c r="A965" s="13">
        <v>18363724</v>
      </c>
      <c r="B965" s="14">
        <v>5900000</v>
      </c>
      <c r="C965" s="14">
        <v>49166.666666666664</v>
      </c>
      <c r="D965" s="14" t="s">
        <v>2825</v>
      </c>
      <c r="E965" s="14" t="s">
        <v>2626</v>
      </c>
      <c r="F965" s="15">
        <v>45966</v>
      </c>
      <c r="G965" s="14" t="s">
        <v>2845</v>
      </c>
      <c r="H965" s="14">
        <v>120</v>
      </c>
      <c r="I965" s="14">
        <v>140</v>
      </c>
      <c r="J965" s="14" t="s">
        <v>97</v>
      </c>
      <c r="K965" s="14">
        <v>1</v>
      </c>
      <c r="L965" s="14">
        <v>1</v>
      </c>
      <c r="M965" s="14" t="s">
        <v>2617</v>
      </c>
      <c r="N965" s="14" t="s">
        <v>76</v>
      </c>
      <c r="O965" s="14" t="s">
        <v>57</v>
      </c>
      <c r="P965" s="14" t="s">
        <v>2819</v>
      </c>
      <c r="Q965" s="14" t="s">
        <v>2816</v>
      </c>
      <c r="R965" s="16" t="s">
        <v>2840</v>
      </c>
    </row>
    <row r="966" spans="1:18" x14ac:dyDescent="0.3">
      <c r="A966" s="9">
        <v>18389540</v>
      </c>
      <c r="B966" s="10">
        <v>5900000</v>
      </c>
      <c r="C966" s="10">
        <v>53636.36363636364</v>
      </c>
      <c r="D966" s="10" t="s">
        <v>2825</v>
      </c>
      <c r="E966" s="10" t="s">
        <v>2721</v>
      </c>
      <c r="F966" s="11">
        <v>45970</v>
      </c>
      <c r="G966" s="10" t="s">
        <v>2843</v>
      </c>
      <c r="H966" s="10">
        <v>110</v>
      </c>
      <c r="I966" s="10">
        <v>120</v>
      </c>
      <c r="J966" s="10" t="s">
        <v>97</v>
      </c>
      <c r="K966" s="10">
        <v>2</v>
      </c>
      <c r="L966" s="10">
        <v>5</v>
      </c>
      <c r="M966" s="10" t="s">
        <v>2617</v>
      </c>
      <c r="N966" s="10" t="s">
        <v>55</v>
      </c>
      <c r="O966" s="10" t="s">
        <v>57</v>
      </c>
      <c r="P966" s="10" t="s">
        <v>2814</v>
      </c>
      <c r="Q966" s="10" t="s">
        <v>2818</v>
      </c>
      <c r="R966" s="12" t="s">
        <v>47</v>
      </c>
    </row>
    <row r="967" spans="1:18" x14ac:dyDescent="0.3">
      <c r="A967" s="13">
        <v>18371459</v>
      </c>
      <c r="B967" s="14">
        <v>5900000</v>
      </c>
      <c r="C967" s="14">
        <v>118000</v>
      </c>
      <c r="D967" s="14" t="s">
        <v>2825</v>
      </c>
      <c r="E967" s="14" t="s">
        <v>2706</v>
      </c>
      <c r="F967" s="15">
        <v>45967</v>
      </c>
      <c r="G967" s="14" t="s">
        <v>2843</v>
      </c>
      <c r="H967" s="14">
        <v>50</v>
      </c>
      <c r="I967" s="14">
        <v>60</v>
      </c>
      <c r="J967" s="14" t="s">
        <v>74</v>
      </c>
      <c r="K967" s="14">
        <v>1</v>
      </c>
      <c r="L967" s="14">
        <v>7</v>
      </c>
      <c r="M967" s="14" t="s">
        <v>2615</v>
      </c>
      <c r="N967" s="14" t="s">
        <v>55</v>
      </c>
      <c r="O967" s="14" t="s">
        <v>67</v>
      </c>
      <c r="P967" s="14" t="s">
        <v>2814</v>
      </c>
      <c r="Q967" s="14" t="s">
        <v>2816</v>
      </c>
      <c r="R967" s="16" t="s">
        <v>47</v>
      </c>
    </row>
    <row r="968" spans="1:18" x14ac:dyDescent="0.3">
      <c r="A968" s="9">
        <v>18413529</v>
      </c>
      <c r="B968" s="10">
        <v>5900000</v>
      </c>
      <c r="C968" s="10">
        <v>35119.047619047618</v>
      </c>
      <c r="D968" s="10" t="s">
        <v>2823</v>
      </c>
      <c r="E968" s="10" t="s">
        <v>2695</v>
      </c>
      <c r="F968" s="11">
        <v>45974</v>
      </c>
      <c r="G968" s="10" t="s">
        <v>2843</v>
      </c>
      <c r="H968" s="10">
        <v>168</v>
      </c>
      <c r="I968" s="10">
        <v>195</v>
      </c>
      <c r="J968" s="10" t="s">
        <v>50</v>
      </c>
      <c r="K968" s="10">
        <v>1</v>
      </c>
      <c r="L968" s="10">
        <v>3</v>
      </c>
      <c r="M968" s="10" t="s">
        <v>2627</v>
      </c>
      <c r="N968" s="10" t="s">
        <v>76</v>
      </c>
      <c r="O968" s="10" t="s">
        <v>57</v>
      </c>
      <c r="P968" s="10" t="s">
        <v>2814</v>
      </c>
      <c r="Q968" s="10" t="s">
        <v>2816</v>
      </c>
      <c r="R968" s="12" t="s">
        <v>47</v>
      </c>
    </row>
    <row r="969" spans="1:18" x14ac:dyDescent="0.3">
      <c r="A969" s="13">
        <v>18383287</v>
      </c>
      <c r="B969" s="14">
        <v>5900000</v>
      </c>
      <c r="C969" s="14">
        <v>23600</v>
      </c>
      <c r="D969" s="14" t="s">
        <v>2823</v>
      </c>
      <c r="E969" s="14" t="s">
        <v>2729</v>
      </c>
      <c r="F969" s="15">
        <v>45969</v>
      </c>
      <c r="G969" s="14" t="s">
        <v>2843</v>
      </c>
      <c r="H969" s="14">
        <v>250</v>
      </c>
      <c r="I969" s="14">
        <v>280</v>
      </c>
      <c r="J969" s="14" t="s">
        <v>128</v>
      </c>
      <c r="K969" s="14">
        <v>1</v>
      </c>
      <c r="L969" s="14">
        <v>3</v>
      </c>
      <c r="M969" s="14" t="s">
        <v>2622</v>
      </c>
      <c r="N969" s="14" t="s">
        <v>55</v>
      </c>
      <c r="O969" s="14" t="s">
        <v>67</v>
      </c>
      <c r="P969" s="14" t="s">
        <v>2817</v>
      </c>
      <c r="Q969" s="14" t="s">
        <v>2816</v>
      </c>
      <c r="R969" s="16" t="s">
        <v>47</v>
      </c>
    </row>
    <row r="970" spans="1:18" x14ac:dyDescent="0.3">
      <c r="A970" s="9">
        <v>18413763</v>
      </c>
      <c r="B970" s="10">
        <v>5900000</v>
      </c>
      <c r="C970" s="10">
        <v>43703.703703703701</v>
      </c>
      <c r="D970" s="10" t="s">
        <v>2830</v>
      </c>
      <c r="E970" s="10" t="s">
        <v>2651</v>
      </c>
      <c r="F970" s="11">
        <v>45974</v>
      </c>
      <c r="G970" s="10" t="s">
        <v>2843</v>
      </c>
      <c r="H970" s="10">
        <v>135</v>
      </c>
      <c r="I970" s="10">
        <v>150</v>
      </c>
      <c r="J970" s="10" t="s">
        <v>50</v>
      </c>
      <c r="K970" s="10">
        <v>2</v>
      </c>
      <c r="L970" s="10">
        <v>8</v>
      </c>
      <c r="M970" s="10" t="s">
        <v>2632</v>
      </c>
      <c r="N970" s="10" t="s">
        <v>55</v>
      </c>
      <c r="O970" s="10" t="s">
        <v>67</v>
      </c>
      <c r="P970" s="10" t="s">
        <v>2814</v>
      </c>
      <c r="Q970" s="10" t="s">
        <v>2816</v>
      </c>
      <c r="R970" s="12" t="s">
        <v>47</v>
      </c>
    </row>
    <row r="971" spans="1:18" x14ac:dyDescent="0.3">
      <c r="A971" s="13">
        <v>18404997</v>
      </c>
      <c r="B971" s="14">
        <v>5900000</v>
      </c>
      <c r="C971" s="14">
        <v>42142.857142857145</v>
      </c>
      <c r="D971" s="14" t="s">
        <v>2827</v>
      </c>
      <c r="E971" s="14" t="s">
        <v>2625</v>
      </c>
      <c r="F971" s="15">
        <v>45973</v>
      </c>
      <c r="G971" s="14" t="s">
        <v>2843</v>
      </c>
      <c r="H971" s="14">
        <v>140</v>
      </c>
      <c r="I971" s="14">
        <v>145</v>
      </c>
      <c r="J971" s="14" t="s">
        <v>50</v>
      </c>
      <c r="K971" s="14">
        <v>2</v>
      </c>
      <c r="L971" s="14">
        <v>7</v>
      </c>
      <c r="M971" s="14" t="s">
        <v>2615</v>
      </c>
      <c r="N971" s="14" t="s">
        <v>55</v>
      </c>
      <c r="O971" s="14" t="s">
        <v>57</v>
      </c>
      <c r="P971" s="14" t="s">
        <v>2814</v>
      </c>
      <c r="Q971" s="14" t="s">
        <v>2816</v>
      </c>
      <c r="R971" s="16" t="s">
        <v>47</v>
      </c>
    </row>
    <row r="972" spans="1:18" x14ac:dyDescent="0.3">
      <c r="A972" s="9">
        <v>18378215</v>
      </c>
      <c r="B972" s="10">
        <v>5900000</v>
      </c>
      <c r="C972" s="10">
        <v>49166.666666666664</v>
      </c>
      <c r="D972" s="10" t="s">
        <v>2825</v>
      </c>
      <c r="E972" s="10" t="s">
        <v>2640</v>
      </c>
      <c r="F972" s="11">
        <v>45968</v>
      </c>
      <c r="G972" s="10" t="s">
        <v>2843</v>
      </c>
      <c r="H972" s="10">
        <v>120</v>
      </c>
      <c r="I972" s="10">
        <v>140</v>
      </c>
      <c r="J972" s="10" t="s">
        <v>97</v>
      </c>
      <c r="K972" s="10">
        <v>1</v>
      </c>
      <c r="L972" s="10">
        <v>3</v>
      </c>
      <c r="M972" s="10" t="s">
        <v>2615</v>
      </c>
      <c r="N972" s="10" t="s">
        <v>55</v>
      </c>
      <c r="O972" s="10" t="s">
        <v>57</v>
      </c>
      <c r="P972" s="10" t="s">
        <v>2817</v>
      </c>
      <c r="Q972" s="10" t="s">
        <v>2818</v>
      </c>
      <c r="R972" s="12" t="s">
        <v>47</v>
      </c>
    </row>
    <row r="973" spans="1:18" x14ac:dyDescent="0.3">
      <c r="A973" s="13">
        <v>18398305</v>
      </c>
      <c r="B973" s="14">
        <v>5900000</v>
      </c>
      <c r="C973" s="14">
        <v>69411.76470588235</v>
      </c>
      <c r="D973" s="14" t="s">
        <v>2822</v>
      </c>
      <c r="E973" s="14" t="s">
        <v>2614</v>
      </c>
      <c r="F973" s="15">
        <v>45972</v>
      </c>
      <c r="G973" s="14" t="s">
        <v>2843</v>
      </c>
      <c r="H973" s="14">
        <v>85</v>
      </c>
      <c r="I973" s="14">
        <v>100</v>
      </c>
      <c r="J973" s="14" t="s">
        <v>97</v>
      </c>
      <c r="K973" s="14">
        <v>2</v>
      </c>
      <c r="L973" s="14">
        <v>5</v>
      </c>
      <c r="M973" s="14" t="s">
        <v>2615</v>
      </c>
      <c r="N973" s="14" t="s">
        <v>55</v>
      </c>
      <c r="O973" s="14" t="s">
        <v>67</v>
      </c>
      <c r="P973" s="14" t="s">
        <v>2817</v>
      </c>
      <c r="Q973" s="14" t="s">
        <v>2816</v>
      </c>
      <c r="R973" s="16" t="s">
        <v>47</v>
      </c>
    </row>
    <row r="974" spans="1:18" x14ac:dyDescent="0.3">
      <c r="A974" s="9">
        <v>18413767</v>
      </c>
      <c r="B974" s="10">
        <v>5950000</v>
      </c>
      <c r="C974" s="10">
        <v>33055.555555555555</v>
      </c>
      <c r="D974" s="10" t="s">
        <v>2833</v>
      </c>
      <c r="E974" s="10" t="s">
        <v>2727</v>
      </c>
      <c r="F974" s="11">
        <v>45974</v>
      </c>
      <c r="G974" s="10" t="s">
        <v>2842</v>
      </c>
      <c r="H974" s="10">
        <v>180</v>
      </c>
      <c r="I974" s="10">
        <v>200</v>
      </c>
      <c r="J974" s="10" t="s">
        <v>50</v>
      </c>
      <c r="K974" s="10">
        <v>1</v>
      </c>
      <c r="L974" s="10">
        <v>3</v>
      </c>
      <c r="M974" s="10" t="s">
        <v>2627</v>
      </c>
      <c r="N974" s="10" t="s">
        <v>55</v>
      </c>
      <c r="O974" s="10" t="s">
        <v>57</v>
      </c>
      <c r="P974" s="10" t="s">
        <v>2819</v>
      </c>
      <c r="Q974" s="10" t="s">
        <v>2816</v>
      </c>
      <c r="R974" s="12" t="s">
        <v>2840</v>
      </c>
    </row>
    <row r="975" spans="1:18" x14ac:dyDescent="0.3">
      <c r="A975" s="13">
        <v>18413856</v>
      </c>
      <c r="B975" s="14">
        <v>5950000</v>
      </c>
      <c r="C975" s="14">
        <v>90151.515151515152</v>
      </c>
      <c r="D975" s="14" t="s">
        <v>2825</v>
      </c>
      <c r="E975" s="14" t="s">
        <v>2763</v>
      </c>
      <c r="F975" s="15">
        <v>45974</v>
      </c>
      <c r="G975" s="14" t="s">
        <v>2843</v>
      </c>
      <c r="H975" s="14">
        <v>66</v>
      </c>
      <c r="I975" s="14">
        <v>80</v>
      </c>
      <c r="J975" s="14" t="s">
        <v>97</v>
      </c>
      <c r="K975" s="14">
        <v>1</v>
      </c>
      <c r="L975" s="14">
        <v>5</v>
      </c>
      <c r="M975" s="14" t="s">
        <v>2615</v>
      </c>
      <c r="N975" s="14" t="s">
        <v>55</v>
      </c>
      <c r="O975" s="14" t="s">
        <v>57</v>
      </c>
      <c r="P975" s="14" t="s">
        <v>2814</v>
      </c>
      <c r="Q975" s="14" t="s">
        <v>2818</v>
      </c>
      <c r="R975" s="16" t="s">
        <v>47</v>
      </c>
    </row>
    <row r="976" spans="1:18" x14ac:dyDescent="0.3">
      <c r="A976" s="9">
        <v>18362864</v>
      </c>
      <c r="B976" s="10">
        <v>5950000</v>
      </c>
      <c r="C976" s="10">
        <v>66111.111111111109</v>
      </c>
      <c r="D976" s="10" t="s">
        <v>2830</v>
      </c>
      <c r="E976" s="10" t="s">
        <v>2718</v>
      </c>
      <c r="F976" s="11">
        <v>45966</v>
      </c>
      <c r="G976" s="10" t="s">
        <v>2843</v>
      </c>
      <c r="H976" s="10">
        <v>90</v>
      </c>
      <c r="I976" s="10">
        <v>95</v>
      </c>
      <c r="J976" s="10" t="s">
        <v>97</v>
      </c>
      <c r="K976" s="10">
        <v>1</v>
      </c>
      <c r="L976" s="10">
        <v>5</v>
      </c>
      <c r="M976" s="10" t="s">
        <v>2617</v>
      </c>
      <c r="N976" s="10" t="s">
        <v>55</v>
      </c>
      <c r="O976" s="10" t="s">
        <v>67</v>
      </c>
      <c r="P976" s="10" t="s">
        <v>2815</v>
      </c>
      <c r="Q976" s="10" t="s">
        <v>2818</v>
      </c>
      <c r="R976" s="12" t="s">
        <v>47</v>
      </c>
    </row>
    <row r="977" spans="1:18" x14ac:dyDescent="0.3">
      <c r="A977" s="13">
        <v>18389410</v>
      </c>
      <c r="B977" s="14">
        <v>5950000</v>
      </c>
      <c r="C977" s="14">
        <v>59500</v>
      </c>
      <c r="D977" s="14" t="s">
        <v>2831</v>
      </c>
      <c r="E977" s="14" t="s">
        <v>2696</v>
      </c>
      <c r="F977" s="15">
        <v>45970</v>
      </c>
      <c r="G977" s="14" t="s">
        <v>2845</v>
      </c>
      <c r="H977" s="14">
        <v>100</v>
      </c>
      <c r="I977" s="14">
        <v>515</v>
      </c>
      <c r="J977" s="14" t="s">
        <v>97</v>
      </c>
      <c r="K977" s="14">
        <v>1</v>
      </c>
      <c r="L977" s="14">
        <v>1</v>
      </c>
      <c r="M977" s="14" t="s">
        <v>2617</v>
      </c>
      <c r="N977" s="14" t="s">
        <v>55</v>
      </c>
      <c r="O977" s="14" t="s">
        <v>57</v>
      </c>
      <c r="P977" s="14" t="s">
        <v>2819</v>
      </c>
      <c r="Q977" s="14" t="s">
        <v>2820</v>
      </c>
      <c r="R977" s="16" t="s">
        <v>2840</v>
      </c>
    </row>
    <row r="978" spans="1:18" x14ac:dyDescent="0.3">
      <c r="A978" s="9">
        <v>18376176</v>
      </c>
      <c r="B978" s="10">
        <v>5950000</v>
      </c>
      <c r="C978" s="10">
        <v>41034.482758620688</v>
      </c>
      <c r="D978" s="10" t="s">
        <v>2823</v>
      </c>
      <c r="E978" s="10" t="s">
        <v>2695</v>
      </c>
      <c r="F978" s="11">
        <v>45968</v>
      </c>
      <c r="G978" s="10" t="s">
        <v>2843</v>
      </c>
      <c r="H978" s="10">
        <v>145</v>
      </c>
      <c r="I978" s="10">
        <v>160</v>
      </c>
      <c r="J978" s="10" t="s">
        <v>50</v>
      </c>
      <c r="K978" s="10">
        <v>2</v>
      </c>
      <c r="L978" s="10">
        <v>3</v>
      </c>
      <c r="M978" s="10" t="s">
        <v>2632</v>
      </c>
      <c r="N978" s="10" t="s">
        <v>55</v>
      </c>
      <c r="O978" s="10" t="s">
        <v>57</v>
      </c>
      <c r="P978" s="10" t="s">
        <v>2814</v>
      </c>
      <c r="Q978" s="10" t="s">
        <v>2816</v>
      </c>
      <c r="R978" s="12" t="s">
        <v>47</v>
      </c>
    </row>
    <row r="979" spans="1:18" x14ac:dyDescent="0.3">
      <c r="A979" s="13">
        <v>18368042</v>
      </c>
      <c r="B979" s="14">
        <v>5950000</v>
      </c>
      <c r="C979" s="14">
        <v>92968.75</v>
      </c>
      <c r="D979" s="14" t="s">
        <v>2822</v>
      </c>
      <c r="E979" s="14" t="s">
        <v>2614</v>
      </c>
      <c r="F979" s="15">
        <v>45966</v>
      </c>
      <c r="G979" s="14" t="s">
        <v>2843</v>
      </c>
      <c r="H979" s="14">
        <v>64</v>
      </c>
      <c r="I979" s="14">
        <v>74</v>
      </c>
      <c r="J979" s="14" t="s">
        <v>97</v>
      </c>
      <c r="K979" s="14">
        <v>2</v>
      </c>
      <c r="L979" s="14">
        <v>5</v>
      </c>
      <c r="M979" s="14" t="s">
        <v>2615</v>
      </c>
      <c r="N979" s="14" t="s">
        <v>55</v>
      </c>
      <c r="O979" s="14" t="s">
        <v>57</v>
      </c>
      <c r="P979" s="14" t="s">
        <v>2814</v>
      </c>
      <c r="Q979" s="14" t="s">
        <v>2816</v>
      </c>
      <c r="R979" s="16" t="s">
        <v>47</v>
      </c>
    </row>
    <row r="980" spans="1:18" x14ac:dyDescent="0.3">
      <c r="A980" s="9">
        <v>18378016</v>
      </c>
      <c r="B980" s="10">
        <v>5975000</v>
      </c>
      <c r="C980" s="10">
        <v>85357.142857142855</v>
      </c>
      <c r="D980" s="10" t="s">
        <v>2831</v>
      </c>
      <c r="E980" s="10" t="s">
        <v>2657</v>
      </c>
      <c r="F980" s="11">
        <v>45968</v>
      </c>
      <c r="G980" s="10" t="s">
        <v>2843</v>
      </c>
      <c r="H980" s="10">
        <v>70</v>
      </c>
      <c r="I980" s="10">
        <v>80</v>
      </c>
      <c r="J980" s="10" t="s">
        <v>97</v>
      </c>
      <c r="K980" s="10">
        <v>2</v>
      </c>
      <c r="L980" s="10">
        <v>6</v>
      </c>
      <c r="M980" s="10" t="s">
        <v>2615</v>
      </c>
      <c r="N980" s="10" t="s">
        <v>55</v>
      </c>
      <c r="O980" s="10" t="s">
        <v>67</v>
      </c>
      <c r="P980" s="10" t="s">
        <v>2814</v>
      </c>
      <c r="Q980" s="10" t="s">
        <v>138</v>
      </c>
      <c r="R980" s="12" t="s">
        <v>47</v>
      </c>
    </row>
    <row r="981" spans="1:18" x14ac:dyDescent="0.3">
      <c r="A981" s="13">
        <v>18414503</v>
      </c>
      <c r="B981" s="14">
        <v>5990000</v>
      </c>
      <c r="C981" s="14">
        <v>79866.666666666672</v>
      </c>
      <c r="D981" s="14" t="s">
        <v>2825</v>
      </c>
      <c r="E981" s="14" t="s">
        <v>2685</v>
      </c>
      <c r="F981" s="15">
        <v>45974</v>
      </c>
      <c r="G981" s="14" t="s">
        <v>2843</v>
      </c>
      <c r="H981" s="14">
        <v>75</v>
      </c>
      <c r="I981" s="14">
        <v>100</v>
      </c>
      <c r="J981" s="14" t="s">
        <v>97</v>
      </c>
      <c r="K981" s="14">
        <v>1</v>
      </c>
      <c r="L981" s="14">
        <v>4</v>
      </c>
      <c r="M981" s="14" t="s">
        <v>2632</v>
      </c>
      <c r="N981" s="14" t="s">
        <v>55</v>
      </c>
      <c r="O981" s="14" t="s">
        <v>57</v>
      </c>
      <c r="P981" s="14" t="s">
        <v>2814</v>
      </c>
      <c r="Q981" s="14" t="s">
        <v>2816</v>
      </c>
      <c r="R981" s="16" t="s">
        <v>47</v>
      </c>
    </row>
    <row r="982" spans="1:18" x14ac:dyDescent="0.3">
      <c r="A982" s="9">
        <v>18392112</v>
      </c>
      <c r="B982" s="10">
        <v>5999999</v>
      </c>
      <c r="C982" s="10">
        <v>46153.838461538464</v>
      </c>
      <c r="D982" s="10" t="s">
        <v>2830</v>
      </c>
      <c r="E982" s="10" t="s">
        <v>2752</v>
      </c>
      <c r="F982" s="11">
        <v>45971</v>
      </c>
      <c r="G982" s="10" t="s">
        <v>2842</v>
      </c>
      <c r="H982" s="10">
        <v>130</v>
      </c>
      <c r="I982" s="10">
        <v>147</v>
      </c>
      <c r="J982" s="10" t="s">
        <v>50</v>
      </c>
      <c r="K982" s="10">
        <v>1</v>
      </c>
      <c r="L982" s="10">
        <v>2</v>
      </c>
      <c r="M982" s="10" t="s">
        <v>2615</v>
      </c>
      <c r="N982" s="10" t="s">
        <v>55</v>
      </c>
      <c r="O982" s="10" t="s">
        <v>57</v>
      </c>
      <c r="P982" s="10" t="s">
        <v>2819</v>
      </c>
      <c r="Q982" s="10" t="s">
        <v>2820</v>
      </c>
      <c r="R982" s="12" t="s">
        <v>2840</v>
      </c>
    </row>
    <row r="983" spans="1:18" x14ac:dyDescent="0.3">
      <c r="A983" s="13">
        <v>18371144</v>
      </c>
      <c r="B983" s="14">
        <v>6000000</v>
      </c>
      <c r="C983" s="14">
        <v>100000</v>
      </c>
      <c r="D983" s="14" t="s">
        <v>2825</v>
      </c>
      <c r="E983" s="14" t="s">
        <v>2754</v>
      </c>
      <c r="F983" s="15">
        <v>45967</v>
      </c>
      <c r="G983" s="14" t="s">
        <v>2843</v>
      </c>
      <c r="H983" s="14">
        <v>60</v>
      </c>
      <c r="I983" s="14">
        <v>70</v>
      </c>
      <c r="J983" s="14" t="s">
        <v>74</v>
      </c>
      <c r="K983" s="14">
        <v>1</v>
      </c>
      <c r="L983" s="14">
        <v>4</v>
      </c>
      <c r="M983" s="14" t="s">
        <v>2615</v>
      </c>
      <c r="N983" s="14" t="s">
        <v>55</v>
      </c>
      <c r="O983" s="14" t="s">
        <v>57</v>
      </c>
      <c r="P983" s="14" t="s">
        <v>2814</v>
      </c>
      <c r="Q983" s="14" t="s">
        <v>2818</v>
      </c>
      <c r="R983" s="16" t="s">
        <v>47</v>
      </c>
    </row>
    <row r="984" spans="1:18" x14ac:dyDescent="0.3">
      <c r="A984" s="9">
        <v>18373277</v>
      </c>
      <c r="B984" s="10">
        <v>6000000</v>
      </c>
      <c r="C984" s="10">
        <v>40000</v>
      </c>
      <c r="D984" s="10" t="s">
        <v>2823</v>
      </c>
      <c r="E984" s="10" t="s">
        <v>2616</v>
      </c>
      <c r="F984" s="11">
        <v>45967</v>
      </c>
      <c r="G984" s="10" t="s">
        <v>2843</v>
      </c>
      <c r="H984" s="10">
        <v>150</v>
      </c>
      <c r="I984" s="10">
        <v>180</v>
      </c>
      <c r="J984" s="10" t="s">
        <v>128</v>
      </c>
      <c r="K984" s="10">
        <v>2</v>
      </c>
      <c r="L984" s="10">
        <v>3</v>
      </c>
      <c r="M984" s="10" t="s">
        <v>2615</v>
      </c>
      <c r="N984" s="10" t="s">
        <v>55</v>
      </c>
      <c r="O984" s="10" t="s">
        <v>67</v>
      </c>
      <c r="P984" s="10" t="s">
        <v>2814</v>
      </c>
      <c r="Q984" s="10" t="s">
        <v>2816</v>
      </c>
      <c r="R984" s="12" t="s">
        <v>47</v>
      </c>
    </row>
    <row r="985" spans="1:18" x14ac:dyDescent="0.3">
      <c r="A985" s="13">
        <v>18396007</v>
      </c>
      <c r="B985" s="14">
        <v>6000000</v>
      </c>
      <c r="C985" s="14">
        <v>44444.444444444445</v>
      </c>
      <c r="D985" s="14" t="s">
        <v>2825</v>
      </c>
      <c r="E985" s="14" t="s">
        <v>2676</v>
      </c>
      <c r="F985" s="15">
        <v>45971</v>
      </c>
      <c r="G985" s="14" t="s">
        <v>2843</v>
      </c>
      <c r="H985" s="14">
        <v>135</v>
      </c>
      <c r="I985" s="14">
        <v>140</v>
      </c>
      <c r="J985" s="14" t="s">
        <v>50</v>
      </c>
      <c r="K985" s="14">
        <v>1</v>
      </c>
      <c r="L985" s="14">
        <v>3</v>
      </c>
      <c r="M985" s="14" t="s">
        <v>2617</v>
      </c>
      <c r="N985" s="14" t="s">
        <v>55</v>
      </c>
      <c r="O985" s="14" t="s">
        <v>57</v>
      </c>
      <c r="P985" s="14" t="s">
        <v>2814</v>
      </c>
      <c r="Q985" s="14" t="s">
        <v>2818</v>
      </c>
      <c r="R985" s="16" t="s">
        <v>47</v>
      </c>
    </row>
    <row r="986" spans="1:18" x14ac:dyDescent="0.3">
      <c r="A986" s="9">
        <v>18389125</v>
      </c>
      <c r="B986" s="10">
        <v>6000000</v>
      </c>
      <c r="C986" s="10">
        <v>66666.666666666672</v>
      </c>
      <c r="D986" s="10" t="s">
        <v>2827</v>
      </c>
      <c r="E986" s="10" t="s">
        <v>2660</v>
      </c>
      <c r="F986" s="11">
        <v>45970</v>
      </c>
      <c r="G986" s="10" t="s">
        <v>2843</v>
      </c>
      <c r="H986" s="10">
        <v>90</v>
      </c>
      <c r="I986" s="10">
        <v>110</v>
      </c>
      <c r="J986" s="10" t="s">
        <v>97</v>
      </c>
      <c r="K986" s="10">
        <v>1</v>
      </c>
      <c r="L986" s="10">
        <v>3</v>
      </c>
      <c r="M986" s="10" t="s">
        <v>2615</v>
      </c>
      <c r="N986" s="10" t="s">
        <v>55</v>
      </c>
      <c r="O986" s="10" t="s">
        <v>57</v>
      </c>
      <c r="P986" s="10" t="s">
        <v>2815</v>
      </c>
      <c r="Q986" s="10" t="s">
        <v>138</v>
      </c>
      <c r="R986" s="12" t="s">
        <v>47</v>
      </c>
    </row>
    <row r="987" spans="1:18" x14ac:dyDescent="0.3">
      <c r="A987" s="13">
        <v>18384082</v>
      </c>
      <c r="B987" s="14">
        <v>6000000</v>
      </c>
      <c r="C987" s="14">
        <v>80000</v>
      </c>
      <c r="D987" s="14" t="s">
        <v>2822</v>
      </c>
      <c r="E987" s="14" t="s">
        <v>2634</v>
      </c>
      <c r="F987" s="15">
        <v>45969</v>
      </c>
      <c r="G987" s="14" t="s">
        <v>2843</v>
      </c>
      <c r="H987" s="14">
        <v>75</v>
      </c>
      <c r="I987" s="14">
        <v>82</v>
      </c>
      <c r="J987" s="14" t="s">
        <v>97</v>
      </c>
      <c r="K987" s="14">
        <v>1</v>
      </c>
      <c r="L987" s="14">
        <v>7</v>
      </c>
      <c r="M987" s="14" t="s">
        <v>2615</v>
      </c>
      <c r="N987" s="14" t="s">
        <v>55</v>
      </c>
      <c r="O987" s="14" t="s">
        <v>67</v>
      </c>
      <c r="P987" s="14" t="s">
        <v>2814</v>
      </c>
      <c r="Q987" s="14" t="s">
        <v>2816</v>
      </c>
      <c r="R987" s="16" t="s">
        <v>47</v>
      </c>
    </row>
    <row r="988" spans="1:18" x14ac:dyDescent="0.3">
      <c r="A988" s="9">
        <v>18380030</v>
      </c>
      <c r="B988" s="10">
        <v>6000000</v>
      </c>
      <c r="C988" s="10">
        <v>50000</v>
      </c>
      <c r="D988" s="10" t="s">
        <v>2823</v>
      </c>
      <c r="E988" s="10" t="s">
        <v>2695</v>
      </c>
      <c r="F988" s="11">
        <v>45969</v>
      </c>
      <c r="G988" s="10" t="s">
        <v>2843</v>
      </c>
      <c r="H988" s="10">
        <v>120</v>
      </c>
      <c r="I988" s="10">
        <v>140</v>
      </c>
      <c r="J988" s="10" t="s">
        <v>50</v>
      </c>
      <c r="K988" s="10">
        <v>1</v>
      </c>
      <c r="L988" s="10">
        <v>3</v>
      </c>
      <c r="M988" s="10" t="s">
        <v>2632</v>
      </c>
      <c r="N988" s="10" t="s">
        <v>55</v>
      </c>
      <c r="O988" s="10" t="s">
        <v>67</v>
      </c>
      <c r="P988" s="10" t="s">
        <v>2814</v>
      </c>
      <c r="Q988" s="10" t="s">
        <v>2820</v>
      </c>
      <c r="R988" s="12" t="s">
        <v>47</v>
      </c>
    </row>
    <row r="989" spans="1:18" x14ac:dyDescent="0.3">
      <c r="A989" s="13">
        <v>18403111</v>
      </c>
      <c r="B989" s="14">
        <v>6000000</v>
      </c>
      <c r="C989" s="14">
        <v>57142.857142857145</v>
      </c>
      <c r="D989" s="14" t="s">
        <v>2823</v>
      </c>
      <c r="E989" s="14" t="s">
        <v>2691</v>
      </c>
      <c r="F989" s="15">
        <v>45972</v>
      </c>
      <c r="G989" s="14" t="s">
        <v>2843</v>
      </c>
      <c r="H989" s="14">
        <v>105</v>
      </c>
      <c r="I989" s="14">
        <v>130</v>
      </c>
      <c r="J989" s="14" t="s">
        <v>50</v>
      </c>
      <c r="K989" s="14">
        <v>2</v>
      </c>
      <c r="L989" s="14">
        <v>2</v>
      </c>
      <c r="M989" s="14" t="s">
        <v>2615</v>
      </c>
      <c r="N989" s="14" t="s">
        <v>55</v>
      </c>
      <c r="O989" s="14" t="s">
        <v>57</v>
      </c>
      <c r="P989" s="14" t="s">
        <v>2814</v>
      </c>
      <c r="Q989" s="14" t="s">
        <v>2816</v>
      </c>
      <c r="R989" s="16" t="s">
        <v>47</v>
      </c>
    </row>
    <row r="990" spans="1:18" x14ac:dyDescent="0.3">
      <c r="A990" s="9">
        <v>18372459</v>
      </c>
      <c r="B990" s="10">
        <v>6000000</v>
      </c>
      <c r="C990" s="10">
        <v>133333.33333333334</v>
      </c>
      <c r="D990" s="10" t="s">
        <v>2822</v>
      </c>
      <c r="E990" s="10" t="s">
        <v>2614</v>
      </c>
      <c r="F990" s="11">
        <v>45967</v>
      </c>
      <c r="G990" s="10" t="s">
        <v>2843</v>
      </c>
      <c r="H990" s="10">
        <v>45</v>
      </c>
      <c r="I990" s="10">
        <v>50</v>
      </c>
      <c r="J990" s="10" t="s">
        <v>74</v>
      </c>
      <c r="K990" s="10">
        <v>1</v>
      </c>
      <c r="L990" s="10">
        <v>4</v>
      </c>
      <c r="M990" s="10" t="s">
        <v>2615</v>
      </c>
      <c r="N990" s="10" t="s">
        <v>55</v>
      </c>
      <c r="O990" s="10" t="s">
        <v>67</v>
      </c>
      <c r="P990" s="10" t="s">
        <v>2814</v>
      </c>
      <c r="Q990" s="10" t="s">
        <v>2816</v>
      </c>
      <c r="R990" s="12" t="s">
        <v>47</v>
      </c>
    </row>
    <row r="991" spans="1:18" x14ac:dyDescent="0.3">
      <c r="A991" s="13">
        <v>18362186</v>
      </c>
      <c r="B991" s="14">
        <v>6000000</v>
      </c>
      <c r="C991" s="14">
        <v>60000</v>
      </c>
      <c r="D991" s="14" t="s">
        <v>2827</v>
      </c>
      <c r="E991" s="14" t="s">
        <v>2745</v>
      </c>
      <c r="F991" s="15">
        <v>45966</v>
      </c>
      <c r="G991" s="14" t="s">
        <v>2843</v>
      </c>
      <c r="H991" s="14">
        <v>100</v>
      </c>
      <c r="I991" s="14">
        <v>110</v>
      </c>
      <c r="J991" s="14" t="s">
        <v>97</v>
      </c>
      <c r="K991" s="14">
        <v>1</v>
      </c>
      <c r="L991" s="14">
        <v>2</v>
      </c>
      <c r="M991" s="14" t="s">
        <v>2615</v>
      </c>
      <c r="N991" s="14" t="s">
        <v>55</v>
      </c>
      <c r="O991" s="14" t="s">
        <v>57</v>
      </c>
      <c r="P991" s="14" t="s">
        <v>2814</v>
      </c>
      <c r="Q991" s="14" t="s">
        <v>2816</v>
      </c>
      <c r="R991" s="16" t="s">
        <v>47</v>
      </c>
    </row>
    <row r="992" spans="1:18" x14ac:dyDescent="0.3">
      <c r="A992" s="9">
        <v>18391890</v>
      </c>
      <c r="B992" s="10">
        <v>6000000</v>
      </c>
      <c r="C992" s="10">
        <v>42857.142857142855</v>
      </c>
      <c r="D992" s="10" t="s">
        <v>2822</v>
      </c>
      <c r="E992" s="10" t="s">
        <v>2614</v>
      </c>
      <c r="F992" s="11">
        <v>45971</v>
      </c>
      <c r="G992" s="10" t="s">
        <v>2843</v>
      </c>
      <c r="H992" s="10">
        <v>140</v>
      </c>
      <c r="I992" s="10">
        <v>160</v>
      </c>
      <c r="J992" s="10" t="s">
        <v>128</v>
      </c>
      <c r="K992" s="10">
        <v>2</v>
      </c>
      <c r="L992" s="10">
        <v>3</v>
      </c>
      <c r="M992" s="10" t="s">
        <v>2632</v>
      </c>
      <c r="N992" s="10" t="s">
        <v>55</v>
      </c>
      <c r="O992" s="10" t="s">
        <v>57</v>
      </c>
      <c r="P992" s="10" t="s">
        <v>2817</v>
      </c>
      <c r="Q992" s="10" t="s">
        <v>2816</v>
      </c>
      <c r="R992" s="12" t="s">
        <v>47</v>
      </c>
    </row>
    <row r="993" spans="1:18" x14ac:dyDescent="0.3">
      <c r="A993" s="13">
        <v>18386660</v>
      </c>
      <c r="B993" s="14">
        <v>6000000</v>
      </c>
      <c r="C993" s="14">
        <v>42857.142857142855</v>
      </c>
      <c r="D993" s="14" t="s">
        <v>2834</v>
      </c>
      <c r="E993" s="14" t="s">
        <v>2712</v>
      </c>
      <c r="F993" s="15">
        <v>45970</v>
      </c>
      <c r="G993" s="14" t="s">
        <v>2843</v>
      </c>
      <c r="H993" s="14">
        <v>140</v>
      </c>
      <c r="I993" s="14">
        <v>145</v>
      </c>
      <c r="J993" s="14" t="s">
        <v>50</v>
      </c>
      <c r="K993" s="14">
        <v>2</v>
      </c>
      <c r="L993" s="14">
        <v>6</v>
      </c>
      <c r="M993" s="14" t="s">
        <v>2615</v>
      </c>
      <c r="N993" s="14" t="s">
        <v>55</v>
      </c>
      <c r="O993" s="14" t="s">
        <v>67</v>
      </c>
      <c r="P993" s="14" t="s">
        <v>2814</v>
      </c>
      <c r="Q993" s="14" t="s">
        <v>2816</v>
      </c>
      <c r="R993" s="16" t="s">
        <v>47</v>
      </c>
    </row>
    <row r="994" spans="1:18" x14ac:dyDescent="0.3">
      <c r="A994" s="9">
        <v>18375669</v>
      </c>
      <c r="B994" s="10">
        <v>6000000</v>
      </c>
      <c r="C994" s="10">
        <v>30000</v>
      </c>
      <c r="D994" s="10" t="s">
        <v>2829</v>
      </c>
      <c r="E994" s="10" t="s">
        <v>2801</v>
      </c>
      <c r="F994" s="11">
        <v>45968</v>
      </c>
      <c r="G994" s="10" t="s">
        <v>2843</v>
      </c>
      <c r="H994" s="10">
        <v>200</v>
      </c>
      <c r="I994" s="10">
        <v>210</v>
      </c>
      <c r="J994" s="10" t="s">
        <v>128</v>
      </c>
      <c r="K994" s="10">
        <v>2</v>
      </c>
      <c r="L994" s="10">
        <v>4</v>
      </c>
      <c r="M994" s="10" t="s">
        <v>2627</v>
      </c>
      <c r="N994" s="10" t="s">
        <v>55</v>
      </c>
      <c r="O994" s="10" t="s">
        <v>57</v>
      </c>
      <c r="P994" s="10" t="s">
        <v>2814</v>
      </c>
      <c r="Q994" s="10" t="s">
        <v>2816</v>
      </c>
      <c r="R994" s="12" t="s">
        <v>47</v>
      </c>
    </row>
    <row r="995" spans="1:18" x14ac:dyDescent="0.3">
      <c r="A995" s="13">
        <v>18412177</v>
      </c>
      <c r="B995" s="14">
        <v>6000000</v>
      </c>
      <c r="C995" s="14">
        <v>70588.23529411765</v>
      </c>
      <c r="D995" s="14" t="s">
        <v>2823</v>
      </c>
      <c r="E995" s="14" t="s">
        <v>2635</v>
      </c>
      <c r="F995" s="15">
        <v>45974</v>
      </c>
      <c r="G995" s="14" t="s">
        <v>2848</v>
      </c>
      <c r="H995" s="14">
        <v>85</v>
      </c>
      <c r="I995" s="14">
        <v>95</v>
      </c>
      <c r="J995" s="14" t="s">
        <v>97</v>
      </c>
      <c r="K995" s="14">
        <v>1</v>
      </c>
      <c r="L995" s="14">
        <v>2</v>
      </c>
      <c r="M995" s="14" t="s">
        <v>2615</v>
      </c>
      <c r="N995" s="14" t="s">
        <v>55</v>
      </c>
      <c r="O995" s="14" t="s">
        <v>57</v>
      </c>
      <c r="P995" s="14" t="s">
        <v>66</v>
      </c>
      <c r="Q995" s="14" t="s">
        <v>2816</v>
      </c>
      <c r="R995" s="16" t="s">
        <v>2840</v>
      </c>
    </row>
    <row r="996" spans="1:18" x14ac:dyDescent="0.3">
      <c r="A996" s="9">
        <v>18385815</v>
      </c>
      <c r="B996" s="10">
        <v>6000000</v>
      </c>
      <c r="C996" s="10">
        <v>37500</v>
      </c>
      <c r="D996" s="10" t="s">
        <v>2822</v>
      </c>
      <c r="E996" s="10" t="s">
        <v>2614</v>
      </c>
      <c r="F996" s="11">
        <v>45970</v>
      </c>
      <c r="G996" s="10" t="s">
        <v>2843</v>
      </c>
      <c r="H996" s="10">
        <v>160</v>
      </c>
      <c r="I996" s="10">
        <v>165</v>
      </c>
      <c r="J996" s="10" t="s">
        <v>128</v>
      </c>
      <c r="K996" s="10">
        <v>2</v>
      </c>
      <c r="L996" s="10">
        <v>3</v>
      </c>
      <c r="M996" s="10" t="s">
        <v>2627</v>
      </c>
      <c r="N996" s="10" t="s">
        <v>55</v>
      </c>
      <c r="O996" s="10" t="s">
        <v>57</v>
      </c>
      <c r="P996" s="10" t="s">
        <v>2814</v>
      </c>
      <c r="Q996" s="10" t="s">
        <v>2816</v>
      </c>
      <c r="R996" s="12" t="s">
        <v>47</v>
      </c>
    </row>
    <row r="997" spans="1:18" x14ac:dyDescent="0.3">
      <c r="A997" s="13">
        <v>18404057</v>
      </c>
      <c r="B997" s="14">
        <v>6000000</v>
      </c>
      <c r="C997" s="14">
        <v>68181.818181818177</v>
      </c>
      <c r="D997" s="14" t="s">
        <v>2825</v>
      </c>
      <c r="E997" s="14" t="s">
        <v>2689</v>
      </c>
      <c r="F997" s="15">
        <v>45973</v>
      </c>
      <c r="G997" s="14" t="s">
        <v>2843</v>
      </c>
      <c r="H997" s="14">
        <v>88</v>
      </c>
      <c r="I997" s="14">
        <v>105</v>
      </c>
      <c r="J997" s="14" t="s">
        <v>50</v>
      </c>
      <c r="K997" s="14">
        <v>1</v>
      </c>
      <c r="L997" s="14">
        <v>5</v>
      </c>
      <c r="M997" s="14" t="s">
        <v>2615</v>
      </c>
      <c r="N997" s="14" t="s">
        <v>55</v>
      </c>
      <c r="O997" s="14" t="s">
        <v>67</v>
      </c>
      <c r="P997" s="14" t="s">
        <v>2814</v>
      </c>
      <c r="Q997" s="14" t="s">
        <v>2816</v>
      </c>
      <c r="R997" s="16" t="s">
        <v>47</v>
      </c>
    </row>
    <row r="998" spans="1:18" x14ac:dyDescent="0.3">
      <c r="A998" s="9">
        <v>18417282</v>
      </c>
      <c r="B998" s="10">
        <v>6000000</v>
      </c>
      <c r="C998" s="10">
        <v>109090.90909090909</v>
      </c>
      <c r="D998" s="10" t="s">
        <v>2823</v>
      </c>
      <c r="E998" s="10" t="s">
        <v>2729</v>
      </c>
      <c r="F998" s="11">
        <v>45974</v>
      </c>
      <c r="G998" s="10" t="s">
        <v>2843</v>
      </c>
      <c r="H998" s="10">
        <v>55</v>
      </c>
      <c r="I998" s="10">
        <v>65</v>
      </c>
      <c r="J998" s="10" t="s">
        <v>97</v>
      </c>
      <c r="K998" s="10">
        <v>1</v>
      </c>
      <c r="L998" s="10">
        <v>5</v>
      </c>
      <c r="M998" s="10" t="s">
        <v>2615</v>
      </c>
      <c r="N998" s="10" t="s">
        <v>55</v>
      </c>
      <c r="O998" s="10" t="s">
        <v>67</v>
      </c>
      <c r="P998" s="10" t="s">
        <v>2814</v>
      </c>
      <c r="Q998" s="10" t="s">
        <v>2816</v>
      </c>
      <c r="R998" s="12" t="s">
        <v>47</v>
      </c>
    </row>
    <row r="999" spans="1:18" x14ac:dyDescent="0.3">
      <c r="A999" s="13">
        <v>18379391</v>
      </c>
      <c r="B999" s="14">
        <v>6050000</v>
      </c>
      <c r="C999" s="14">
        <v>31842.105263157893</v>
      </c>
      <c r="D999" s="14" t="s">
        <v>2827</v>
      </c>
      <c r="E999" s="14" t="s">
        <v>2647</v>
      </c>
      <c r="F999" s="15">
        <v>45968</v>
      </c>
      <c r="G999" s="14" t="s">
        <v>2843</v>
      </c>
      <c r="H999" s="14">
        <v>190</v>
      </c>
      <c r="I999" s="14">
        <v>200</v>
      </c>
      <c r="J999" s="14" t="s">
        <v>128</v>
      </c>
      <c r="K999" s="14">
        <v>2</v>
      </c>
      <c r="L999" s="14">
        <v>3</v>
      </c>
      <c r="M999" s="14" t="s">
        <v>2622</v>
      </c>
      <c r="N999" s="14" t="s">
        <v>76</v>
      </c>
      <c r="O999" s="14" t="s">
        <v>57</v>
      </c>
      <c r="P999" s="14" t="s">
        <v>2814</v>
      </c>
      <c r="Q999" s="14" t="s">
        <v>2816</v>
      </c>
      <c r="R999" s="16" t="s">
        <v>47</v>
      </c>
    </row>
    <row r="1000" spans="1:18" x14ac:dyDescent="0.3">
      <c r="A1000" s="9">
        <v>18416993</v>
      </c>
      <c r="B1000" s="10">
        <v>6099999</v>
      </c>
      <c r="C1000" s="10">
        <v>50833.324999999997</v>
      </c>
      <c r="D1000" s="10" t="s">
        <v>2831</v>
      </c>
      <c r="E1000" s="10" t="s">
        <v>2639</v>
      </c>
      <c r="F1000" s="11">
        <v>45974</v>
      </c>
      <c r="G1000" s="10" t="s">
        <v>2843</v>
      </c>
      <c r="H1000" s="10">
        <v>120</v>
      </c>
      <c r="I1000" s="10">
        <v>150</v>
      </c>
      <c r="J1000" s="10" t="s">
        <v>97</v>
      </c>
      <c r="K1000" s="10">
        <v>1</v>
      </c>
      <c r="L1000" s="10">
        <v>3</v>
      </c>
      <c r="M1000" s="10" t="s">
        <v>2617</v>
      </c>
      <c r="N1000" s="10" t="s">
        <v>76</v>
      </c>
      <c r="O1000" s="10" t="s">
        <v>67</v>
      </c>
      <c r="P1000" s="10" t="s">
        <v>66</v>
      </c>
      <c r="Q1000" s="10" t="s">
        <v>2816</v>
      </c>
      <c r="R1000" s="12" t="s">
        <v>47</v>
      </c>
    </row>
    <row r="1001" spans="1:18" x14ac:dyDescent="0.3">
      <c r="A1001" s="13">
        <v>18406423</v>
      </c>
      <c r="B1001" s="14">
        <v>6100000</v>
      </c>
      <c r="C1001" s="14">
        <v>67777.777777777781</v>
      </c>
      <c r="D1001" s="14" t="s">
        <v>2830</v>
      </c>
      <c r="E1001" s="14" t="s">
        <v>2799</v>
      </c>
      <c r="F1001" s="15">
        <v>45973</v>
      </c>
      <c r="G1001" s="14" t="s">
        <v>2843</v>
      </c>
      <c r="H1001" s="14">
        <v>90</v>
      </c>
      <c r="I1001" s="14">
        <v>95</v>
      </c>
      <c r="J1001" s="14" t="s">
        <v>97</v>
      </c>
      <c r="K1001" s="14">
        <v>1</v>
      </c>
      <c r="L1001" s="14">
        <v>7</v>
      </c>
      <c r="M1001" s="14" t="s">
        <v>2627</v>
      </c>
      <c r="N1001" s="14" t="s">
        <v>55</v>
      </c>
      <c r="O1001" s="14" t="s">
        <v>57</v>
      </c>
      <c r="P1001" s="14" t="s">
        <v>2815</v>
      </c>
      <c r="Q1001" s="14" t="s">
        <v>2818</v>
      </c>
      <c r="R1001" s="16" t="s">
        <v>47</v>
      </c>
    </row>
    <row r="1002" spans="1:18" x14ac:dyDescent="0.3">
      <c r="A1002" s="9">
        <v>18406474</v>
      </c>
      <c r="B1002" s="10">
        <v>6100000</v>
      </c>
      <c r="C1002" s="10">
        <v>71764.705882352937</v>
      </c>
      <c r="D1002" s="10" t="s">
        <v>2827</v>
      </c>
      <c r="E1002" s="10" t="s">
        <v>2679</v>
      </c>
      <c r="F1002" s="11">
        <v>45973</v>
      </c>
      <c r="G1002" s="10" t="s">
        <v>2843</v>
      </c>
      <c r="H1002" s="10">
        <v>85</v>
      </c>
      <c r="I1002" s="10">
        <v>90</v>
      </c>
      <c r="J1002" s="10" t="s">
        <v>97</v>
      </c>
      <c r="K1002" s="10">
        <v>2</v>
      </c>
      <c r="L1002" s="10">
        <v>5</v>
      </c>
      <c r="M1002" s="10" t="s">
        <v>2615</v>
      </c>
      <c r="N1002" s="10" t="s">
        <v>55</v>
      </c>
      <c r="O1002" s="10" t="s">
        <v>57</v>
      </c>
      <c r="P1002" s="10" t="s">
        <v>2814</v>
      </c>
      <c r="Q1002" s="10" t="s">
        <v>2818</v>
      </c>
      <c r="R1002" s="12" t="s">
        <v>47</v>
      </c>
    </row>
    <row r="1003" spans="1:18" x14ac:dyDescent="0.3">
      <c r="A1003" s="13">
        <v>18424600</v>
      </c>
      <c r="B1003" s="14">
        <v>6100000</v>
      </c>
      <c r="C1003" s="14">
        <v>87142.857142857145</v>
      </c>
      <c r="D1003" s="14" t="s">
        <v>2825</v>
      </c>
      <c r="E1003" s="14" t="s">
        <v>2706</v>
      </c>
      <c r="F1003" s="15">
        <v>45976</v>
      </c>
      <c r="G1003" s="14" t="s">
        <v>2843</v>
      </c>
      <c r="H1003" s="14">
        <v>70</v>
      </c>
      <c r="I1003" s="14">
        <v>80</v>
      </c>
      <c r="J1003" s="14" t="s">
        <v>74</v>
      </c>
      <c r="K1003" s="14">
        <v>1</v>
      </c>
      <c r="L1003" s="14">
        <v>5</v>
      </c>
      <c r="M1003" s="14" t="s">
        <v>2615</v>
      </c>
      <c r="N1003" s="14" t="s">
        <v>76</v>
      </c>
      <c r="O1003" s="14" t="s">
        <v>67</v>
      </c>
      <c r="P1003" s="14" t="s">
        <v>2814</v>
      </c>
      <c r="Q1003" s="14" t="s">
        <v>138</v>
      </c>
      <c r="R1003" s="16" t="s">
        <v>47</v>
      </c>
    </row>
    <row r="1004" spans="1:18" x14ac:dyDescent="0.3">
      <c r="A1004" s="9">
        <v>18405780</v>
      </c>
      <c r="B1004" s="10">
        <v>6100000</v>
      </c>
      <c r="C1004" s="10">
        <v>64210.526315789473</v>
      </c>
      <c r="D1004" s="10" t="s">
        <v>2822</v>
      </c>
      <c r="E1004" s="10" t="s">
        <v>2690</v>
      </c>
      <c r="F1004" s="11">
        <v>45973</v>
      </c>
      <c r="G1004" s="10" t="s">
        <v>2843</v>
      </c>
      <c r="H1004" s="10">
        <v>95</v>
      </c>
      <c r="I1004" s="10">
        <v>110</v>
      </c>
      <c r="J1004" s="10" t="s">
        <v>97</v>
      </c>
      <c r="K1004" s="10">
        <v>1</v>
      </c>
      <c r="L1004" s="10">
        <v>5</v>
      </c>
      <c r="M1004" s="10" t="s">
        <v>2627</v>
      </c>
      <c r="N1004" s="10" t="s">
        <v>76</v>
      </c>
      <c r="O1004" s="10" t="s">
        <v>57</v>
      </c>
      <c r="P1004" s="10" t="s">
        <v>2814</v>
      </c>
      <c r="Q1004" s="10" t="s">
        <v>2816</v>
      </c>
      <c r="R1004" s="12" t="s">
        <v>47</v>
      </c>
    </row>
    <row r="1005" spans="1:18" x14ac:dyDescent="0.3">
      <c r="A1005" s="13">
        <v>18392579</v>
      </c>
      <c r="B1005" s="14">
        <v>6130000</v>
      </c>
      <c r="C1005" s="14">
        <v>58380.952380952382</v>
      </c>
      <c r="D1005" s="14" t="s">
        <v>2822</v>
      </c>
      <c r="E1005" s="14" t="s">
        <v>2663</v>
      </c>
      <c r="F1005" s="15">
        <v>45971</v>
      </c>
      <c r="G1005" s="14" t="s">
        <v>2843</v>
      </c>
      <c r="H1005" s="14">
        <v>105</v>
      </c>
      <c r="I1005" s="14">
        <v>120</v>
      </c>
      <c r="J1005" s="14" t="s">
        <v>97</v>
      </c>
      <c r="K1005" s="14">
        <v>1</v>
      </c>
      <c r="L1005" s="14">
        <v>6</v>
      </c>
      <c r="M1005" s="14" t="s">
        <v>2627</v>
      </c>
      <c r="N1005" s="14" t="s">
        <v>55</v>
      </c>
      <c r="O1005" s="14" t="s">
        <v>67</v>
      </c>
      <c r="P1005" s="14" t="s">
        <v>2814</v>
      </c>
      <c r="Q1005" s="14" t="s">
        <v>2816</v>
      </c>
      <c r="R1005" s="16" t="s">
        <v>47</v>
      </c>
    </row>
    <row r="1006" spans="1:18" x14ac:dyDescent="0.3">
      <c r="A1006" s="9">
        <v>18400056</v>
      </c>
      <c r="B1006" s="10">
        <v>6150000</v>
      </c>
      <c r="C1006" s="10">
        <v>42413.793103448275</v>
      </c>
      <c r="D1006" s="10" t="s">
        <v>2825</v>
      </c>
      <c r="E1006" s="10" t="s">
        <v>2672</v>
      </c>
      <c r="F1006" s="11">
        <v>45972</v>
      </c>
      <c r="G1006" s="10" t="s">
        <v>2843</v>
      </c>
      <c r="H1006" s="10">
        <v>145</v>
      </c>
      <c r="I1006" s="10">
        <v>160</v>
      </c>
      <c r="J1006" s="10" t="s">
        <v>50</v>
      </c>
      <c r="K1006" s="10">
        <v>1</v>
      </c>
      <c r="L1006" s="10">
        <v>6</v>
      </c>
      <c r="M1006" s="10" t="s">
        <v>2632</v>
      </c>
      <c r="N1006" s="10" t="s">
        <v>55</v>
      </c>
      <c r="O1006" s="10" t="s">
        <v>57</v>
      </c>
      <c r="P1006" s="10" t="s">
        <v>2814</v>
      </c>
      <c r="Q1006" s="10" t="s">
        <v>2816</v>
      </c>
      <c r="R1006" s="12" t="s">
        <v>47</v>
      </c>
    </row>
    <row r="1007" spans="1:18" x14ac:dyDescent="0.3">
      <c r="A1007" s="13">
        <v>18415481</v>
      </c>
      <c r="B1007" s="14">
        <v>6150000</v>
      </c>
      <c r="C1007" s="14">
        <v>76875</v>
      </c>
      <c r="D1007" s="14" t="s">
        <v>2822</v>
      </c>
      <c r="E1007" s="14" t="s">
        <v>2614</v>
      </c>
      <c r="F1007" s="15">
        <v>45974</v>
      </c>
      <c r="G1007" s="14" t="s">
        <v>2843</v>
      </c>
      <c r="H1007" s="14">
        <v>80</v>
      </c>
      <c r="I1007" s="14">
        <v>85</v>
      </c>
      <c r="J1007" s="14" t="s">
        <v>97</v>
      </c>
      <c r="K1007" s="14">
        <v>1</v>
      </c>
      <c r="L1007" s="14">
        <v>4</v>
      </c>
      <c r="M1007" s="14" t="s">
        <v>2627</v>
      </c>
      <c r="N1007" s="14" t="s">
        <v>55</v>
      </c>
      <c r="O1007" s="14" t="s">
        <v>57</v>
      </c>
      <c r="P1007" s="14" t="s">
        <v>2814</v>
      </c>
      <c r="Q1007" s="14" t="s">
        <v>2816</v>
      </c>
      <c r="R1007" s="16" t="s">
        <v>47</v>
      </c>
    </row>
    <row r="1008" spans="1:18" x14ac:dyDescent="0.3">
      <c r="A1008" s="9">
        <v>18424311</v>
      </c>
      <c r="B1008" s="10">
        <v>6150000</v>
      </c>
      <c r="C1008" s="10">
        <v>94615.38461538461</v>
      </c>
      <c r="D1008" s="10" t="s">
        <v>2822</v>
      </c>
      <c r="E1008" s="10" t="s">
        <v>2733</v>
      </c>
      <c r="F1008" s="11">
        <v>45976</v>
      </c>
      <c r="G1008" s="10" t="s">
        <v>2843</v>
      </c>
      <c r="H1008" s="10">
        <v>65</v>
      </c>
      <c r="I1008" s="10">
        <v>72</v>
      </c>
      <c r="J1008" s="10" t="s">
        <v>97</v>
      </c>
      <c r="K1008" s="10">
        <v>1</v>
      </c>
      <c r="L1008" s="10">
        <v>4</v>
      </c>
      <c r="M1008" s="10" t="s">
        <v>2615</v>
      </c>
      <c r="N1008" s="10" t="s">
        <v>55</v>
      </c>
      <c r="O1008" s="10" t="s">
        <v>67</v>
      </c>
      <c r="P1008" s="10" t="s">
        <v>2815</v>
      </c>
      <c r="Q1008" s="10" t="s">
        <v>2816</v>
      </c>
      <c r="R1008" s="12" t="s">
        <v>47</v>
      </c>
    </row>
    <row r="1009" spans="1:18" x14ac:dyDescent="0.3">
      <c r="A1009" s="13">
        <v>18417205</v>
      </c>
      <c r="B1009" s="14">
        <v>6150000</v>
      </c>
      <c r="C1009" s="14">
        <v>55909.090909090912</v>
      </c>
      <c r="D1009" s="14" t="s">
        <v>2825</v>
      </c>
      <c r="E1009" s="14" t="s">
        <v>2626</v>
      </c>
      <c r="F1009" s="15">
        <v>45974</v>
      </c>
      <c r="G1009" s="14" t="s">
        <v>2843</v>
      </c>
      <c r="H1009" s="14">
        <v>110</v>
      </c>
      <c r="I1009" s="14">
        <v>120</v>
      </c>
      <c r="J1009" s="14" t="s">
        <v>97</v>
      </c>
      <c r="K1009" s="14">
        <v>1</v>
      </c>
      <c r="L1009" s="14">
        <v>2</v>
      </c>
      <c r="M1009" s="14" t="s">
        <v>2622</v>
      </c>
      <c r="N1009" s="14" t="s">
        <v>55</v>
      </c>
      <c r="O1009" s="14" t="s">
        <v>57</v>
      </c>
      <c r="P1009" s="14" t="s">
        <v>2814</v>
      </c>
      <c r="Q1009" s="14" t="s">
        <v>2816</v>
      </c>
      <c r="R1009" s="16" t="s">
        <v>47</v>
      </c>
    </row>
    <row r="1010" spans="1:18" x14ac:dyDescent="0.3">
      <c r="A1010" s="9">
        <v>18411409</v>
      </c>
      <c r="B1010" s="10">
        <v>6150000</v>
      </c>
      <c r="C1010" s="10">
        <v>64736.84210526316</v>
      </c>
      <c r="D1010" s="10" t="s">
        <v>2830</v>
      </c>
      <c r="E1010" s="10" t="s">
        <v>2637</v>
      </c>
      <c r="F1010" s="11">
        <v>45974</v>
      </c>
      <c r="G1010" s="10" t="s">
        <v>2843</v>
      </c>
      <c r="H1010" s="10">
        <v>95</v>
      </c>
      <c r="I1010" s="10">
        <v>120</v>
      </c>
      <c r="J1010" s="10" t="s">
        <v>97</v>
      </c>
      <c r="K1010" s="10">
        <v>1</v>
      </c>
      <c r="L1010" s="10">
        <v>4</v>
      </c>
      <c r="M1010" s="10" t="s">
        <v>2617</v>
      </c>
      <c r="N1010" s="10" t="s">
        <v>55</v>
      </c>
      <c r="O1010" s="10" t="s">
        <v>57</v>
      </c>
      <c r="P1010" s="10" t="s">
        <v>2815</v>
      </c>
      <c r="Q1010" s="10" t="s">
        <v>2816</v>
      </c>
      <c r="R1010" s="12" t="s">
        <v>47</v>
      </c>
    </row>
    <row r="1011" spans="1:18" x14ac:dyDescent="0.3">
      <c r="A1011" s="13">
        <v>18413765</v>
      </c>
      <c r="B1011" s="14">
        <v>6200000</v>
      </c>
      <c r="C1011" s="14">
        <v>56363.63636363636</v>
      </c>
      <c r="D1011" s="14" t="s">
        <v>2825</v>
      </c>
      <c r="E1011" s="14" t="s">
        <v>2646</v>
      </c>
      <c r="F1011" s="15">
        <v>45974</v>
      </c>
      <c r="G1011" s="14" t="s">
        <v>2843</v>
      </c>
      <c r="H1011" s="14">
        <v>110</v>
      </c>
      <c r="I1011" s="14">
        <v>120</v>
      </c>
      <c r="J1011" s="14" t="s">
        <v>50</v>
      </c>
      <c r="K1011" s="14">
        <v>1</v>
      </c>
      <c r="L1011" s="14">
        <v>6</v>
      </c>
      <c r="M1011" s="14" t="s">
        <v>2632</v>
      </c>
      <c r="N1011" s="14" t="s">
        <v>55</v>
      </c>
      <c r="O1011" s="14" t="s">
        <v>57</v>
      </c>
      <c r="P1011" s="14" t="s">
        <v>2814</v>
      </c>
      <c r="Q1011" s="14" t="s">
        <v>2816</v>
      </c>
      <c r="R1011" s="16" t="s">
        <v>47</v>
      </c>
    </row>
    <row r="1012" spans="1:18" x14ac:dyDescent="0.3">
      <c r="A1012" s="9">
        <v>18395178</v>
      </c>
      <c r="B1012" s="10">
        <v>6200000</v>
      </c>
      <c r="C1012" s="10">
        <v>47692.307692307695</v>
      </c>
      <c r="D1012" s="10" t="s">
        <v>2827</v>
      </c>
      <c r="E1012" s="10" t="s">
        <v>2660</v>
      </c>
      <c r="F1012" s="11">
        <v>45971</v>
      </c>
      <c r="G1012" s="10" t="s">
        <v>2843</v>
      </c>
      <c r="H1012" s="10">
        <v>130</v>
      </c>
      <c r="I1012" s="10">
        <v>140</v>
      </c>
      <c r="J1012" s="10" t="s">
        <v>50</v>
      </c>
      <c r="K1012" s="10">
        <v>1</v>
      </c>
      <c r="L1012" s="10">
        <v>4</v>
      </c>
      <c r="M1012" s="10" t="s">
        <v>2617</v>
      </c>
      <c r="N1012" s="10" t="s">
        <v>55</v>
      </c>
      <c r="O1012" s="10" t="s">
        <v>67</v>
      </c>
      <c r="P1012" s="10" t="s">
        <v>2814</v>
      </c>
      <c r="Q1012" s="10" t="s">
        <v>2818</v>
      </c>
      <c r="R1012" s="12" t="s">
        <v>47</v>
      </c>
    </row>
    <row r="1013" spans="1:18" x14ac:dyDescent="0.3">
      <c r="A1013" s="13">
        <v>18390805</v>
      </c>
      <c r="B1013" s="14">
        <v>6200000</v>
      </c>
      <c r="C1013" s="14">
        <v>42758.620689655174</v>
      </c>
      <c r="D1013" s="14" t="s">
        <v>2825</v>
      </c>
      <c r="E1013" s="14" t="s">
        <v>2719</v>
      </c>
      <c r="F1013" s="15">
        <v>45971</v>
      </c>
      <c r="G1013" s="14" t="s">
        <v>2843</v>
      </c>
      <c r="H1013" s="14">
        <v>145</v>
      </c>
      <c r="I1013" s="14">
        <v>150</v>
      </c>
      <c r="J1013" s="14" t="s">
        <v>50</v>
      </c>
      <c r="K1013" s="14">
        <v>1</v>
      </c>
      <c r="L1013" s="14">
        <v>4</v>
      </c>
      <c r="M1013" s="14" t="s">
        <v>2622</v>
      </c>
      <c r="N1013" s="14" t="s">
        <v>55</v>
      </c>
      <c r="O1013" s="14" t="s">
        <v>67</v>
      </c>
      <c r="P1013" s="14" t="s">
        <v>2814</v>
      </c>
      <c r="Q1013" s="14" t="s">
        <v>2816</v>
      </c>
      <c r="R1013" s="16" t="s">
        <v>47</v>
      </c>
    </row>
    <row r="1014" spans="1:18" x14ac:dyDescent="0.3">
      <c r="A1014" s="9">
        <v>18361427</v>
      </c>
      <c r="B1014" s="10">
        <v>6200000</v>
      </c>
      <c r="C1014" s="10">
        <v>51666.666666666664</v>
      </c>
      <c r="D1014" s="10" t="s">
        <v>2822</v>
      </c>
      <c r="E1014" s="10" t="s">
        <v>2614</v>
      </c>
      <c r="F1014" s="11">
        <v>45965</v>
      </c>
      <c r="G1014" s="10" t="s">
        <v>2843</v>
      </c>
      <c r="H1014" s="10">
        <v>120</v>
      </c>
      <c r="I1014" s="10">
        <v>125</v>
      </c>
      <c r="J1014" s="10" t="s">
        <v>97</v>
      </c>
      <c r="K1014" s="10">
        <v>1</v>
      </c>
      <c r="L1014" s="10">
        <v>6</v>
      </c>
      <c r="M1014" s="10" t="s">
        <v>2615</v>
      </c>
      <c r="N1014" s="10" t="s">
        <v>55</v>
      </c>
      <c r="O1014" s="10" t="s">
        <v>57</v>
      </c>
      <c r="P1014" s="10" t="s">
        <v>2814</v>
      </c>
      <c r="Q1014" s="10" t="s">
        <v>2816</v>
      </c>
      <c r="R1014" s="12" t="s">
        <v>47</v>
      </c>
    </row>
    <row r="1015" spans="1:18" x14ac:dyDescent="0.3">
      <c r="A1015" s="13">
        <v>18416863</v>
      </c>
      <c r="B1015" s="14">
        <v>6225000</v>
      </c>
      <c r="C1015" s="14">
        <v>65526.315789473687</v>
      </c>
      <c r="D1015" s="14" t="s">
        <v>2822</v>
      </c>
      <c r="E1015" s="14" t="s">
        <v>2619</v>
      </c>
      <c r="F1015" s="15">
        <v>45974</v>
      </c>
      <c r="G1015" s="14" t="s">
        <v>2843</v>
      </c>
      <c r="H1015" s="14">
        <v>95</v>
      </c>
      <c r="I1015" s="14">
        <v>105</v>
      </c>
      <c r="J1015" s="14" t="s">
        <v>97</v>
      </c>
      <c r="K1015" s="14">
        <v>1</v>
      </c>
      <c r="L1015" s="14">
        <v>6</v>
      </c>
      <c r="M1015" s="14" t="s">
        <v>2615</v>
      </c>
      <c r="N1015" s="14" t="s">
        <v>55</v>
      </c>
      <c r="O1015" s="14" t="s">
        <v>67</v>
      </c>
      <c r="P1015" s="14" t="s">
        <v>2814</v>
      </c>
      <c r="Q1015" s="14" t="s">
        <v>2816</v>
      </c>
      <c r="R1015" s="16" t="s">
        <v>47</v>
      </c>
    </row>
    <row r="1016" spans="1:18" x14ac:dyDescent="0.3">
      <c r="A1016" s="9">
        <v>18385258</v>
      </c>
      <c r="B1016" s="10">
        <v>6240000</v>
      </c>
      <c r="C1016" s="10">
        <v>83200</v>
      </c>
      <c r="D1016" s="10" t="s">
        <v>2825</v>
      </c>
      <c r="E1016" s="10" t="s">
        <v>2754</v>
      </c>
      <c r="F1016" s="11">
        <v>45969</v>
      </c>
      <c r="G1016" s="10" t="s">
        <v>2843</v>
      </c>
      <c r="H1016" s="10">
        <v>75</v>
      </c>
      <c r="I1016" s="10">
        <v>80</v>
      </c>
      <c r="J1016" s="10" t="s">
        <v>97</v>
      </c>
      <c r="K1016" s="10">
        <v>1</v>
      </c>
      <c r="L1016" s="10">
        <v>5</v>
      </c>
      <c r="M1016" s="10" t="s">
        <v>2627</v>
      </c>
      <c r="N1016" s="10" t="s">
        <v>55</v>
      </c>
      <c r="O1016" s="10" t="s">
        <v>57</v>
      </c>
      <c r="P1016" s="10" t="s">
        <v>2814</v>
      </c>
      <c r="Q1016" s="10" t="s">
        <v>2818</v>
      </c>
      <c r="R1016" s="12" t="s">
        <v>47</v>
      </c>
    </row>
    <row r="1017" spans="1:18" x14ac:dyDescent="0.3">
      <c r="A1017" s="13">
        <v>18419172</v>
      </c>
      <c r="B1017" s="14">
        <v>6250000</v>
      </c>
      <c r="C1017" s="14">
        <v>36764.705882352944</v>
      </c>
      <c r="D1017" s="14" t="s">
        <v>2823</v>
      </c>
      <c r="E1017" s="14" t="s">
        <v>2691</v>
      </c>
      <c r="F1017" s="15">
        <v>45975</v>
      </c>
      <c r="G1017" s="14" t="s">
        <v>2843</v>
      </c>
      <c r="H1017" s="14">
        <v>170</v>
      </c>
      <c r="I1017" s="14">
        <v>190</v>
      </c>
      <c r="J1017" s="14" t="s">
        <v>128</v>
      </c>
      <c r="K1017" s="14">
        <v>2</v>
      </c>
      <c r="L1017" s="14">
        <v>3</v>
      </c>
      <c r="M1017" s="14" t="s">
        <v>2615</v>
      </c>
      <c r="N1017" s="14" t="s">
        <v>55</v>
      </c>
      <c r="O1017" s="14" t="s">
        <v>57</v>
      </c>
      <c r="P1017" s="14" t="s">
        <v>2814</v>
      </c>
      <c r="Q1017" s="14" t="s">
        <v>2816</v>
      </c>
      <c r="R1017" s="16" t="s">
        <v>47</v>
      </c>
    </row>
    <row r="1018" spans="1:18" x14ac:dyDescent="0.3">
      <c r="A1018" s="9">
        <v>18390420</v>
      </c>
      <c r="B1018" s="10">
        <v>6250000</v>
      </c>
      <c r="C1018" s="10">
        <v>83333.333333333328</v>
      </c>
      <c r="D1018" s="10" t="s">
        <v>2825</v>
      </c>
      <c r="E1018" s="10" t="s">
        <v>2791</v>
      </c>
      <c r="F1018" s="11">
        <v>45971</v>
      </c>
      <c r="G1018" s="10" t="s">
        <v>2843</v>
      </c>
      <c r="H1018" s="10">
        <v>75</v>
      </c>
      <c r="I1018" s="10">
        <v>90</v>
      </c>
      <c r="J1018" s="10" t="s">
        <v>97</v>
      </c>
      <c r="K1018" s="10">
        <v>1</v>
      </c>
      <c r="L1018" s="10">
        <v>4</v>
      </c>
      <c r="M1018" s="10" t="s">
        <v>2622</v>
      </c>
      <c r="N1018" s="10" t="s">
        <v>55</v>
      </c>
      <c r="O1018" s="10" t="s">
        <v>57</v>
      </c>
      <c r="P1018" s="10" t="s">
        <v>2814</v>
      </c>
      <c r="Q1018" s="10" t="s">
        <v>2816</v>
      </c>
      <c r="R1018" s="12" t="s">
        <v>47</v>
      </c>
    </row>
    <row r="1019" spans="1:18" x14ac:dyDescent="0.3">
      <c r="A1019" s="13">
        <v>18396261</v>
      </c>
      <c r="B1019" s="14">
        <v>6250000</v>
      </c>
      <c r="C1019" s="14">
        <v>69444.444444444438</v>
      </c>
      <c r="D1019" s="14" t="s">
        <v>2825</v>
      </c>
      <c r="E1019" s="14" t="s">
        <v>2754</v>
      </c>
      <c r="F1019" s="15">
        <v>45971</v>
      </c>
      <c r="G1019" s="14" t="s">
        <v>2843</v>
      </c>
      <c r="H1019" s="14">
        <v>90</v>
      </c>
      <c r="I1019" s="14">
        <v>100</v>
      </c>
      <c r="J1019" s="14" t="s">
        <v>97</v>
      </c>
      <c r="K1019" s="14">
        <v>1</v>
      </c>
      <c r="L1019" s="14">
        <v>3</v>
      </c>
      <c r="M1019" s="14" t="s">
        <v>2627</v>
      </c>
      <c r="N1019" s="14" t="s">
        <v>77</v>
      </c>
      <c r="O1019" s="14" t="s">
        <v>57</v>
      </c>
      <c r="P1019" s="14" t="s">
        <v>2814</v>
      </c>
      <c r="Q1019" s="14" t="s">
        <v>2816</v>
      </c>
      <c r="R1019" s="16" t="s">
        <v>47</v>
      </c>
    </row>
    <row r="1020" spans="1:18" x14ac:dyDescent="0.3">
      <c r="A1020" s="9">
        <v>18425312</v>
      </c>
      <c r="B1020" s="10">
        <v>6250000</v>
      </c>
      <c r="C1020" s="10">
        <v>44642.857142857145</v>
      </c>
      <c r="D1020" s="10" t="s">
        <v>2827</v>
      </c>
      <c r="E1020" s="10" t="s">
        <v>2772</v>
      </c>
      <c r="F1020" s="11">
        <v>45976</v>
      </c>
      <c r="G1020" s="10" t="s">
        <v>2843</v>
      </c>
      <c r="H1020" s="10">
        <v>140</v>
      </c>
      <c r="I1020" s="10">
        <v>150</v>
      </c>
      <c r="J1020" s="10" t="s">
        <v>50</v>
      </c>
      <c r="K1020" s="10">
        <v>1</v>
      </c>
      <c r="L1020" s="10">
        <v>3</v>
      </c>
      <c r="M1020" s="10" t="s">
        <v>2615</v>
      </c>
      <c r="N1020" s="10" t="s">
        <v>55</v>
      </c>
      <c r="O1020" s="10" t="s">
        <v>57</v>
      </c>
      <c r="P1020" s="10" t="s">
        <v>2814</v>
      </c>
      <c r="Q1020" s="10" t="s">
        <v>2816</v>
      </c>
      <c r="R1020" s="12" t="s">
        <v>47</v>
      </c>
    </row>
    <row r="1021" spans="1:18" x14ac:dyDescent="0.3">
      <c r="A1021" s="13">
        <v>18403688</v>
      </c>
      <c r="B1021" s="14">
        <v>6250000</v>
      </c>
      <c r="C1021" s="14">
        <v>76219.512195121948</v>
      </c>
      <c r="D1021" s="14" t="s">
        <v>2822</v>
      </c>
      <c r="E1021" s="14" t="s">
        <v>2614</v>
      </c>
      <c r="F1021" s="15">
        <v>45972</v>
      </c>
      <c r="G1021" s="14" t="s">
        <v>2843</v>
      </c>
      <c r="H1021" s="14">
        <v>82</v>
      </c>
      <c r="I1021" s="14">
        <v>90</v>
      </c>
      <c r="J1021" s="14" t="s">
        <v>97</v>
      </c>
      <c r="K1021" s="14">
        <v>2</v>
      </c>
      <c r="L1021" s="14">
        <v>3</v>
      </c>
      <c r="M1021" s="14" t="s">
        <v>2615</v>
      </c>
      <c r="N1021" s="14" t="s">
        <v>55</v>
      </c>
      <c r="O1021" s="14" t="s">
        <v>57</v>
      </c>
      <c r="P1021" s="14" t="s">
        <v>2814</v>
      </c>
      <c r="Q1021" s="14" t="s">
        <v>2816</v>
      </c>
      <c r="R1021" s="16" t="s">
        <v>47</v>
      </c>
    </row>
    <row r="1022" spans="1:18" x14ac:dyDescent="0.3">
      <c r="A1022" s="9">
        <v>18370205</v>
      </c>
      <c r="B1022" s="10">
        <v>6250000</v>
      </c>
      <c r="C1022" s="10">
        <v>69444.444444444438</v>
      </c>
      <c r="D1022" s="10" t="s">
        <v>2825</v>
      </c>
      <c r="E1022" s="10" t="s">
        <v>2719</v>
      </c>
      <c r="F1022" s="11">
        <v>45967</v>
      </c>
      <c r="G1022" s="10" t="s">
        <v>2843</v>
      </c>
      <c r="H1022" s="10">
        <v>90</v>
      </c>
      <c r="I1022" s="10">
        <v>95</v>
      </c>
      <c r="J1022" s="10" t="s">
        <v>97</v>
      </c>
      <c r="K1022" s="10">
        <v>2</v>
      </c>
      <c r="L1022" s="10">
        <v>4</v>
      </c>
      <c r="M1022" s="10" t="s">
        <v>2615</v>
      </c>
      <c r="N1022" s="10" t="s">
        <v>55</v>
      </c>
      <c r="O1022" s="10" t="s">
        <v>67</v>
      </c>
      <c r="P1022" s="10" t="s">
        <v>2814</v>
      </c>
      <c r="Q1022" s="10" t="s">
        <v>2818</v>
      </c>
      <c r="R1022" s="12" t="s">
        <v>47</v>
      </c>
    </row>
    <row r="1023" spans="1:18" x14ac:dyDescent="0.3">
      <c r="A1023" s="13">
        <v>18404816</v>
      </c>
      <c r="B1023" s="14">
        <v>6250000</v>
      </c>
      <c r="C1023" s="14">
        <v>73529.411764705888</v>
      </c>
      <c r="D1023" s="14" t="s">
        <v>2830</v>
      </c>
      <c r="E1023" s="14" t="s">
        <v>2651</v>
      </c>
      <c r="F1023" s="15">
        <v>45973</v>
      </c>
      <c r="G1023" s="14" t="s">
        <v>2843</v>
      </c>
      <c r="H1023" s="14">
        <v>85</v>
      </c>
      <c r="I1023" s="14">
        <v>100</v>
      </c>
      <c r="J1023" s="14" t="s">
        <v>97</v>
      </c>
      <c r="K1023" s="14">
        <v>1</v>
      </c>
      <c r="L1023" s="14">
        <v>5</v>
      </c>
      <c r="M1023" s="14" t="s">
        <v>2627</v>
      </c>
      <c r="N1023" s="14" t="s">
        <v>55</v>
      </c>
      <c r="O1023" s="14" t="s">
        <v>67</v>
      </c>
      <c r="P1023" s="14" t="s">
        <v>2814</v>
      </c>
      <c r="Q1023" s="14" t="s">
        <v>2818</v>
      </c>
      <c r="R1023" s="16" t="s">
        <v>47</v>
      </c>
    </row>
    <row r="1024" spans="1:18" x14ac:dyDescent="0.3">
      <c r="A1024" s="9">
        <v>18417905</v>
      </c>
      <c r="B1024" s="10">
        <v>6250000</v>
      </c>
      <c r="C1024" s="10">
        <v>48076.923076923078</v>
      </c>
      <c r="D1024" s="10" t="s">
        <v>2827</v>
      </c>
      <c r="E1024" s="10" t="s">
        <v>2671</v>
      </c>
      <c r="F1024" s="11">
        <v>45975</v>
      </c>
      <c r="G1024" s="10" t="s">
        <v>2843</v>
      </c>
      <c r="H1024" s="10">
        <v>130</v>
      </c>
      <c r="I1024" s="10">
        <v>135</v>
      </c>
      <c r="J1024" s="10" t="s">
        <v>50</v>
      </c>
      <c r="K1024" s="10">
        <v>1</v>
      </c>
      <c r="L1024" s="10">
        <v>3</v>
      </c>
      <c r="M1024" s="10" t="s">
        <v>2615</v>
      </c>
      <c r="N1024" s="10" t="s">
        <v>55</v>
      </c>
      <c r="O1024" s="10" t="s">
        <v>57</v>
      </c>
      <c r="P1024" s="10" t="s">
        <v>2814</v>
      </c>
      <c r="Q1024" s="10" t="s">
        <v>2818</v>
      </c>
      <c r="R1024" s="12" t="s">
        <v>47</v>
      </c>
    </row>
    <row r="1025" spans="1:18" x14ac:dyDescent="0.3">
      <c r="A1025" s="13">
        <v>18420729</v>
      </c>
      <c r="B1025" s="14">
        <v>6250000</v>
      </c>
      <c r="C1025" s="14">
        <v>48076.923076923078</v>
      </c>
      <c r="D1025" s="14" t="s">
        <v>2822</v>
      </c>
      <c r="E1025" s="14" t="s">
        <v>2750</v>
      </c>
      <c r="F1025" s="15">
        <v>45975</v>
      </c>
      <c r="G1025" s="14" t="s">
        <v>2843</v>
      </c>
      <c r="H1025" s="14">
        <v>130</v>
      </c>
      <c r="I1025" s="14">
        <v>140</v>
      </c>
      <c r="J1025" s="14" t="s">
        <v>50</v>
      </c>
      <c r="K1025" s="14">
        <v>1</v>
      </c>
      <c r="L1025" s="14">
        <v>9</v>
      </c>
      <c r="M1025" s="14" t="s">
        <v>2627</v>
      </c>
      <c r="N1025" s="14" t="s">
        <v>55</v>
      </c>
      <c r="O1025" s="14" t="s">
        <v>57</v>
      </c>
      <c r="P1025" s="14" t="s">
        <v>2814</v>
      </c>
      <c r="Q1025" s="14" t="s">
        <v>2816</v>
      </c>
      <c r="R1025" s="16" t="s">
        <v>47</v>
      </c>
    </row>
    <row r="1026" spans="1:18" x14ac:dyDescent="0.3">
      <c r="A1026" s="9">
        <v>18413080</v>
      </c>
      <c r="B1026" s="10">
        <v>6250000</v>
      </c>
      <c r="C1026" s="10">
        <v>96153.846153846156</v>
      </c>
      <c r="D1026" s="10" t="s">
        <v>2822</v>
      </c>
      <c r="E1026" s="10" t="s">
        <v>2690</v>
      </c>
      <c r="F1026" s="11">
        <v>45974</v>
      </c>
      <c r="G1026" s="10" t="s">
        <v>2843</v>
      </c>
      <c r="H1026" s="10">
        <v>65</v>
      </c>
      <c r="I1026" s="10">
        <v>75</v>
      </c>
      <c r="J1026" s="10" t="s">
        <v>97</v>
      </c>
      <c r="K1026" s="10">
        <v>1</v>
      </c>
      <c r="L1026" s="10">
        <v>15</v>
      </c>
      <c r="M1026" s="10" t="s">
        <v>2615</v>
      </c>
      <c r="N1026" s="10" t="s">
        <v>55</v>
      </c>
      <c r="O1026" s="10" t="s">
        <v>57</v>
      </c>
      <c r="P1026" s="10" t="s">
        <v>2814</v>
      </c>
      <c r="Q1026" s="10" t="s">
        <v>2816</v>
      </c>
      <c r="R1026" s="12" t="s">
        <v>47</v>
      </c>
    </row>
    <row r="1027" spans="1:18" x14ac:dyDescent="0.3">
      <c r="A1027" s="13">
        <v>18381180</v>
      </c>
      <c r="B1027" s="14">
        <v>6250000</v>
      </c>
      <c r="C1027" s="14">
        <v>39062.5</v>
      </c>
      <c r="D1027" s="14" t="s">
        <v>2823</v>
      </c>
      <c r="E1027" s="14" t="s">
        <v>2659</v>
      </c>
      <c r="F1027" s="15">
        <v>45969</v>
      </c>
      <c r="G1027" s="14" t="s">
        <v>2843</v>
      </c>
      <c r="H1027" s="14">
        <v>160</v>
      </c>
      <c r="I1027" s="14">
        <v>180</v>
      </c>
      <c r="J1027" s="14" t="s">
        <v>50</v>
      </c>
      <c r="K1027" s="14">
        <v>1</v>
      </c>
      <c r="L1027" s="14">
        <v>4</v>
      </c>
      <c r="M1027" s="14" t="s">
        <v>2615</v>
      </c>
      <c r="N1027" s="14" t="s">
        <v>55</v>
      </c>
      <c r="O1027" s="14" t="s">
        <v>57</v>
      </c>
      <c r="P1027" s="14" t="s">
        <v>2814</v>
      </c>
      <c r="Q1027" s="14" t="s">
        <v>2816</v>
      </c>
      <c r="R1027" s="16" t="s">
        <v>47</v>
      </c>
    </row>
    <row r="1028" spans="1:18" x14ac:dyDescent="0.3">
      <c r="A1028" s="9">
        <v>18380498</v>
      </c>
      <c r="B1028" s="10">
        <v>6250000</v>
      </c>
      <c r="C1028" s="10">
        <v>62500</v>
      </c>
      <c r="D1028" s="10" t="s">
        <v>2827</v>
      </c>
      <c r="E1028" s="10" t="s">
        <v>2745</v>
      </c>
      <c r="F1028" s="11">
        <v>45969</v>
      </c>
      <c r="G1028" s="10" t="s">
        <v>2843</v>
      </c>
      <c r="H1028" s="10">
        <v>100</v>
      </c>
      <c r="I1028" s="10">
        <v>120</v>
      </c>
      <c r="J1028" s="10" t="s">
        <v>97</v>
      </c>
      <c r="K1028" s="10">
        <v>2</v>
      </c>
      <c r="L1028" s="10">
        <v>3</v>
      </c>
      <c r="M1028" s="10" t="s">
        <v>2615</v>
      </c>
      <c r="N1028" s="10" t="s">
        <v>55</v>
      </c>
      <c r="O1028" s="10" t="s">
        <v>57</v>
      </c>
      <c r="P1028" s="10" t="s">
        <v>2815</v>
      </c>
      <c r="Q1028" s="10" t="s">
        <v>138</v>
      </c>
      <c r="R1028" s="12" t="s">
        <v>47</v>
      </c>
    </row>
    <row r="1029" spans="1:18" x14ac:dyDescent="0.3">
      <c r="A1029" s="13">
        <v>18414113</v>
      </c>
      <c r="B1029" s="14">
        <v>6250000</v>
      </c>
      <c r="C1029" s="14">
        <v>76219.512195121948</v>
      </c>
      <c r="D1029" s="14" t="s">
        <v>2825</v>
      </c>
      <c r="E1029" s="14" t="s">
        <v>2653</v>
      </c>
      <c r="F1029" s="15">
        <v>45974</v>
      </c>
      <c r="G1029" s="14" t="s">
        <v>2843</v>
      </c>
      <c r="H1029" s="14">
        <v>82</v>
      </c>
      <c r="I1029" s="14">
        <v>98</v>
      </c>
      <c r="J1029" s="14" t="s">
        <v>97</v>
      </c>
      <c r="K1029" s="14">
        <v>1</v>
      </c>
      <c r="L1029" s="14">
        <v>3</v>
      </c>
      <c r="M1029" s="14" t="s">
        <v>2615</v>
      </c>
      <c r="N1029" s="14" t="s">
        <v>55</v>
      </c>
      <c r="O1029" s="14" t="s">
        <v>57</v>
      </c>
      <c r="P1029" s="14" t="s">
        <v>2814</v>
      </c>
      <c r="Q1029" s="14" t="s">
        <v>2818</v>
      </c>
      <c r="R1029" s="16" t="s">
        <v>47</v>
      </c>
    </row>
    <row r="1030" spans="1:18" x14ac:dyDescent="0.3">
      <c r="A1030" s="9">
        <v>18420916</v>
      </c>
      <c r="B1030" s="10">
        <v>6250000</v>
      </c>
      <c r="C1030" s="10">
        <v>43103.448275862072</v>
      </c>
      <c r="D1030" s="10" t="s">
        <v>2822</v>
      </c>
      <c r="E1030" s="10" t="s">
        <v>2614</v>
      </c>
      <c r="F1030" s="11">
        <v>45975</v>
      </c>
      <c r="G1030" s="10" t="s">
        <v>2843</v>
      </c>
      <c r="H1030" s="10">
        <v>145</v>
      </c>
      <c r="I1030" s="10">
        <v>155</v>
      </c>
      <c r="J1030" s="10" t="s">
        <v>50</v>
      </c>
      <c r="K1030" s="10">
        <v>1</v>
      </c>
      <c r="L1030" s="10">
        <v>5</v>
      </c>
      <c r="M1030" s="10" t="s">
        <v>2615</v>
      </c>
      <c r="N1030" s="10" t="s">
        <v>55</v>
      </c>
      <c r="O1030" s="10" t="s">
        <v>57</v>
      </c>
      <c r="P1030" s="10" t="s">
        <v>2814</v>
      </c>
      <c r="Q1030" s="10" t="s">
        <v>2816</v>
      </c>
      <c r="R1030" s="12" t="s">
        <v>47</v>
      </c>
    </row>
    <row r="1031" spans="1:18" x14ac:dyDescent="0.3">
      <c r="A1031" s="13">
        <v>18368645</v>
      </c>
      <c r="B1031" s="14">
        <v>6250000</v>
      </c>
      <c r="C1031" s="14">
        <v>48076.923076923078</v>
      </c>
      <c r="D1031" s="14" t="s">
        <v>2827</v>
      </c>
      <c r="E1031" s="14" t="s">
        <v>2671</v>
      </c>
      <c r="F1031" s="15">
        <v>45967</v>
      </c>
      <c r="G1031" s="14" t="s">
        <v>2843</v>
      </c>
      <c r="H1031" s="14">
        <v>130</v>
      </c>
      <c r="I1031" s="14">
        <v>150</v>
      </c>
      <c r="J1031" s="14" t="s">
        <v>50</v>
      </c>
      <c r="K1031" s="14">
        <v>1</v>
      </c>
      <c r="L1031" s="14">
        <v>3</v>
      </c>
      <c r="M1031" s="14" t="s">
        <v>2615</v>
      </c>
      <c r="N1031" s="14" t="s">
        <v>55</v>
      </c>
      <c r="O1031" s="14" t="s">
        <v>57</v>
      </c>
      <c r="P1031" s="14" t="s">
        <v>2814</v>
      </c>
      <c r="Q1031" s="14" t="s">
        <v>2816</v>
      </c>
      <c r="R1031" s="16" t="s">
        <v>47</v>
      </c>
    </row>
    <row r="1032" spans="1:18" x14ac:dyDescent="0.3">
      <c r="A1032" s="9">
        <v>18363336</v>
      </c>
      <c r="B1032" s="10">
        <v>6250000</v>
      </c>
      <c r="C1032" s="10">
        <v>41666.666666666664</v>
      </c>
      <c r="D1032" s="10" t="s">
        <v>2825</v>
      </c>
      <c r="E1032" s="10" t="s">
        <v>2645</v>
      </c>
      <c r="F1032" s="11">
        <v>45966</v>
      </c>
      <c r="G1032" s="10" t="s">
        <v>2843</v>
      </c>
      <c r="H1032" s="10">
        <v>150</v>
      </c>
      <c r="I1032" s="10">
        <v>170</v>
      </c>
      <c r="J1032" s="10" t="s">
        <v>50</v>
      </c>
      <c r="K1032" s="10">
        <v>1</v>
      </c>
      <c r="L1032" s="10">
        <v>6</v>
      </c>
      <c r="M1032" s="10" t="s">
        <v>2632</v>
      </c>
      <c r="N1032" s="10" t="s">
        <v>55</v>
      </c>
      <c r="O1032" s="10" t="s">
        <v>57</v>
      </c>
      <c r="P1032" s="10" t="s">
        <v>2814</v>
      </c>
      <c r="Q1032" s="10" t="s">
        <v>2816</v>
      </c>
      <c r="R1032" s="12" t="s">
        <v>47</v>
      </c>
    </row>
    <row r="1033" spans="1:18" x14ac:dyDescent="0.3">
      <c r="A1033" s="13">
        <v>18365637</v>
      </c>
      <c r="B1033" s="14">
        <v>6250000</v>
      </c>
      <c r="C1033" s="14">
        <v>83333.333333333328</v>
      </c>
      <c r="D1033" s="14" t="s">
        <v>2831</v>
      </c>
      <c r="E1033" s="14" t="s">
        <v>2657</v>
      </c>
      <c r="F1033" s="15">
        <v>45966</v>
      </c>
      <c r="G1033" s="14" t="s">
        <v>2843</v>
      </c>
      <c r="H1033" s="14">
        <v>75</v>
      </c>
      <c r="I1033" s="14">
        <v>85</v>
      </c>
      <c r="J1033" s="14" t="s">
        <v>97</v>
      </c>
      <c r="K1033" s="14">
        <v>2</v>
      </c>
      <c r="L1033" s="14">
        <v>5</v>
      </c>
      <c r="M1033" s="14" t="s">
        <v>2615</v>
      </c>
      <c r="N1033" s="14" t="s">
        <v>55</v>
      </c>
      <c r="O1033" s="14" t="s">
        <v>67</v>
      </c>
      <c r="P1033" s="14" t="s">
        <v>2814</v>
      </c>
      <c r="Q1033" s="14" t="s">
        <v>138</v>
      </c>
      <c r="R1033" s="16" t="s">
        <v>47</v>
      </c>
    </row>
    <row r="1034" spans="1:18" x14ac:dyDescent="0.3">
      <c r="A1034" s="9">
        <v>18418556</v>
      </c>
      <c r="B1034" s="10">
        <v>6250000</v>
      </c>
      <c r="C1034" s="10">
        <v>44642.857142857145</v>
      </c>
      <c r="D1034" s="10" t="s">
        <v>2823</v>
      </c>
      <c r="E1034" s="10" t="s">
        <v>2695</v>
      </c>
      <c r="F1034" s="11">
        <v>45975</v>
      </c>
      <c r="G1034" s="10" t="s">
        <v>2843</v>
      </c>
      <c r="H1034" s="10">
        <v>140</v>
      </c>
      <c r="I1034" s="10">
        <v>160</v>
      </c>
      <c r="J1034" s="10" t="s">
        <v>50</v>
      </c>
      <c r="K1034" s="10">
        <v>2</v>
      </c>
      <c r="L1034" s="10">
        <v>3</v>
      </c>
      <c r="M1034" s="10" t="s">
        <v>2632</v>
      </c>
      <c r="N1034" s="10" t="s">
        <v>76</v>
      </c>
      <c r="O1034" s="10" t="s">
        <v>57</v>
      </c>
      <c r="P1034" s="10" t="s">
        <v>2814</v>
      </c>
      <c r="Q1034" s="10" t="s">
        <v>2816</v>
      </c>
      <c r="R1034" s="12" t="s">
        <v>47</v>
      </c>
    </row>
    <row r="1035" spans="1:18" x14ac:dyDescent="0.3">
      <c r="A1035" s="13">
        <v>18416438</v>
      </c>
      <c r="B1035" s="14">
        <v>6250000</v>
      </c>
      <c r="C1035" s="14">
        <v>86805.555555555562</v>
      </c>
      <c r="D1035" s="14" t="s">
        <v>2831</v>
      </c>
      <c r="E1035" s="14" t="s">
        <v>2657</v>
      </c>
      <c r="F1035" s="15">
        <v>45974</v>
      </c>
      <c r="G1035" s="14" t="s">
        <v>2843</v>
      </c>
      <c r="H1035" s="14">
        <v>72</v>
      </c>
      <c r="I1035" s="14">
        <v>91</v>
      </c>
      <c r="J1035" s="14" t="s">
        <v>74</v>
      </c>
      <c r="K1035" s="14">
        <v>1</v>
      </c>
      <c r="L1035" s="14">
        <v>4</v>
      </c>
      <c r="M1035" s="14" t="s">
        <v>2615</v>
      </c>
      <c r="N1035" s="14" t="s">
        <v>55</v>
      </c>
      <c r="O1035" s="14" t="s">
        <v>67</v>
      </c>
      <c r="P1035" s="14" t="s">
        <v>2814</v>
      </c>
      <c r="Q1035" s="14" t="s">
        <v>138</v>
      </c>
      <c r="R1035" s="16" t="s">
        <v>47</v>
      </c>
    </row>
    <row r="1036" spans="1:18" x14ac:dyDescent="0.3">
      <c r="A1036" s="9">
        <v>18382052</v>
      </c>
      <c r="B1036" s="10">
        <v>6250000</v>
      </c>
      <c r="C1036" s="10">
        <v>69444.444444444438</v>
      </c>
      <c r="D1036" s="10" t="s">
        <v>2825</v>
      </c>
      <c r="E1036" s="10" t="s">
        <v>2653</v>
      </c>
      <c r="F1036" s="11">
        <v>45969</v>
      </c>
      <c r="G1036" s="10" t="s">
        <v>2843</v>
      </c>
      <c r="H1036" s="10">
        <v>90</v>
      </c>
      <c r="I1036" s="10">
        <v>100</v>
      </c>
      <c r="J1036" s="10" t="s">
        <v>97</v>
      </c>
      <c r="K1036" s="10">
        <v>1</v>
      </c>
      <c r="L1036" s="10">
        <v>5</v>
      </c>
      <c r="M1036" s="10" t="s">
        <v>2615</v>
      </c>
      <c r="N1036" s="10" t="s">
        <v>55</v>
      </c>
      <c r="O1036" s="10" t="s">
        <v>57</v>
      </c>
      <c r="P1036" s="10" t="s">
        <v>2814</v>
      </c>
      <c r="Q1036" s="10" t="s">
        <v>2818</v>
      </c>
      <c r="R1036" s="12" t="s">
        <v>47</v>
      </c>
    </row>
    <row r="1037" spans="1:18" x14ac:dyDescent="0.3">
      <c r="A1037" s="13">
        <v>18426776</v>
      </c>
      <c r="B1037" s="14">
        <v>6300000</v>
      </c>
      <c r="C1037" s="14">
        <v>35000</v>
      </c>
      <c r="D1037" s="14" t="s">
        <v>2822</v>
      </c>
      <c r="E1037" s="14" t="s">
        <v>2710</v>
      </c>
      <c r="F1037" s="15">
        <v>45976</v>
      </c>
      <c r="G1037" s="14" t="s">
        <v>2843</v>
      </c>
      <c r="H1037" s="14">
        <v>180</v>
      </c>
      <c r="I1037" s="14">
        <v>200</v>
      </c>
      <c r="J1037" s="14" t="s">
        <v>50</v>
      </c>
      <c r="K1037" s="14">
        <v>1</v>
      </c>
      <c r="L1037" s="14">
        <v>4</v>
      </c>
      <c r="M1037" s="14" t="s">
        <v>2627</v>
      </c>
      <c r="N1037" s="14" t="s">
        <v>76</v>
      </c>
      <c r="O1037" s="14" t="s">
        <v>57</v>
      </c>
      <c r="P1037" s="14" t="s">
        <v>2814</v>
      </c>
      <c r="Q1037" s="14" t="s">
        <v>2816</v>
      </c>
      <c r="R1037" s="16" t="s">
        <v>47</v>
      </c>
    </row>
    <row r="1038" spans="1:18" x14ac:dyDescent="0.3">
      <c r="A1038" s="9">
        <v>18418528</v>
      </c>
      <c r="B1038" s="10">
        <v>6300000</v>
      </c>
      <c r="C1038" s="10">
        <v>47014.925373134327</v>
      </c>
      <c r="D1038" s="10" t="s">
        <v>2822</v>
      </c>
      <c r="E1038" s="10" t="s">
        <v>2614</v>
      </c>
      <c r="F1038" s="11">
        <v>45975</v>
      </c>
      <c r="G1038" s="10" t="s">
        <v>2843</v>
      </c>
      <c r="H1038" s="10">
        <v>134</v>
      </c>
      <c r="I1038" s="10">
        <v>1140</v>
      </c>
      <c r="J1038" s="10" t="s">
        <v>50</v>
      </c>
      <c r="K1038" s="10">
        <v>2</v>
      </c>
      <c r="L1038" s="10">
        <v>5</v>
      </c>
      <c r="M1038" s="10" t="s">
        <v>2615</v>
      </c>
      <c r="N1038" s="10" t="s">
        <v>55</v>
      </c>
      <c r="O1038" s="10" t="s">
        <v>57</v>
      </c>
      <c r="P1038" s="10" t="s">
        <v>2814</v>
      </c>
      <c r="Q1038" s="10" t="s">
        <v>2816</v>
      </c>
      <c r="R1038" s="12" t="s">
        <v>47</v>
      </c>
    </row>
    <row r="1039" spans="1:18" x14ac:dyDescent="0.3">
      <c r="A1039" s="13">
        <v>18409459</v>
      </c>
      <c r="B1039" s="14">
        <v>6300000</v>
      </c>
      <c r="C1039" s="14">
        <v>46666.666666666664</v>
      </c>
      <c r="D1039" s="14" t="s">
        <v>2823</v>
      </c>
      <c r="E1039" s="14" t="s">
        <v>2695</v>
      </c>
      <c r="F1039" s="15">
        <v>45973</v>
      </c>
      <c r="G1039" s="14" t="s">
        <v>2843</v>
      </c>
      <c r="H1039" s="14">
        <v>135</v>
      </c>
      <c r="I1039" s="14">
        <v>140</v>
      </c>
      <c r="J1039" s="14" t="s">
        <v>97</v>
      </c>
      <c r="K1039" s="14">
        <v>1</v>
      </c>
      <c r="L1039" s="14">
        <v>3</v>
      </c>
      <c r="M1039" s="14" t="s">
        <v>2617</v>
      </c>
      <c r="N1039" s="14" t="s">
        <v>55</v>
      </c>
      <c r="O1039" s="14" t="s">
        <v>57</v>
      </c>
      <c r="P1039" s="14" t="s">
        <v>2814</v>
      </c>
      <c r="Q1039" s="14" t="s">
        <v>2820</v>
      </c>
      <c r="R1039" s="16" t="s">
        <v>47</v>
      </c>
    </row>
    <row r="1040" spans="1:18" x14ac:dyDescent="0.3">
      <c r="A1040" s="9">
        <v>18381343</v>
      </c>
      <c r="B1040" s="10">
        <v>6300000</v>
      </c>
      <c r="C1040" s="10">
        <v>105000</v>
      </c>
      <c r="D1040" s="10" t="s">
        <v>2825</v>
      </c>
      <c r="E1040" s="10" t="s">
        <v>2742</v>
      </c>
      <c r="F1040" s="11">
        <v>45969</v>
      </c>
      <c r="G1040" s="10" t="s">
        <v>2843</v>
      </c>
      <c r="H1040" s="10">
        <v>60</v>
      </c>
      <c r="I1040" s="10">
        <v>70</v>
      </c>
      <c r="J1040" s="10" t="s">
        <v>74</v>
      </c>
      <c r="K1040" s="10">
        <v>1</v>
      </c>
      <c r="L1040" s="10">
        <v>4</v>
      </c>
      <c r="M1040" s="10" t="s">
        <v>2615</v>
      </c>
      <c r="N1040" s="10" t="s">
        <v>55</v>
      </c>
      <c r="O1040" s="10" t="s">
        <v>57</v>
      </c>
      <c r="P1040" s="10" t="s">
        <v>2814</v>
      </c>
      <c r="Q1040" s="10" t="s">
        <v>138</v>
      </c>
      <c r="R1040" s="12" t="s">
        <v>47</v>
      </c>
    </row>
    <row r="1041" spans="1:18" x14ac:dyDescent="0.3">
      <c r="A1041" s="13">
        <v>18365556</v>
      </c>
      <c r="B1041" s="14">
        <v>6300000</v>
      </c>
      <c r="C1041" s="14">
        <v>52500</v>
      </c>
      <c r="D1041" s="14" t="s">
        <v>2823</v>
      </c>
      <c r="E1041" s="14" t="s">
        <v>2779</v>
      </c>
      <c r="F1041" s="15">
        <v>45966</v>
      </c>
      <c r="G1041" s="14" t="s">
        <v>2843</v>
      </c>
      <c r="H1041" s="14">
        <v>120</v>
      </c>
      <c r="I1041" s="14">
        <v>135</v>
      </c>
      <c r="J1041" s="14" t="s">
        <v>50</v>
      </c>
      <c r="K1041" s="14">
        <v>2</v>
      </c>
      <c r="L1041" s="14">
        <v>3</v>
      </c>
      <c r="M1041" s="14" t="s">
        <v>2617</v>
      </c>
      <c r="N1041" s="14" t="s">
        <v>76</v>
      </c>
      <c r="O1041" s="14" t="s">
        <v>57</v>
      </c>
      <c r="P1041" s="14" t="s">
        <v>2814</v>
      </c>
      <c r="Q1041" s="14" t="s">
        <v>2816</v>
      </c>
      <c r="R1041" s="16" t="s">
        <v>47</v>
      </c>
    </row>
    <row r="1042" spans="1:18" x14ac:dyDescent="0.3">
      <c r="A1042" s="9">
        <v>18424032</v>
      </c>
      <c r="B1042" s="10">
        <v>6300000</v>
      </c>
      <c r="C1042" s="10">
        <v>39375</v>
      </c>
      <c r="D1042" s="10" t="s">
        <v>2827</v>
      </c>
      <c r="E1042" s="10" t="s">
        <v>2715</v>
      </c>
      <c r="F1042" s="11">
        <v>45975</v>
      </c>
      <c r="G1042" s="10" t="s">
        <v>2843</v>
      </c>
      <c r="H1042" s="10">
        <v>160</v>
      </c>
      <c r="I1042" s="10">
        <v>180</v>
      </c>
      <c r="J1042" s="10" t="s">
        <v>128</v>
      </c>
      <c r="K1042" s="10">
        <v>2</v>
      </c>
      <c r="L1042" s="10">
        <v>4</v>
      </c>
      <c r="M1042" s="10" t="s">
        <v>2617</v>
      </c>
      <c r="N1042" s="10" t="s">
        <v>55</v>
      </c>
      <c r="O1042" s="10" t="s">
        <v>57</v>
      </c>
      <c r="P1042" s="10" t="s">
        <v>2817</v>
      </c>
      <c r="Q1042" s="10" t="s">
        <v>2816</v>
      </c>
      <c r="R1042" s="12" t="s">
        <v>47</v>
      </c>
    </row>
    <row r="1043" spans="1:18" x14ac:dyDescent="0.3">
      <c r="A1043" s="13">
        <v>18422338</v>
      </c>
      <c r="B1043" s="14">
        <v>6300000</v>
      </c>
      <c r="C1043" s="14">
        <v>40645.161290322583</v>
      </c>
      <c r="D1043" s="14" t="s">
        <v>2823</v>
      </c>
      <c r="E1043" s="14" t="s">
        <v>2635</v>
      </c>
      <c r="F1043" s="15">
        <v>45975</v>
      </c>
      <c r="G1043" s="14" t="s">
        <v>2843</v>
      </c>
      <c r="H1043" s="14">
        <v>155</v>
      </c>
      <c r="I1043" s="14">
        <v>200</v>
      </c>
      <c r="J1043" s="14" t="s">
        <v>50</v>
      </c>
      <c r="K1043" s="14">
        <v>2</v>
      </c>
      <c r="L1043" s="14">
        <v>3</v>
      </c>
      <c r="M1043" s="14" t="s">
        <v>2622</v>
      </c>
      <c r="N1043" s="14" t="s">
        <v>55</v>
      </c>
      <c r="O1043" s="14" t="s">
        <v>57</v>
      </c>
      <c r="P1043" s="14" t="s">
        <v>2814</v>
      </c>
      <c r="Q1043" s="14" t="s">
        <v>2816</v>
      </c>
      <c r="R1043" s="16" t="s">
        <v>47</v>
      </c>
    </row>
    <row r="1044" spans="1:18" x14ac:dyDescent="0.3">
      <c r="A1044" s="9">
        <v>18376444</v>
      </c>
      <c r="B1044" s="10">
        <v>6350000</v>
      </c>
      <c r="C1044" s="10">
        <v>40967.741935483871</v>
      </c>
      <c r="D1044" s="10" t="s">
        <v>2828</v>
      </c>
      <c r="E1044" s="10" t="s">
        <v>2628</v>
      </c>
      <c r="F1044" s="11">
        <v>45968</v>
      </c>
      <c r="G1044" s="10" t="s">
        <v>2843</v>
      </c>
      <c r="H1044" s="10">
        <v>155</v>
      </c>
      <c r="I1044" s="10">
        <v>160</v>
      </c>
      <c r="J1044" s="10" t="s">
        <v>128</v>
      </c>
      <c r="K1044" s="10">
        <v>2</v>
      </c>
      <c r="L1044" s="10">
        <v>4</v>
      </c>
      <c r="M1044" s="10" t="s">
        <v>2615</v>
      </c>
      <c r="N1044" s="10" t="s">
        <v>77</v>
      </c>
      <c r="O1044" s="10" t="s">
        <v>67</v>
      </c>
      <c r="P1044" s="10" t="s">
        <v>2814</v>
      </c>
      <c r="Q1044" s="10" t="s">
        <v>138</v>
      </c>
      <c r="R1044" s="12" t="s">
        <v>47</v>
      </c>
    </row>
    <row r="1045" spans="1:18" x14ac:dyDescent="0.3">
      <c r="A1045" s="13">
        <v>18391499</v>
      </c>
      <c r="B1045" s="14">
        <v>6350000</v>
      </c>
      <c r="C1045" s="14">
        <v>79375</v>
      </c>
      <c r="D1045" s="14" t="s">
        <v>2822</v>
      </c>
      <c r="E1045" s="14" t="s">
        <v>2614</v>
      </c>
      <c r="F1045" s="15">
        <v>45971</v>
      </c>
      <c r="G1045" s="14" t="s">
        <v>2843</v>
      </c>
      <c r="H1045" s="14">
        <v>80</v>
      </c>
      <c r="I1045" s="14">
        <v>90</v>
      </c>
      <c r="J1045" s="14" t="s">
        <v>97</v>
      </c>
      <c r="K1045" s="14">
        <v>1</v>
      </c>
      <c r="L1045" s="14">
        <v>5</v>
      </c>
      <c r="M1045" s="14" t="s">
        <v>2627</v>
      </c>
      <c r="N1045" s="14" t="s">
        <v>77</v>
      </c>
      <c r="O1045" s="14" t="s">
        <v>57</v>
      </c>
      <c r="P1045" s="14" t="s">
        <v>2814</v>
      </c>
      <c r="Q1045" s="14" t="s">
        <v>2816</v>
      </c>
      <c r="R1045" s="16" t="s">
        <v>47</v>
      </c>
    </row>
    <row r="1046" spans="1:18" x14ac:dyDescent="0.3">
      <c r="A1046" s="9">
        <v>18367998</v>
      </c>
      <c r="B1046" s="10">
        <v>6350000</v>
      </c>
      <c r="C1046" s="10">
        <v>48846.153846153844</v>
      </c>
      <c r="D1046" s="10" t="s">
        <v>2823</v>
      </c>
      <c r="E1046" s="10" t="s">
        <v>2616</v>
      </c>
      <c r="F1046" s="11">
        <v>45966</v>
      </c>
      <c r="G1046" s="10" t="s">
        <v>2843</v>
      </c>
      <c r="H1046" s="10">
        <v>130</v>
      </c>
      <c r="I1046" s="10">
        <v>155</v>
      </c>
      <c r="J1046" s="10" t="s">
        <v>50</v>
      </c>
      <c r="K1046" s="10">
        <v>2</v>
      </c>
      <c r="L1046" s="10">
        <v>3</v>
      </c>
      <c r="M1046" s="10" t="s">
        <v>2615</v>
      </c>
      <c r="N1046" s="10" t="s">
        <v>55</v>
      </c>
      <c r="O1046" s="10" t="s">
        <v>67</v>
      </c>
      <c r="P1046" s="10" t="s">
        <v>2814</v>
      </c>
      <c r="Q1046" s="10" t="s">
        <v>2816</v>
      </c>
      <c r="R1046" s="12" t="s">
        <v>47</v>
      </c>
    </row>
    <row r="1047" spans="1:18" x14ac:dyDescent="0.3">
      <c r="A1047" s="13">
        <v>18425463</v>
      </c>
      <c r="B1047" s="14">
        <v>6350000</v>
      </c>
      <c r="C1047" s="14">
        <v>79375</v>
      </c>
      <c r="D1047" s="14" t="s">
        <v>2823</v>
      </c>
      <c r="E1047" s="14" t="s">
        <v>2635</v>
      </c>
      <c r="F1047" s="15">
        <v>45976</v>
      </c>
      <c r="G1047" s="14" t="s">
        <v>2843</v>
      </c>
      <c r="H1047" s="14">
        <v>80</v>
      </c>
      <c r="I1047" s="14">
        <v>105</v>
      </c>
      <c r="J1047" s="14" t="s">
        <v>97</v>
      </c>
      <c r="K1047" s="14">
        <v>2</v>
      </c>
      <c r="L1047" s="14">
        <v>2</v>
      </c>
      <c r="M1047" s="14" t="s">
        <v>2615</v>
      </c>
      <c r="N1047" s="14" t="s">
        <v>55</v>
      </c>
      <c r="O1047" s="14" t="s">
        <v>57</v>
      </c>
      <c r="P1047" s="14" t="s">
        <v>2815</v>
      </c>
      <c r="Q1047" s="14" t="s">
        <v>2816</v>
      </c>
      <c r="R1047" s="16" t="s">
        <v>47</v>
      </c>
    </row>
    <row r="1048" spans="1:18" x14ac:dyDescent="0.3">
      <c r="A1048" s="9">
        <v>18390301</v>
      </c>
      <c r="B1048" s="10">
        <v>6350000</v>
      </c>
      <c r="C1048" s="10">
        <v>57727.272727272728</v>
      </c>
      <c r="D1048" s="10" t="s">
        <v>2822</v>
      </c>
      <c r="E1048" s="10" t="s">
        <v>2690</v>
      </c>
      <c r="F1048" s="11">
        <v>45971</v>
      </c>
      <c r="G1048" s="10" t="s">
        <v>2843</v>
      </c>
      <c r="H1048" s="10">
        <v>110</v>
      </c>
      <c r="I1048" s="10">
        <v>120</v>
      </c>
      <c r="J1048" s="10" t="s">
        <v>50</v>
      </c>
      <c r="K1048" s="10">
        <v>2</v>
      </c>
      <c r="L1048" s="10">
        <v>6</v>
      </c>
      <c r="M1048" s="10" t="s">
        <v>2615</v>
      </c>
      <c r="N1048" s="10" t="s">
        <v>77</v>
      </c>
      <c r="O1048" s="10" t="s">
        <v>67</v>
      </c>
      <c r="P1048" s="10" t="s">
        <v>2814</v>
      </c>
      <c r="Q1048" s="10" t="s">
        <v>2816</v>
      </c>
      <c r="R1048" s="12" t="s">
        <v>47</v>
      </c>
    </row>
    <row r="1049" spans="1:18" x14ac:dyDescent="0.3">
      <c r="A1049" s="13">
        <v>18379230</v>
      </c>
      <c r="B1049" s="14">
        <v>6357000</v>
      </c>
      <c r="C1049" s="14">
        <v>48900</v>
      </c>
      <c r="D1049" s="14" t="s">
        <v>2822</v>
      </c>
      <c r="E1049" s="14" t="s">
        <v>2674</v>
      </c>
      <c r="F1049" s="15">
        <v>45968</v>
      </c>
      <c r="G1049" s="14" t="s">
        <v>2843</v>
      </c>
      <c r="H1049" s="14">
        <v>130</v>
      </c>
      <c r="I1049" s="14">
        <v>135</v>
      </c>
      <c r="J1049" s="14" t="s">
        <v>50</v>
      </c>
      <c r="K1049" s="14">
        <v>1</v>
      </c>
      <c r="L1049" s="14">
        <v>5</v>
      </c>
      <c r="M1049" s="14" t="s">
        <v>2632</v>
      </c>
      <c r="N1049" s="14" t="s">
        <v>77</v>
      </c>
      <c r="O1049" s="14" t="s">
        <v>67</v>
      </c>
      <c r="P1049" s="14" t="s">
        <v>2814</v>
      </c>
      <c r="Q1049" s="14" t="s">
        <v>2816</v>
      </c>
      <c r="R1049" s="16" t="s">
        <v>47</v>
      </c>
    </row>
    <row r="1050" spans="1:18" x14ac:dyDescent="0.3">
      <c r="A1050" s="9">
        <v>18379170</v>
      </c>
      <c r="B1050" s="10">
        <v>6360000</v>
      </c>
      <c r="C1050" s="10">
        <v>66947.368421052626</v>
      </c>
      <c r="D1050" s="10" t="s">
        <v>2822</v>
      </c>
      <c r="E1050" s="10" t="s">
        <v>2614</v>
      </c>
      <c r="F1050" s="11">
        <v>45968</v>
      </c>
      <c r="G1050" s="10" t="s">
        <v>2843</v>
      </c>
      <c r="H1050" s="10">
        <v>95</v>
      </c>
      <c r="I1050" s="10">
        <v>100</v>
      </c>
      <c r="J1050" s="10" t="s">
        <v>97</v>
      </c>
      <c r="K1050" s="10">
        <v>1</v>
      </c>
      <c r="L1050" s="10">
        <v>5</v>
      </c>
      <c r="M1050" s="10" t="s">
        <v>2622</v>
      </c>
      <c r="N1050" s="10" t="s">
        <v>77</v>
      </c>
      <c r="O1050" s="10" t="s">
        <v>67</v>
      </c>
      <c r="P1050" s="10" t="s">
        <v>2814</v>
      </c>
      <c r="Q1050" s="10" t="s">
        <v>2816</v>
      </c>
      <c r="R1050" s="12" t="s">
        <v>47</v>
      </c>
    </row>
    <row r="1051" spans="1:18" x14ac:dyDescent="0.3">
      <c r="A1051" s="13">
        <v>18403198</v>
      </c>
      <c r="B1051" s="14">
        <v>6370000</v>
      </c>
      <c r="C1051" s="14">
        <v>70777.777777777781</v>
      </c>
      <c r="D1051" s="14" t="s">
        <v>2822</v>
      </c>
      <c r="E1051" s="14" t="s">
        <v>2674</v>
      </c>
      <c r="F1051" s="15">
        <v>45972</v>
      </c>
      <c r="G1051" s="14" t="s">
        <v>2843</v>
      </c>
      <c r="H1051" s="14">
        <v>90</v>
      </c>
      <c r="I1051" s="14">
        <v>100</v>
      </c>
      <c r="J1051" s="14" t="s">
        <v>97</v>
      </c>
      <c r="K1051" s="14">
        <v>2</v>
      </c>
      <c r="L1051" s="14">
        <v>9</v>
      </c>
      <c r="M1051" s="14" t="s">
        <v>2617</v>
      </c>
      <c r="N1051" s="14" t="s">
        <v>55</v>
      </c>
      <c r="O1051" s="14" t="s">
        <v>67</v>
      </c>
      <c r="P1051" s="14" t="s">
        <v>2814</v>
      </c>
      <c r="Q1051" s="14" t="s">
        <v>2816</v>
      </c>
      <c r="R1051" s="16" t="s">
        <v>47</v>
      </c>
    </row>
    <row r="1052" spans="1:18" x14ac:dyDescent="0.3">
      <c r="A1052" s="9">
        <v>18363228</v>
      </c>
      <c r="B1052" s="10">
        <v>6400000</v>
      </c>
      <c r="C1052" s="10">
        <v>128000</v>
      </c>
      <c r="D1052" s="10" t="s">
        <v>2822</v>
      </c>
      <c r="E1052" s="10" t="s">
        <v>2620</v>
      </c>
      <c r="F1052" s="11">
        <v>45966</v>
      </c>
      <c r="G1052" s="10" t="s">
        <v>2843</v>
      </c>
      <c r="H1052" s="10">
        <v>50</v>
      </c>
      <c r="I1052" s="10">
        <v>56</v>
      </c>
      <c r="J1052" s="10" t="s">
        <v>74</v>
      </c>
      <c r="K1052" s="10">
        <v>1</v>
      </c>
      <c r="L1052" s="10">
        <v>4</v>
      </c>
      <c r="M1052" s="10" t="s">
        <v>2615</v>
      </c>
      <c r="N1052" s="10" t="s">
        <v>76</v>
      </c>
      <c r="O1052" s="10" t="s">
        <v>67</v>
      </c>
      <c r="P1052" s="10" t="s">
        <v>2814</v>
      </c>
      <c r="Q1052" s="10" t="s">
        <v>251</v>
      </c>
      <c r="R1052" s="12" t="s">
        <v>47</v>
      </c>
    </row>
    <row r="1053" spans="1:18" x14ac:dyDescent="0.3">
      <c r="A1053" s="13">
        <v>18422045</v>
      </c>
      <c r="B1053" s="14">
        <v>6400000</v>
      </c>
      <c r="C1053" s="14">
        <v>128000</v>
      </c>
      <c r="D1053" s="14" t="s">
        <v>2822</v>
      </c>
      <c r="E1053" s="14" t="s">
        <v>2620</v>
      </c>
      <c r="F1053" s="15">
        <v>45975</v>
      </c>
      <c r="G1053" s="14" t="s">
        <v>2843</v>
      </c>
      <c r="H1053" s="14">
        <v>50</v>
      </c>
      <c r="I1053" s="14">
        <v>58</v>
      </c>
      <c r="J1053" s="14" t="s">
        <v>74</v>
      </c>
      <c r="K1053" s="14">
        <v>1</v>
      </c>
      <c r="L1053" s="14">
        <v>5</v>
      </c>
      <c r="M1053" s="14" t="s">
        <v>2615</v>
      </c>
      <c r="N1053" s="14" t="s">
        <v>55</v>
      </c>
      <c r="O1053" s="14" t="s">
        <v>67</v>
      </c>
      <c r="P1053" s="14" t="s">
        <v>2814</v>
      </c>
      <c r="Q1053" s="14" t="s">
        <v>2816</v>
      </c>
      <c r="R1053" s="16" t="s">
        <v>47</v>
      </c>
    </row>
    <row r="1054" spans="1:18" x14ac:dyDescent="0.3">
      <c r="A1054" s="9">
        <v>18382862</v>
      </c>
      <c r="B1054" s="10">
        <v>6475000</v>
      </c>
      <c r="C1054" s="10">
        <v>40723.270440251574</v>
      </c>
      <c r="D1054" s="10" t="s">
        <v>2823</v>
      </c>
      <c r="E1054" s="10" t="s">
        <v>2616</v>
      </c>
      <c r="F1054" s="11">
        <v>45969</v>
      </c>
      <c r="G1054" s="10" t="s">
        <v>2843</v>
      </c>
      <c r="H1054" s="10">
        <v>159</v>
      </c>
      <c r="I1054" s="10">
        <v>160</v>
      </c>
      <c r="J1054" s="10" t="s">
        <v>128</v>
      </c>
      <c r="K1054" s="10">
        <v>2</v>
      </c>
      <c r="L1054" s="10">
        <v>2</v>
      </c>
      <c r="M1054" s="10" t="s">
        <v>2615</v>
      </c>
      <c r="N1054" s="10" t="s">
        <v>55</v>
      </c>
      <c r="O1054" s="10" t="s">
        <v>67</v>
      </c>
      <c r="P1054" s="10" t="s">
        <v>2814</v>
      </c>
      <c r="Q1054" s="10" t="s">
        <v>2816</v>
      </c>
      <c r="R1054" s="12" t="s">
        <v>47</v>
      </c>
    </row>
    <row r="1055" spans="1:18" x14ac:dyDescent="0.3">
      <c r="A1055" s="13">
        <v>18397183</v>
      </c>
      <c r="B1055" s="14">
        <v>6490000</v>
      </c>
      <c r="C1055" s="14">
        <v>49166.666666666664</v>
      </c>
      <c r="D1055" s="14" t="s">
        <v>2827</v>
      </c>
      <c r="E1055" s="14" t="s">
        <v>2699</v>
      </c>
      <c r="F1055" s="15">
        <v>45972</v>
      </c>
      <c r="G1055" s="14" t="s">
        <v>2843</v>
      </c>
      <c r="H1055" s="14">
        <v>132</v>
      </c>
      <c r="I1055" s="14">
        <v>142</v>
      </c>
      <c r="J1055" s="14" t="s">
        <v>50</v>
      </c>
      <c r="K1055" s="14">
        <v>2</v>
      </c>
      <c r="L1055" s="14">
        <v>11</v>
      </c>
      <c r="M1055" s="14" t="s">
        <v>2615</v>
      </c>
      <c r="N1055" s="14" t="s">
        <v>55</v>
      </c>
      <c r="O1055" s="14" t="s">
        <v>67</v>
      </c>
      <c r="P1055" s="14" t="s">
        <v>2814</v>
      </c>
      <c r="Q1055" s="14" t="s">
        <v>954</v>
      </c>
      <c r="R1055" s="16" t="s">
        <v>47</v>
      </c>
    </row>
    <row r="1056" spans="1:18" x14ac:dyDescent="0.3">
      <c r="A1056" s="9">
        <v>18384591</v>
      </c>
      <c r="B1056" s="10">
        <v>6500000</v>
      </c>
      <c r="C1056" s="10">
        <v>36111.111111111109</v>
      </c>
      <c r="D1056" s="10" t="s">
        <v>2827</v>
      </c>
      <c r="E1056" s="10" t="s">
        <v>2633</v>
      </c>
      <c r="F1056" s="11">
        <v>45969</v>
      </c>
      <c r="G1056" s="10" t="s">
        <v>2843</v>
      </c>
      <c r="H1056" s="10">
        <v>180</v>
      </c>
      <c r="I1056" s="10">
        <v>200</v>
      </c>
      <c r="J1056" s="10" t="s">
        <v>64</v>
      </c>
      <c r="K1056" s="10">
        <v>2</v>
      </c>
      <c r="L1056" s="10">
        <v>2</v>
      </c>
      <c r="M1056" s="10" t="s">
        <v>2615</v>
      </c>
      <c r="N1056" s="10" t="s">
        <v>55</v>
      </c>
      <c r="O1056" s="10" t="s">
        <v>57</v>
      </c>
      <c r="P1056" s="10" t="s">
        <v>2814</v>
      </c>
      <c r="Q1056" s="10" t="s">
        <v>251</v>
      </c>
      <c r="R1056" s="12" t="s">
        <v>47</v>
      </c>
    </row>
    <row r="1057" spans="1:18" x14ac:dyDescent="0.3">
      <c r="A1057" s="13">
        <v>18365444</v>
      </c>
      <c r="B1057" s="14">
        <v>6500000</v>
      </c>
      <c r="C1057" s="14">
        <v>46428.571428571428</v>
      </c>
      <c r="D1057" s="14" t="s">
        <v>2822</v>
      </c>
      <c r="E1057" s="14" t="s">
        <v>2619</v>
      </c>
      <c r="F1057" s="15">
        <v>45966</v>
      </c>
      <c r="G1057" s="14" t="s">
        <v>2843</v>
      </c>
      <c r="H1057" s="14">
        <v>140</v>
      </c>
      <c r="I1057" s="14">
        <v>150</v>
      </c>
      <c r="J1057" s="14" t="s">
        <v>50</v>
      </c>
      <c r="K1057" s="14">
        <v>2</v>
      </c>
      <c r="L1057" s="14">
        <v>5</v>
      </c>
      <c r="M1057" s="14" t="s">
        <v>2615</v>
      </c>
      <c r="N1057" s="14" t="s">
        <v>77</v>
      </c>
      <c r="O1057" s="14" t="s">
        <v>57</v>
      </c>
      <c r="P1057" s="14" t="s">
        <v>2814</v>
      </c>
      <c r="Q1057" s="14" t="s">
        <v>2816</v>
      </c>
      <c r="R1057" s="16" t="s">
        <v>47</v>
      </c>
    </row>
    <row r="1058" spans="1:18" x14ac:dyDescent="0.3">
      <c r="A1058" s="9">
        <v>18428580</v>
      </c>
      <c r="B1058" s="10">
        <v>6500000</v>
      </c>
      <c r="C1058" s="10">
        <v>92857.142857142855</v>
      </c>
      <c r="D1058" s="10" t="s">
        <v>2830</v>
      </c>
      <c r="E1058" s="10" t="s">
        <v>2798</v>
      </c>
      <c r="F1058" s="11">
        <v>45976</v>
      </c>
      <c r="G1058" s="10" t="s">
        <v>2843</v>
      </c>
      <c r="H1058" s="10">
        <v>70</v>
      </c>
      <c r="I1058" s="10">
        <v>75</v>
      </c>
      <c r="J1058" s="10" t="s">
        <v>97</v>
      </c>
      <c r="K1058" s="10">
        <v>1</v>
      </c>
      <c r="L1058" s="10">
        <v>4</v>
      </c>
      <c r="M1058" s="10" t="s">
        <v>2622</v>
      </c>
      <c r="N1058" s="10" t="s">
        <v>77</v>
      </c>
      <c r="O1058" s="10" t="s">
        <v>57</v>
      </c>
      <c r="P1058" s="10" t="s">
        <v>2815</v>
      </c>
      <c r="Q1058" s="10" t="s">
        <v>2816</v>
      </c>
      <c r="R1058" s="12" t="s">
        <v>47</v>
      </c>
    </row>
    <row r="1059" spans="1:18" x14ac:dyDescent="0.3">
      <c r="A1059" s="13">
        <v>18381954</v>
      </c>
      <c r="B1059" s="14">
        <v>6500000</v>
      </c>
      <c r="C1059" s="14">
        <v>100000</v>
      </c>
      <c r="D1059" s="14" t="s">
        <v>2830</v>
      </c>
      <c r="E1059" s="14" t="s">
        <v>2651</v>
      </c>
      <c r="F1059" s="15">
        <v>45969</v>
      </c>
      <c r="G1059" s="14" t="s">
        <v>2843</v>
      </c>
      <c r="H1059" s="14">
        <v>65</v>
      </c>
      <c r="I1059" s="14">
        <v>75</v>
      </c>
      <c r="J1059" s="14" t="s">
        <v>97</v>
      </c>
      <c r="K1059" s="14">
        <v>1</v>
      </c>
      <c r="L1059" s="14">
        <v>4</v>
      </c>
      <c r="M1059" s="14" t="s">
        <v>2617</v>
      </c>
      <c r="N1059" s="14" t="s">
        <v>55</v>
      </c>
      <c r="O1059" s="14" t="s">
        <v>67</v>
      </c>
      <c r="P1059" s="14" t="s">
        <v>2814</v>
      </c>
      <c r="Q1059" s="14" t="s">
        <v>954</v>
      </c>
      <c r="R1059" s="16" t="s">
        <v>47</v>
      </c>
    </row>
    <row r="1060" spans="1:18" x14ac:dyDescent="0.3">
      <c r="A1060" s="9">
        <v>18404821</v>
      </c>
      <c r="B1060" s="10">
        <v>6500000</v>
      </c>
      <c r="C1060" s="10">
        <v>33333.333333333336</v>
      </c>
      <c r="D1060" s="10" t="s">
        <v>2827</v>
      </c>
      <c r="E1060" s="10" t="s">
        <v>2625</v>
      </c>
      <c r="F1060" s="11">
        <v>45973</v>
      </c>
      <c r="G1060" s="10" t="s">
        <v>2843</v>
      </c>
      <c r="H1060" s="10">
        <v>195</v>
      </c>
      <c r="I1060" s="10">
        <v>230</v>
      </c>
      <c r="J1060" s="10" t="s">
        <v>64</v>
      </c>
      <c r="K1060" s="10">
        <v>3</v>
      </c>
      <c r="L1060" s="10">
        <v>4</v>
      </c>
      <c r="M1060" s="10" t="s">
        <v>2617</v>
      </c>
      <c r="N1060" s="10" t="s">
        <v>76</v>
      </c>
      <c r="O1060" s="10" t="s">
        <v>57</v>
      </c>
      <c r="P1060" s="10" t="s">
        <v>2814</v>
      </c>
      <c r="Q1060" s="10" t="s">
        <v>2816</v>
      </c>
      <c r="R1060" s="12" t="s">
        <v>47</v>
      </c>
    </row>
    <row r="1061" spans="1:18" x14ac:dyDescent="0.3">
      <c r="A1061" s="13">
        <v>18410156</v>
      </c>
      <c r="B1061" s="14">
        <v>6500000</v>
      </c>
      <c r="C1061" s="14">
        <v>32500</v>
      </c>
      <c r="D1061" s="14" t="s">
        <v>2827</v>
      </c>
      <c r="E1061" s="14" t="s">
        <v>2715</v>
      </c>
      <c r="F1061" s="15">
        <v>45973</v>
      </c>
      <c r="G1061" s="14" t="s">
        <v>2843</v>
      </c>
      <c r="H1061" s="14">
        <v>200</v>
      </c>
      <c r="I1061" s="14">
        <v>220</v>
      </c>
      <c r="J1061" s="14" t="s">
        <v>740</v>
      </c>
      <c r="K1061" s="14">
        <v>2</v>
      </c>
      <c r="L1061" s="14">
        <v>2</v>
      </c>
      <c r="M1061" s="14" t="s">
        <v>2617</v>
      </c>
      <c r="N1061" s="14" t="s">
        <v>55</v>
      </c>
      <c r="O1061" s="14" t="s">
        <v>57</v>
      </c>
      <c r="P1061" s="14" t="s">
        <v>2814</v>
      </c>
      <c r="Q1061" s="14" t="s">
        <v>2816</v>
      </c>
      <c r="R1061" s="16" t="s">
        <v>47</v>
      </c>
    </row>
    <row r="1062" spans="1:18" x14ac:dyDescent="0.3">
      <c r="A1062" s="9">
        <v>18390428</v>
      </c>
      <c r="B1062" s="10">
        <v>6500000</v>
      </c>
      <c r="C1062" s="10">
        <v>68421.052631578947</v>
      </c>
      <c r="D1062" s="10" t="s">
        <v>2825</v>
      </c>
      <c r="E1062" s="10" t="s">
        <v>2742</v>
      </c>
      <c r="F1062" s="11">
        <v>45971</v>
      </c>
      <c r="G1062" s="10" t="s">
        <v>2843</v>
      </c>
      <c r="H1062" s="10">
        <v>95</v>
      </c>
      <c r="I1062" s="10">
        <v>110</v>
      </c>
      <c r="J1062" s="10" t="s">
        <v>97</v>
      </c>
      <c r="K1062" s="10">
        <v>2</v>
      </c>
      <c r="L1062" s="10">
        <v>3</v>
      </c>
      <c r="M1062" s="10" t="s">
        <v>2615</v>
      </c>
      <c r="N1062" s="10" t="s">
        <v>55</v>
      </c>
      <c r="O1062" s="10" t="s">
        <v>57</v>
      </c>
      <c r="P1062" s="10" t="s">
        <v>2814</v>
      </c>
      <c r="Q1062" s="10" t="s">
        <v>2818</v>
      </c>
      <c r="R1062" s="12" t="s">
        <v>47</v>
      </c>
    </row>
    <row r="1063" spans="1:18" x14ac:dyDescent="0.3">
      <c r="A1063" s="13">
        <v>18385700</v>
      </c>
      <c r="B1063" s="14">
        <v>6500000</v>
      </c>
      <c r="C1063" s="14">
        <v>50000</v>
      </c>
      <c r="D1063" s="14" t="s">
        <v>2822</v>
      </c>
      <c r="E1063" s="14" t="s">
        <v>2619</v>
      </c>
      <c r="F1063" s="15">
        <v>45970</v>
      </c>
      <c r="G1063" s="14" t="s">
        <v>2843</v>
      </c>
      <c r="H1063" s="14">
        <v>130</v>
      </c>
      <c r="I1063" s="14">
        <v>140</v>
      </c>
      <c r="J1063" s="14" t="s">
        <v>50</v>
      </c>
      <c r="K1063" s="14">
        <v>2</v>
      </c>
      <c r="L1063" s="14">
        <v>5</v>
      </c>
      <c r="M1063" s="14" t="s">
        <v>2615</v>
      </c>
      <c r="N1063" s="14" t="s">
        <v>55</v>
      </c>
      <c r="O1063" s="14" t="s">
        <v>57</v>
      </c>
      <c r="P1063" s="14" t="s">
        <v>2814</v>
      </c>
      <c r="Q1063" s="14" t="s">
        <v>2816</v>
      </c>
      <c r="R1063" s="16" t="s">
        <v>47</v>
      </c>
    </row>
    <row r="1064" spans="1:18" x14ac:dyDescent="0.3">
      <c r="A1064" s="9">
        <v>18417898</v>
      </c>
      <c r="B1064" s="10">
        <v>6500000</v>
      </c>
      <c r="C1064" s="10">
        <v>43333.333333333336</v>
      </c>
      <c r="D1064" s="10" t="s">
        <v>2822</v>
      </c>
      <c r="E1064" s="10" t="s">
        <v>2614</v>
      </c>
      <c r="F1064" s="11">
        <v>45975</v>
      </c>
      <c r="G1064" s="10" t="s">
        <v>2843</v>
      </c>
      <c r="H1064" s="10">
        <v>150</v>
      </c>
      <c r="I1064" s="10">
        <v>160</v>
      </c>
      <c r="J1064" s="10" t="s">
        <v>1957</v>
      </c>
      <c r="K1064" s="10">
        <v>2</v>
      </c>
      <c r="L1064" s="10">
        <v>5</v>
      </c>
      <c r="M1064" s="10" t="s">
        <v>2632</v>
      </c>
      <c r="N1064" s="10" t="s">
        <v>55</v>
      </c>
      <c r="O1064" s="10" t="s">
        <v>57</v>
      </c>
      <c r="P1064" s="10" t="s">
        <v>2814</v>
      </c>
      <c r="Q1064" s="10" t="s">
        <v>2816</v>
      </c>
      <c r="R1064" s="12" t="s">
        <v>47</v>
      </c>
    </row>
    <row r="1065" spans="1:18" x14ac:dyDescent="0.3">
      <c r="A1065" s="13">
        <v>18426155</v>
      </c>
      <c r="B1065" s="14">
        <v>6500000</v>
      </c>
      <c r="C1065" s="14">
        <v>61904.761904761908</v>
      </c>
      <c r="D1065" s="14" t="s">
        <v>2825</v>
      </c>
      <c r="E1065" s="14" t="s">
        <v>2769</v>
      </c>
      <c r="F1065" s="15">
        <v>45976</v>
      </c>
      <c r="G1065" s="14" t="s">
        <v>2843</v>
      </c>
      <c r="H1065" s="14">
        <v>105</v>
      </c>
      <c r="I1065" s="14">
        <v>125</v>
      </c>
      <c r="J1065" s="14" t="s">
        <v>50</v>
      </c>
      <c r="K1065" s="14">
        <v>1</v>
      </c>
      <c r="L1065" s="14">
        <v>3</v>
      </c>
      <c r="M1065" s="14" t="s">
        <v>2615</v>
      </c>
      <c r="N1065" s="14" t="s">
        <v>55</v>
      </c>
      <c r="O1065" s="14" t="s">
        <v>57</v>
      </c>
      <c r="P1065" s="14" t="s">
        <v>2814</v>
      </c>
      <c r="Q1065" s="14" t="s">
        <v>2818</v>
      </c>
      <c r="R1065" s="16" t="s">
        <v>47</v>
      </c>
    </row>
    <row r="1066" spans="1:18" x14ac:dyDescent="0.3">
      <c r="A1066" s="9">
        <v>18392938</v>
      </c>
      <c r="B1066" s="10">
        <v>6500000</v>
      </c>
      <c r="C1066" s="10">
        <v>20967.741935483871</v>
      </c>
      <c r="D1066" s="10" t="s">
        <v>2827</v>
      </c>
      <c r="E1066" s="10" t="s">
        <v>2682</v>
      </c>
      <c r="F1066" s="11">
        <v>45971</v>
      </c>
      <c r="G1066" s="10" t="s">
        <v>2843</v>
      </c>
      <c r="H1066" s="10">
        <v>310</v>
      </c>
      <c r="I1066" s="10">
        <v>320</v>
      </c>
      <c r="J1066" s="10" t="s">
        <v>452</v>
      </c>
      <c r="K1066" s="10">
        <v>4</v>
      </c>
      <c r="L1066" s="10">
        <v>6</v>
      </c>
      <c r="M1066" s="10" t="s">
        <v>2632</v>
      </c>
      <c r="N1066" s="10" t="s">
        <v>55</v>
      </c>
      <c r="O1066" s="10" t="s">
        <v>57</v>
      </c>
      <c r="P1066" s="10" t="s">
        <v>2814</v>
      </c>
      <c r="Q1066" s="10" t="s">
        <v>2818</v>
      </c>
      <c r="R1066" s="12" t="s">
        <v>47</v>
      </c>
    </row>
    <row r="1067" spans="1:18" x14ac:dyDescent="0.3">
      <c r="A1067" s="13">
        <v>18405044</v>
      </c>
      <c r="B1067" s="14">
        <v>6500000</v>
      </c>
      <c r="C1067" s="14">
        <v>72222.222222222219</v>
      </c>
      <c r="D1067" s="14" t="s">
        <v>2822</v>
      </c>
      <c r="E1067" s="14" t="s">
        <v>2748</v>
      </c>
      <c r="F1067" s="15">
        <v>45973</v>
      </c>
      <c r="G1067" s="14" t="s">
        <v>2843</v>
      </c>
      <c r="H1067" s="14">
        <v>90</v>
      </c>
      <c r="I1067" s="14">
        <v>100</v>
      </c>
      <c r="J1067" s="14" t="s">
        <v>97</v>
      </c>
      <c r="K1067" s="14">
        <v>3</v>
      </c>
      <c r="L1067" s="14">
        <v>5</v>
      </c>
      <c r="M1067" s="14" t="s">
        <v>2615</v>
      </c>
      <c r="N1067" s="14" t="s">
        <v>77</v>
      </c>
      <c r="O1067" s="14" t="s">
        <v>57</v>
      </c>
      <c r="P1067" s="14" t="s">
        <v>2815</v>
      </c>
      <c r="Q1067" s="14" t="s">
        <v>2816</v>
      </c>
      <c r="R1067" s="16" t="s">
        <v>47</v>
      </c>
    </row>
    <row r="1068" spans="1:18" x14ac:dyDescent="0.3">
      <c r="A1068" s="9">
        <v>18371579</v>
      </c>
      <c r="B1068" s="10">
        <v>6500000</v>
      </c>
      <c r="C1068" s="10">
        <v>37142.857142857145</v>
      </c>
      <c r="D1068" s="10" t="s">
        <v>2822</v>
      </c>
      <c r="E1068" s="10" t="s">
        <v>2614</v>
      </c>
      <c r="F1068" s="11">
        <v>45967</v>
      </c>
      <c r="G1068" s="10" t="s">
        <v>2843</v>
      </c>
      <c r="H1068" s="10">
        <v>175</v>
      </c>
      <c r="I1068" s="10">
        <v>180</v>
      </c>
      <c r="J1068" s="10" t="s">
        <v>128</v>
      </c>
      <c r="K1068" s="10">
        <v>2</v>
      </c>
      <c r="L1068" s="10">
        <v>5</v>
      </c>
      <c r="M1068" s="10" t="s">
        <v>2627</v>
      </c>
      <c r="N1068" s="10" t="s">
        <v>55</v>
      </c>
      <c r="O1068" s="10" t="s">
        <v>57</v>
      </c>
      <c r="P1068" s="10" t="s">
        <v>2817</v>
      </c>
      <c r="Q1068" s="10" t="s">
        <v>2816</v>
      </c>
      <c r="R1068" s="12" t="s">
        <v>47</v>
      </c>
    </row>
    <row r="1069" spans="1:18" x14ac:dyDescent="0.3">
      <c r="A1069" s="13">
        <v>18371046</v>
      </c>
      <c r="B1069" s="14">
        <v>6500000</v>
      </c>
      <c r="C1069" s="14">
        <v>81250</v>
      </c>
      <c r="D1069" s="14" t="s">
        <v>2825</v>
      </c>
      <c r="E1069" s="14" t="s">
        <v>2719</v>
      </c>
      <c r="F1069" s="15">
        <v>45967</v>
      </c>
      <c r="G1069" s="14" t="s">
        <v>2843</v>
      </c>
      <c r="H1069" s="14">
        <v>80</v>
      </c>
      <c r="I1069" s="14">
        <v>90</v>
      </c>
      <c r="J1069" s="14" t="s">
        <v>97</v>
      </c>
      <c r="K1069" s="14">
        <v>1</v>
      </c>
      <c r="L1069" s="14">
        <v>5</v>
      </c>
      <c r="M1069" s="14" t="s">
        <v>2615</v>
      </c>
      <c r="N1069" s="14" t="s">
        <v>55</v>
      </c>
      <c r="O1069" s="14" t="s">
        <v>57</v>
      </c>
      <c r="P1069" s="14" t="s">
        <v>2814</v>
      </c>
      <c r="Q1069" s="14" t="s">
        <v>2816</v>
      </c>
      <c r="R1069" s="16" t="s">
        <v>47</v>
      </c>
    </row>
    <row r="1070" spans="1:18" x14ac:dyDescent="0.3">
      <c r="A1070" s="9">
        <v>18429543</v>
      </c>
      <c r="B1070" s="10">
        <v>6500000</v>
      </c>
      <c r="C1070" s="10">
        <v>118181.81818181818</v>
      </c>
      <c r="D1070" s="10" t="s">
        <v>2831</v>
      </c>
      <c r="E1070" s="10" t="s">
        <v>2657</v>
      </c>
      <c r="F1070" s="11">
        <v>45976</v>
      </c>
      <c r="G1070" s="10" t="s">
        <v>2843</v>
      </c>
      <c r="H1070" s="10">
        <v>55</v>
      </c>
      <c r="I1070" s="10">
        <v>72</v>
      </c>
      <c r="J1070" s="10" t="s">
        <v>97</v>
      </c>
      <c r="K1070" s="10">
        <v>2</v>
      </c>
      <c r="L1070" s="10">
        <v>5</v>
      </c>
      <c r="M1070" s="10" t="s">
        <v>2615</v>
      </c>
      <c r="N1070" s="10" t="s">
        <v>55</v>
      </c>
      <c r="O1070" s="10" t="s">
        <v>67</v>
      </c>
      <c r="P1070" s="10" t="s">
        <v>2815</v>
      </c>
      <c r="Q1070" s="10" t="s">
        <v>138</v>
      </c>
      <c r="R1070" s="12" t="s">
        <v>47</v>
      </c>
    </row>
    <row r="1071" spans="1:18" x14ac:dyDescent="0.3">
      <c r="A1071" s="13">
        <v>18372408</v>
      </c>
      <c r="B1071" s="14">
        <v>6500000</v>
      </c>
      <c r="C1071" s="14">
        <v>40625</v>
      </c>
      <c r="D1071" s="14" t="s">
        <v>2822</v>
      </c>
      <c r="E1071" s="14" t="s">
        <v>2614</v>
      </c>
      <c r="F1071" s="15">
        <v>45967</v>
      </c>
      <c r="G1071" s="14" t="s">
        <v>2843</v>
      </c>
      <c r="H1071" s="14">
        <v>160</v>
      </c>
      <c r="I1071" s="14">
        <v>170</v>
      </c>
      <c r="J1071" s="14" t="s">
        <v>128</v>
      </c>
      <c r="K1071" s="14">
        <v>2</v>
      </c>
      <c r="L1071" s="14">
        <v>4</v>
      </c>
      <c r="M1071" s="14" t="s">
        <v>2617</v>
      </c>
      <c r="N1071" s="14" t="s">
        <v>55</v>
      </c>
      <c r="O1071" s="14" t="s">
        <v>57</v>
      </c>
      <c r="P1071" s="14" t="s">
        <v>2817</v>
      </c>
      <c r="Q1071" s="14" t="s">
        <v>2816</v>
      </c>
      <c r="R1071" s="16" t="s">
        <v>47</v>
      </c>
    </row>
    <row r="1072" spans="1:18" x14ac:dyDescent="0.3">
      <c r="A1072" s="9">
        <v>18370172</v>
      </c>
      <c r="B1072" s="10">
        <v>6500000</v>
      </c>
      <c r="C1072" s="10">
        <v>43333.333333333336</v>
      </c>
      <c r="D1072" s="10" t="s">
        <v>2822</v>
      </c>
      <c r="E1072" s="10" t="s">
        <v>2614</v>
      </c>
      <c r="F1072" s="11">
        <v>45967</v>
      </c>
      <c r="G1072" s="10" t="s">
        <v>2843</v>
      </c>
      <c r="H1072" s="10">
        <v>150</v>
      </c>
      <c r="I1072" s="10">
        <v>170</v>
      </c>
      <c r="J1072" s="10" t="s">
        <v>128</v>
      </c>
      <c r="K1072" s="10">
        <v>2</v>
      </c>
      <c r="L1072" s="10">
        <v>5</v>
      </c>
      <c r="M1072" s="10" t="s">
        <v>2632</v>
      </c>
      <c r="N1072" s="10" t="s">
        <v>55</v>
      </c>
      <c r="O1072" s="10" t="s">
        <v>57</v>
      </c>
      <c r="P1072" s="10" t="s">
        <v>2817</v>
      </c>
      <c r="Q1072" s="10" t="s">
        <v>2816</v>
      </c>
      <c r="R1072" s="12" t="s">
        <v>47</v>
      </c>
    </row>
    <row r="1073" spans="1:18" x14ac:dyDescent="0.3">
      <c r="A1073" s="13">
        <v>18396421</v>
      </c>
      <c r="B1073" s="14">
        <v>6500000</v>
      </c>
      <c r="C1073" s="14">
        <v>43333.333333333336</v>
      </c>
      <c r="D1073" s="14" t="s">
        <v>2822</v>
      </c>
      <c r="E1073" s="14" t="s">
        <v>2614</v>
      </c>
      <c r="F1073" s="15">
        <v>45971</v>
      </c>
      <c r="G1073" s="14" t="s">
        <v>2843</v>
      </c>
      <c r="H1073" s="14">
        <v>150</v>
      </c>
      <c r="I1073" s="14">
        <v>155</v>
      </c>
      <c r="J1073" s="14" t="s">
        <v>50</v>
      </c>
      <c r="K1073" s="14">
        <v>2</v>
      </c>
      <c r="L1073" s="14">
        <v>3</v>
      </c>
      <c r="M1073" s="14" t="s">
        <v>2615</v>
      </c>
      <c r="N1073" s="14" t="s">
        <v>55</v>
      </c>
      <c r="O1073" s="14" t="s">
        <v>57</v>
      </c>
      <c r="P1073" s="14" t="s">
        <v>2817</v>
      </c>
      <c r="Q1073" s="14" t="s">
        <v>2816</v>
      </c>
      <c r="R1073" s="16" t="s">
        <v>47</v>
      </c>
    </row>
    <row r="1074" spans="1:18" x14ac:dyDescent="0.3">
      <c r="A1074" s="9">
        <v>18366609</v>
      </c>
      <c r="B1074" s="10">
        <v>6550000</v>
      </c>
      <c r="C1074" s="10">
        <v>45172.413793103449</v>
      </c>
      <c r="D1074" s="10" t="s">
        <v>2833</v>
      </c>
      <c r="E1074" s="10" t="s">
        <v>2662</v>
      </c>
      <c r="F1074" s="11">
        <v>45966</v>
      </c>
      <c r="G1074" s="10" t="s">
        <v>2843</v>
      </c>
      <c r="H1074" s="10">
        <v>145</v>
      </c>
      <c r="I1074" s="10">
        <v>160</v>
      </c>
      <c r="J1074" s="10" t="s">
        <v>50</v>
      </c>
      <c r="K1074" s="10">
        <v>2</v>
      </c>
      <c r="L1074" s="10">
        <v>7</v>
      </c>
      <c r="M1074" s="10" t="s">
        <v>2632</v>
      </c>
      <c r="N1074" s="10" t="s">
        <v>55</v>
      </c>
      <c r="O1074" s="10" t="s">
        <v>57</v>
      </c>
      <c r="P1074" s="10" t="s">
        <v>2815</v>
      </c>
      <c r="Q1074" s="10" t="s">
        <v>2818</v>
      </c>
      <c r="R1074" s="12" t="s">
        <v>47</v>
      </c>
    </row>
    <row r="1075" spans="1:18" x14ac:dyDescent="0.3">
      <c r="A1075" s="13">
        <v>18382196</v>
      </c>
      <c r="B1075" s="14">
        <v>6550000</v>
      </c>
      <c r="C1075" s="14">
        <v>59545.454545454544</v>
      </c>
      <c r="D1075" s="14" t="s">
        <v>2822</v>
      </c>
      <c r="E1075" s="14" t="s">
        <v>2690</v>
      </c>
      <c r="F1075" s="15">
        <v>45969</v>
      </c>
      <c r="G1075" s="14" t="s">
        <v>2843</v>
      </c>
      <c r="H1075" s="14">
        <v>110</v>
      </c>
      <c r="I1075" s="14">
        <v>115</v>
      </c>
      <c r="J1075" s="14" t="s">
        <v>97</v>
      </c>
      <c r="K1075" s="14">
        <v>2</v>
      </c>
      <c r="L1075" s="14">
        <v>7</v>
      </c>
      <c r="M1075" s="14" t="s">
        <v>2622</v>
      </c>
      <c r="N1075" s="14" t="s">
        <v>55</v>
      </c>
      <c r="O1075" s="14" t="s">
        <v>57</v>
      </c>
      <c r="P1075" s="14" t="s">
        <v>2814</v>
      </c>
      <c r="Q1075" s="14" t="s">
        <v>2816</v>
      </c>
      <c r="R1075" s="16" t="s">
        <v>47</v>
      </c>
    </row>
    <row r="1076" spans="1:18" x14ac:dyDescent="0.3">
      <c r="A1076" s="9">
        <v>18390812</v>
      </c>
      <c r="B1076" s="10">
        <v>6550000</v>
      </c>
      <c r="C1076" s="10">
        <v>50384.615384615383</v>
      </c>
      <c r="D1076" s="10" t="s">
        <v>2830</v>
      </c>
      <c r="E1076" s="10" t="s">
        <v>2651</v>
      </c>
      <c r="F1076" s="11">
        <v>45971</v>
      </c>
      <c r="G1076" s="10" t="s">
        <v>2843</v>
      </c>
      <c r="H1076" s="10">
        <v>130</v>
      </c>
      <c r="I1076" s="10">
        <v>140</v>
      </c>
      <c r="J1076" s="10" t="s">
        <v>50</v>
      </c>
      <c r="K1076" s="10">
        <v>2</v>
      </c>
      <c r="L1076" s="10">
        <v>5</v>
      </c>
      <c r="M1076" s="10" t="s">
        <v>2615</v>
      </c>
      <c r="N1076" s="10" t="s">
        <v>76</v>
      </c>
      <c r="O1076" s="10" t="s">
        <v>57</v>
      </c>
      <c r="P1076" s="10" t="s">
        <v>2814</v>
      </c>
      <c r="Q1076" s="10" t="s">
        <v>2816</v>
      </c>
      <c r="R1076" s="12" t="s">
        <v>47</v>
      </c>
    </row>
    <row r="1077" spans="1:18" x14ac:dyDescent="0.3">
      <c r="A1077" s="13">
        <v>18424439</v>
      </c>
      <c r="B1077" s="14">
        <v>6550000</v>
      </c>
      <c r="C1077" s="14">
        <v>48518.518518518518</v>
      </c>
      <c r="D1077" s="14" t="s">
        <v>2825</v>
      </c>
      <c r="E1077" s="14" t="s">
        <v>2626</v>
      </c>
      <c r="F1077" s="15">
        <v>45976</v>
      </c>
      <c r="G1077" s="14" t="s">
        <v>2843</v>
      </c>
      <c r="H1077" s="14">
        <v>135</v>
      </c>
      <c r="I1077" s="14">
        <v>150</v>
      </c>
      <c r="J1077" s="14" t="s">
        <v>50</v>
      </c>
      <c r="K1077" s="14">
        <v>1</v>
      </c>
      <c r="L1077" s="14">
        <v>9</v>
      </c>
      <c r="M1077" s="14" t="s">
        <v>2627</v>
      </c>
      <c r="N1077" s="14" t="s">
        <v>55</v>
      </c>
      <c r="O1077" s="14" t="s">
        <v>67</v>
      </c>
      <c r="P1077" s="14" t="s">
        <v>2814</v>
      </c>
      <c r="Q1077" s="14" t="s">
        <v>2818</v>
      </c>
      <c r="R1077" s="16" t="s">
        <v>47</v>
      </c>
    </row>
    <row r="1078" spans="1:18" x14ac:dyDescent="0.3">
      <c r="A1078" s="9">
        <v>18397152</v>
      </c>
      <c r="B1078" s="10">
        <v>6570000</v>
      </c>
      <c r="C1078" s="10">
        <v>46928.571428571428</v>
      </c>
      <c r="D1078" s="10" t="s">
        <v>2827</v>
      </c>
      <c r="E1078" s="10" t="s">
        <v>2659</v>
      </c>
      <c r="F1078" s="11">
        <v>45972</v>
      </c>
      <c r="G1078" s="10" t="s">
        <v>2843</v>
      </c>
      <c r="H1078" s="10">
        <v>140</v>
      </c>
      <c r="I1078" s="10">
        <v>150</v>
      </c>
      <c r="J1078" s="10" t="s">
        <v>50</v>
      </c>
      <c r="K1078" s="10">
        <v>2</v>
      </c>
      <c r="L1078" s="10">
        <v>4</v>
      </c>
      <c r="M1078" s="10" t="s">
        <v>2615</v>
      </c>
      <c r="N1078" s="10" t="s">
        <v>55</v>
      </c>
      <c r="O1078" s="10" t="s">
        <v>57</v>
      </c>
      <c r="P1078" s="10" t="s">
        <v>2814</v>
      </c>
      <c r="Q1078" s="10" t="s">
        <v>2816</v>
      </c>
      <c r="R1078" s="12" t="s">
        <v>47</v>
      </c>
    </row>
    <row r="1079" spans="1:18" x14ac:dyDescent="0.3">
      <c r="A1079" s="13">
        <v>18416103</v>
      </c>
      <c r="B1079" s="14">
        <v>6570000</v>
      </c>
      <c r="C1079" s="14">
        <v>46928.571428571428</v>
      </c>
      <c r="D1079" s="14" t="s">
        <v>2827</v>
      </c>
      <c r="E1079" s="14" t="s">
        <v>2659</v>
      </c>
      <c r="F1079" s="15">
        <v>45974</v>
      </c>
      <c r="G1079" s="14" t="s">
        <v>2843</v>
      </c>
      <c r="H1079" s="14">
        <v>140</v>
      </c>
      <c r="I1079" s="14">
        <v>150</v>
      </c>
      <c r="J1079" s="14" t="s">
        <v>50</v>
      </c>
      <c r="K1079" s="14">
        <v>2</v>
      </c>
      <c r="L1079" s="14">
        <v>4</v>
      </c>
      <c r="M1079" s="14" t="s">
        <v>2615</v>
      </c>
      <c r="N1079" s="14" t="s">
        <v>55</v>
      </c>
      <c r="O1079" s="14" t="s">
        <v>57</v>
      </c>
      <c r="P1079" s="14" t="s">
        <v>2814</v>
      </c>
      <c r="Q1079" s="14" t="s">
        <v>2816</v>
      </c>
      <c r="R1079" s="16" t="s">
        <v>47</v>
      </c>
    </row>
    <row r="1080" spans="1:18" x14ac:dyDescent="0.3">
      <c r="A1080" s="9">
        <v>18409317</v>
      </c>
      <c r="B1080" s="10">
        <v>6590000</v>
      </c>
      <c r="C1080" s="10">
        <v>77529.411764705888</v>
      </c>
      <c r="D1080" s="10" t="s">
        <v>2822</v>
      </c>
      <c r="E1080" s="10" t="s">
        <v>2663</v>
      </c>
      <c r="F1080" s="11">
        <v>45973</v>
      </c>
      <c r="G1080" s="10" t="s">
        <v>2843</v>
      </c>
      <c r="H1080" s="10">
        <v>85</v>
      </c>
      <c r="I1080" s="10">
        <v>90</v>
      </c>
      <c r="J1080" s="10" t="s">
        <v>97</v>
      </c>
      <c r="K1080" s="10">
        <v>2</v>
      </c>
      <c r="L1080" s="10">
        <v>5</v>
      </c>
      <c r="M1080" s="10" t="s">
        <v>2615</v>
      </c>
      <c r="N1080" s="10" t="s">
        <v>77</v>
      </c>
      <c r="O1080" s="10" t="s">
        <v>57</v>
      </c>
      <c r="P1080" s="10" t="s">
        <v>2814</v>
      </c>
      <c r="Q1080" s="10" t="s">
        <v>2816</v>
      </c>
      <c r="R1080" s="12" t="s">
        <v>47</v>
      </c>
    </row>
    <row r="1081" spans="1:18" x14ac:dyDescent="0.3">
      <c r="A1081" s="13">
        <v>18424805</v>
      </c>
      <c r="B1081" s="14">
        <v>6600000</v>
      </c>
      <c r="C1081" s="14">
        <v>52800</v>
      </c>
      <c r="D1081" s="14" t="s">
        <v>2822</v>
      </c>
      <c r="E1081" s="14" t="s">
        <v>2663</v>
      </c>
      <c r="F1081" s="15">
        <v>45976</v>
      </c>
      <c r="G1081" s="14" t="s">
        <v>2843</v>
      </c>
      <c r="H1081" s="14">
        <v>125</v>
      </c>
      <c r="I1081" s="14">
        <v>145</v>
      </c>
      <c r="J1081" s="14" t="s">
        <v>50</v>
      </c>
      <c r="K1081" s="14">
        <v>1</v>
      </c>
      <c r="L1081" s="14">
        <v>4</v>
      </c>
      <c r="M1081" s="14" t="s">
        <v>2627</v>
      </c>
      <c r="N1081" s="14" t="s">
        <v>76</v>
      </c>
      <c r="O1081" s="14" t="s">
        <v>57</v>
      </c>
      <c r="P1081" s="14" t="s">
        <v>2814</v>
      </c>
      <c r="Q1081" s="14" t="s">
        <v>2816</v>
      </c>
      <c r="R1081" s="16" t="s">
        <v>47</v>
      </c>
    </row>
    <row r="1082" spans="1:18" x14ac:dyDescent="0.3">
      <c r="A1082" s="9">
        <v>18407047</v>
      </c>
      <c r="B1082" s="10">
        <v>6600000</v>
      </c>
      <c r="C1082" s="10">
        <v>60000</v>
      </c>
      <c r="D1082" s="10" t="s">
        <v>2822</v>
      </c>
      <c r="E1082" s="10" t="s">
        <v>2614</v>
      </c>
      <c r="F1082" s="11">
        <v>45973</v>
      </c>
      <c r="G1082" s="10" t="s">
        <v>2843</v>
      </c>
      <c r="H1082" s="10">
        <v>110</v>
      </c>
      <c r="I1082" s="10">
        <v>115</v>
      </c>
      <c r="J1082" s="10" t="s">
        <v>97</v>
      </c>
      <c r="K1082" s="10">
        <v>2</v>
      </c>
      <c r="L1082" s="10">
        <v>5</v>
      </c>
      <c r="M1082" s="10" t="s">
        <v>2615</v>
      </c>
      <c r="N1082" s="10" t="s">
        <v>55</v>
      </c>
      <c r="O1082" s="10" t="s">
        <v>57</v>
      </c>
      <c r="P1082" s="10" t="s">
        <v>2814</v>
      </c>
      <c r="Q1082" s="10" t="s">
        <v>2816</v>
      </c>
      <c r="R1082" s="12" t="s">
        <v>47</v>
      </c>
    </row>
    <row r="1083" spans="1:18" x14ac:dyDescent="0.3">
      <c r="A1083" s="13">
        <v>18407784</v>
      </c>
      <c r="B1083" s="14">
        <v>6600000</v>
      </c>
      <c r="C1083" s="14">
        <v>66000</v>
      </c>
      <c r="D1083" s="14" t="s">
        <v>2822</v>
      </c>
      <c r="E1083" s="14" t="s">
        <v>2690</v>
      </c>
      <c r="F1083" s="15">
        <v>45973</v>
      </c>
      <c r="G1083" s="14" t="s">
        <v>2843</v>
      </c>
      <c r="H1083" s="14">
        <v>100</v>
      </c>
      <c r="I1083" s="14">
        <v>110</v>
      </c>
      <c r="J1083" s="14" t="s">
        <v>97</v>
      </c>
      <c r="K1083" s="14">
        <v>2</v>
      </c>
      <c r="L1083" s="14">
        <v>9</v>
      </c>
      <c r="M1083" s="14" t="s">
        <v>2617</v>
      </c>
      <c r="N1083" s="14" t="s">
        <v>55</v>
      </c>
      <c r="O1083" s="14" t="s">
        <v>57</v>
      </c>
      <c r="P1083" s="14" t="s">
        <v>2814</v>
      </c>
      <c r="Q1083" s="14" t="s">
        <v>2816</v>
      </c>
      <c r="R1083" s="16" t="s">
        <v>47</v>
      </c>
    </row>
    <row r="1084" spans="1:18" x14ac:dyDescent="0.3">
      <c r="A1084" s="9">
        <v>18425234</v>
      </c>
      <c r="B1084" s="10">
        <v>6600000</v>
      </c>
      <c r="C1084" s="10">
        <v>66000</v>
      </c>
      <c r="D1084" s="10" t="s">
        <v>2831</v>
      </c>
      <c r="E1084" s="10" t="s">
        <v>2657</v>
      </c>
      <c r="F1084" s="11">
        <v>45976</v>
      </c>
      <c r="G1084" s="10" t="s">
        <v>2843</v>
      </c>
      <c r="H1084" s="10">
        <v>100</v>
      </c>
      <c r="I1084" s="10">
        <v>120</v>
      </c>
      <c r="J1084" s="10" t="s">
        <v>50</v>
      </c>
      <c r="K1084" s="10">
        <v>2</v>
      </c>
      <c r="L1084" s="10">
        <v>5</v>
      </c>
      <c r="M1084" s="10" t="s">
        <v>2615</v>
      </c>
      <c r="N1084" s="10" t="s">
        <v>55</v>
      </c>
      <c r="O1084" s="10" t="s">
        <v>67</v>
      </c>
      <c r="P1084" s="10" t="s">
        <v>2815</v>
      </c>
      <c r="Q1084" s="10" t="s">
        <v>138</v>
      </c>
      <c r="R1084" s="12" t="s">
        <v>47</v>
      </c>
    </row>
    <row r="1085" spans="1:18" x14ac:dyDescent="0.3">
      <c r="A1085" s="13">
        <v>18366578</v>
      </c>
      <c r="B1085" s="14">
        <v>6600000</v>
      </c>
      <c r="C1085" s="14">
        <v>41250</v>
      </c>
      <c r="D1085" s="14" t="s">
        <v>2833</v>
      </c>
      <c r="E1085" s="14" t="s">
        <v>2726</v>
      </c>
      <c r="F1085" s="15">
        <v>45966</v>
      </c>
      <c r="G1085" s="14" t="s">
        <v>2843</v>
      </c>
      <c r="H1085" s="14">
        <v>160</v>
      </c>
      <c r="I1085" s="14">
        <v>200</v>
      </c>
      <c r="J1085" s="14" t="s">
        <v>50</v>
      </c>
      <c r="K1085" s="14">
        <v>2</v>
      </c>
      <c r="L1085" s="14">
        <v>7</v>
      </c>
      <c r="M1085" s="14" t="s">
        <v>2615</v>
      </c>
      <c r="N1085" s="14" t="s">
        <v>55</v>
      </c>
      <c r="O1085" s="14" t="s">
        <v>57</v>
      </c>
      <c r="P1085" s="14" t="s">
        <v>2814</v>
      </c>
      <c r="Q1085" s="14" t="s">
        <v>2818</v>
      </c>
      <c r="R1085" s="16" t="s">
        <v>47</v>
      </c>
    </row>
    <row r="1086" spans="1:18" x14ac:dyDescent="0.3">
      <c r="A1086" s="9">
        <v>18384622</v>
      </c>
      <c r="B1086" s="10">
        <v>6600000</v>
      </c>
      <c r="C1086" s="10">
        <v>73333.333333333328</v>
      </c>
      <c r="D1086" s="10" t="s">
        <v>2822</v>
      </c>
      <c r="E1086" s="10" t="s">
        <v>2644</v>
      </c>
      <c r="F1086" s="11">
        <v>45969</v>
      </c>
      <c r="G1086" s="10" t="s">
        <v>2843</v>
      </c>
      <c r="H1086" s="10">
        <v>90</v>
      </c>
      <c r="I1086" s="10">
        <v>110</v>
      </c>
      <c r="J1086" s="10" t="s">
        <v>97</v>
      </c>
      <c r="K1086" s="10">
        <v>1</v>
      </c>
      <c r="L1086" s="10">
        <v>5</v>
      </c>
      <c r="M1086" s="10" t="s">
        <v>2617</v>
      </c>
      <c r="N1086" s="10" t="s">
        <v>77</v>
      </c>
      <c r="O1086" s="10" t="s">
        <v>57</v>
      </c>
      <c r="P1086" s="10" t="s">
        <v>2814</v>
      </c>
      <c r="Q1086" s="10" t="s">
        <v>2816</v>
      </c>
      <c r="R1086" s="12" t="s">
        <v>47</v>
      </c>
    </row>
    <row r="1087" spans="1:18" x14ac:dyDescent="0.3">
      <c r="A1087" s="13">
        <v>18396679</v>
      </c>
      <c r="B1087" s="14">
        <v>6600000</v>
      </c>
      <c r="C1087" s="14">
        <v>36666.666666666664</v>
      </c>
      <c r="D1087" s="14" t="s">
        <v>2822</v>
      </c>
      <c r="E1087" s="14" t="s">
        <v>2614</v>
      </c>
      <c r="F1087" s="15">
        <v>45971</v>
      </c>
      <c r="G1087" s="14" t="s">
        <v>2843</v>
      </c>
      <c r="H1087" s="14">
        <v>180</v>
      </c>
      <c r="I1087" s="14">
        <v>185</v>
      </c>
      <c r="J1087" s="14" t="s">
        <v>128</v>
      </c>
      <c r="K1087" s="14">
        <v>2</v>
      </c>
      <c r="L1087" s="14">
        <v>4</v>
      </c>
      <c r="M1087" s="14" t="s">
        <v>2617</v>
      </c>
      <c r="N1087" s="14" t="s">
        <v>55</v>
      </c>
      <c r="O1087" s="14" t="s">
        <v>57</v>
      </c>
      <c r="P1087" s="14" t="s">
        <v>2817</v>
      </c>
      <c r="Q1087" s="14" t="s">
        <v>2816</v>
      </c>
      <c r="R1087" s="16" t="s">
        <v>47</v>
      </c>
    </row>
    <row r="1088" spans="1:18" x14ac:dyDescent="0.3">
      <c r="A1088" s="9">
        <v>18391730</v>
      </c>
      <c r="B1088" s="10">
        <v>6600000</v>
      </c>
      <c r="C1088" s="10">
        <v>47142.857142857145</v>
      </c>
      <c r="D1088" s="10" t="s">
        <v>2823</v>
      </c>
      <c r="E1088" s="10" t="s">
        <v>2729</v>
      </c>
      <c r="F1088" s="11">
        <v>45971</v>
      </c>
      <c r="G1088" s="10" t="s">
        <v>2843</v>
      </c>
      <c r="H1088" s="10">
        <v>140</v>
      </c>
      <c r="I1088" s="10">
        <v>160</v>
      </c>
      <c r="J1088" s="10" t="s">
        <v>128</v>
      </c>
      <c r="K1088" s="10">
        <v>2</v>
      </c>
      <c r="L1088" s="10">
        <v>4</v>
      </c>
      <c r="M1088" s="10" t="s">
        <v>2622</v>
      </c>
      <c r="N1088" s="10" t="s">
        <v>55</v>
      </c>
      <c r="O1088" s="10" t="s">
        <v>57</v>
      </c>
      <c r="P1088" s="10" t="s">
        <v>2815</v>
      </c>
      <c r="Q1088" s="10" t="s">
        <v>2816</v>
      </c>
      <c r="R1088" s="12" t="s">
        <v>47</v>
      </c>
    </row>
    <row r="1089" spans="1:18" x14ac:dyDescent="0.3">
      <c r="A1089" s="13">
        <v>18416864</v>
      </c>
      <c r="B1089" s="14">
        <v>6615000</v>
      </c>
      <c r="C1089" s="14">
        <v>57521.739130434784</v>
      </c>
      <c r="D1089" s="14" t="s">
        <v>2822</v>
      </c>
      <c r="E1089" s="14" t="s">
        <v>2614</v>
      </c>
      <c r="F1089" s="15">
        <v>45974</v>
      </c>
      <c r="G1089" s="14" t="s">
        <v>2843</v>
      </c>
      <c r="H1089" s="14">
        <v>115</v>
      </c>
      <c r="I1089" s="14">
        <v>123</v>
      </c>
      <c r="J1089" s="14" t="s">
        <v>97</v>
      </c>
      <c r="K1089" s="14">
        <v>2</v>
      </c>
      <c r="L1089" s="14">
        <v>5</v>
      </c>
      <c r="M1089" s="14" t="s">
        <v>2617</v>
      </c>
      <c r="N1089" s="14" t="s">
        <v>76</v>
      </c>
      <c r="O1089" s="14" t="s">
        <v>67</v>
      </c>
      <c r="P1089" s="14" t="s">
        <v>2814</v>
      </c>
      <c r="Q1089" s="14" t="s">
        <v>2816</v>
      </c>
      <c r="R1089" s="16" t="s">
        <v>47</v>
      </c>
    </row>
    <row r="1090" spans="1:18" x14ac:dyDescent="0.3">
      <c r="A1090" s="9">
        <v>18426775</v>
      </c>
      <c r="B1090" s="10">
        <v>6650000</v>
      </c>
      <c r="C1090" s="10">
        <v>51153.846153846156</v>
      </c>
      <c r="D1090" s="10" t="s">
        <v>2822</v>
      </c>
      <c r="E1090" s="10" t="s">
        <v>2663</v>
      </c>
      <c r="F1090" s="11">
        <v>45976</v>
      </c>
      <c r="G1090" s="10" t="s">
        <v>2843</v>
      </c>
      <c r="H1090" s="10">
        <v>130</v>
      </c>
      <c r="I1090" s="10">
        <v>150</v>
      </c>
      <c r="J1090" s="10" t="s">
        <v>97</v>
      </c>
      <c r="K1090" s="10">
        <v>2</v>
      </c>
      <c r="L1090" s="10">
        <v>9</v>
      </c>
      <c r="M1090" s="10" t="s">
        <v>2622</v>
      </c>
      <c r="N1090" s="10" t="s">
        <v>76</v>
      </c>
      <c r="O1090" s="10" t="s">
        <v>67</v>
      </c>
      <c r="P1090" s="10" t="s">
        <v>2814</v>
      </c>
      <c r="Q1090" s="10" t="s">
        <v>2816</v>
      </c>
      <c r="R1090" s="12" t="s">
        <v>47</v>
      </c>
    </row>
    <row r="1091" spans="1:18" x14ac:dyDescent="0.3">
      <c r="A1091" s="13">
        <v>18361867</v>
      </c>
      <c r="B1091" s="14">
        <v>6650000</v>
      </c>
      <c r="C1091" s="14">
        <v>31666.666666666668</v>
      </c>
      <c r="D1091" s="14" t="s">
        <v>2823</v>
      </c>
      <c r="E1091" s="14" t="s">
        <v>2616</v>
      </c>
      <c r="F1091" s="15">
        <v>45966</v>
      </c>
      <c r="G1091" s="14" t="s">
        <v>2843</v>
      </c>
      <c r="H1091" s="14">
        <v>210</v>
      </c>
      <c r="I1091" s="14">
        <v>240</v>
      </c>
      <c r="J1091" s="14" t="s">
        <v>50</v>
      </c>
      <c r="K1091" s="14">
        <v>2</v>
      </c>
      <c r="L1091" s="14">
        <v>3</v>
      </c>
      <c r="M1091" s="14" t="s">
        <v>2615</v>
      </c>
      <c r="N1091" s="14" t="s">
        <v>55</v>
      </c>
      <c r="O1091" s="14" t="s">
        <v>57</v>
      </c>
      <c r="P1091" s="14" t="s">
        <v>2814</v>
      </c>
      <c r="Q1091" s="14" t="s">
        <v>2820</v>
      </c>
      <c r="R1091" s="16" t="s">
        <v>47</v>
      </c>
    </row>
    <row r="1092" spans="1:18" x14ac:dyDescent="0.3">
      <c r="A1092" s="9">
        <v>18389631</v>
      </c>
      <c r="B1092" s="10">
        <v>6680000</v>
      </c>
      <c r="C1092" s="10">
        <v>78588.23529411765</v>
      </c>
      <c r="D1092" s="10" t="s">
        <v>2830</v>
      </c>
      <c r="E1092" s="10" t="s">
        <v>2651</v>
      </c>
      <c r="F1092" s="11">
        <v>45970</v>
      </c>
      <c r="G1092" s="10" t="s">
        <v>2843</v>
      </c>
      <c r="H1092" s="10">
        <v>85</v>
      </c>
      <c r="I1092" s="10">
        <v>95</v>
      </c>
      <c r="J1092" s="10" t="s">
        <v>97</v>
      </c>
      <c r="K1092" s="10">
        <v>1</v>
      </c>
      <c r="L1092" s="10">
        <v>4</v>
      </c>
      <c r="M1092" s="10" t="s">
        <v>2617</v>
      </c>
      <c r="N1092" s="10" t="s">
        <v>55</v>
      </c>
      <c r="O1092" s="10" t="s">
        <v>67</v>
      </c>
      <c r="P1092" s="10" t="s">
        <v>2814</v>
      </c>
      <c r="Q1092" s="10" t="s">
        <v>2816</v>
      </c>
      <c r="R1092" s="12" t="s">
        <v>47</v>
      </c>
    </row>
    <row r="1093" spans="1:18" x14ac:dyDescent="0.3">
      <c r="A1093" s="13">
        <v>18381347</v>
      </c>
      <c r="B1093" s="14">
        <v>6700000</v>
      </c>
      <c r="C1093" s="14">
        <v>89333.333333333328</v>
      </c>
      <c r="D1093" s="14" t="s">
        <v>2830</v>
      </c>
      <c r="E1093" s="14" t="s">
        <v>2651</v>
      </c>
      <c r="F1093" s="15">
        <v>45969</v>
      </c>
      <c r="G1093" s="14" t="s">
        <v>2843</v>
      </c>
      <c r="H1093" s="14">
        <v>75</v>
      </c>
      <c r="I1093" s="14">
        <v>90</v>
      </c>
      <c r="J1093" s="14" t="s">
        <v>97</v>
      </c>
      <c r="K1093" s="14">
        <v>2</v>
      </c>
      <c r="L1093" s="14">
        <v>4</v>
      </c>
      <c r="M1093" s="14" t="s">
        <v>2615</v>
      </c>
      <c r="N1093" s="14" t="s">
        <v>55</v>
      </c>
      <c r="O1093" s="14" t="s">
        <v>57</v>
      </c>
      <c r="P1093" s="14" t="s">
        <v>2814</v>
      </c>
      <c r="Q1093" s="14" t="s">
        <v>138</v>
      </c>
      <c r="R1093" s="16" t="s">
        <v>47</v>
      </c>
    </row>
    <row r="1094" spans="1:18" x14ac:dyDescent="0.3">
      <c r="A1094" s="9">
        <v>18416234</v>
      </c>
      <c r="B1094" s="10">
        <v>6700000</v>
      </c>
      <c r="C1094" s="10">
        <v>46206.896551724138</v>
      </c>
      <c r="D1094" s="10" t="s">
        <v>2825</v>
      </c>
      <c r="E1094" s="10" t="s">
        <v>2794</v>
      </c>
      <c r="F1094" s="11">
        <v>45974</v>
      </c>
      <c r="G1094" s="10" t="s">
        <v>2843</v>
      </c>
      <c r="H1094" s="10">
        <v>145</v>
      </c>
      <c r="I1094" s="10">
        <v>160</v>
      </c>
      <c r="J1094" s="10" t="s">
        <v>50</v>
      </c>
      <c r="K1094" s="10">
        <v>2</v>
      </c>
      <c r="L1094" s="10">
        <v>4</v>
      </c>
      <c r="M1094" s="10" t="s">
        <v>2615</v>
      </c>
      <c r="N1094" s="10" t="s">
        <v>77</v>
      </c>
      <c r="O1094" s="10" t="s">
        <v>57</v>
      </c>
      <c r="P1094" s="10" t="s">
        <v>2817</v>
      </c>
      <c r="Q1094" s="10" t="s">
        <v>2818</v>
      </c>
      <c r="R1094" s="12" t="s">
        <v>47</v>
      </c>
    </row>
    <row r="1095" spans="1:18" x14ac:dyDescent="0.3">
      <c r="A1095" s="13">
        <v>18424440</v>
      </c>
      <c r="B1095" s="14">
        <v>6700000</v>
      </c>
      <c r="C1095" s="14">
        <v>33500</v>
      </c>
      <c r="D1095" s="14" t="s">
        <v>2828</v>
      </c>
      <c r="E1095" s="14" t="s">
        <v>2628</v>
      </c>
      <c r="F1095" s="15">
        <v>45976</v>
      </c>
      <c r="G1095" s="14" t="s">
        <v>2843</v>
      </c>
      <c r="H1095" s="14">
        <v>200</v>
      </c>
      <c r="I1095" s="14">
        <v>220</v>
      </c>
      <c r="J1095" s="14" t="s">
        <v>128</v>
      </c>
      <c r="K1095" s="14">
        <v>2</v>
      </c>
      <c r="L1095" s="14">
        <v>4</v>
      </c>
      <c r="M1095" s="14" t="s">
        <v>2615</v>
      </c>
      <c r="N1095" s="14" t="s">
        <v>76</v>
      </c>
      <c r="O1095" s="14" t="s">
        <v>57</v>
      </c>
      <c r="P1095" s="14" t="s">
        <v>2814</v>
      </c>
      <c r="Q1095" s="14" t="s">
        <v>2818</v>
      </c>
      <c r="R1095" s="16" t="s">
        <v>47</v>
      </c>
    </row>
    <row r="1096" spans="1:18" x14ac:dyDescent="0.3">
      <c r="A1096" s="9">
        <v>18388387</v>
      </c>
      <c r="B1096" s="10">
        <v>6750000</v>
      </c>
      <c r="C1096" s="10">
        <v>48214.285714285717</v>
      </c>
      <c r="D1096" s="10" t="s">
        <v>2822</v>
      </c>
      <c r="E1096" s="10" t="s">
        <v>2614</v>
      </c>
      <c r="F1096" s="11">
        <v>45970</v>
      </c>
      <c r="G1096" s="10" t="s">
        <v>2843</v>
      </c>
      <c r="H1096" s="10">
        <v>140</v>
      </c>
      <c r="I1096" s="10">
        <v>145</v>
      </c>
      <c r="J1096" s="10" t="s">
        <v>97</v>
      </c>
      <c r="K1096" s="10">
        <v>2</v>
      </c>
      <c r="L1096" s="10">
        <v>4</v>
      </c>
      <c r="M1096" s="10" t="s">
        <v>2615</v>
      </c>
      <c r="N1096" s="10" t="s">
        <v>55</v>
      </c>
      <c r="O1096" s="10" t="s">
        <v>67</v>
      </c>
      <c r="P1096" s="10" t="s">
        <v>2817</v>
      </c>
      <c r="Q1096" s="10" t="s">
        <v>2816</v>
      </c>
      <c r="R1096" s="12" t="s">
        <v>47</v>
      </c>
    </row>
    <row r="1097" spans="1:18" x14ac:dyDescent="0.3">
      <c r="A1097" s="13">
        <v>18416531</v>
      </c>
      <c r="B1097" s="14">
        <v>6750000</v>
      </c>
      <c r="C1097" s="14">
        <v>95070.42253521127</v>
      </c>
      <c r="D1097" s="14" t="s">
        <v>2831</v>
      </c>
      <c r="E1097" s="14" t="s">
        <v>2657</v>
      </c>
      <c r="F1097" s="15">
        <v>45974</v>
      </c>
      <c r="G1097" s="14" t="s">
        <v>2843</v>
      </c>
      <c r="H1097" s="14">
        <v>71</v>
      </c>
      <c r="I1097" s="14">
        <v>85</v>
      </c>
      <c r="J1097" s="14" t="s">
        <v>97</v>
      </c>
      <c r="K1097" s="14">
        <v>2</v>
      </c>
      <c r="L1097" s="14">
        <v>7</v>
      </c>
      <c r="M1097" s="14" t="s">
        <v>2615</v>
      </c>
      <c r="N1097" s="14" t="s">
        <v>55</v>
      </c>
      <c r="O1097" s="14" t="s">
        <v>57</v>
      </c>
      <c r="P1097" s="14" t="s">
        <v>2814</v>
      </c>
      <c r="Q1097" s="14" t="s">
        <v>2816</v>
      </c>
      <c r="R1097" s="16" t="s">
        <v>47</v>
      </c>
    </row>
    <row r="1098" spans="1:18" x14ac:dyDescent="0.3">
      <c r="A1098" s="9">
        <v>18379241</v>
      </c>
      <c r="B1098" s="10">
        <v>6750000</v>
      </c>
      <c r="C1098" s="10">
        <v>67500</v>
      </c>
      <c r="D1098" s="10" t="s">
        <v>2823</v>
      </c>
      <c r="E1098" s="10" t="s">
        <v>2755</v>
      </c>
      <c r="F1098" s="11">
        <v>45968</v>
      </c>
      <c r="G1098" s="10" t="s">
        <v>2843</v>
      </c>
      <c r="H1098" s="10">
        <v>100</v>
      </c>
      <c r="I1098" s="10">
        <v>110</v>
      </c>
      <c r="J1098" s="10" t="s">
        <v>50</v>
      </c>
      <c r="K1098" s="10">
        <v>1</v>
      </c>
      <c r="L1098" s="10">
        <v>3</v>
      </c>
      <c r="M1098" s="10" t="s">
        <v>2615</v>
      </c>
      <c r="N1098" s="10" t="s">
        <v>77</v>
      </c>
      <c r="O1098" s="10" t="s">
        <v>57</v>
      </c>
      <c r="P1098" s="10" t="s">
        <v>2814</v>
      </c>
      <c r="Q1098" s="10" t="s">
        <v>2816</v>
      </c>
      <c r="R1098" s="12" t="s">
        <v>47</v>
      </c>
    </row>
    <row r="1099" spans="1:18" x14ac:dyDescent="0.3">
      <c r="A1099" s="13">
        <v>18400054</v>
      </c>
      <c r="B1099" s="14">
        <v>6750000</v>
      </c>
      <c r="C1099" s="14">
        <v>54000</v>
      </c>
      <c r="D1099" s="14" t="s">
        <v>2834</v>
      </c>
      <c r="E1099" s="14" t="s">
        <v>2712</v>
      </c>
      <c r="F1099" s="15">
        <v>45972</v>
      </c>
      <c r="G1099" s="14" t="s">
        <v>2843</v>
      </c>
      <c r="H1099" s="14">
        <v>125</v>
      </c>
      <c r="I1099" s="14">
        <v>135</v>
      </c>
      <c r="J1099" s="14" t="s">
        <v>50</v>
      </c>
      <c r="K1099" s="14">
        <v>2</v>
      </c>
      <c r="L1099" s="14">
        <v>4</v>
      </c>
      <c r="M1099" s="14" t="s">
        <v>2615</v>
      </c>
      <c r="N1099" s="14" t="s">
        <v>77</v>
      </c>
      <c r="O1099" s="14" t="s">
        <v>57</v>
      </c>
      <c r="P1099" s="14" t="s">
        <v>2814</v>
      </c>
      <c r="Q1099" s="14" t="s">
        <v>2816</v>
      </c>
      <c r="R1099" s="16" t="s">
        <v>47</v>
      </c>
    </row>
    <row r="1100" spans="1:18" x14ac:dyDescent="0.3">
      <c r="A1100" s="9">
        <v>18380258</v>
      </c>
      <c r="B1100" s="10">
        <v>6750000</v>
      </c>
      <c r="C1100" s="10">
        <v>67500</v>
      </c>
      <c r="D1100" s="10" t="s">
        <v>2825</v>
      </c>
      <c r="E1100" s="10" t="s">
        <v>2626</v>
      </c>
      <c r="F1100" s="11">
        <v>45969</v>
      </c>
      <c r="G1100" s="10" t="s">
        <v>2843</v>
      </c>
      <c r="H1100" s="10">
        <v>100</v>
      </c>
      <c r="I1100" s="10">
        <v>120</v>
      </c>
      <c r="J1100" s="10" t="s">
        <v>97</v>
      </c>
      <c r="K1100" s="10">
        <v>1</v>
      </c>
      <c r="L1100" s="10">
        <v>2</v>
      </c>
      <c r="M1100" s="10" t="s">
        <v>2627</v>
      </c>
      <c r="N1100" s="10" t="s">
        <v>55</v>
      </c>
      <c r="O1100" s="10" t="s">
        <v>67</v>
      </c>
      <c r="P1100" s="10" t="s">
        <v>2815</v>
      </c>
      <c r="Q1100" s="10" t="s">
        <v>138</v>
      </c>
      <c r="R1100" s="12" t="s">
        <v>47</v>
      </c>
    </row>
    <row r="1101" spans="1:18" x14ac:dyDescent="0.3">
      <c r="A1101" s="13">
        <v>18362148</v>
      </c>
      <c r="B1101" s="14">
        <v>6750000</v>
      </c>
      <c r="C1101" s="14">
        <v>79411.76470588235</v>
      </c>
      <c r="D1101" s="14" t="s">
        <v>2831</v>
      </c>
      <c r="E1101" s="14" t="s">
        <v>2657</v>
      </c>
      <c r="F1101" s="15">
        <v>45966</v>
      </c>
      <c r="G1101" s="14" t="s">
        <v>2843</v>
      </c>
      <c r="H1101" s="14">
        <v>85</v>
      </c>
      <c r="I1101" s="14">
        <v>90</v>
      </c>
      <c r="J1101" s="14" t="s">
        <v>74</v>
      </c>
      <c r="K1101" s="14">
        <v>1</v>
      </c>
      <c r="L1101" s="14">
        <v>6</v>
      </c>
      <c r="M1101" s="14" t="s">
        <v>2615</v>
      </c>
      <c r="N1101" s="14" t="s">
        <v>55</v>
      </c>
      <c r="O1101" s="14" t="s">
        <v>67</v>
      </c>
      <c r="P1101" s="14" t="s">
        <v>2814</v>
      </c>
      <c r="Q1101" s="14" t="s">
        <v>138</v>
      </c>
      <c r="R1101" s="16" t="s">
        <v>47</v>
      </c>
    </row>
    <row r="1102" spans="1:18" x14ac:dyDescent="0.3">
      <c r="A1102" s="9">
        <v>18390417</v>
      </c>
      <c r="B1102" s="10">
        <v>6750000</v>
      </c>
      <c r="C1102" s="10">
        <v>122727.27272727272</v>
      </c>
      <c r="D1102" s="10" t="s">
        <v>2825</v>
      </c>
      <c r="E1102" s="10" t="s">
        <v>2685</v>
      </c>
      <c r="F1102" s="11">
        <v>45971</v>
      </c>
      <c r="G1102" s="10" t="s">
        <v>2843</v>
      </c>
      <c r="H1102" s="10">
        <v>55</v>
      </c>
      <c r="I1102" s="10">
        <v>60</v>
      </c>
      <c r="J1102" s="10" t="s">
        <v>74</v>
      </c>
      <c r="K1102" s="10">
        <v>1</v>
      </c>
      <c r="L1102" s="10">
        <v>4</v>
      </c>
      <c r="M1102" s="10" t="s">
        <v>2622</v>
      </c>
      <c r="N1102" s="10" t="s">
        <v>55</v>
      </c>
      <c r="O1102" s="10" t="s">
        <v>67</v>
      </c>
      <c r="P1102" s="10" t="s">
        <v>2815</v>
      </c>
      <c r="Q1102" s="10" t="s">
        <v>2816</v>
      </c>
      <c r="R1102" s="12" t="s">
        <v>47</v>
      </c>
    </row>
    <row r="1103" spans="1:18" x14ac:dyDescent="0.3">
      <c r="A1103" s="13">
        <v>18371281</v>
      </c>
      <c r="B1103" s="14">
        <v>6750000</v>
      </c>
      <c r="C1103" s="14">
        <v>103846.15384615384</v>
      </c>
      <c r="D1103" s="14" t="s">
        <v>2830</v>
      </c>
      <c r="E1103" s="14" t="s">
        <v>2637</v>
      </c>
      <c r="F1103" s="15">
        <v>45967</v>
      </c>
      <c r="G1103" s="14" t="s">
        <v>2843</v>
      </c>
      <c r="H1103" s="14">
        <v>65</v>
      </c>
      <c r="I1103" s="14">
        <v>70</v>
      </c>
      <c r="J1103" s="14" t="s">
        <v>74</v>
      </c>
      <c r="K1103" s="14">
        <v>1</v>
      </c>
      <c r="L1103" s="14">
        <v>4</v>
      </c>
      <c r="M1103" s="14" t="s">
        <v>2615</v>
      </c>
      <c r="N1103" s="14" t="s">
        <v>55</v>
      </c>
      <c r="O1103" s="14" t="s">
        <v>67</v>
      </c>
      <c r="P1103" s="14" t="s">
        <v>2814</v>
      </c>
      <c r="Q1103" s="14" t="s">
        <v>2818</v>
      </c>
      <c r="R1103" s="16" t="s">
        <v>47</v>
      </c>
    </row>
    <row r="1104" spans="1:18" x14ac:dyDescent="0.3">
      <c r="A1104" s="9">
        <v>18364304</v>
      </c>
      <c r="B1104" s="10">
        <v>6750000</v>
      </c>
      <c r="C1104" s="10">
        <v>79411.76470588235</v>
      </c>
      <c r="D1104" s="10" t="s">
        <v>2830</v>
      </c>
      <c r="E1104" s="10" t="s">
        <v>2651</v>
      </c>
      <c r="F1104" s="11">
        <v>45966</v>
      </c>
      <c r="G1104" s="10" t="s">
        <v>2843</v>
      </c>
      <c r="H1104" s="10">
        <v>85</v>
      </c>
      <c r="I1104" s="10">
        <v>90</v>
      </c>
      <c r="J1104" s="10" t="s">
        <v>97</v>
      </c>
      <c r="K1104" s="10">
        <v>1</v>
      </c>
      <c r="L1104" s="10">
        <v>4</v>
      </c>
      <c r="M1104" s="10" t="s">
        <v>2632</v>
      </c>
      <c r="N1104" s="10" t="s">
        <v>55</v>
      </c>
      <c r="O1104" s="10" t="s">
        <v>57</v>
      </c>
      <c r="P1104" s="10" t="s">
        <v>2814</v>
      </c>
      <c r="Q1104" s="10" t="s">
        <v>2816</v>
      </c>
      <c r="R1104" s="12" t="s">
        <v>47</v>
      </c>
    </row>
    <row r="1105" spans="1:18" x14ac:dyDescent="0.3">
      <c r="A1105" s="13">
        <v>18365822</v>
      </c>
      <c r="B1105" s="14">
        <v>6750000</v>
      </c>
      <c r="C1105" s="14">
        <v>90000</v>
      </c>
      <c r="D1105" s="14" t="s">
        <v>2822</v>
      </c>
      <c r="E1105" s="14" t="s">
        <v>2623</v>
      </c>
      <c r="F1105" s="15">
        <v>45966</v>
      </c>
      <c r="G1105" s="14" t="s">
        <v>2843</v>
      </c>
      <c r="H1105" s="14">
        <v>75</v>
      </c>
      <c r="I1105" s="14">
        <v>90</v>
      </c>
      <c r="J1105" s="14" t="s">
        <v>97</v>
      </c>
      <c r="K1105" s="14">
        <v>1</v>
      </c>
      <c r="L1105" s="14">
        <v>8</v>
      </c>
      <c r="M1105" s="14" t="s">
        <v>2615</v>
      </c>
      <c r="N1105" s="14" t="s">
        <v>55</v>
      </c>
      <c r="O1105" s="14" t="s">
        <v>57</v>
      </c>
      <c r="P1105" s="14" t="s">
        <v>2814</v>
      </c>
      <c r="Q1105" s="14" t="s">
        <v>2816</v>
      </c>
      <c r="R1105" s="16" t="s">
        <v>47</v>
      </c>
    </row>
    <row r="1106" spans="1:18" x14ac:dyDescent="0.3">
      <c r="A1106" s="9">
        <v>18390773</v>
      </c>
      <c r="B1106" s="10">
        <v>6750000</v>
      </c>
      <c r="C1106" s="10">
        <v>48214.285714285717</v>
      </c>
      <c r="D1106" s="10" t="s">
        <v>2825</v>
      </c>
      <c r="E1106" s="10" t="s">
        <v>2719</v>
      </c>
      <c r="F1106" s="11">
        <v>45971</v>
      </c>
      <c r="G1106" s="10" t="s">
        <v>2843</v>
      </c>
      <c r="H1106" s="10">
        <v>140</v>
      </c>
      <c r="I1106" s="10">
        <v>150</v>
      </c>
      <c r="J1106" s="10" t="s">
        <v>50</v>
      </c>
      <c r="K1106" s="10">
        <v>1</v>
      </c>
      <c r="L1106" s="10">
        <v>4</v>
      </c>
      <c r="M1106" s="10" t="s">
        <v>2622</v>
      </c>
      <c r="N1106" s="10" t="s">
        <v>55</v>
      </c>
      <c r="O1106" s="10" t="s">
        <v>67</v>
      </c>
      <c r="P1106" s="10" t="s">
        <v>2814</v>
      </c>
      <c r="Q1106" s="10" t="s">
        <v>2816</v>
      </c>
      <c r="R1106" s="12" t="s">
        <v>47</v>
      </c>
    </row>
    <row r="1107" spans="1:18" x14ac:dyDescent="0.3">
      <c r="A1107" s="13">
        <v>18427631</v>
      </c>
      <c r="B1107" s="14">
        <v>6750000</v>
      </c>
      <c r="C1107" s="14">
        <v>122727.27272727272</v>
      </c>
      <c r="D1107" s="14" t="s">
        <v>2825</v>
      </c>
      <c r="E1107" s="14" t="s">
        <v>2626</v>
      </c>
      <c r="F1107" s="15">
        <v>45976</v>
      </c>
      <c r="G1107" s="14" t="s">
        <v>2843</v>
      </c>
      <c r="H1107" s="14">
        <v>55</v>
      </c>
      <c r="I1107" s="14">
        <v>61</v>
      </c>
      <c r="J1107" s="14" t="s">
        <v>74</v>
      </c>
      <c r="K1107" s="14">
        <v>1</v>
      </c>
      <c r="L1107" s="14">
        <v>2</v>
      </c>
      <c r="M1107" s="14" t="s">
        <v>2627</v>
      </c>
      <c r="N1107" s="14" t="s">
        <v>55</v>
      </c>
      <c r="O1107" s="14" t="s">
        <v>57</v>
      </c>
      <c r="P1107" s="14" t="s">
        <v>2814</v>
      </c>
      <c r="Q1107" s="14" t="s">
        <v>2816</v>
      </c>
      <c r="R1107" s="16" t="s">
        <v>47</v>
      </c>
    </row>
    <row r="1108" spans="1:18" x14ac:dyDescent="0.3">
      <c r="A1108" s="9">
        <v>18418527</v>
      </c>
      <c r="B1108" s="10">
        <v>6762000</v>
      </c>
      <c r="C1108" s="10">
        <v>37566.666666666664</v>
      </c>
      <c r="D1108" s="10" t="s">
        <v>2822</v>
      </c>
      <c r="E1108" s="10" t="s">
        <v>2614</v>
      </c>
      <c r="F1108" s="11">
        <v>45975</v>
      </c>
      <c r="G1108" s="10" t="s">
        <v>2843</v>
      </c>
      <c r="H1108" s="10">
        <v>180</v>
      </c>
      <c r="I1108" s="10">
        <v>185</v>
      </c>
      <c r="J1108" s="10" t="s">
        <v>128</v>
      </c>
      <c r="K1108" s="10">
        <v>2</v>
      </c>
      <c r="L1108" s="10">
        <v>4</v>
      </c>
      <c r="M1108" s="10" t="s">
        <v>2622</v>
      </c>
      <c r="N1108" s="10" t="s">
        <v>55</v>
      </c>
      <c r="O1108" s="10" t="s">
        <v>57</v>
      </c>
      <c r="P1108" s="10" t="s">
        <v>2817</v>
      </c>
      <c r="Q1108" s="10" t="s">
        <v>2816</v>
      </c>
      <c r="R1108" s="12" t="s">
        <v>47</v>
      </c>
    </row>
    <row r="1109" spans="1:18" x14ac:dyDescent="0.3">
      <c r="A1109" s="13">
        <v>18419514</v>
      </c>
      <c r="B1109" s="14">
        <v>6790000</v>
      </c>
      <c r="C1109" s="14">
        <v>67900</v>
      </c>
      <c r="D1109" s="14" t="s">
        <v>2822</v>
      </c>
      <c r="E1109" s="14" t="s">
        <v>2614</v>
      </c>
      <c r="F1109" s="15">
        <v>45975</v>
      </c>
      <c r="G1109" s="14" t="s">
        <v>2843</v>
      </c>
      <c r="H1109" s="14">
        <v>100</v>
      </c>
      <c r="I1109" s="14">
        <v>110</v>
      </c>
      <c r="J1109" s="14" t="s">
        <v>97</v>
      </c>
      <c r="K1109" s="14">
        <v>2</v>
      </c>
      <c r="L1109" s="14">
        <v>4</v>
      </c>
      <c r="M1109" s="14" t="s">
        <v>2622</v>
      </c>
      <c r="N1109" s="14" t="s">
        <v>76</v>
      </c>
      <c r="O1109" s="14" t="s">
        <v>67</v>
      </c>
      <c r="P1109" s="14" t="s">
        <v>2814</v>
      </c>
      <c r="Q1109" s="14" t="s">
        <v>2816</v>
      </c>
      <c r="R1109" s="16" t="s">
        <v>47</v>
      </c>
    </row>
    <row r="1110" spans="1:18" x14ac:dyDescent="0.3">
      <c r="A1110" s="9">
        <v>18419478</v>
      </c>
      <c r="B1110" s="10">
        <v>6790000</v>
      </c>
      <c r="C1110" s="10">
        <v>67900</v>
      </c>
      <c r="D1110" s="10" t="s">
        <v>2822</v>
      </c>
      <c r="E1110" s="10" t="s">
        <v>2614</v>
      </c>
      <c r="F1110" s="11">
        <v>45975</v>
      </c>
      <c r="G1110" s="10" t="s">
        <v>2843</v>
      </c>
      <c r="H1110" s="10">
        <v>100</v>
      </c>
      <c r="I1110" s="10">
        <v>110</v>
      </c>
      <c r="J1110" s="10" t="s">
        <v>97</v>
      </c>
      <c r="K1110" s="10">
        <v>2</v>
      </c>
      <c r="L1110" s="10">
        <v>4</v>
      </c>
      <c r="M1110" s="10" t="s">
        <v>2622</v>
      </c>
      <c r="N1110" s="10" t="s">
        <v>55</v>
      </c>
      <c r="O1110" s="10" t="s">
        <v>67</v>
      </c>
      <c r="P1110" s="10" t="s">
        <v>2814</v>
      </c>
      <c r="Q1110" s="10" t="s">
        <v>2816</v>
      </c>
      <c r="R1110" s="12" t="s">
        <v>47</v>
      </c>
    </row>
    <row r="1111" spans="1:18" x14ac:dyDescent="0.3">
      <c r="A1111" s="13">
        <v>18371166</v>
      </c>
      <c r="B1111" s="14">
        <v>6800000</v>
      </c>
      <c r="C1111" s="14">
        <v>27200</v>
      </c>
      <c r="D1111" s="14" t="s">
        <v>2823</v>
      </c>
      <c r="E1111" s="14" t="s">
        <v>2755</v>
      </c>
      <c r="F1111" s="15">
        <v>45967</v>
      </c>
      <c r="G1111" s="14" t="s">
        <v>2843</v>
      </c>
      <c r="H1111" s="14">
        <v>250</v>
      </c>
      <c r="I1111" s="14">
        <v>305</v>
      </c>
      <c r="J1111" s="14" t="s">
        <v>64</v>
      </c>
      <c r="K1111" s="14">
        <v>3</v>
      </c>
      <c r="L1111" s="14">
        <v>3</v>
      </c>
      <c r="M1111" s="14" t="s">
        <v>2627</v>
      </c>
      <c r="N1111" s="14" t="s">
        <v>55</v>
      </c>
      <c r="O1111" s="14" t="s">
        <v>57</v>
      </c>
      <c r="P1111" s="14" t="s">
        <v>2817</v>
      </c>
      <c r="Q1111" s="14" t="s">
        <v>2816</v>
      </c>
      <c r="R1111" s="16" t="s">
        <v>47</v>
      </c>
    </row>
    <row r="1112" spans="1:18" x14ac:dyDescent="0.3">
      <c r="A1112" s="9">
        <v>18425232</v>
      </c>
      <c r="B1112" s="10">
        <v>6800000</v>
      </c>
      <c r="C1112" s="10">
        <v>68000</v>
      </c>
      <c r="D1112" s="10" t="s">
        <v>2831</v>
      </c>
      <c r="E1112" s="10" t="s">
        <v>2657</v>
      </c>
      <c r="F1112" s="11">
        <v>45976</v>
      </c>
      <c r="G1112" s="10" t="s">
        <v>2843</v>
      </c>
      <c r="H1112" s="10">
        <v>100</v>
      </c>
      <c r="I1112" s="10">
        <v>120</v>
      </c>
      <c r="J1112" s="10" t="s">
        <v>50</v>
      </c>
      <c r="K1112" s="10">
        <v>2</v>
      </c>
      <c r="L1112" s="10">
        <v>5</v>
      </c>
      <c r="M1112" s="10" t="s">
        <v>2615</v>
      </c>
      <c r="N1112" s="10" t="s">
        <v>55</v>
      </c>
      <c r="O1112" s="10" t="s">
        <v>67</v>
      </c>
      <c r="P1112" s="10" t="s">
        <v>2814</v>
      </c>
      <c r="Q1112" s="10" t="s">
        <v>138</v>
      </c>
      <c r="R1112" s="12" t="s">
        <v>47</v>
      </c>
    </row>
    <row r="1113" spans="1:18" x14ac:dyDescent="0.3">
      <c r="A1113" s="13">
        <v>18381829</v>
      </c>
      <c r="B1113" s="14">
        <v>6800000</v>
      </c>
      <c r="C1113" s="14">
        <v>48571.428571428572</v>
      </c>
      <c r="D1113" s="14" t="s">
        <v>2825</v>
      </c>
      <c r="E1113" s="14" t="s">
        <v>2780</v>
      </c>
      <c r="F1113" s="15">
        <v>45969</v>
      </c>
      <c r="G1113" s="14" t="s">
        <v>2843</v>
      </c>
      <c r="H1113" s="14">
        <v>140</v>
      </c>
      <c r="I1113" s="14">
        <v>158</v>
      </c>
      <c r="J1113" s="14" t="s">
        <v>50</v>
      </c>
      <c r="K1113" s="14">
        <v>1</v>
      </c>
      <c r="L1113" s="14">
        <v>17</v>
      </c>
      <c r="M1113" s="14" t="s">
        <v>2632</v>
      </c>
      <c r="N1113" s="14" t="s">
        <v>55</v>
      </c>
      <c r="O1113" s="14" t="s">
        <v>67</v>
      </c>
      <c r="P1113" s="14" t="s">
        <v>2814</v>
      </c>
      <c r="Q1113" s="14" t="s">
        <v>2818</v>
      </c>
      <c r="R1113" s="16" t="s">
        <v>47</v>
      </c>
    </row>
    <row r="1114" spans="1:18" x14ac:dyDescent="0.3">
      <c r="A1114" s="9">
        <v>18404875</v>
      </c>
      <c r="B1114" s="10">
        <v>6800000</v>
      </c>
      <c r="C1114" s="10">
        <v>90666.666666666672</v>
      </c>
      <c r="D1114" s="10" t="s">
        <v>2822</v>
      </c>
      <c r="E1114" s="10" t="s">
        <v>2690</v>
      </c>
      <c r="F1114" s="11">
        <v>45973</v>
      </c>
      <c r="G1114" s="10" t="s">
        <v>2843</v>
      </c>
      <c r="H1114" s="10">
        <v>75</v>
      </c>
      <c r="I1114" s="10">
        <v>85</v>
      </c>
      <c r="J1114" s="10" t="s">
        <v>74</v>
      </c>
      <c r="K1114" s="10">
        <v>1</v>
      </c>
      <c r="L1114" s="10">
        <v>9</v>
      </c>
      <c r="M1114" s="10" t="s">
        <v>2617</v>
      </c>
      <c r="N1114" s="10" t="s">
        <v>55</v>
      </c>
      <c r="O1114" s="10" t="s">
        <v>57</v>
      </c>
      <c r="P1114" s="10" t="s">
        <v>2814</v>
      </c>
      <c r="Q1114" s="10" t="s">
        <v>2816</v>
      </c>
      <c r="R1114" s="12" t="s">
        <v>47</v>
      </c>
    </row>
    <row r="1115" spans="1:18" x14ac:dyDescent="0.3">
      <c r="A1115" s="13">
        <v>18419970</v>
      </c>
      <c r="B1115" s="14">
        <v>6850000</v>
      </c>
      <c r="C1115" s="14">
        <v>55241.93548387097</v>
      </c>
      <c r="D1115" s="14" t="s">
        <v>2833</v>
      </c>
      <c r="E1115" s="14" t="s">
        <v>2662</v>
      </c>
      <c r="F1115" s="15">
        <v>45975</v>
      </c>
      <c r="G1115" s="14" t="s">
        <v>2843</v>
      </c>
      <c r="H1115" s="14">
        <v>124</v>
      </c>
      <c r="I1115" s="14">
        <v>145</v>
      </c>
      <c r="J1115" s="14" t="s">
        <v>50</v>
      </c>
      <c r="K1115" s="14">
        <v>2</v>
      </c>
      <c r="L1115" s="14">
        <v>5</v>
      </c>
      <c r="M1115" s="14" t="s">
        <v>2615</v>
      </c>
      <c r="N1115" s="14" t="s">
        <v>55</v>
      </c>
      <c r="O1115" s="14" t="s">
        <v>57</v>
      </c>
      <c r="P1115" s="14" t="s">
        <v>2814</v>
      </c>
      <c r="Q1115" s="14" t="s">
        <v>2818</v>
      </c>
      <c r="R1115" s="16" t="s">
        <v>47</v>
      </c>
    </row>
    <row r="1116" spans="1:18" x14ac:dyDescent="0.3">
      <c r="A1116" s="9">
        <v>18407448</v>
      </c>
      <c r="B1116" s="10">
        <v>6850000</v>
      </c>
      <c r="C1116" s="10">
        <v>65238.095238095237</v>
      </c>
      <c r="D1116" s="10" t="s">
        <v>2822</v>
      </c>
      <c r="E1116" s="10" t="s">
        <v>2690</v>
      </c>
      <c r="F1116" s="11">
        <v>45973</v>
      </c>
      <c r="G1116" s="10" t="s">
        <v>2843</v>
      </c>
      <c r="H1116" s="10">
        <v>105</v>
      </c>
      <c r="I1116" s="10">
        <v>110</v>
      </c>
      <c r="J1116" s="10" t="s">
        <v>97</v>
      </c>
      <c r="K1116" s="10">
        <v>2</v>
      </c>
      <c r="L1116" s="10">
        <v>9</v>
      </c>
      <c r="M1116" s="10" t="s">
        <v>2615</v>
      </c>
      <c r="N1116" s="10" t="s">
        <v>55</v>
      </c>
      <c r="O1116" s="10" t="s">
        <v>57</v>
      </c>
      <c r="P1116" s="10" t="s">
        <v>2814</v>
      </c>
      <c r="Q1116" s="10" t="s">
        <v>2816</v>
      </c>
      <c r="R1116" s="12" t="s">
        <v>47</v>
      </c>
    </row>
    <row r="1117" spans="1:18" x14ac:dyDescent="0.3">
      <c r="A1117" s="13">
        <v>18364294</v>
      </c>
      <c r="B1117" s="14">
        <v>6850000</v>
      </c>
      <c r="C1117" s="14">
        <v>86708.860759493677</v>
      </c>
      <c r="D1117" s="14" t="s">
        <v>2831</v>
      </c>
      <c r="E1117" s="14" t="s">
        <v>2657</v>
      </c>
      <c r="F1117" s="15">
        <v>45966</v>
      </c>
      <c r="G1117" s="14" t="s">
        <v>2843</v>
      </c>
      <c r="H1117" s="14">
        <v>79</v>
      </c>
      <c r="I1117" s="14">
        <v>92</v>
      </c>
      <c r="J1117" s="14" t="s">
        <v>97</v>
      </c>
      <c r="K1117" s="14">
        <v>1</v>
      </c>
      <c r="L1117" s="14">
        <v>5</v>
      </c>
      <c r="M1117" s="14" t="s">
        <v>2615</v>
      </c>
      <c r="N1117" s="14" t="s">
        <v>55</v>
      </c>
      <c r="O1117" s="14" t="s">
        <v>57</v>
      </c>
      <c r="P1117" s="14" t="s">
        <v>2814</v>
      </c>
      <c r="Q1117" s="14" t="s">
        <v>2816</v>
      </c>
      <c r="R1117" s="16" t="s">
        <v>47</v>
      </c>
    </row>
    <row r="1118" spans="1:18" x14ac:dyDescent="0.3">
      <c r="A1118" s="9">
        <v>18375661</v>
      </c>
      <c r="B1118" s="10">
        <v>6850000</v>
      </c>
      <c r="C1118" s="10">
        <v>97857.142857142855</v>
      </c>
      <c r="D1118" s="10" t="s">
        <v>2830</v>
      </c>
      <c r="E1118" s="10" t="s">
        <v>2637</v>
      </c>
      <c r="F1118" s="11">
        <v>45968</v>
      </c>
      <c r="G1118" s="10" t="s">
        <v>2843</v>
      </c>
      <c r="H1118" s="10">
        <v>70</v>
      </c>
      <c r="I1118" s="10">
        <v>85</v>
      </c>
      <c r="J1118" s="10" t="s">
        <v>97</v>
      </c>
      <c r="K1118" s="10">
        <v>1</v>
      </c>
      <c r="L1118" s="10">
        <v>4</v>
      </c>
      <c r="M1118" s="10" t="s">
        <v>2622</v>
      </c>
      <c r="N1118" s="10" t="s">
        <v>55</v>
      </c>
      <c r="O1118" s="10" t="s">
        <v>57</v>
      </c>
      <c r="P1118" s="10" t="s">
        <v>2814</v>
      </c>
      <c r="Q1118" s="10" t="s">
        <v>2816</v>
      </c>
      <c r="R1118" s="12" t="s">
        <v>47</v>
      </c>
    </row>
    <row r="1119" spans="1:18" x14ac:dyDescent="0.3">
      <c r="A1119" s="13">
        <v>18362866</v>
      </c>
      <c r="B1119" s="14">
        <v>6850000</v>
      </c>
      <c r="C1119" s="14">
        <v>85625</v>
      </c>
      <c r="D1119" s="14" t="s">
        <v>2825</v>
      </c>
      <c r="E1119" s="14" t="s">
        <v>2673</v>
      </c>
      <c r="F1119" s="15">
        <v>45966</v>
      </c>
      <c r="G1119" s="14" t="s">
        <v>2843</v>
      </c>
      <c r="H1119" s="14">
        <v>80</v>
      </c>
      <c r="I1119" s="14">
        <v>90</v>
      </c>
      <c r="J1119" s="14" t="s">
        <v>97</v>
      </c>
      <c r="K1119" s="14">
        <v>1</v>
      </c>
      <c r="L1119" s="14">
        <v>7</v>
      </c>
      <c r="M1119" s="14" t="s">
        <v>2615</v>
      </c>
      <c r="N1119" s="14" t="s">
        <v>55</v>
      </c>
      <c r="O1119" s="14" t="s">
        <v>57</v>
      </c>
      <c r="P1119" s="14" t="s">
        <v>2814</v>
      </c>
      <c r="Q1119" s="14" t="s">
        <v>2818</v>
      </c>
      <c r="R1119" s="16" t="s">
        <v>47</v>
      </c>
    </row>
    <row r="1120" spans="1:18" x14ac:dyDescent="0.3">
      <c r="A1120" s="9">
        <v>18404823</v>
      </c>
      <c r="B1120" s="10">
        <v>6900000</v>
      </c>
      <c r="C1120" s="10">
        <v>81176.470588235301</v>
      </c>
      <c r="D1120" s="10" t="s">
        <v>2830</v>
      </c>
      <c r="E1120" s="10" t="s">
        <v>2637</v>
      </c>
      <c r="F1120" s="11">
        <v>45973</v>
      </c>
      <c r="G1120" s="10" t="s">
        <v>2843</v>
      </c>
      <c r="H1120" s="10">
        <v>85</v>
      </c>
      <c r="I1120" s="10">
        <v>95</v>
      </c>
      <c r="J1120" s="10" t="s">
        <v>97</v>
      </c>
      <c r="K1120" s="10">
        <v>1</v>
      </c>
      <c r="L1120" s="10">
        <v>5</v>
      </c>
      <c r="M1120" s="10" t="s">
        <v>2627</v>
      </c>
      <c r="N1120" s="10" t="s">
        <v>55</v>
      </c>
      <c r="O1120" s="10" t="s">
        <v>57</v>
      </c>
      <c r="P1120" s="10" t="s">
        <v>2814</v>
      </c>
      <c r="Q1120" s="10" t="s">
        <v>2818</v>
      </c>
      <c r="R1120" s="12" t="s">
        <v>47</v>
      </c>
    </row>
    <row r="1121" spans="1:18" x14ac:dyDescent="0.3">
      <c r="A1121" s="13">
        <v>18429962</v>
      </c>
      <c r="B1121" s="14">
        <v>6920000</v>
      </c>
      <c r="C1121" s="14">
        <v>46133.333333333336</v>
      </c>
      <c r="D1121" s="14" t="s">
        <v>2830</v>
      </c>
      <c r="E1121" s="14" t="s">
        <v>2718</v>
      </c>
      <c r="F1121" s="15">
        <v>45976</v>
      </c>
      <c r="G1121" s="14" t="s">
        <v>2843</v>
      </c>
      <c r="H1121" s="14">
        <v>150</v>
      </c>
      <c r="I1121" s="14">
        <v>160</v>
      </c>
      <c r="J1121" s="14" t="s">
        <v>50</v>
      </c>
      <c r="K1121" s="14">
        <v>2</v>
      </c>
      <c r="L1121" s="14">
        <v>4</v>
      </c>
      <c r="M1121" s="14" t="s">
        <v>2622</v>
      </c>
      <c r="N1121" s="14" t="s">
        <v>55</v>
      </c>
      <c r="O1121" s="14" t="s">
        <v>57</v>
      </c>
      <c r="P1121" s="14" t="s">
        <v>2814</v>
      </c>
      <c r="Q1121" s="14" t="s">
        <v>2816</v>
      </c>
      <c r="R1121" s="16" t="s">
        <v>47</v>
      </c>
    </row>
    <row r="1122" spans="1:18" x14ac:dyDescent="0.3">
      <c r="A1122" s="9">
        <v>18369275</v>
      </c>
      <c r="B1122" s="10">
        <v>6950000</v>
      </c>
      <c r="C1122" s="10">
        <v>115833.33333333333</v>
      </c>
      <c r="D1122" s="10" t="s">
        <v>2825</v>
      </c>
      <c r="E1122" s="10" t="s">
        <v>2685</v>
      </c>
      <c r="F1122" s="11">
        <v>45967</v>
      </c>
      <c r="G1122" s="10" t="s">
        <v>2843</v>
      </c>
      <c r="H1122" s="10">
        <v>60</v>
      </c>
      <c r="I1122" s="10">
        <v>70</v>
      </c>
      <c r="J1122" s="10" t="s">
        <v>97</v>
      </c>
      <c r="K1122" s="10">
        <v>1</v>
      </c>
      <c r="L1122" s="10">
        <v>2</v>
      </c>
      <c r="M1122" s="10" t="s">
        <v>2627</v>
      </c>
      <c r="N1122" s="10" t="s">
        <v>77</v>
      </c>
      <c r="O1122" s="10" t="s">
        <v>57</v>
      </c>
      <c r="P1122" s="10" t="s">
        <v>2815</v>
      </c>
      <c r="Q1122" s="10" t="s">
        <v>2816</v>
      </c>
      <c r="R1122" s="12" t="s">
        <v>47</v>
      </c>
    </row>
    <row r="1123" spans="1:18" x14ac:dyDescent="0.3">
      <c r="A1123" s="13">
        <v>18414536</v>
      </c>
      <c r="B1123" s="14">
        <v>6985000</v>
      </c>
      <c r="C1123" s="14">
        <v>46566.666666666664</v>
      </c>
      <c r="D1123" s="14" t="s">
        <v>2827</v>
      </c>
      <c r="E1123" s="14" t="s">
        <v>2803</v>
      </c>
      <c r="F1123" s="15">
        <v>45974</v>
      </c>
      <c r="G1123" s="14" t="s">
        <v>2843</v>
      </c>
      <c r="H1123" s="14">
        <v>150</v>
      </c>
      <c r="I1123" s="14">
        <v>170</v>
      </c>
      <c r="J1123" s="14" t="s">
        <v>50</v>
      </c>
      <c r="K1123" s="14">
        <v>1</v>
      </c>
      <c r="L1123" s="14">
        <v>6</v>
      </c>
      <c r="M1123" s="14" t="s">
        <v>2622</v>
      </c>
      <c r="N1123" s="14" t="s">
        <v>77</v>
      </c>
      <c r="O1123" s="14" t="s">
        <v>67</v>
      </c>
      <c r="P1123" s="14" t="s">
        <v>2814</v>
      </c>
      <c r="Q1123" s="14" t="s">
        <v>2816</v>
      </c>
      <c r="R1123" s="16" t="s">
        <v>47</v>
      </c>
    </row>
    <row r="1124" spans="1:18" x14ac:dyDescent="0.3">
      <c r="A1124" s="9">
        <v>18419257</v>
      </c>
      <c r="B1124" s="10">
        <v>6985000</v>
      </c>
      <c r="C1124" s="10">
        <v>53730.769230769234</v>
      </c>
      <c r="D1124" s="10" t="s">
        <v>2827</v>
      </c>
      <c r="E1124" s="10" t="s">
        <v>2757</v>
      </c>
      <c r="F1124" s="11">
        <v>45975</v>
      </c>
      <c r="G1124" s="10" t="s">
        <v>2843</v>
      </c>
      <c r="H1124" s="10">
        <v>130</v>
      </c>
      <c r="I1124" s="10">
        <v>140</v>
      </c>
      <c r="J1124" s="10" t="s">
        <v>50</v>
      </c>
      <c r="K1124" s="10">
        <v>1</v>
      </c>
      <c r="L1124" s="10">
        <v>5</v>
      </c>
      <c r="M1124" s="10" t="s">
        <v>2622</v>
      </c>
      <c r="N1124" s="10" t="s">
        <v>55</v>
      </c>
      <c r="O1124" s="10" t="s">
        <v>67</v>
      </c>
      <c r="P1124" s="10" t="s">
        <v>2814</v>
      </c>
      <c r="Q1124" s="10" t="s">
        <v>2816</v>
      </c>
      <c r="R1124" s="12" t="s">
        <v>47</v>
      </c>
    </row>
    <row r="1125" spans="1:18" x14ac:dyDescent="0.3">
      <c r="A1125" s="13">
        <v>18385372</v>
      </c>
      <c r="B1125" s="14">
        <v>6990000</v>
      </c>
      <c r="C1125" s="14">
        <v>166428.57142857142</v>
      </c>
      <c r="D1125" s="14" t="s">
        <v>2822</v>
      </c>
      <c r="E1125" s="14" t="s">
        <v>2750</v>
      </c>
      <c r="F1125" s="15">
        <v>45969</v>
      </c>
      <c r="G1125" s="14" t="s">
        <v>2843</v>
      </c>
      <c r="H1125" s="14">
        <v>42</v>
      </c>
      <c r="I1125" s="14">
        <v>85</v>
      </c>
      <c r="J1125" s="14" t="s">
        <v>97</v>
      </c>
      <c r="K1125" s="14">
        <v>1</v>
      </c>
      <c r="L1125" s="14">
        <v>5</v>
      </c>
      <c r="M1125" s="14" t="s">
        <v>2632</v>
      </c>
      <c r="N1125" s="14" t="s">
        <v>55</v>
      </c>
      <c r="O1125" s="14" t="s">
        <v>57</v>
      </c>
      <c r="P1125" s="14" t="s">
        <v>2815</v>
      </c>
      <c r="Q1125" s="14" t="s">
        <v>2816</v>
      </c>
      <c r="R1125" s="16" t="s">
        <v>47</v>
      </c>
    </row>
    <row r="1126" spans="1:18" x14ac:dyDescent="0.3">
      <c r="A1126" s="9">
        <v>18381807</v>
      </c>
      <c r="B1126" s="10">
        <v>6995000</v>
      </c>
      <c r="C1126" s="10">
        <v>55960</v>
      </c>
      <c r="D1126" s="10" t="s">
        <v>2830</v>
      </c>
      <c r="E1126" s="10" t="s">
        <v>2744</v>
      </c>
      <c r="F1126" s="11">
        <v>45969</v>
      </c>
      <c r="G1126" s="10" t="s">
        <v>2843</v>
      </c>
      <c r="H1126" s="10">
        <v>125</v>
      </c>
      <c r="I1126" s="10">
        <v>135</v>
      </c>
      <c r="J1126" s="10" t="s">
        <v>50</v>
      </c>
      <c r="K1126" s="10">
        <v>1</v>
      </c>
      <c r="L1126" s="10">
        <v>9</v>
      </c>
      <c r="M1126" s="10" t="s">
        <v>2627</v>
      </c>
      <c r="N1126" s="10" t="s">
        <v>55</v>
      </c>
      <c r="O1126" s="10" t="s">
        <v>57</v>
      </c>
      <c r="P1126" s="10" t="s">
        <v>2814</v>
      </c>
      <c r="Q1126" s="10" t="s">
        <v>2816</v>
      </c>
      <c r="R1126" s="12" t="s">
        <v>47</v>
      </c>
    </row>
    <row r="1127" spans="1:18" x14ac:dyDescent="0.3">
      <c r="A1127" s="13">
        <v>18388367</v>
      </c>
      <c r="B1127" s="14">
        <v>7000000</v>
      </c>
      <c r="C1127" s="14">
        <v>51851.851851851854</v>
      </c>
      <c r="D1127" s="14" t="s">
        <v>2827</v>
      </c>
      <c r="E1127" s="14" t="s">
        <v>2649</v>
      </c>
      <c r="F1127" s="15">
        <v>45970</v>
      </c>
      <c r="G1127" s="14" t="s">
        <v>2843</v>
      </c>
      <c r="H1127" s="14">
        <v>135</v>
      </c>
      <c r="I1127" s="14">
        <v>150</v>
      </c>
      <c r="J1127" s="14" t="s">
        <v>50</v>
      </c>
      <c r="K1127" s="14">
        <v>2</v>
      </c>
      <c r="L1127" s="14">
        <v>6</v>
      </c>
      <c r="M1127" s="14" t="s">
        <v>2615</v>
      </c>
      <c r="N1127" s="14" t="s">
        <v>55</v>
      </c>
      <c r="O1127" s="14" t="s">
        <v>57</v>
      </c>
      <c r="P1127" s="14" t="s">
        <v>2814</v>
      </c>
      <c r="Q1127" s="14" t="s">
        <v>2816</v>
      </c>
      <c r="R1127" s="16" t="s">
        <v>47</v>
      </c>
    </row>
    <row r="1128" spans="1:18" x14ac:dyDescent="0.3">
      <c r="A1128" s="9">
        <v>18394899</v>
      </c>
      <c r="B1128" s="10">
        <v>7000000</v>
      </c>
      <c r="C1128" s="10">
        <v>100000</v>
      </c>
      <c r="D1128" s="10" t="s">
        <v>2830</v>
      </c>
      <c r="E1128" s="10" t="s">
        <v>2650</v>
      </c>
      <c r="F1128" s="11">
        <v>45971</v>
      </c>
      <c r="G1128" s="10" t="s">
        <v>2843</v>
      </c>
      <c r="H1128" s="10">
        <v>70</v>
      </c>
      <c r="I1128" s="10">
        <v>75</v>
      </c>
      <c r="J1128" s="10" t="s">
        <v>97</v>
      </c>
      <c r="K1128" s="10">
        <v>1</v>
      </c>
      <c r="L1128" s="10">
        <v>3</v>
      </c>
      <c r="M1128" s="10" t="s">
        <v>2622</v>
      </c>
      <c r="N1128" s="10" t="s">
        <v>77</v>
      </c>
      <c r="O1128" s="10" t="s">
        <v>57</v>
      </c>
      <c r="P1128" s="10" t="s">
        <v>2814</v>
      </c>
      <c r="Q1128" s="10" t="s">
        <v>2818</v>
      </c>
      <c r="R1128" s="12" t="s">
        <v>47</v>
      </c>
    </row>
    <row r="1129" spans="1:18" x14ac:dyDescent="0.3">
      <c r="A1129" s="13">
        <v>18364800</v>
      </c>
      <c r="B1129" s="14">
        <v>7000000</v>
      </c>
      <c r="C1129" s="14">
        <v>53846.153846153844</v>
      </c>
      <c r="D1129" s="14" t="s">
        <v>2830</v>
      </c>
      <c r="E1129" s="14" t="s">
        <v>2638</v>
      </c>
      <c r="F1129" s="15">
        <v>45966</v>
      </c>
      <c r="G1129" s="14" t="s">
        <v>2843</v>
      </c>
      <c r="H1129" s="14">
        <v>130</v>
      </c>
      <c r="I1129" s="14">
        <v>140</v>
      </c>
      <c r="J1129" s="14" t="s">
        <v>50</v>
      </c>
      <c r="K1129" s="14">
        <v>1</v>
      </c>
      <c r="L1129" s="14">
        <v>4</v>
      </c>
      <c r="M1129" s="14" t="s">
        <v>2632</v>
      </c>
      <c r="N1129" s="14" t="s">
        <v>55</v>
      </c>
      <c r="O1129" s="14" t="s">
        <v>57</v>
      </c>
      <c r="P1129" s="14" t="s">
        <v>2814</v>
      </c>
      <c r="Q1129" s="14" t="s">
        <v>2816</v>
      </c>
      <c r="R1129" s="16" t="s">
        <v>47</v>
      </c>
    </row>
    <row r="1130" spans="1:18" x14ac:dyDescent="0.3">
      <c r="A1130" s="9">
        <v>18379572</v>
      </c>
      <c r="B1130" s="10">
        <v>7000000</v>
      </c>
      <c r="C1130" s="10">
        <v>53846.153846153844</v>
      </c>
      <c r="D1130" s="10" t="s">
        <v>2825</v>
      </c>
      <c r="E1130" s="10" t="s">
        <v>2653</v>
      </c>
      <c r="F1130" s="11">
        <v>45969</v>
      </c>
      <c r="G1130" s="10" t="s">
        <v>2843</v>
      </c>
      <c r="H1130" s="10">
        <v>130</v>
      </c>
      <c r="I1130" s="10">
        <v>140</v>
      </c>
      <c r="J1130" s="10" t="s">
        <v>50</v>
      </c>
      <c r="K1130" s="10">
        <v>2</v>
      </c>
      <c r="L1130" s="10">
        <v>4</v>
      </c>
      <c r="M1130" s="10" t="s">
        <v>2615</v>
      </c>
      <c r="N1130" s="10" t="s">
        <v>55</v>
      </c>
      <c r="O1130" s="10" t="s">
        <v>57</v>
      </c>
      <c r="P1130" s="10" t="s">
        <v>2814</v>
      </c>
      <c r="Q1130" s="10" t="s">
        <v>251</v>
      </c>
      <c r="R1130" s="12" t="s">
        <v>47</v>
      </c>
    </row>
    <row r="1131" spans="1:18" x14ac:dyDescent="0.3">
      <c r="A1131" s="13">
        <v>18374234</v>
      </c>
      <c r="B1131" s="14">
        <v>7000000</v>
      </c>
      <c r="C1131" s="14">
        <v>58333.333333333336</v>
      </c>
      <c r="D1131" s="14" t="s">
        <v>2827</v>
      </c>
      <c r="E1131" s="14" t="s">
        <v>2625</v>
      </c>
      <c r="F1131" s="15">
        <v>45968</v>
      </c>
      <c r="G1131" s="14" t="s">
        <v>2843</v>
      </c>
      <c r="H1131" s="14">
        <v>120</v>
      </c>
      <c r="I1131" s="14">
        <v>135</v>
      </c>
      <c r="J1131" s="14" t="s">
        <v>50</v>
      </c>
      <c r="K1131" s="14">
        <v>2</v>
      </c>
      <c r="L1131" s="14">
        <v>4</v>
      </c>
      <c r="M1131" s="14" t="s">
        <v>2615</v>
      </c>
      <c r="N1131" s="14" t="s">
        <v>55</v>
      </c>
      <c r="O1131" s="14" t="s">
        <v>57</v>
      </c>
      <c r="P1131" s="14" t="s">
        <v>2814</v>
      </c>
      <c r="Q1131" s="14" t="s">
        <v>138</v>
      </c>
      <c r="R1131" s="16" t="s">
        <v>47</v>
      </c>
    </row>
    <row r="1132" spans="1:18" x14ac:dyDescent="0.3">
      <c r="A1132" s="9">
        <v>18415158</v>
      </c>
      <c r="B1132" s="10">
        <v>7050000</v>
      </c>
      <c r="C1132" s="10">
        <v>41470.588235294119</v>
      </c>
      <c r="D1132" s="10" t="s">
        <v>2833</v>
      </c>
      <c r="E1132" s="10" t="s">
        <v>2662</v>
      </c>
      <c r="F1132" s="11">
        <v>45974</v>
      </c>
      <c r="G1132" s="10" t="s">
        <v>2843</v>
      </c>
      <c r="H1132" s="10">
        <v>170</v>
      </c>
      <c r="I1132" s="10">
        <v>200</v>
      </c>
      <c r="J1132" s="10" t="s">
        <v>50</v>
      </c>
      <c r="K1132" s="10">
        <v>1</v>
      </c>
      <c r="L1132" s="10">
        <v>6</v>
      </c>
      <c r="M1132" s="10" t="s">
        <v>2622</v>
      </c>
      <c r="N1132" s="10" t="s">
        <v>55</v>
      </c>
      <c r="O1132" s="10" t="s">
        <v>57</v>
      </c>
      <c r="P1132" s="10" t="s">
        <v>2815</v>
      </c>
      <c r="Q1132" s="10" t="s">
        <v>2818</v>
      </c>
      <c r="R1132" s="12" t="s">
        <v>47</v>
      </c>
    </row>
    <row r="1133" spans="1:18" x14ac:dyDescent="0.3">
      <c r="A1133" s="13">
        <v>18379166</v>
      </c>
      <c r="B1133" s="14">
        <v>7094000</v>
      </c>
      <c r="C1133" s="14">
        <v>59116.666666666664</v>
      </c>
      <c r="D1133" s="14" t="s">
        <v>2822</v>
      </c>
      <c r="E1133" s="14" t="s">
        <v>2614</v>
      </c>
      <c r="F1133" s="15">
        <v>45968</v>
      </c>
      <c r="G1133" s="14" t="s">
        <v>2843</v>
      </c>
      <c r="H1133" s="14">
        <v>120</v>
      </c>
      <c r="I1133" s="14">
        <v>125</v>
      </c>
      <c r="J1133" s="14" t="s">
        <v>97</v>
      </c>
      <c r="K1133" s="14">
        <v>1</v>
      </c>
      <c r="L1133" s="14">
        <v>5</v>
      </c>
      <c r="M1133" s="14" t="s">
        <v>2627</v>
      </c>
      <c r="N1133" s="14" t="s">
        <v>77</v>
      </c>
      <c r="O1133" s="14" t="s">
        <v>67</v>
      </c>
      <c r="P1133" s="14" t="s">
        <v>2814</v>
      </c>
      <c r="Q1133" s="14" t="s">
        <v>2816</v>
      </c>
      <c r="R1133" s="16" t="s">
        <v>47</v>
      </c>
    </row>
    <row r="1134" spans="1:18" x14ac:dyDescent="0.3">
      <c r="A1134" s="9">
        <v>18401163</v>
      </c>
      <c r="B1134" s="10">
        <v>7100000</v>
      </c>
      <c r="C1134" s="10">
        <v>64545.454545454544</v>
      </c>
      <c r="D1134" s="10" t="s">
        <v>2822</v>
      </c>
      <c r="E1134" s="10" t="s">
        <v>2690</v>
      </c>
      <c r="F1134" s="11">
        <v>45972</v>
      </c>
      <c r="G1134" s="10" t="s">
        <v>2843</v>
      </c>
      <c r="H1134" s="10">
        <v>110</v>
      </c>
      <c r="I1134" s="10">
        <v>120</v>
      </c>
      <c r="J1134" s="10" t="s">
        <v>50</v>
      </c>
      <c r="K1134" s="10">
        <v>2</v>
      </c>
      <c r="L1134" s="10">
        <v>11</v>
      </c>
      <c r="M1134" s="10" t="s">
        <v>2617</v>
      </c>
      <c r="N1134" s="10" t="s">
        <v>55</v>
      </c>
      <c r="O1134" s="10" t="s">
        <v>67</v>
      </c>
      <c r="P1134" s="10" t="s">
        <v>2814</v>
      </c>
      <c r="Q1134" s="10" t="s">
        <v>251</v>
      </c>
      <c r="R1134" s="12" t="s">
        <v>47</v>
      </c>
    </row>
    <row r="1135" spans="1:18" x14ac:dyDescent="0.3">
      <c r="A1135" s="13">
        <v>18407774</v>
      </c>
      <c r="B1135" s="14">
        <v>7100000</v>
      </c>
      <c r="C1135" s="14">
        <v>71000</v>
      </c>
      <c r="D1135" s="14" t="s">
        <v>2822</v>
      </c>
      <c r="E1135" s="14" t="s">
        <v>2663</v>
      </c>
      <c r="F1135" s="15">
        <v>45973</v>
      </c>
      <c r="G1135" s="14" t="s">
        <v>2843</v>
      </c>
      <c r="H1135" s="14">
        <v>100</v>
      </c>
      <c r="I1135" s="14">
        <v>110</v>
      </c>
      <c r="J1135" s="14" t="s">
        <v>97</v>
      </c>
      <c r="K1135" s="14">
        <v>2</v>
      </c>
      <c r="L1135" s="14">
        <v>10</v>
      </c>
      <c r="M1135" s="14" t="s">
        <v>2617</v>
      </c>
      <c r="N1135" s="14" t="s">
        <v>55</v>
      </c>
      <c r="O1135" s="14" t="s">
        <v>57</v>
      </c>
      <c r="P1135" s="14" t="s">
        <v>2814</v>
      </c>
      <c r="Q1135" s="14" t="s">
        <v>2816</v>
      </c>
      <c r="R1135" s="16" t="s">
        <v>47</v>
      </c>
    </row>
    <row r="1136" spans="1:18" x14ac:dyDescent="0.3">
      <c r="A1136" s="9">
        <v>18417648</v>
      </c>
      <c r="B1136" s="10">
        <v>7140000</v>
      </c>
      <c r="C1136" s="10">
        <v>71400</v>
      </c>
      <c r="D1136" s="10" t="s">
        <v>2822</v>
      </c>
      <c r="E1136" s="10" t="s">
        <v>2644</v>
      </c>
      <c r="F1136" s="11">
        <v>45974</v>
      </c>
      <c r="G1136" s="10" t="s">
        <v>2843</v>
      </c>
      <c r="H1136" s="10">
        <v>100</v>
      </c>
      <c r="I1136" s="10">
        <v>110</v>
      </c>
      <c r="J1136" s="10" t="s">
        <v>97</v>
      </c>
      <c r="K1136" s="10">
        <v>2</v>
      </c>
      <c r="L1136" s="10">
        <v>5</v>
      </c>
      <c r="M1136" s="10" t="s">
        <v>2617</v>
      </c>
      <c r="N1136" s="10" t="s">
        <v>77</v>
      </c>
      <c r="O1136" s="10" t="s">
        <v>57</v>
      </c>
      <c r="P1136" s="10" t="s">
        <v>2814</v>
      </c>
      <c r="Q1136" s="10" t="s">
        <v>2816</v>
      </c>
      <c r="R1136" s="12" t="s">
        <v>47</v>
      </c>
    </row>
    <row r="1137" spans="1:18" x14ac:dyDescent="0.3">
      <c r="A1137" s="13">
        <v>18381427</v>
      </c>
      <c r="B1137" s="14">
        <v>7150000</v>
      </c>
      <c r="C1137" s="14">
        <v>79444.444444444438</v>
      </c>
      <c r="D1137" s="14" t="s">
        <v>2831</v>
      </c>
      <c r="E1137" s="14" t="s">
        <v>2657</v>
      </c>
      <c r="F1137" s="15">
        <v>45969</v>
      </c>
      <c r="G1137" s="14" t="s">
        <v>2843</v>
      </c>
      <c r="H1137" s="14">
        <v>90</v>
      </c>
      <c r="I1137" s="14">
        <v>120</v>
      </c>
      <c r="J1137" s="14" t="s">
        <v>50</v>
      </c>
      <c r="K1137" s="14">
        <v>2</v>
      </c>
      <c r="L1137" s="14">
        <v>4</v>
      </c>
      <c r="M1137" s="14" t="s">
        <v>2615</v>
      </c>
      <c r="N1137" s="14" t="s">
        <v>55</v>
      </c>
      <c r="O1137" s="14" t="s">
        <v>57</v>
      </c>
      <c r="P1137" s="14" t="s">
        <v>2815</v>
      </c>
      <c r="Q1137" s="14" t="s">
        <v>2816</v>
      </c>
      <c r="R1137" s="16" t="s">
        <v>47</v>
      </c>
    </row>
    <row r="1138" spans="1:18" x14ac:dyDescent="0.3">
      <c r="A1138" s="9">
        <v>18418520</v>
      </c>
      <c r="B1138" s="10">
        <v>7200000</v>
      </c>
      <c r="C1138" s="10">
        <v>36000</v>
      </c>
      <c r="D1138" s="10" t="s">
        <v>2822</v>
      </c>
      <c r="E1138" s="10" t="s">
        <v>2614</v>
      </c>
      <c r="F1138" s="11">
        <v>45975</v>
      </c>
      <c r="G1138" s="10" t="s">
        <v>2843</v>
      </c>
      <c r="H1138" s="10">
        <v>200</v>
      </c>
      <c r="I1138" s="10">
        <v>220</v>
      </c>
      <c r="J1138" s="10" t="s">
        <v>128</v>
      </c>
      <c r="K1138" s="10">
        <v>2</v>
      </c>
      <c r="L1138" s="10">
        <v>5</v>
      </c>
      <c r="M1138" s="10" t="s">
        <v>2617</v>
      </c>
      <c r="N1138" s="10" t="s">
        <v>55</v>
      </c>
      <c r="O1138" s="10" t="s">
        <v>57</v>
      </c>
      <c r="P1138" s="10" t="s">
        <v>2814</v>
      </c>
      <c r="Q1138" s="10" t="s">
        <v>2816</v>
      </c>
      <c r="R1138" s="12" t="s">
        <v>47</v>
      </c>
    </row>
    <row r="1139" spans="1:18" x14ac:dyDescent="0.3">
      <c r="A1139" s="13">
        <v>18400577</v>
      </c>
      <c r="B1139" s="14">
        <v>7200000</v>
      </c>
      <c r="C1139" s="14">
        <v>90000</v>
      </c>
      <c r="D1139" s="14" t="s">
        <v>2825</v>
      </c>
      <c r="E1139" s="14" t="s">
        <v>2670</v>
      </c>
      <c r="F1139" s="15">
        <v>45972</v>
      </c>
      <c r="G1139" s="14" t="s">
        <v>2843</v>
      </c>
      <c r="H1139" s="14">
        <v>80</v>
      </c>
      <c r="I1139" s="14">
        <v>90</v>
      </c>
      <c r="J1139" s="14" t="s">
        <v>97</v>
      </c>
      <c r="K1139" s="14">
        <v>1</v>
      </c>
      <c r="L1139" s="14">
        <v>7</v>
      </c>
      <c r="M1139" s="14" t="s">
        <v>2615</v>
      </c>
      <c r="N1139" s="14" t="s">
        <v>55</v>
      </c>
      <c r="O1139" s="14" t="s">
        <v>67</v>
      </c>
      <c r="P1139" s="14" t="s">
        <v>2814</v>
      </c>
      <c r="Q1139" s="14" t="s">
        <v>2818</v>
      </c>
      <c r="R1139" s="16" t="s">
        <v>47</v>
      </c>
    </row>
    <row r="1140" spans="1:18" x14ac:dyDescent="0.3">
      <c r="A1140" s="9">
        <v>18365782</v>
      </c>
      <c r="B1140" s="10">
        <v>7200000</v>
      </c>
      <c r="C1140" s="10">
        <v>80000</v>
      </c>
      <c r="D1140" s="10" t="s">
        <v>2830</v>
      </c>
      <c r="E1140" s="10" t="s">
        <v>2637</v>
      </c>
      <c r="F1140" s="11">
        <v>45966</v>
      </c>
      <c r="G1140" s="10" t="s">
        <v>2843</v>
      </c>
      <c r="H1140" s="10">
        <v>90</v>
      </c>
      <c r="I1140" s="10">
        <v>100</v>
      </c>
      <c r="J1140" s="10" t="s">
        <v>97</v>
      </c>
      <c r="K1140" s="10">
        <v>1</v>
      </c>
      <c r="L1140" s="10">
        <v>4</v>
      </c>
      <c r="M1140" s="10" t="s">
        <v>2617</v>
      </c>
      <c r="N1140" s="10" t="s">
        <v>55</v>
      </c>
      <c r="O1140" s="10" t="s">
        <v>57</v>
      </c>
      <c r="P1140" s="10" t="s">
        <v>2814</v>
      </c>
      <c r="Q1140" s="10" t="s">
        <v>2816</v>
      </c>
      <c r="R1140" s="12" t="s">
        <v>47</v>
      </c>
    </row>
    <row r="1141" spans="1:18" x14ac:dyDescent="0.3">
      <c r="A1141" s="13">
        <v>18382547</v>
      </c>
      <c r="B1141" s="14">
        <v>7250000</v>
      </c>
      <c r="C1141" s="14">
        <v>100694.44444444444</v>
      </c>
      <c r="D1141" s="14" t="s">
        <v>2825</v>
      </c>
      <c r="E1141" s="14" t="s">
        <v>2668</v>
      </c>
      <c r="F1141" s="15">
        <v>45969</v>
      </c>
      <c r="G1141" s="14" t="s">
        <v>2843</v>
      </c>
      <c r="H1141" s="14">
        <v>72</v>
      </c>
      <c r="I1141" s="14">
        <v>80</v>
      </c>
      <c r="J1141" s="14" t="s">
        <v>97</v>
      </c>
      <c r="K1141" s="14">
        <v>1</v>
      </c>
      <c r="L1141" s="14">
        <v>3</v>
      </c>
      <c r="M1141" s="14" t="s">
        <v>2617</v>
      </c>
      <c r="N1141" s="14" t="s">
        <v>55</v>
      </c>
      <c r="O1141" s="14" t="s">
        <v>57</v>
      </c>
      <c r="P1141" s="14" t="s">
        <v>2815</v>
      </c>
      <c r="Q1141" s="14" t="s">
        <v>2816</v>
      </c>
      <c r="R1141" s="16" t="s">
        <v>47</v>
      </c>
    </row>
    <row r="1142" spans="1:18" x14ac:dyDescent="0.3">
      <c r="A1142" s="9">
        <v>18413106</v>
      </c>
      <c r="B1142" s="10">
        <v>7250000</v>
      </c>
      <c r="C1142" s="10">
        <v>53703.703703703701</v>
      </c>
      <c r="D1142" s="10" t="s">
        <v>2822</v>
      </c>
      <c r="E1142" s="10" t="s">
        <v>2710</v>
      </c>
      <c r="F1142" s="11">
        <v>45974</v>
      </c>
      <c r="G1142" s="10" t="s">
        <v>2843</v>
      </c>
      <c r="H1142" s="10">
        <v>135</v>
      </c>
      <c r="I1142" s="10">
        <v>150</v>
      </c>
      <c r="J1142" s="10" t="s">
        <v>97</v>
      </c>
      <c r="K1142" s="10">
        <v>2</v>
      </c>
      <c r="L1142" s="10">
        <v>5</v>
      </c>
      <c r="M1142" s="10" t="s">
        <v>2615</v>
      </c>
      <c r="N1142" s="10" t="s">
        <v>55</v>
      </c>
      <c r="O1142" s="10" t="s">
        <v>57</v>
      </c>
      <c r="P1142" s="10" t="s">
        <v>2817</v>
      </c>
      <c r="Q1142" s="10" t="s">
        <v>2816</v>
      </c>
      <c r="R1142" s="12" t="s">
        <v>47</v>
      </c>
    </row>
    <row r="1143" spans="1:18" x14ac:dyDescent="0.3">
      <c r="A1143" s="13">
        <v>18381291</v>
      </c>
      <c r="B1143" s="14">
        <v>7250000</v>
      </c>
      <c r="C1143" s="14">
        <v>50000</v>
      </c>
      <c r="D1143" s="14" t="s">
        <v>2831</v>
      </c>
      <c r="E1143" s="14" t="s">
        <v>2639</v>
      </c>
      <c r="F1143" s="15">
        <v>45969</v>
      </c>
      <c r="G1143" s="14" t="s">
        <v>2843</v>
      </c>
      <c r="H1143" s="14">
        <v>145</v>
      </c>
      <c r="I1143" s="14">
        <v>160</v>
      </c>
      <c r="J1143" s="14" t="s">
        <v>50</v>
      </c>
      <c r="K1143" s="14">
        <v>2</v>
      </c>
      <c r="L1143" s="14">
        <v>9</v>
      </c>
      <c r="M1143" s="14" t="s">
        <v>2632</v>
      </c>
      <c r="N1143" s="14" t="s">
        <v>77</v>
      </c>
      <c r="O1143" s="14" t="s">
        <v>57</v>
      </c>
      <c r="P1143" s="14" t="s">
        <v>2814</v>
      </c>
      <c r="Q1143" s="14" t="s">
        <v>2818</v>
      </c>
      <c r="R1143" s="16" t="s">
        <v>47</v>
      </c>
    </row>
    <row r="1144" spans="1:18" x14ac:dyDescent="0.3">
      <c r="A1144" s="9">
        <v>18390304</v>
      </c>
      <c r="B1144" s="10">
        <v>7250000</v>
      </c>
      <c r="C1144" s="10">
        <v>76315.789473684214</v>
      </c>
      <c r="D1144" s="10" t="s">
        <v>2825</v>
      </c>
      <c r="E1144" s="10" t="s">
        <v>2653</v>
      </c>
      <c r="F1144" s="11">
        <v>45971</v>
      </c>
      <c r="G1144" s="10" t="s">
        <v>2843</v>
      </c>
      <c r="H1144" s="10">
        <v>95</v>
      </c>
      <c r="I1144" s="10">
        <v>105</v>
      </c>
      <c r="J1144" s="10" t="s">
        <v>97</v>
      </c>
      <c r="K1144" s="10">
        <v>1</v>
      </c>
      <c r="L1144" s="10">
        <v>4</v>
      </c>
      <c r="M1144" s="10" t="s">
        <v>2615</v>
      </c>
      <c r="N1144" s="10" t="s">
        <v>55</v>
      </c>
      <c r="O1144" s="10" t="s">
        <v>67</v>
      </c>
      <c r="P1144" s="10" t="s">
        <v>2814</v>
      </c>
      <c r="Q1144" s="10" t="s">
        <v>2818</v>
      </c>
      <c r="R1144" s="12" t="s">
        <v>47</v>
      </c>
    </row>
    <row r="1145" spans="1:18" x14ac:dyDescent="0.3">
      <c r="A1145" s="13">
        <v>18368039</v>
      </c>
      <c r="B1145" s="14">
        <v>7250000</v>
      </c>
      <c r="C1145" s="14">
        <v>53703.703703703701</v>
      </c>
      <c r="D1145" s="14" t="s">
        <v>2822</v>
      </c>
      <c r="E1145" s="14" t="s">
        <v>2768</v>
      </c>
      <c r="F1145" s="15">
        <v>45966</v>
      </c>
      <c r="G1145" s="14" t="s">
        <v>2843</v>
      </c>
      <c r="H1145" s="14">
        <v>135</v>
      </c>
      <c r="I1145" s="14">
        <v>145</v>
      </c>
      <c r="J1145" s="14" t="s">
        <v>97</v>
      </c>
      <c r="K1145" s="14">
        <v>2</v>
      </c>
      <c r="L1145" s="14">
        <v>4</v>
      </c>
      <c r="M1145" s="14" t="s">
        <v>2615</v>
      </c>
      <c r="N1145" s="14" t="s">
        <v>55</v>
      </c>
      <c r="O1145" s="14" t="s">
        <v>57</v>
      </c>
      <c r="P1145" s="14" t="s">
        <v>2814</v>
      </c>
      <c r="Q1145" s="14" t="s">
        <v>2816</v>
      </c>
      <c r="R1145" s="16" t="s">
        <v>47</v>
      </c>
    </row>
    <row r="1146" spans="1:18" x14ac:dyDescent="0.3">
      <c r="A1146" s="9">
        <v>18361224</v>
      </c>
      <c r="B1146" s="10">
        <v>7270000</v>
      </c>
      <c r="C1146" s="10">
        <v>80777.777777777781</v>
      </c>
      <c r="D1146" s="10" t="s">
        <v>2822</v>
      </c>
      <c r="E1146" s="10" t="s">
        <v>2750</v>
      </c>
      <c r="F1146" s="11">
        <v>45965</v>
      </c>
      <c r="G1146" s="10" t="s">
        <v>2843</v>
      </c>
      <c r="H1146" s="10">
        <v>90</v>
      </c>
      <c r="I1146" s="10">
        <v>95</v>
      </c>
      <c r="J1146" s="10" t="s">
        <v>97</v>
      </c>
      <c r="K1146" s="10">
        <v>1</v>
      </c>
      <c r="L1146" s="10">
        <v>5</v>
      </c>
      <c r="M1146" s="10" t="s">
        <v>2615</v>
      </c>
      <c r="N1146" s="10" t="s">
        <v>55</v>
      </c>
      <c r="O1146" s="10" t="s">
        <v>57</v>
      </c>
      <c r="P1146" s="10" t="s">
        <v>2814</v>
      </c>
      <c r="Q1146" s="10" t="s">
        <v>2816</v>
      </c>
      <c r="R1146" s="12" t="s">
        <v>47</v>
      </c>
    </row>
    <row r="1147" spans="1:18" x14ac:dyDescent="0.3">
      <c r="A1147" s="13">
        <v>18381584</v>
      </c>
      <c r="B1147" s="14">
        <v>7300000</v>
      </c>
      <c r="C1147" s="14">
        <v>81111.111111111109</v>
      </c>
      <c r="D1147" s="14" t="s">
        <v>2822</v>
      </c>
      <c r="E1147" s="14" t="s">
        <v>2710</v>
      </c>
      <c r="F1147" s="15">
        <v>45969</v>
      </c>
      <c r="G1147" s="14" t="s">
        <v>2843</v>
      </c>
      <c r="H1147" s="14">
        <v>90</v>
      </c>
      <c r="I1147" s="14">
        <v>100</v>
      </c>
      <c r="J1147" s="14" t="s">
        <v>97</v>
      </c>
      <c r="K1147" s="14">
        <v>1</v>
      </c>
      <c r="L1147" s="14">
        <v>4</v>
      </c>
      <c r="M1147" s="14" t="s">
        <v>2627</v>
      </c>
      <c r="N1147" s="14" t="s">
        <v>55</v>
      </c>
      <c r="O1147" s="14" t="s">
        <v>57</v>
      </c>
      <c r="P1147" s="14" t="s">
        <v>2814</v>
      </c>
      <c r="Q1147" s="14" t="s">
        <v>2816</v>
      </c>
      <c r="R1147" s="16" t="s">
        <v>47</v>
      </c>
    </row>
    <row r="1148" spans="1:18" x14ac:dyDescent="0.3">
      <c r="A1148" s="9">
        <v>18380245</v>
      </c>
      <c r="B1148" s="10">
        <v>7300000</v>
      </c>
      <c r="C1148" s="10">
        <v>85882.352941176476</v>
      </c>
      <c r="D1148" s="10" t="s">
        <v>2825</v>
      </c>
      <c r="E1148" s="10" t="s">
        <v>2685</v>
      </c>
      <c r="F1148" s="11">
        <v>45969</v>
      </c>
      <c r="G1148" s="10" t="s">
        <v>2843</v>
      </c>
      <c r="H1148" s="10">
        <v>85</v>
      </c>
      <c r="I1148" s="10">
        <v>90</v>
      </c>
      <c r="J1148" s="10" t="s">
        <v>97</v>
      </c>
      <c r="K1148" s="10">
        <v>1</v>
      </c>
      <c r="L1148" s="10">
        <v>13</v>
      </c>
      <c r="M1148" s="10" t="s">
        <v>2617</v>
      </c>
      <c r="N1148" s="10" t="s">
        <v>55</v>
      </c>
      <c r="O1148" s="10" t="s">
        <v>57</v>
      </c>
      <c r="P1148" s="10" t="s">
        <v>2814</v>
      </c>
      <c r="Q1148" s="10" t="s">
        <v>2816</v>
      </c>
      <c r="R1148" s="12" t="s">
        <v>47</v>
      </c>
    </row>
    <row r="1149" spans="1:18" x14ac:dyDescent="0.3">
      <c r="A1149" s="13">
        <v>18391729</v>
      </c>
      <c r="B1149" s="14">
        <v>7350000</v>
      </c>
      <c r="C1149" s="14">
        <v>54444.444444444445</v>
      </c>
      <c r="D1149" s="14" t="s">
        <v>2823</v>
      </c>
      <c r="E1149" s="14" t="s">
        <v>2691</v>
      </c>
      <c r="F1149" s="15">
        <v>45971</v>
      </c>
      <c r="G1149" s="14" t="s">
        <v>2843</v>
      </c>
      <c r="H1149" s="14">
        <v>135</v>
      </c>
      <c r="I1149" s="14">
        <v>160</v>
      </c>
      <c r="J1149" s="14" t="s">
        <v>128</v>
      </c>
      <c r="K1149" s="14">
        <v>2</v>
      </c>
      <c r="L1149" s="14">
        <v>2</v>
      </c>
      <c r="M1149" s="14" t="s">
        <v>2615</v>
      </c>
      <c r="N1149" s="14" t="s">
        <v>55</v>
      </c>
      <c r="O1149" s="14" t="s">
        <v>57</v>
      </c>
      <c r="P1149" s="14" t="s">
        <v>2815</v>
      </c>
      <c r="Q1149" s="14" t="s">
        <v>2816</v>
      </c>
      <c r="R1149" s="16" t="s">
        <v>47</v>
      </c>
    </row>
    <row r="1150" spans="1:18" x14ac:dyDescent="0.3">
      <c r="A1150" s="9">
        <v>18422062</v>
      </c>
      <c r="B1150" s="10">
        <v>7350000</v>
      </c>
      <c r="C1150" s="10">
        <v>73500</v>
      </c>
      <c r="D1150" s="10" t="s">
        <v>2822</v>
      </c>
      <c r="E1150" s="10" t="s">
        <v>2644</v>
      </c>
      <c r="F1150" s="11">
        <v>45975</v>
      </c>
      <c r="G1150" s="10" t="s">
        <v>2843</v>
      </c>
      <c r="H1150" s="10">
        <v>100</v>
      </c>
      <c r="I1150" s="10">
        <v>110</v>
      </c>
      <c r="J1150" s="10" t="s">
        <v>97</v>
      </c>
      <c r="K1150" s="10">
        <v>2</v>
      </c>
      <c r="L1150" s="10">
        <v>5</v>
      </c>
      <c r="M1150" s="10" t="s">
        <v>2615</v>
      </c>
      <c r="N1150" s="10" t="s">
        <v>55</v>
      </c>
      <c r="O1150" s="10" t="s">
        <v>57</v>
      </c>
      <c r="P1150" s="10" t="s">
        <v>2814</v>
      </c>
      <c r="Q1150" s="10" t="s">
        <v>2816</v>
      </c>
      <c r="R1150" s="12" t="s">
        <v>47</v>
      </c>
    </row>
    <row r="1151" spans="1:18" x14ac:dyDescent="0.3">
      <c r="A1151" s="13">
        <v>18402299</v>
      </c>
      <c r="B1151" s="14">
        <v>7350000</v>
      </c>
      <c r="C1151" s="14">
        <v>29400</v>
      </c>
      <c r="D1151" s="14" t="s">
        <v>2822</v>
      </c>
      <c r="E1151" s="14" t="s">
        <v>2623</v>
      </c>
      <c r="F1151" s="15">
        <v>45972</v>
      </c>
      <c r="G1151" s="14" t="s">
        <v>2842</v>
      </c>
      <c r="H1151" s="14">
        <v>250</v>
      </c>
      <c r="I1151" s="14">
        <v>260</v>
      </c>
      <c r="J1151" s="14" t="s">
        <v>128</v>
      </c>
      <c r="K1151" s="14">
        <v>2</v>
      </c>
      <c r="L1151" s="14">
        <v>3</v>
      </c>
      <c r="M1151" s="14" t="s">
        <v>2627</v>
      </c>
      <c r="N1151" s="14" t="s">
        <v>55</v>
      </c>
      <c r="O1151" s="14" t="s">
        <v>67</v>
      </c>
      <c r="P1151" s="14" t="s">
        <v>2819</v>
      </c>
      <c r="Q1151" s="14" t="s">
        <v>2816</v>
      </c>
      <c r="R1151" s="16" t="s">
        <v>2840</v>
      </c>
    </row>
    <row r="1152" spans="1:18" x14ac:dyDescent="0.3">
      <c r="A1152" s="9">
        <v>18390845</v>
      </c>
      <c r="B1152" s="10">
        <v>7400000</v>
      </c>
      <c r="C1152" s="10">
        <v>51034.482758620688</v>
      </c>
      <c r="D1152" s="10" t="s">
        <v>2825</v>
      </c>
      <c r="E1152" s="10" t="s">
        <v>2754</v>
      </c>
      <c r="F1152" s="11">
        <v>45971</v>
      </c>
      <c r="G1152" s="10" t="s">
        <v>2843</v>
      </c>
      <c r="H1152" s="10">
        <v>145</v>
      </c>
      <c r="I1152" s="10">
        <v>150</v>
      </c>
      <c r="J1152" s="10" t="s">
        <v>50</v>
      </c>
      <c r="K1152" s="10">
        <v>1</v>
      </c>
      <c r="L1152" s="10">
        <v>4</v>
      </c>
      <c r="M1152" s="10" t="s">
        <v>2622</v>
      </c>
      <c r="N1152" s="10" t="s">
        <v>55</v>
      </c>
      <c r="O1152" s="10" t="s">
        <v>57</v>
      </c>
      <c r="P1152" s="10" t="s">
        <v>2814</v>
      </c>
      <c r="Q1152" s="10" t="s">
        <v>2816</v>
      </c>
      <c r="R1152" s="12" t="s">
        <v>47</v>
      </c>
    </row>
    <row r="1153" spans="1:18" x14ac:dyDescent="0.3">
      <c r="A1153" s="13">
        <v>18417592</v>
      </c>
      <c r="B1153" s="14">
        <v>7400000</v>
      </c>
      <c r="C1153" s="14">
        <v>41111.111111111109</v>
      </c>
      <c r="D1153" s="14" t="s">
        <v>2822</v>
      </c>
      <c r="E1153" s="14" t="s">
        <v>2614</v>
      </c>
      <c r="F1153" s="15">
        <v>45974</v>
      </c>
      <c r="G1153" s="14" t="s">
        <v>2843</v>
      </c>
      <c r="H1153" s="14">
        <v>180</v>
      </c>
      <c r="I1153" s="14">
        <v>220</v>
      </c>
      <c r="J1153" s="14" t="s">
        <v>128</v>
      </c>
      <c r="K1153" s="14">
        <v>3</v>
      </c>
      <c r="L1153" s="14">
        <v>5</v>
      </c>
      <c r="M1153" s="14" t="s">
        <v>2622</v>
      </c>
      <c r="N1153" s="14" t="s">
        <v>55</v>
      </c>
      <c r="O1153" s="14" t="s">
        <v>57</v>
      </c>
      <c r="P1153" s="14" t="s">
        <v>2814</v>
      </c>
      <c r="Q1153" s="14" t="s">
        <v>2816</v>
      </c>
      <c r="R1153" s="16" t="s">
        <v>47</v>
      </c>
    </row>
    <row r="1154" spans="1:18" x14ac:dyDescent="0.3">
      <c r="A1154" s="9">
        <v>18377162</v>
      </c>
      <c r="B1154" s="10">
        <v>7450000</v>
      </c>
      <c r="C1154" s="10">
        <v>82777.777777777781</v>
      </c>
      <c r="D1154" s="10" t="s">
        <v>2827</v>
      </c>
      <c r="E1154" s="10" t="s">
        <v>2804</v>
      </c>
      <c r="F1154" s="11">
        <v>45968</v>
      </c>
      <c r="G1154" s="10" t="s">
        <v>2847</v>
      </c>
      <c r="H1154" s="10">
        <v>90</v>
      </c>
      <c r="I1154" s="10">
        <v>100</v>
      </c>
      <c r="J1154" s="10" t="s">
        <v>97</v>
      </c>
      <c r="K1154" s="10">
        <v>1</v>
      </c>
      <c r="L1154" s="10">
        <v>13</v>
      </c>
      <c r="M1154" s="10" t="s">
        <v>2617</v>
      </c>
      <c r="N1154" s="10" t="s">
        <v>76</v>
      </c>
      <c r="O1154" s="10" t="s">
        <v>67</v>
      </c>
      <c r="P1154" s="10" t="s">
        <v>2814</v>
      </c>
      <c r="Q1154" s="10" t="s">
        <v>954</v>
      </c>
      <c r="R1154" s="12" t="s">
        <v>219</v>
      </c>
    </row>
    <row r="1155" spans="1:18" x14ac:dyDescent="0.3">
      <c r="A1155" s="13">
        <v>18366586</v>
      </c>
      <c r="B1155" s="14">
        <v>7450000</v>
      </c>
      <c r="C1155" s="14">
        <v>46562.5</v>
      </c>
      <c r="D1155" s="14" t="s">
        <v>2833</v>
      </c>
      <c r="E1155" s="14" t="s">
        <v>2631</v>
      </c>
      <c r="F1155" s="15">
        <v>45966</v>
      </c>
      <c r="G1155" s="14" t="s">
        <v>2842</v>
      </c>
      <c r="H1155" s="14">
        <v>160</v>
      </c>
      <c r="I1155" s="14">
        <v>200</v>
      </c>
      <c r="J1155" s="14" t="s">
        <v>128</v>
      </c>
      <c r="K1155" s="14">
        <v>2</v>
      </c>
      <c r="L1155" s="14">
        <v>2</v>
      </c>
      <c r="M1155" s="14" t="s">
        <v>2615</v>
      </c>
      <c r="N1155" s="14" t="s">
        <v>55</v>
      </c>
      <c r="O1155" s="14" t="s">
        <v>57</v>
      </c>
      <c r="P1155" s="14" t="s">
        <v>2819</v>
      </c>
      <c r="Q1155" s="14" t="s">
        <v>2818</v>
      </c>
      <c r="R1155" s="16" t="s">
        <v>2840</v>
      </c>
    </row>
    <row r="1156" spans="1:18" x14ac:dyDescent="0.3">
      <c r="A1156" s="9">
        <v>18367762</v>
      </c>
      <c r="B1156" s="10">
        <v>7450000</v>
      </c>
      <c r="C1156" s="10">
        <v>99333.333333333328</v>
      </c>
      <c r="D1156" s="10" t="s">
        <v>2832</v>
      </c>
      <c r="E1156" s="10" t="s">
        <v>2808</v>
      </c>
      <c r="F1156" s="11">
        <v>45966</v>
      </c>
      <c r="G1156" s="10" t="s">
        <v>2843</v>
      </c>
      <c r="H1156" s="10">
        <v>75</v>
      </c>
      <c r="I1156" s="10">
        <v>90</v>
      </c>
      <c r="J1156" s="10" t="s">
        <v>97</v>
      </c>
      <c r="K1156" s="10">
        <v>1</v>
      </c>
      <c r="L1156" s="10">
        <v>6</v>
      </c>
      <c r="M1156" s="10" t="s">
        <v>2615</v>
      </c>
      <c r="N1156" s="10" t="s">
        <v>55</v>
      </c>
      <c r="O1156" s="10" t="s">
        <v>57</v>
      </c>
      <c r="P1156" s="10" t="s">
        <v>2814</v>
      </c>
      <c r="Q1156" s="10" t="s">
        <v>251</v>
      </c>
      <c r="R1156" s="12" t="s">
        <v>47</v>
      </c>
    </row>
    <row r="1157" spans="1:18" x14ac:dyDescent="0.3">
      <c r="A1157" s="13">
        <v>18364293</v>
      </c>
      <c r="B1157" s="14">
        <v>7500000</v>
      </c>
      <c r="C1157" s="14">
        <v>34090.909090909088</v>
      </c>
      <c r="D1157" s="14" t="s">
        <v>2827</v>
      </c>
      <c r="E1157" s="14" t="s">
        <v>2725</v>
      </c>
      <c r="F1157" s="15">
        <v>45966</v>
      </c>
      <c r="G1157" s="14" t="s">
        <v>2843</v>
      </c>
      <c r="H1157" s="14">
        <v>220</v>
      </c>
      <c r="I1157" s="14">
        <v>280</v>
      </c>
      <c r="J1157" s="14" t="s">
        <v>191</v>
      </c>
      <c r="K1157" s="14">
        <v>2</v>
      </c>
      <c r="L1157" s="14">
        <v>4</v>
      </c>
      <c r="M1157" s="14" t="s">
        <v>2615</v>
      </c>
      <c r="N1157" s="14" t="s">
        <v>55</v>
      </c>
      <c r="O1157" s="14" t="s">
        <v>57</v>
      </c>
      <c r="P1157" s="14" t="s">
        <v>2814</v>
      </c>
      <c r="Q1157" s="14" t="s">
        <v>2816</v>
      </c>
      <c r="R1157" s="16" t="s">
        <v>47</v>
      </c>
    </row>
    <row r="1158" spans="1:18" x14ac:dyDescent="0.3">
      <c r="A1158" s="9">
        <v>18371846</v>
      </c>
      <c r="B1158" s="10">
        <v>7500000</v>
      </c>
      <c r="C1158" s="10">
        <v>125000</v>
      </c>
      <c r="D1158" s="10" t="s">
        <v>2825</v>
      </c>
      <c r="E1158" s="10" t="s">
        <v>2668</v>
      </c>
      <c r="F1158" s="11">
        <v>45967</v>
      </c>
      <c r="G1158" s="10" t="s">
        <v>2843</v>
      </c>
      <c r="H1158" s="10">
        <v>60</v>
      </c>
      <c r="I1158" s="10">
        <v>65</v>
      </c>
      <c r="J1158" s="10" t="s">
        <v>74</v>
      </c>
      <c r="K1158" s="10">
        <v>1</v>
      </c>
      <c r="L1158" s="10">
        <v>5</v>
      </c>
      <c r="M1158" s="10" t="s">
        <v>2622</v>
      </c>
      <c r="N1158" s="10" t="s">
        <v>55</v>
      </c>
      <c r="O1158" s="10" t="s">
        <v>57</v>
      </c>
      <c r="P1158" s="10" t="s">
        <v>2815</v>
      </c>
      <c r="Q1158" s="10" t="s">
        <v>2816</v>
      </c>
      <c r="R1158" s="12" t="s">
        <v>47</v>
      </c>
    </row>
    <row r="1159" spans="1:18" x14ac:dyDescent="0.3">
      <c r="A1159" s="13">
        <v>18422191</v>
      </c>
      <c r="B1159" s="14">
        <v>7500000</v>
      </c>
      <c r="C1159" s="14">
        <v>63025.210084033613</v>
      </c>
      <c r="D1159" s="14" t="s">
        <v>2831</v>
      </c>
      <c r="E1159" s="14" t="s">
        <v>2657</v>
      </c>
      <c r="F1159" s="15">
        <v>45975</v>
      </c>
      <c r="G1159" s="14" t="s">
        <v>2843</v>
      </c>
      <c r="H1159" s="14">
        <v>119</v>
      </c>
      <c r="I1159" s="14">
        <v>140</v>
      </c>
      <c r="J1159" s="14" t="s">
        <v>97</v>
      </c>
      <c r="K1159" s="14">
        <v>1</v>
      </c>
      <c r="L1159" s="14">
        <v>6</v>
      </c>
      <c r="M1159" s="14" t="s">
        <v>2615</v>
      </c>
      <c r="N1159" s="14" t="s">
        <v>55</v>
      </c>
      <c r="O1159" s="14" t="s">
        <v>57</v>
      </c>
      <c r="P1159" s="14" t="s">
        <v>2814</v>
      </c>
      <c r="Q1159" s="14" t="s">
        <v>2816</v>
      </c>
      <c r="R1159" s="16" t="s">
        <v>47</v>
      </c>
    </row>
    <row r="1160" spans="1:18" x14ac:dyDescent="0.3">
      <c r="A1160" s="9">
        <v>18422287</v>
      </c>
      <c r="B1160" s="10">
        <v>7500000</v>
      </c>
      <c r="C1160" s="10">
        <v>93750</v>
      </c>
      <c r="D1160" s="10" t="s">
        <v>2822</v>
      </c>
      <c r="E1160" s="10" t="s">
        <v>2634</v>
      </c>
      <c r="F1160" s="11">
        <v>45975</v>
      </c>
      <c r="G1160" s="10" t="s">
        <v>2843</v>
      </c>
      <c r="H1160" s="10">
        <v>80</v>
      </c>
      <c r="I1160" s="10">
        <v>90</v>
      </c>
      <c r="J1160" s="10" t="s">
        <v>97</v>
      </c>
      <c r="K1160" s="10">
        <v>1</v>
      </c>
      <c r="L1160" s="10">
        <v>10</v>
      </c>
      <c r="M1160" s="10" t="s">
        <v>2617</v>
      </c>
      <c r="N1160" s="10" t="s">
        <v>55</v>
      </c>
      <c r="O1160" s="10" t="s">
        <v>57</v>
      </c>
      <c r="P1160" s="10" t="s">
        <v>2814</v>
      </c>
      <c r="Q1160" s="10" t="s">
        <v>251</v>
      </c>
      <c r="R1160" s="12" t="s">
        <v>47</v>
      </c>
    </row>
    <row r="1161" spans="1:18" x14ac:dyDescent="0.3">
      <c r="A1161" s="13">
        <v>18420881</v>
      </c>
      <c r="B1161" s="14">
        <v>7500000</v>
      </c>
      <c r="C1161" s="14">
        <v>53571.428571428572</v>
      </c>
      <c r="D1161" s="14" t="s">
        <v>2822</v>
      </c>
      <c r="E1161" s="14" t="s">
        <v>2789</v>
      </c>
      <c r="F1161" s="15">
        <v>45975</v>
      </c>
      <c r="G1161" s="14" t="s">
        <v>2843</v>
      </c>
      <c r="H1161" s="14">
        <v>140</v>
      </c>
      <c r="I1161" s="14">
        <v>150</v>
      </c>
      <c r="J1161" s="14" t="s">
        <v>50</v>
      </c>
      <c r="K1161" s="14">
        <v>2</v>
      </c>
      <c r="L1161" s="14">
        <v>4</v>
      </c>
      <c r="M1161" s="14" t="s">
        <v>2622</v>
      </c>
      <c r="N1161" s="14" t="s">
        <v>55</v>
      </c>
      <c r="O1161" s="14" t="s">
        <v>57</v>
      </c>
      <c r="P1161" s="14" t="s">
        <v>2814</v>
      </c>
      <c r="Q1161" s="14" t="s">
        <v>2816</v>
      </c>
      <c r="R1161" s="16" t="s">
        <v>47</v>
      </c>
    </row>
    <row r="1162" spans="1:18" x14ac:dyDescent="0.3">
      <c r="A1162" s="9">
        <v>18391727</v>
      </c>
      <c r="B1162" s="10">
        <v>7500000</v>
      </c>
      <c r="C1162" s="10">
        <v>62500</v>
      </c>
      <c r="D1162" s="10" t="s">
        <v>2823</v>
      </c>
      <c r="E1162" s="10" t="s">
        <v>2691</v>
      </c>
      <c r="F1162" s="11">
        <v>45971</v>
      </c>
      <c r="G1162" s="10" t="s">
        <v>2843</v>
      </c>
      <c r="H1162" s="10">
        <v>120</v>
      </c>
      <c r="I1162" s="10">
        <v>140</v>
      </c>
      <c r="J1162" s="10" t="s">
        <v>50</v>
      </c>
      <c r="K1162" s="10">
        <v>2</v>
      </c>
      <c r="L1162" s="10">
        <v>3</v>
      </c>
      <c r="M1162" s="10" t="s">
        <v>2615</v>
      </c>
      <c r="N1162" s="10" t="s">
        <v>55</v>
      </c>
      <c r="O1162" s="10" t="s">
        <v>57</v>
      </c>
      <c r="P1162" s="10" t="s">
        <v>2814</v>
      </c>
      <c r="Q1162" s="10" t="s">
        <v>2816</v>
      </c>
      <c r="R1162" s="12" t="s">
        <v>47</v>
      </c>
    </row>
    <row r="1163" spans="1:18" x14ac:dyDescent="0.3">
      <c r="A1163" s="13">
        <v>18407848</v>
      </c>
      <c r="B1163" s="14">
        <v>7500000</v>
      </c>
      <c r="C1163" s="14">
        <v>42857.142857142855</v>
      </c>
      <c r="D1163" s="14" t="s">
        <v>2823</v>
      </c>
      <c r="E1163" s="14" t="s">
        <v>2635</v>
      </c>
      <c r="F1163" s="15">
        <v>45973</v>
      </c>
      <c r="G1163" s="14" t="s">
        <v>2843</v>
      </c>
      <c r="H1163" s="14">
        <v>175</v>
      </c>
      <c r="I1163" s="14">
        <v>180</v>
      </c>
      <c r="J1163" s="14" t="s">
        <v>50</v>
      </c>
      <c r="K1163" s="14">
        <v>2</v>
      </c>
      <c r="L1163" s="14">
        <v>2</v>
      </c>
      <c r="M1163" s="14" t="s">
        <v>2615</v>
      </c>
      <c r="N1163" s="14" t="s">
        <v>77</v>
      </c>
      <c r="O1163" s="14" t="s">
        <v>57</v>
      </c>
      <c r="P1163" s="14" t="s">
        <v>2814</v>
      </c>
      <c r="Q1163" s="14" t="s">
        <v>2816</v>
      </c>
      <c r="R1163" s="16" t="s">
        <v>47</v>
      </c>
    </row>
    <row r="1164" spans="1:18" x14ac:dyDescent="0.3">
      <c r="A1164" s="9">
        <v>18373446</v>
      </c>
      <c r="B1164" s="10">
        <v>7500000</v>
      </c>
      <c r="C1164" s="10">
        <v>50000</v>
      </c>
      <c r="D1164" s="10" t="s">
        <v>2825</v>
      </c>
      <c r="E1164" s="10" t="s">
        <v>2626</v>
      </c>
      <c r="F1164" s="11">
        <v>45967</v>
      </c>
      <c r="G1164" s="10" t="s">
        <v>2843</v>
      </c>
      <c r="H1164" s="10">
        <v>150</v>
      </c>
      <c r="I1164" s="10">
        <v>160</v>
      </c>
      <c r="J1164" s="10" t="s">
        <v>50</v>
      </c>
      <c r="K1164" s="10">
        <v>1</v>
      </c>
      <c r="L1164" s="10">
        <v>9</v>
      </c>
      <c r="M1164" s="10" t="s">
        <v>2622</v>
      </c>
      <c r="N1164" s="10" t="s">
        <v>55</v>
      </c>
      <c r="O1164" s="10" t="s">
        <v>67</v>
      </c>
      <c r="P1164" s="10" t="s">
        <v>2814</v>
      </c>
      <c r="Q1164" s="10" t="s">
        <v>2816</v>
      </c>
      <c r="R1164" s="12" t="s">
        <v>47</v>
      </c>
    </row>
    <row r="1165" spans="1:18" x14ac:dyDescent="0.3">
      <c r="A1165" s="13">
        <v>18365554</v>
      </c>
      <c r="B1165" s="14">
        <v>7500000</v>
      </c>
      <c r="C1165" s="14">
        <v>27777.777777777777</v>
      </c>
      <c r="D1165" s="14" t="s">
        <v>2823</v>
      </c>
      <c r="E1165" s="14" t="s">
        <v>2729</v>
      </c>
      <c r="F1165" s="15">
        <v>45966</v>
      </c>
      <c r="G1165" s="14" t="s">
        <v>2843</v>
      </c>
      <c r="H1165" s="14">
        <v>270</v>
      </c>
      <c r="I1165" s="14">
        <v>290</v>
      </c>
      <c r="J1165" s="14" t="s">
        <v>64</v>
      </c>
      <c r="K1165" s="14">
        <v>1</v>
      </c>
      <c r="L1165" s="14">
        <v>3</v>
      </c>
      <c r="M1165" s="14" t="s">
        <v>2617</v>
      </c>
      <c r="N1165" s="14" t="s">
        <v>76</v>
      </c>
      <c r="O1165" s="14" t="s">
        <v>57</v>
      </c>
      <c r="P1165" s="14" t="s">
        <v>2814</v>
      </c>
      <c r="Q1165" s="14" t="s">
        <v>2816</v>
      </c>
      <c r="R1165" s="16" t="s">
        <v>47</v>
      </c>
    </row>
    <row r="1166" spans="1:18" x14ac:dyDescent="0.3">
      <c r="A1166" s="9">
        <v>18388318</v>
      </c>
      <c r="B1166" s="10">
        <v>7500000</v>
      </c>
      <c r="C1166" s="10">
        <v>81521.739130434784</v>
      </c>
      <c r="D1166" s="10" t="s">
        <v>2827</v>
      </c>
      <c r="E1166" s="10" t="s">
        <v>2761</v>
      </c>
      <c r="F1166" s="11">
        <v>45970</v>
      </c>
      <c r="G1166" s="10" t="s">
        <v>2843</v>
      </c>
      <c r="H1166" s="10">
        <v>92</v>
      </c>
      <c r="I1166" s="10">
        <v>122</v>
      </c>
      <c r="J1166" s="10" t="s">
        <v>97</v>
      </c>
      <c r="K1166" s="10">
        <v>1</v>
      </c>
      <c r="L1166" s="10">
        <v>6</v>
      </c>
      <c r="M1166" s="10" t="s">
        <v>2615</v>
      </c>
      <c r="N1166" s="10" t="s">
        <v>55</v>
      </c>
      <c r="O1166" s="10" t="s">
        <v>57</v>
      </c>
      <c r="P1166" s="10" t="s">
        <v>2815</v>
      </c>
      <c r="Q1166" s="10" t="s">
        <v>2818</v>
      </c>
      <c r="R1166" s="12" t="s">
        <v>47</v>
      </c>
    </row>
    <row r="1167" spans="1:18" x14ac:dyDescent="0.3">
      <c r="A1167" s="13">
        <v>18403848</v>
      </c>
      <c r="B1167" s="14">
        <v>7500000</v>
      </c>
      <c r="C1167" s="14">
        <v>61983.471074380162</v>
      </c>
      <c r="D1167" s="14" t="s">
        <v>2822</v>
      </c>
      <c r="E1167" s="14" t="s">
        <v>2643</v>
      </c>
      <c r="F1167" s="15">
        <v>45973</v>
      </c>
      <c r="G1167" s="14" t="s">
        <v>2843</v>
      </c>
      <c r="H1167" s="14">
        <v>121</v>
      </c>
      <c r="I1167" s="14">
        <v>140</v>
      </c>
      <c r="J1167" s="14" t="s">
        <v>50</v>
      </c>
      <c r="K1167" s="14">
        <v>4</v>
      </c>
      <c r="L1167" s="14">
        <v>4</v>
      </c>
      <c r="M1167" s="14" t="s">
        <v>2615</v>
      </c>
      <c r="N1167" s="14" t="s">
        <v>55</v>
      </c>
      <c r="O1167" s="14" t="s">
        <v>67</v>
      </c>
      <c r="P1167" s="14" t="s">
        <v>2814</v>
      </c>
      <c r="Q1167" s="14" t="s">
        <v>2816</v>
      </c>
      <c r="R1167" s="16" t="s">
        <v>47</v>
      </c>
    </row>
    <row r="1168" spans="1:18" x14ac:dyDescent="0.3">
      <c r="A1168" s="9">
        <v>18384168</v>
      </c>
      <c r="B1168" s="10">
        <v>7500000</v>
      </c>
      <c r="C1168" s="10">
        <v>78947.368421052626</v>
      </c>
      <c r="D1168" s="10" t="s">
        <v>2825</v>
      </c>
      <c r="E1168" s="10" t="s">
        <v>2719</v>
      </c>
      <c r="F1168" s="11">
        <v>45969</v>
      </c>
      <c r="G1168" s="10" t="s">
        <v>2843</v>
      </c>
      <c r="H1168" s="10">
        <v>95</v>
      </c>
      <c r="I1168" s="10">
        <v>100</v>
      </c>
      <c r="J1168" s="10" t="s">
        <v>97</v>
      </c>
      <c r="K1168" s="10">
        <v>2</v>
      </c>
      <c r="L1168" s="10">
        <v>4</v>
      </c>
      <c r="M1168" s="10" t="s">
        <v>2617</v>
      </c>
      <c r="N1168" s="10" t="s">
        <v>55</v>
      </c>
      <c r="O1168" s="10" t="s">
        <v>57</v>
      </c>
      <c r="P1168" s="10" t="s">
        <v>2814</v>
      </c>
      <c r="Q1168" s="10" t="s">
        <v>2818</v>
      </c>
      <c r="R1168" s="12" t="s">
        <v>47</v>
      </c>
    </row>
    <row r="1169" spans="1:18" x14ac:dyDescent="0.3">
      <c r="A1169" s="13">
        <v>18418832</v>
      </c>
      <c r="B1169" s="14">
        <v>7550000</v>
      </c>
      <c r="C1169" s="14">
        <v>58076.923076923078</v>
      </c>
      <c r="D1169" s="14" t="s">
        <v>2823</v>
      </c>
      <c r="E1169" s="14" t="s">
        <v>2691</v>
      </c>
      <c r="F1169" s="15">
        <v>45975</v>
      </c>
      <c r="G1169" s="14" t="s">
        <v>2843</v>
      </c>
      <c r="H1169" s="14">
        <v>130</v>
      </c>
      <c r="I1169" s="14">
        <v>135</v>
      </c>
      <c r="J1169" s="14" t="s">
        <v>50</v>
      </c>
      <c r="K1169" s="14">
        <v>1</v>
      </c>
      <c r="L1169" s="14">
        <v>3</v>
      </c>
      <c r="M1169" s="14" t="s">
        <v>2615</v>
      </c>
      <c r="N1169" s="14" t="s">
        <v>55</v>
      </c>
      <c r="O1169" s="14" t="s">
        <v>57</v>
      </c>
      <c r="P1169" s="14" t="s">
        <v>2814</v>
      </c>
      <c r="Q1169" s="14" t="s">
        <v>2816</v>
      </c>
      <c r="R1169" s="16" t="s">
        <v>47</v>
      </c>
    </row>
    <row r="1170" spans="1:18" x14ac:dyDescent="0.3">
      <c r="A1170" s="9">
        <v>18411698</v>
      </c>
      <c r="B1170" s="10">
        <v>7580000</v>
      </c>
      <c r="C1170" s="10">
        <v>44588.23529411765</v>
      </c>
      <c r="D1170" s="10" t="s">
        <v>2822</v>
      </c>
      <c r="E1170" s="10" t="s">
        <v>2623</v>
      </c>
      <c r="F1170" s="11">
        <v>45974</v>
      </c>
      <c r="G1170" s="10" t="s">
        <v>2843</v>
      </c>
      <c r="H1170" s="10">
        <v>170</v>
      </c>
      <c r="I1170" s="10">
        <v>190</v>
      </c>
      <c r="J1170" s="10" t="s">
        <v>64</v>
      </c>
      <c r="K1170" s="10">
        <v>3</v>
      </c>
      <c r="L1170" s="10">
        <v>7</v>
      </c>
      <c r="M1170" s="10" t="s">
        <v>2615</v>
      </c>
      <c r="N1170" s="10" t="s">
        <v>55</v>
      </c>
      <c r="O1170" s="10" t="s">
        <v>57</v>
      </c>
      <c r="P1170" s="10" t="s">
        <v>2814</v>
      </c>
      <c r="Q1170" s="10" t="s">
        <v>2816</v>
      </c>
      <c r="R1170" s="12" t="s">
        <v>47</v>
      </c>
    </row>
    <row r="1171" spans="1:18" x14ac:dyDescent="0.3">
      <c r="A1171" s="13">
        <v>18392847</v>
      </c>
      <c r="B1171" s="14">
        <v>7580000</v>
      </c>
      <c r="C1171" s="14">
        <v>44588.23529411765</v>
      </c>
      <c r="D1171" s="14" t="s">
        <v>2822</v>
      </c>
      <c r="E1171" s="14" t="s">
        <v>2623</v>
      </c>
      <c r="F1171" s="15">
        <v>45971</v>
      </c>
      <c r="G1171" s="14" t="s">
        <v>2843</v>
      </c>
      <c r="H1171" s="14">
        <v>170</v>
      </c>
      <c r="I1171" s="14">
        <v>195</v>
      </c>
      <c r="J1171" s="14" t="s">
        <v>64</v>
      </c>
      <c r="K1171" s="14">
        <v>3</v>
      </c>
      <c r="L1171" s="14">
        <v>7</v>
      </c>
      <c r="M1171" s="14" t="s">
        <v>2615</v>
      </c>
      <c r="N1171" s="14" t="s">
        <v>77</v>
      </c>
      <c r="O1171" s="14" t="s">
        <v>57</v>
      </c>
      <c r="P1171" s="14" t="s">
        <v>2814</v>
      </c>
      <c r="Q1171" s="14" t="s">
        <v>2816</v>
      </c>
      <c r="R1171" s="16" t="s">
        <v>47</v>
      </c>
    </row>
    <row r="1172" spans="1:18" x14ac:dyDescent="0.3">
      <c r="A1172" s="9">
        <v>18406317</v>
      </c>
      <c r="B1172" s="10">
        <v>7590000</v>
      </c>
      <c r="C1172" s="10">
        <v>63250</v>
      </c>
      <c r="D1172" s="10" t="s">
        <v>2822</v>
      </c>
      <c r="E1172" s="10" t="s">
        <v>2690</v>
      </c>
      <c r="F1172" s="11">
        <v>45973</v>
      </c>
      <c r="G1172" s="10" t="s">
        <v>2843</v>
      </c>
      <c r="H1172" s="10">
        <v>120</v>
      </c>
      <c r="I1172" s="10">
        <v>130</v>
      </c>
      <c r="J1172" s="10" t="s">
        <v>50</v>
      </c>
      <c r="K1172" s="10">
        <v>2</v>
      </c>
      <c r="L1172" s="10">
        <v>5</v>
      </c>
      <c r="M1172" s="10" t="s">
        <v>2615</v>
      </c>
      <c r="N1172" s="10" t="s">
        <v>76</v>
      </c>
      <c r="O1172" s="10" t="s">
        <v>57</v>
      </c>
      <c r="P1172" s="10" t="s">
        <v>2817</v>
      </c>
      <c r="Q1172" s="10" t="s">
        <v>2816</v>
      </c>
      <c r="R1172" s="12" t="s">
        <v>47</v>
      </c>
    </row>
    <row r="1173" spans="1:18" x14ac:dyDescent="0.3">
      <c r="A1173" s="13">
        <v>18365551</v>
      </c>
      <c r="B1173" s="14">
        <v>7600000</v>
      </c>
      <c r="C1173" s="14">
        <v>108571.42857142857</v>
      </c>
      <c r="D1173" s="14" t="s">
        <v>2823</v>
      </c>
      <c r="E1173" s="14" t="s">
        <v>2691</v>
      </c>
      <c r="F1173" s="15">
        <v>45966</v>
      </c>
      <c r="G1173" s="14" t="s">
        <v>2842</v>
      </c>
      <c r="H1173" s="14">
        <v>70</v>
      </c>
      <c r="I1173" s="14">
        <v>80</v>
      </c>
      <c r="J1173" s="14" t="s">
        <v>97</v>
      </c>
      <c r="K1173" s="14">
        <v>1</v>
      </c>
      <c r="L1173" s="14">
        <v>3</v>
      </c>
      <c r="M1173" s="14" t="s">
        <v>2632</v>
      </c>
      <c r="N1173" s="14" t="s">
        <v>76</v>
      </c>
      <c r="O1173" s="14" t="s">
        <v>67</v>
      </c>
      <c r="P1173" s="14" t="s">
        <v>2819</v>
      </c>
      <c r="Q1173" s="14" t="s">
        <v>2816</v>
      </c>
      <c r="R1173" s="16" t="s">
        <v>2840</v>
      </c>
    </row>
    <row r="1174" spans="1:18" x14ac:dyDescent="0.3">
      <c r="A1174" s="9">
        <v>18376861</v>
      </c>
      <c r="B1174" s="10">
        <v>7600000</v>
      </c>
      <c r="C1174" s="10">
        <v>46060.606060606064</v>
      </c>
      <c r="D1174" s="10" t="s">
        <v>2823</v>
      </c>
      <c r="E1174" s="10" t="s">
        <v>2691</v>
      </c>
      <c r="F1174" s="11">
        <v>45968</v>
      </c>
      <c r="G1174" s="10" t="s">
        <v>2843</v>
      </c>
      <c r="H1174" s="10">
        <v>165</v>
      </c>
      <c r="I1174" s="10">
        <v>175</v>
      </c>
      <c r="J1174" s="10" t="s">
        <v>50</v>
      </c>
      <c r="K1174" s="10">
        <v>2</v>
      </c>
      <c r="L1174" s="10">
        <v>2</v>
      </c>
      <c r="M1174" s="10" t="s">
        <v>2615</v>
      </c>
      <c r="N1174" s="10" t="s">
        <v>55</v>
      </c>
      <c r="O1174" s="10" t="s">
        <v>57</v>
      </c>
      <c r="P1174" s="10" t="s">
        <v>2814</v>
      </c>
      <c r="Q1174" s="10" t="s">
        <v>2816</v>
      </c>
      <c r="R1174" s="12" t="s">
        <v>47</v>
      </c>
    </row>
    <row r="1175" spans="1:18" x14ac:dyDescent="0.3">
      <c r="A1175" s="13">
        <v>18418432</v>
      </c>
      <c r="B1175" s="14">
        <v>7600000</v>
      </c>
      <c r="C1175" s="14">
        <v>66086.956521739135</v>
      </c>
      <c r="D1175" s="14" t="s">
        <v>2822</v>
      </c>
      <c r="E1175" s="14" t="s">
        <v>2710</v>
      </c>
      <c r="F1175" s="15">
        <v>45975</v>
      </c>
      <c r="G1175" s="14" t="s">
        <v>2843</v>
      </c>
      <c r="H1175" s="14">
        <v>115</v>
      </c>
      <c r="I1175" s="14">
        <v>118</v>
      </c>
      <c r="J1175" s="14" t="s">
        <v>97</v>
      </c>
      <c r="K1175" s="14">
        <v>2</v>
      </c>
      <c r="L1175" s="14">
        <v>9</v>
      </c>
      <c r="M1175" s="14" t="s">
        <v>2622</v>
      </c>
      <c r="N1175" s="14" t="s">
        <v>55</v>
      </c>
      <c r="O1175" s="14" t="s">
        <v>67</v>
      </c>
      <c r="P1175" s="14" t="s">
        <v>2814</v>
      </c>
      <c r="Q1175" s="14" t="s">
        <v>2816</v>
      </c>
      <c r="R1175" s="16" t="s">
        <v>47</v>
      </c>
    </row>
    <row r="1176" spans="1:18" x14ac:dyDescent="0.3">
      <c r="A1176" s="9">
        <v>18370104</v>
      </c>
      <c r="B1176" s="10">
        <v>7650000</v>
      </c>
      <c r="C1176" s="10">
        <v>90000</v>
      </c>
      <c r="D1176" s="10" t="s">
        <v>2830</v>
      </c>
      <c r="E1176" s="10" t="s">
        <v>2637</v>
      </c>
      <c r="F1176" s="11">
        <v>45967</v>
      </c>
      <c r="G1176" s="10" t="s">
        <v>2843</v>
      </c>
      <c r="H1176" s="10">
        <v>85</v>
      </c>
      <c r="I1176" s="10">
        <v>100</v>
      </c>
      <c r="J1176" s="10" t="s">
        <v>97</v>
      </c>
      <c r="K1176" s="10">
        <v>1</v>
      </c>
      <c r="L1176" s="10">
        <v>4</v>
      </c>
      <c r="M1176" s="10" t="s">
        <v>2622</v>
      </c>
      <c r="N1176" s="10" t="s">
        <v>55</v>
      </c>
      <c r="O1176" s="10" t="s">
        <v>67</v>
      </c>
      <c r="P1176" s="10" t="s">
        <v>2815</v>
      </c>
      <c r="Q1176" s="10" t="s">
        <v>2816</v>
      </c>
      <c r="R1176" s="12" t="s">
        <v>47</v>
      </c>
    </row>
    <row r="1177" spans="1:18" x14ac:dyDescent="0.3">
      <c r="A1177" s="13">
        <v>18406009</v>
      </c>
      <c r="B1177" s="14">
        <v>7650000</v>
      </c>
      <c r="C1177" s="14">
        <v>80526.31578947368</v>
      </c>
      <c r="D1177" s="14" t="s">
        <v>2830</v>
      </c>
      <c r="E1177" s="14" t="s">
        <v>2650</v>
      </c>
      <c r="F1177" s="15">
        <v>45973</v>
      </c>
      <c r="G1177" s="14" t="s">
        <v>2843</v>
      </c>
      <c r="H1177" s="14">
        <v>95</v>
      </c>
      <c r="I1177" s="14">
        <v>100</v>
      </c>
      <c r="J1177" s="14" t="s">
        <v>97</v>
      </c>
      <c r="K1177" s="14">
        <v>1</v>
      </c>
      <c r="L1177" s="14">
        <v>3</v>
      </c>
      <c r="M1177" s="14" t="s">
        <v>2627</v>
      </c>
      <c r="N1177" s="14" t="s">
        <v>77</v>
      </c>
      <c r="O1177" s="14" t="s">
        <v>57</v>
      </c>
      <c r="P1177" s="14" t="s">
        <v>2814</v>
      </c>
      <c r="Q1177" s="14" t="s">
        <v>2818</v>
      </c>
      <c r="R1177" s="16" t="s">
        <v>47</v>
      </c>
    </row>
    <row r="1178" spans="1:18" x14ac:dyDescent="0.3">
      <c r="A1178" s="9">
        <v>18397184</v>
      </c>
      <c r="B1178" s="10">
        <v>7650000</v>
      </c>
      <c r="C1178" s="10">
        <v>51000</v>
      </c>
      <c r="D1178" s="10" t="s">
        <v>2827</v>
      </c>
      <c r="E1178" s="10" t="s">
        <v>2699</v>
      </c>
      <c r="F1178" s="11">
        <v>45972</v>
      </c>
      <c r="G1178" s="10" t="s">
        <v>2843</v>
      </c>
      <c r="H1178" s="10">
        <v>150</v>
      </c>
      <c r="I1178" s="10">
        <v>161</v>
      </c>
      <c r="J1178" s="10" t="s">
        <v>50</v>
      </c>
      <c r="K1178" s="10">
        <v>2</v>
      </c>
      <c r="L1178" s="10">
        <v>11</v>
      </c>
      <c r="M1178" s="10" t="s">
        <v>2615</v>
      </c>
      <c r="N1178" s="10" t="s">
        <v>55</v>
      </c>
      <c r="O1178" s="10" t="s">
        <v>67</v>
      </c>
      <c r="P1178" s="10" t="s">
        <v>2814</v>
      </c>
      <c r="Q1178" s="10" t="s">
        <v>954</v>
      </c>
      <c r="R1178" s="12" t="s">
        <v>47</v>
      </c>
    </row>
    <row r="1179" spans="1:18" x14ac:dyDescent="0.3">
      <c r="A1179" s="13">
        <v>18378647</v>
      </c>
      <c r="B1179" s="14">
        <v>7700000</v>
      </c>
      <c r="C1179" s="14">
        <v>96250</v>
      </c>
      <c r="D1179" s="14" t="s">
        <v>2830</v>
      </c>
      <c r="E1179" s="14" t="s">
        <v>2650</v>
      </c>
      <c r="F1179" s="15">
        <v>45968</v>
      </c>
      <c r="G1179" s="14" t="s">
        <v>2843</v>
      </c>
      <c r="H1179" s="14">
        <v>80</v>
      </c>
      <c r="I1179" s="14">
        <v>852</v>
      </c>
      <c r="J1179" s="14" t="s">
        <v>97</v>
      </c>
      <c r="K1179" s="14">
        <v>1</v>
      </c>
      <c r="L1179" s="14">
        <v>2</v>
      </c>
      <c r="M1179" s="14" t="s">
        <v>2622</v>
      </c>
      <c r="N1179" s="14" t="s">
        <v>55</v>
      </c>
      <c r="O1179" s="14" t="s">
        <v>57</v>
      </c>
      <c r="P1179" s="14" t="s">
        <v>2814</v>
      </c>
      <c r="Q1179" s="14" t="s">
        <v>2816</v>
      </c>
      <c r="R1179" s="16" t="s">
        <v>47</v>
      </c>
    </row>
    <row r="1180" spans="1:18" x14ac:dyDescent="0.3">
      <c r="A1180" s="9">
        <v>18382241</v>
      </c>
      <c r="B1180" s="10">
        <v>7750000</v>
      </c>
      <c r="C1180" s="10">
        <v>140909.09090909091</v>
      </c>
      <c r="D1180" s="10" t="s">
        <v>2822</v>
      </c>
      <c r="E1180" s="10" t="s">
        <v>2644</v>
      </c>
      <c r="F1180" s="11">
        <v>45969</v>
      </c>
      <c r="G1180" s="10" t="s">
        <v>2843</v>
      </c>
      <c r="H1180" s="10">
        <v>55</v>
      </c>
      <c r="I1180" s="10">
        <v>62</v>
      </c>
      <c r="J1180" s="10" t="s">
        <v>74</v>
      </c>
      <c r="K1180" s="10">
        <v>1</v>
      </c>
      <c r="L1180" s="10">
        <v>5</v>
      </c>
      <c r="M1180" s="10" t="s">
        <v>2617</v>
      </c>
      <c r="N1180" s="10" t="s">
        <v>55</v>
      </c>
      <c r="O1180" s="10" t="s">
        <v>57</v>
      </c>
      <c r="P1180" s="10" t="s">
        <v>2814</v>
      </c>
      <c r="Q1180" s="10" t="s">
        <v>2816</v>
      </c>
      <c r="R1180" s="12" t="s">
        <v>47</v>
      </c>
    </row>
    <row r="1181" spans="1:18" x14ac:dyDescent="0.3">
      <c r="A1181" s="13">
        <v>18398402</v>
      </c>
      <c r="B1181" s="14">
        <v>7750000</v>
      </c>
      <c r="C1181" s="14">
        <v>96875</v>
      </c>
      <c r="D1181" s="14" t="s">
        <v>2832</v>
      </c>
      <c r="E1181" s="14" t="s">
        <v>2652</v>
      </c>
      <c r="F1181" s="15">
        <v>45972</v>
      </c>
      <c r="G1181" s="14" t="s">
        <v>2843</v>
      </c>
      <c r="H1181" s="14">
        <v>80</v>
      </c>
      <c r="I1181" s="14">
        <v>95</v>
      </c>
      <c r="J1181" s="14" t="s">
        <v>97</v>
      </c>
      <c r="K1181" s="14">
        <v>1</v>
      </c>
      <c r="L1181" s="14">
        <v>6</v>
      </c>
      <c r="M1181" s="14" t="s">
        <v>2615</v>
      </c>
      <c r="N1181" s="14" t="s">
        <v>55</v>
      </c>
      <c r="O1181" s="14" t="s">
        <v>57</v>
      </c>
      <c r="P1181" s="14" t="s">
        <v>2814</v>
      </c>
      <c r="Q1181" s="14" t="s">
        <v>2816</v>
      </c>
      <c r="R1181" s="16" t="s">
        <v>47</v>
      </c>
    </row>
    <row r="1182" spans="1:18" x14ac:dyDescent="0.3">
      <c r="A1182" s="9">
        <v>18392492</v>
      </c>
      <c r="B1182" s="10">
        <v>7750000</v>
      </c>
      <c r="C1182" s="10">
        <v>51666.666666666664</v>
      </c>
      <c r="D1182" s="10" t="s">
        <v>2827</v>
      </c>
      <c r="E1182" s="10" t="s">
        <v>2699</v>
      </c>
      <c r="F1182" s="11">
        <v>45971</v>
      </c>
      <c r="G1182" s="10" t="s">
        <v>2843</v>
      </c>
      <c r="H1182" s="10">
        <v>150</v>
      </c>
      <c r="I1182" s="10">
        <v>161</v>
      </c>
      <c r="J1182" s="10" t="s">
        <v>50</v>
      </c>
      <c r="K1182" s="10">
        <v>2</v>
      </c>
      <c r="L1182" s="10">
        <v>11</v>
      </c>
      <c r="M1182" s="10" t="s">
        <v>2615</v>
      </c>
      <c r="N1182" s="10" t="s">
        <v>55</v>
      </c>
      <c r="O1182" s="10" t="s">
        <v>67</v>
      </c>
      <c r="P1182" s="10" t="s">
        <v>2814</v>
      </c>
      <c r="Q1182" s="10" t="s">
        <v>954</v>
      </c>
      <c r="R1182" s="12" t="s">
        <v>47</v>
      </c>
    </row>
    <row r="1183" spans="1:18" x14ac:dyDescent="0.3">
      <c r="A1183" s="13">
        <v>18426654</v>
      </c>
      <c r="B1183" s="14">
        <v>7750000</v>
      </c>
      <c r="C1183" s="14">
        <v>62000</v>
      </c>
      <c r="D1183" s="14" t="s">
        <v>2831</v>
      </c>
      <c r="E1183" s="14" t="s">
        <v>2657</v>
      </c>
      <c r="F1183" s="15">
        <v>45976</v>
      </c>
      <c r="G1183" s="14" t="s">
        <v>2843</v>
      </c>
      <c r="H1183" s="14">
        <v>125</v>
      </c>
      <c r="I1183" s="14">
        <v>145</v>
      </c>
      <c r="J1183" s="14" t="s">
        <v>97</v>
      </c>
      <c r="K1183" s="14">
        <v>2</v>
      </c>
      <c r="L1183" s="14">
        <v>7</v>
      </c>
      <c r="M1183" s="14" t="s">
        <v>2615</v>
      </c>
      <c r="N1183" s="14" t="s">
        <v>77</v>
      </c>
      <c r="O1183" s="14" t="s">
        <v>57</v>
      </c>
      <c r="P1183" s="14" t="s">
        <v>2814</v>
      </c>
      <c r="Q1183" s="14" t="s">
        <v>2816</v>
      </c>
      <c r="R1183" s="16" t="s">
        <v>47</v>
      </c>
    </row>
    <row r="1184" spans="1:18" x14ac:dyDescent="0.3">
      <c r="A1184" s="9">
        <v>18403194</v>
      </c>
      <c r="B1184" s="10">
        <v>7750000</v>
      </c>
      <c r="C1184" s="10">
        <v>51666.666666666664</v>
      </c>
      <c r="D1184" s="10" t="s">
        <v>2831</v>
      </c>
      <c r="E1184" s="10" t="s">
        <v>2657</v>
      </c>
      <c r="F1184" s="11">
        <v>45972</v>
      </c>
      <c r="G1184" s="10" t="s">
        <v>2843</v>
      </c>
      <c r="H1184" s="10">
        <v>150</v>
      </c>
      <c r="I1184" s="10">
        <v>165</v>
      </c>
      <c r="J1184" s="10" t="s">
        <v>50</v>
      </c>
      <c r="K1184" s="10">
        <v>2</v>
      </c>
      <c r="L1184" s="10">
        <v>16</v>
      </c>
      <c r="M1184" s="10" t="s">
        <v>2627</v>
      </c>
      <c r="N1184" s="10" t="s">
        <v>55</v>
      </c>
      <c r="O1184" s="10" t="s">
        <v>57</v>
      </c>
      <c r="P1184" s="10" t="s">
        <v>2814</v>
      </c>
      <c r="Q1184" s="10" t="s">
        <v>2816</v>
      </c>
      <c r="R1184" s="12" t="s">
        <v>47</v>
      </c>
    </row>
    <row r="1185" spans="1:18" x14ac:dyDescent="0.3">
      <c r="A1185" s="13">
        <v>18386904</v>
      </c>
      <c r="B1185" s="14">
        <v>7750000</v>
      </c>
      <c r="C1185" s="14">
        <v>51666.666666666664</v>
      </c>
      <c r="D1185" s="14" t="s">
        <v>2831</v>
      </c>
      <c r="E1185" s="14" t="s">
        <v>2657</v>
      </c>
      <c r="F1185" s="15">
        <v>45970</v>
      </c>
      <c r="G1185" s="14" t="s">
        <v>2843</v>
      </c>
      <c r="H1185" s="14">
        <v>150</v>
      </c>
      <c r="I1185" s="14">
        <v>165</v>
      </c>
      <c r="J1185" s="14" t="s">
        <v>50</v>
      </c>
      <c r="K1185" s="14">
        <v>2</v>
      </c>
      <c r="L1185" s="14">
        <v>16</v>
      </c>
      <c r="M1185" s="14" t="s">
        <v>2622</v>
      </c>
      <c r="N1185" s="14" t="s">
        <v>55</v>
      </c>
      <c r="O1185" s="14" t="s">
        <v>57</v>
      </c>
      <c r="P1185" s="14" t="s">
        <v>2814</v>
      </c>
      <c r="Q1185" s="14" t="s">
        <v>2816</v>
      </c>
      <c r="R1185" s="16" t="s">
        <v>47</v>
      </c>
    </row>
    <row r="1186" spans="1:18" x14ac:dyDescent="0.3">
      <c r="A1186" s="9">
        <v>18373345</v>
      </c>
      <c r="B1186" s="10">
        <v>7790000</v>
      </c>
      <c r="C1186" s="10">
        <v>77900</v>
      </c>
      <c r="D1186" s="10" t="s">
        <v>2825</v>
      </c>
      <c r="E1186" s="10" t="s">
        <v>2754</v>
      </c>
      <c r="F1186" s="11">
        <v>45967</v>
      </c>
      <c r="G1186" s="10" t="s">
        <v>2843</v>
      </c>
      <c r="H1186" s="10">
        <v>100</v>
      </c>
      <c r="I1186" s="10">
        <v>110</v>
      </c>
      <c r="J1186" s="10" t="s">
        <v>97</v>
      </c>
      <c r="K1186" s="10">
        <v>2</v>
      </c>
      <c r="L1186" s="10">
        <v>4</v>
      </c>
      <c r="M1186" s="10" t="s">
        <v>2622</v>
      </c>
      <c r="N1186" s="10" t="s">
        <v>55</v>
      </c>
      <c r="O1186" s="10" t="s">
        <v>67</v>
      </c>
      <c r="P1186" s="10" t="s">
        <v>2814</v>
      </c>
      <c r="Q1186" s="10" t="s">
        <v>2816</v>
      </c>
      <c r="R1186" s="12" t="s">
        <v>47</v>
      </c>
    </row>
    <row r="1187" spans="1:18" x14ac:dyDescent="0.3">
      <c r="A1187" s="13">
        <v>18373380</v>
      </c>
      <c r="B1187" s="14">
        <v>7800000</v>
      </c>
      <c r="C1187" s="14">
        <v>48750</v>
      </c>
      <c r="D1187" s="14" t="s">
        <v>2822</v>
      </c>
      <c r="E1187" s="14" t="s">
        <v>2669</v>
      </c>
      <c r="F1187" s="15">
        <v>45967</v>
      </c>
      <c r="G1187" s="14" t="s">
        <v>2843</v>
      </c>
      <c r="H1187" s="14">
        <v>160</v>
      </c>
      <c r="I1187" s="14">
        <v>175</v>
      </c>
      <c r="J1187" s="14" t="s">
        <v>128</v>
      </c>
      <c r="K1187" s="14">
        <v>2</v>
      </c>
      <c r="L1187" s="14">
        <v>4</v>
      </c>
      <c r="M1187" s="14" t="s">
        <v>2615</v>
      </c>
      <c r="N1187" s="14" t="s">
        <v>55</v>
      </c>
      <c r="O1187" s="14" t="s">
        <v>57</v>
      </c>
      <c r="P1187" s="14" t="s">
        <v>2817</v>
      </c>
      <c r="Q1187" s="14" t="s">
        <v>2816</v>
      </c>
      <c r="R1187" s="16" t="s">
        <v>47</v>
      </c>
    </row>
    <row r="1188" spans="1:18" x14ac:dyDescent="0.3">
      <c r="A1188" s="9">
        <v>18419469</v>
      </c>
      <c r="B1188" s="10">
        <v>7850000</v>
      </c>
      <c r="C1188" s="10">
        <v>56071.428571428572</v>
      </c>
      <c r="D1188" s="10" t="s">
        <v>2822</v>
      </c>
      <c r="E1188" s="10" t="s">
        <v>2750</v>
      </c>
      <c r="F1188" s="11">
        <v>45975</v>
      </c>
      <c r="G1188" s="10" t="s">
        <v>2843</v>
      </c>
      <c r="H1188" s="10">
        <v>140</v>
      </c>
      <c r="I1188" s="10">
        <v>160</v>
      </c>
      <c r="J1188" s="10" t="s">
        <v>50</v>
      </c>
      <c r="K1188" s="10">
        <v>3</v>
      </c>
      <c r="L1188" s="10">
        <v>4</v>
      </c>
      <c r="M1188" s="10" t="s">
        <v>2615</v>
      </c>
      <c r="N1188" s="10" t="s">
        <v>55</v>
      </c>
      <c r="O1188" s="10" t="s">
        <v>57</v>
      </c>
      <c r="P1188" s="10" t="s">
        <v>2817</v>
      </c>
      <c r="Q1188" s="10" t="s">
        <v>2816</v>
      </c>
      <c r="R1188" s="12" t="s">
        <v>47</v>
      </c>
    </row>
    <row r="1189" spans="1:18" x14ac:dyDescent="0.3">
      <c r="A1189" s="13">
        <v>18380941</v>
      </c>
      <c r="B1189" s="14">
        <v>7900000</v>
      </c>
      <c r="C1189" s="14">
        <v>63200</v>
      </c>
      <c r="D1189" s="14" t="s">
        <v>2823</v>
      </c>
      <c r="E1189" s="14" t="s">
        <v>2668</v>
      </c>
      <c r="F1189" s="15">
        <v>45969</v>
      </c>
      <c r="G1189" s="14" t="s">
        <v>2843</v>
      </c>
      <c r="H1189" s="14">
        <v>125</v>
      </c>
      <c r="I1189" s="14">
        <v>130</v>
      </c>
      <c r="J1189" s="14" t="s">
        <v>50</v>
      </c>
      <c r="K1189" s="14">
        <v>1</v>
      </c>
      <c r="L1189" s="14">
        <v>3</v>
      </c>
      <c r="M1189" s="14" t="s">
        <v>2617</v>
      </c>
      <c r="N1189" s="14" t="s">
        <v>55</v>
      </c>
      <c r="O1189" s="14" t="s">
        <v>57</v>
      </c>
      <c r="P1189" s="14" t="s">
        <v>2814</v>
      </c>
      <c r="Q1189" s="14" t="s">
        <v>2820</v>
      </c>
      <c r="R1189" s="16" t="s">
        <v>47</v>
      </c>
    </row>
    <row r="1190" spans="1:18" x14ac:dyDescent="0.3">
      <c r="A1190" s="9">
        <v>18377171</v>
      </c>
      <c r="B1190" s="10">
        <v>7900000</v>
      </c>
      <c r="C1190" s="10">
        <v>79000</v>
      </c>
      <c r="D1190" s="10" t="s">
        <v>2825</v>
      </c>
      <c r="E1190" s="10" t="s">
        <v>2706</v>
      </c>
      <c r="F1190" s="11">
        <v>45968</v>
      </c>
      <c r="G1190" s="10" t="s">
        <v>2843</v>
      </c>
      <c r="H1190" s="10">
        <v>100</v>
      </c>
      <c r="I1190" s="10">
        <v>110</v>
      </c>
      <c r="J1190" s="10" t="s">
        <v>97</v>
      </c>
      <c r="K1190" s="10">
        <v>1</v>
      </c>
      <c r="L1190" s="10">
        <v>4</v>
      </c>
      <c r="M1190" s="10" t="s">
        <v>2632</v>
      </c>
      <c r="N1190" s="10" t="s">
        <v>55</v>
      </c>
      <c r="O1190" s="10" t="s">
        <v>57</v>
      </c>
      <c r="P1190" s="10" t="s">
        <v>2814</v>
      </c>
      <c r="Q1190" s="10" t="s">
        <v>2816</v>
      </c>
      <c r="R1190" s="12" t="s">
        <v>47</v>
      </c>
    </row>
    <row r="1191" spans="1:18" x14ac:dyDescent="0.3">
      <c r="A1191" s="13">
        <v>18371284</v>
      </c>
      <c r="B1191" s="14">
        <v>7950000</v>
      </c>
      <c r="C1191" s="14">
        <v>79500</v>
      </c>
      <c r="D1191" s="14" t="s">
        <v>2825</v>
      </c>
      <c r="E1191" s="14" t="s">
        <v>2754</v>
      </c>
      <c r="F1191" s="15">
        <v>45967</v>
      </c>
      <c r="G1191" s="14" t="s">
        <v>2843</v>
      </c>
      <c r="H1191" s="14">
        <v>100</v>
      </c>
      <c r="I1191" s="14">
        <v>120</v>
      </c>
      <c r="J1191" s="14" t="s">
        <v>97</v>
      </c>
      <c r="K1191" s="14">
        <v>2</v>
      </c>
      <c r="L1191" s="14">
        <v>5</v>
      </c>
      <c r="M1191" s="14" t="s">
        <v>2617</v>
      </c>
      <c r="N1191" s="14" t="s">
        <v>55</v>
      </c>
      <c r="O1191" s="14" t="s">
        <v>67</v>
      </c>
      <c r="P1191" s="14" t="s">
        <v>2814</v>
      </c>
      <c r="Q1191" s="14" t="s">
        <v>2816</v>
      </c>
      <c r="R1191" s="16" t="s">
        <v>47</v>
      </c>
    </row>
    <row r="1192" spans="1:18" x14ac:dyDescent="0.3">
      <c r="A1192" s="9">
        <v>18373017</v>
      </c>
      <c r="B1192" s="10">
        <v>7950000</v>
      </c>
      <c r="C1192" s="10">
        <v>26065.573770491803</v>
      </c>
      <c r="D1192" s="10" t="s">
        <v>2823</v>
      </c>
      <c r="E1192" s="10" t="s">
        <v>2695</v>
      </c>
      <c r="F1192" s="11">
        <v>45967</v>
      </c>
      <c r="G1192" s="10" t="s">
        <v>2843</v>
      </c>
      <c r="H1192" s="10">
        <v>305</v>
      </c>
      <c r="I1192" s="10">
        <v>315</v>
      </c>
      <c r="J1192" s="10" t="s">
        <v>64</v>
      </c>
      <c r="K1192" s="10">
        <v>2</v>
      </c>
      <c r="L1192" s="10">
        <v>3</v>
      </c>
      <c r="M1192" s="10" t="s">
        <v>2627</v>
      </c>
      <c r="N1192" s="10" t="s">
        <v>55</v>
      </c>
      <c r="O1192" s="10" t="s">
        <v>57</v>
      </c>
      <c r="P1192" s="10" t="s">
        <v>2814</v>
      </c>
      <c r="Q1192" s="10" t="s">
        <v>2816</v>
      </c>
      <c r="R1192" s="12" t="s">
        <v>47</v>
      </c>
    </row>
    <row r="1193" spans="1:18" x14ac:dyDescent="0.3">
      <c r="A1193" s="13">
        <v>18370380</v>
      </c>
      <c r="B1193" s="14">
        <v>7950000</v>
      </c>
      <c r="C1193" s="14">
        <v>61153.846153846156</v>
      </c>
      <c r="D1193" s="14" t="s">
        <v>2830</v>
      </c>
      <c r="E1193" s="14" t="s">
        <v>2778</v>
      </c>
      <c r="F1193" s="15">
        <v>45967</v>
      </c>
      <c r="G1193" s="14" t="s">
        <v>2843</v>
      </c>
      <c r="H1193" s="14">
        <v>130</v>
      </c>
      <c r="I1193" s="14">
        <v>150</v>
      </c>
      <c r="J1193" s="14" t="s">
        <v>50</v>
      </c>
      <c r="K1193" s="14">
        <v>1</v>
      </c>
      <c r="L1193" s="14">
        <v>3</v>
      </c>
      <c r="M1193" s="14" t="s">
        <v>2627</v>
      </c>
      <c r="N1193" s="14" t="s">
        <v>77</v>
      </c>
      <c r="O1193" s="14" t="s">
        <v>57</v>
      </c>
      <c r="P1193" s="14" t="s">
        <v>2814</v>
      </c>
      <c r="Q1193" s="14" t="s">
        <v>2816</v>
      </c>
      <c r="R1193" s="16" t="s">
        <v>47</v>
      </c>
    </row>
    <row r="1194" spans="1:18" x14ac:dyDescent="0.3">
      <c r="A1194" s="9">
        <v>18405309</v>
      </c>
      <c r="B1194" s="10">
        <v>7950000</v>
      </c>
      <c r="C1194" s="10">
        <v>99375</v>
      </c>
      <c r="D1194" s="10" t="s">
        <v>2825</v>
      </c>
      <c r="E1194" s="10" t="s">
        <v>2706</v>
      </c>
      <c r="F1194" s="11">
        <v>45973</v>
      </c>
      <c r="G1194" s="10" t="s">
        <v>2843</v>
      </c>
      <c r="H1194" s="10">
        <v>80</v>
      </c>
      <c r="I1194" s="10">
        <v>90</v>
      </c>
      <c r="J1194" s="10" t="s">
        <v>97</v>
      </c>
      <c r="K1194" s="10">
        <v>2</v>
      </c>
      <c r="L1194" s="10">
        <v>4</v>
      </c>
      <c r="M1194" s="10" t="s">
        <v>2615</v>
      </c>
      <c r="N1194" s="10" t="s">
        <v>55</v>
      </c>
      <c r="O1194" s="10" t="s">
        <v>57</v>
      </c>
      <c r="P1194" s="10" t="s">
        <v>2814</v>
      </c>
      <c r="Q1194" s="10" t="s">
        <v>138</v>
      </c>
      <c r="R1194" s="12" t="s">
        <v>47</v>
      </c>
    </row>
    <row r="1195" spans="1:18" x14ac:dyDescent="0.3">
      <c r="A1195" s="13">
        <v>18364211</v>
      </c>
      <c r="B1195" s="14">
        <v>7975000</v>
      </c>
      <c r="C1195" s="14">
        <v>145000</v>
      </c>
      <c r="D1195" s="14" t="s">
        <v>2830</v>
      </c>
      <c r="E1195" s="14" t="s">
        <v>2693</v>
      </c>
      <c r="F1195" s="15">
        <v>45966</v>
      </c>
      <c r="G1195" s="14" t="s">
        <v>2843</v>
      </c>
      <c r="H1195" s="14">
        <v>55</v>
      </c>
      <c r="I1195" s="14">
        <v>60</v>
      </c>
      <c r="J1195" s="14" t="s">
        <v>74</v>
      </c>
      <c r="K1195" s="14">
        <v>1</v>
      </c>
      <c r="L1195" s="14">
        <v>4</v>
      </c>
      <c r="M1195" s="14" t="s">
        <v>2617</v>
      </c>
      <c r="N1195" s="14" t="s">
        <v>55</v>
      </c>
      <c r="O1195" s="14" t="s">
        <v>67</v>
      </c>
      <c r="P1195" s="14" t="s">
        <v>2814</v>
      </c>
      <c r="Q1195" s="14" t="s">
        <v>2818</v>
      </c>
      <c r="R1195" s="16" t="s">
        <v>47</v>
      </c>
    </row>
    <row r="1196" spans="1:18" x14ac:dyDescent="0.3">
      <c r="A1196" s="9">
        <v>18418238</v>
      </c>
      <c r="B1196" s="10">
        <v>7985000</v>
      </c>
      <c r="C1196" s="10">
        <v>33270.833333333336</v>
      </c>
      <c r="D1196" s="10" t="s">
        <v>2833</v>
      </c>
      <c r="E1196" s="10" t="s">
        <v>2732</v>
      </c>
      <c r="F1196" s="11">
        <v>45975</v>
      </c>
      <c r="G1196" s="10" t="s">
        <v>2842</v>
      </c>
      <c r="H1196" s="10">
        <v>240</v>
      </c>
      <c r="I1196" s="10">
        <v>260</v>
      </c>
      <c r="J1196" s="10" t="s">
        <v>128</v>
      </c>
      <c r="K1196" s="10">
        <v>2</v>
      </c>
      <c r="L1196" s="10">
        <v>3</v>
      </c>
      <c r="M1196" s="10" t="s">
        <v>2617</v>
      </c>
      <c r="N1196" s="10" t="s">
        <v>77</v>
      </c>
      <c r="O1196" s="10" t="s">
        <v>67</v>
      </c>
      <c r="P1196" s="10" t="s">
        <v>2819</v>
      </c>
      <c r="Q1196" s="10" t="s">
        <v>2816</v>
      </c>
      <c r="R1196" s="12" t="s">
        <v>2840</v>
      </c>
    </row>
    <row r="1197" spans="1:18" x14ac:dyDescent="0.3">
      <c r="A1197" s="13">
        <v>18390302</v>
      </c>
      <c r="B1197" s="14">
        <v>7990000</v>
      </c>
      <c r="C1197" s="14">
        <v>49937.5</v>
      </c>
      <c r="D1197" s="14" t="s">
        <v>2825</v>
      </c>
      <c r="E1197" s="14" t="s">
        <v>2670</v>
      </c>
      <c r="F1197" s="15">
        <v>45971</v>
      </c>
      <c r="G1197" s="14" t="s">
        <v>2843</v>
      </c>
      <c r="H1197" s="14">
        <v>160</v>
      </c>
      <c r="I1197" s="14">
        <v>175</v>
      </c>
      <c r="J1197" s="14" t="s">
        <v>64</v>
      </c>
      <c r="K1197" s="14">
        <v>2</v>
      </c>
      <c r="L1197" s="14">
        <v>6</v>
      </c>
      <c r="M1197" s="14" t="s">
        <v>2615</v>
      </c>
      <c r="N1197" s="14" t="s">
        <v>55</v>
      </c>
      <c r="O1197" s="14" t="s">
        <v>57</v>
      </c>
      <c r="P1197" s="14" t="s">
        <v>2814</v>
      </c>
      <c r="Q1197" s="14" t="s">
        <v>2818</v>
      </c>
      <c r="R1197" s="16" t="s">
        <v>47</v>
      </c>
    </row>
    <row r="1198" spans="1:18" x14ac:dyDescent="0.3">
      <c r="A1198" s="9">
        <v>18424874</v>
      </c>
      <c r="B1198" s="10">
        <v>7995000</v>
      </c>
      <c r="C1198" s="10">
        <v>57107.142857142855</v>
      </c>
      <c r="D1198" s="10" t="s">
        <v>2825</v>
      </c>
      <c r="E1198" s="10" t="s">
        <v>2626</v>
      </c>
      <c r="F1198" s="11">
        <v>45976</v>
      </c>
      <c r="G1198" s="10" t="s">
        <v>2843</v>
      </c>
      <c r="H1198" s="10">
        <v>140</v>
      </c>
      <c r="I1198" s="10">
        <v>155</v>
      </c>
      <c r="J1198" s="10" t="s">
        <v>50</v>
      </c>
      <c r="K1198" s="10">
        <v>2</v>
      </c>
      <c r="L1198" s="10">
        <v>2</v>
      </c>
      <c r="M1198" s="10" t="s">
        <v>2632</v>
      </c>
      <c r="N1198" s="10" t="s">
        <v>55</v>
      </c>
      <c r="O1198" s="10" t="s">
        <v>67</v>
      </c>
      <c r="P1198" s="10" t="s">
        <v>2814</v>
      </c>
      <c r="Q1198" s="10" t="s">
        <v>2818</v>
      </c>
      <c r="R1198" s="12" t="s">
        <v>47</v>
      </c>
    </row>
    <row r="1199" spans="1:18" x14ac:dyDescent="0.3">
      <c r="A1199" s="13">
        <v>18370138</v>
      </c>
      <c r="B1199" s="14">
        <v>8000000</v>
      </c>
      <c r="C1199" s="14">
        <v>100000</v>
      </c>
      <c r="D1199" s="14" t="s">
        <v>2830</v>
      </c>
      <c r="E1199" s="14" t="s">
        <v>2651</v>
      </c>
      <c r="F1199" s="15">
        <v>45967</v>
      </c>
      <c r="G1199" s="14" t="s">
        <v>2843</v>
      </c>
      <c r="H1199" s="14">
        <v>80</v>
      </c>
      <c r="I1199" s="14">
        <v>100</v>
      </c>
      <c r="J1199" s="14" t="s">
        <v>97</v>
      </c>
      <c r="K1199" s="14">
        <v>1</v>
      </c>
      <c r="L1199" s="14">
        <v>4</v>
      </c>
      <c r="M1199" s="14" t="s">
        <v>2617</v>
      </c>
      <c r="N1199" s="14" t="s">
        <v>55</v>
      </c>
      <c r="O1199" s="14" t="s">
        <v>67</v>
      </c>
      <c r="P1199" s="14" t="s">
        <v>2814</v>
      </c>
      <c r="Q1199" s="14" t="s">
        <v>954</v>
      </c>
      <c r="R1199" s="16" t="s">
        <v>47</v>
      </c>
    </row>
    <row r="1200" spans="1:18" x14ac:dyDescent="0.3">
      <c r="A1200" s="9">
        <v>18388347</v>
      </c>
      <c r="B1200" s="10">
        <v>8000000</v>
      </c>
      <c r="C1200" s="10">
        <v>86956.521739130432</v>
      </c>
      <c r="D1200" s="10" t="s">
        <v>2827</v>
      </c>
      <c r="E1200" s="10" t="s">
        <v>2761</v>
      </c>
      <c r="F1200" s="11">
        <v>45970</v>
      </c>
      <c r="G1200" s="10" t="s">
        <v>2843</v>
      </c>
      <c r="H1200" s="10">
        <v>92</v>
      </c>
      <c r="I1200" s="10">
        <v>122</v>
      </c>
      <c r="J1200" s="10" t="s">
        <v>97</v>
      </c>
      <c r="K1200" s="10">
        <v>1</v>
      </c>
      <c r="L1200" s="10">
        <v>6</v>
      </c>
      <c r="M1200" s="10" t="s">
        <v>2615</v>
      </c>
      <c r="N1200" s="10" t="s">
        <v>55</v>
      </c>
      <c r="O1200" s="10" t="s">
        <v>57</v>
      </c>
      <c r="P1200" s="10" t="s">
        <v>2814</v>
      </c>
      <c r="Q1200" s="10" t="s">
        <v>2818</v>
      </c>
      <c r="R1200" s="12" t="s">
        <v>47</v>
      </c>
    </row>
    <row r="1201" spans="1:18" x14ac:dyDescent="0.3">
      <c r="A1201" s="13">
        <v>18370536</v>
      </c>
      <c r="B1201" s="14">
        <v>8000000</v>
      </c>
      <c r="C1201" s="14">
        <v>72727.272727272721</v>
      </c>
      <c r="D1201" s="14" t="s">
        <v>2825</v>
      </c>
      <c r="E1201" s="14" t="s">
        <v>2746</v>
      </c>
      <c r="F1201" s="15">
        <v>45967</v>
      </c>
      <c r="G1201" s="14" t="s">
        <v>2843</v>
      </c>
      <c r="H1201" s="14">
        <v>110</v>
      </c>
      <c r="I1201" s="14">
        <v>120</v>
      </c>
      <c r="J1201" s="14" t="s">
        <v>97</v>
      </c>
      <c r="K1201" s="14">
        <v>1</v>
      </c>
      <c r="L1201" s="14">
        <v>6</v>
      </c>
      <c r="M1201" s="14" t="s">
        <v>2632</v>
      </c>
      <c r="N1201" s="14" t="s">
        <v>55</v>
      </c>
      <c r="O1201" s="14" t="s">
        <v>57</v>
      </c>
      <c r="P1201" s="14" t="s">
        <v>2814</v>
      </c>
      <c r="Q1201" s="14" t="s">
        <v>2816</v>
      </c>
      <c r="R1201" s="16" t="s">
        <v>47</v>
      </c>
    </row>
    <row r="1202" spans="1:18" x14ac:dyDescent="0.3">
      <c r="A1202" s="9">
        <v>18400650</v>
      </c>
      <c r="B1202" s="10">
        <v>8000000</v>
      </c>
      <c r="C1202" s="10">
        <v>59259.259259259263</v>
      </c>
      <c r="D1202" s="10" t="s">
        <v>2825</v>
      </c>
      <c r="E1202" s="10" t="s">
        <v>2670</v>
      </c>
      <c r="F1202" s="11">
        <v>45972</v>
      </c>
      <c r="G1202" s="10" t="s">
        <v>2843</v>
      </c>
      <c r="H1202" s="10">
        <v>135</v>
      </c>
      <c r="I1202" s="10">
        <v>150</v>
      </c>
      <c r="J1202" s="10" t="s">
        <v>50</v>
      </c>
      <c r="K1202" s="10">
        <v>2</v>
      </c>
      <c r="L1202" s="10">
        <v>7</v>
      </c>
      <c r="M1202" s="10" t="s">
        <v>2615</v>
      </c>
      <c r="N1202" s="10" t="s">
        <v>55</v>
      </c>
      <c r="O1202" s="10" t="s">
        <v>57</v>
      </c>
      <c r="P1202" s="10" t="s">
        <v>2814</v>
      </c>
      <c r="Q1202" s="10" t="s">
        <v>2818</v>
      </c>
      <c r="R1202" s="12" t="s">
        <v>47</v>
      </c>
    </row>
    <row r="1203" spans="1:18" x14ac:dyDescent="0.3">
      <c r="A1203" s="13">
        <v>18414205</v>
      </c>
      <c r="B1203" s="14">
        <v>8000000</v>
      </c>
      <c r="C1203" s="14">
        <v>40404.040404040403</v>
      </c>
      <c r="D1203" s="14" t="s">
        <v>2825</v>
      </c>
      <c r="E1203" s="14" t="s">
        <v>2719</v>
      </c>
      <c r="F1203" s="15">
        <v>45974</v>
      </c>
      <c r="G1203" s="14" t="s">
        <v>2843</v>
      </c>
      <c r="H1203" s="14">
        <v>198</v>
      </c>
      <c r="I1203" s="14">
        <v>235</v>
      </c>
      <c r="J1203" s="14" t="s">
        <v>64</v>
      </c>
      <c r="K1203" s="14">
        <v>2</v>
      </c>
      <c r="L1203" s="14">
        <v>4</v>
      </c>
      <c r="M1203" s="14" t="s">
        <v>2617</v>
      </c>
      <c r="N1203" s="14" t="s">
        <v>55</v>
      </c>
      <c r="O1203" s="14" t="s">
        <v>57</v>
      </c>
      <c r="P1203" s="14" t="s">
        <v>2817</v>
      </c>
      <c r="Q1203" s="14" t="s">
        <v>2818</v>
      </c>
      <c r="R1203" s="16" t="s">
        <v>47</v>
      </c>
    </row>
    <row r="1204" spans="1:18" x14ac:dyDescent="0.3">
      <c r="A1204" s="9">
        <v>18420362</v>
      </c>
      <c r="B1204" s="10">
        <v>8000000</v>
      </c>
      <c r="C1204" s="10">
        <v>50000</v>
      </c>
      <c r="D1204" s="10" t="s">
        <v>2823</v>
      </c>
      <c r="E1204" s="10" t="s">
        <v>2691</v>
      </c>
      <c r="F1204" s="11">
        <v>45975</v>
      </c>
      <c r="G1204" s="10" t="s">
        <v>2843</v>
      </c>
      <c r="H1204" s="10">
        <v>160</v>
      </c>
      <c r="I1204" s="10">
        <v>175</v>
      </c>
      <c r="J1204" s="10" t="s">
        <v>128</v>
      </c>
      <c r="K1204" s="10">
        <v>2</v>
      </c>
      <c r="L1204" s="10">
        <v>2</v>
      </c>
      <c r="M1204" s="10" t="s">
        <v>2615</v>
      </c>
      <c r="N1204" s="10" t="s">
        <v>55</v>
      </c>
      <c r="O1204" s="10" t="s">
        <v>57</v>
      </c>
      <c r="P1204" s="10" t="s">
        <v>2814</v>
      </c>
      <c r="Q1204" s="10" t="s">
        <v>2816</v>
      </c>
      <c r="R1204" s="12" t="s">
        <v>47</v>
      </c>
    </row>
    <row r="1205" spans="1:18" x14ac:dyDescent="0.3">
      <c r="A1205" s="13">
        <v>18388032</v>
      </c>
      <c r="B1205" s="14">
        <v>8000000</v>
      </c>
      <c r="C1205" s="14">
        <v>55172.413793103449</v>
      </c>
      <c r="D1205" s="14" t="s">
        <v>2827</v>
      </c>
      <c r="E1205" s="14" t="s">
        <v>2625</v>
      </c>
      <c r="F1205" s="15">
        <v>45970</v>
      </c>
      <c r="G1205" s="14" t="s">
        <v>2843</v>
      </c>
      <c r="H1205" s="14">
        <v>145</v>
      </c>
      <c r="I1205" s="14">
        <v>155</v>
      </c>
      <c r="J1205" s="14" t="s">
        <v>50</v>
      </c>
      <c r="K1205" s="14">
        <v>2</v>
      </c>
      <c r="L1205" s="14">
        <v>6</v>
      </c>
      <c r="M1205" s="14" t="s">
        <v>2615</v>
      </c>
      <c r="N1205" s="14" t="s">
        <v>55</v>
      </c>
      <c r="O1205" s="14" t="s">
        <v>67</v>
      </c>
      <c r="P1205" s="14" t="s">
        <v>2814</v>
      </c>
      <c r="Q1205" s="14" t="s">
        <v>2818</v>
      </c>
      <c r="R1205" s="16" t="s">
        <v>47</v>
      </c>
    </row>
    <row r="1206" spans="1:18" x14ac:dyDescent="0.3">
      <c r="A1206" s="9">
        <v>18407405</v>
      </c>
      <c r="B1206" s="10">
        <v>8075000</v>
      </c>
      <c r="C1206" s="10">
        <v>67291.666666666672</v>
      </c>
      <c r="D1206" s="10" t="s">
        <v>2822</v>
      </c>
      <c r="E1206" s="10" t="s">
        <v>2690</v>
      </c>
      <c r="F1206" s="11">
        <v>45973</v>
      </c>
      <c r="G1206" s="10" t="s">
        <v>2843</v>
      </c>
      <c r="H1206" s="10">
        <v>120</v>
      </c>
      <c r="I1206" s="10">
        <v>130</v>
      </c>
      <c r="J1206" s="10" t="s">
        <v>50</v>
      </c>
      <c r="K1206" s="10">
        <v>1</v>
      </c>
      <c r="L1206" s="10">
        <v>5</v>
      </c>
      <c r="M1206" s="10" t="s">
        <v>2622</v>
      </c>
      <c r="N1206" s="10" t="s">
        <v>55</v>
      </c>
      <c r="O1206" s="10" t="s">
        <v>57</v>
      </c>
      <c r="P1206" s="10" t="s">
        <v>2814</v>
      </c>
      <c r="Q1206" s="10" t="s">
        <v>2816</v>
      </c>
      <c r="R1206" s="12" t="s">
        <v>47</v>
      </c>
    </row>
    <row r="1207" spans="1:18" x14ac:dyDescent="0.3">
      <c r="A1207" s="13">
        <v>18427554</v>
      </c>
      <c r="B1207" s="14">
        <v>8100000</v>
      </c>
      <c r="C1207" s="14">
        <v>81000</v>
      </c>
      <c r="D1207" s="14" t="s">
        <v>2822</v>
      </c>
      <c r="E1207" s="14" t="s">
        <v>2690</v>
      </c>
      <c r="F1207" s="15">
        <v>45976</v>
      </c>
      <c r="G1207" s="14" t="s">
        <v>2843</v>
      </c>
      <c r="H1207" s="14">
        <v>100</v>
      </c>
      <c r="I1207" s="14">
        <v>110</v>
      </c>
      <c r="J1207" s="14" t="s">
        <v>97</v>
      </c>
      <c r="K1207" s="14">
        <v>2</v>
      </c>
      <c r="L1207" s="14">
        <v>10</v>
      </c>
      <c r="M1207" s="14" t="s">
        <v>2615</v>
      </c>
      <c r="N1207" s="14" t="s">
        <v>55</v>
      </c>
      <c r="O1207" s="14" t="s">
        <v>67</v>
      </c>
      <c r="P1207" s="14" t="s">
        <v>2814</v>
      </c>
      <c r="Q1207" s="14" t="s">
        <v>2816</v>
      </c>
      <c r="R1207" s="16" t="s">
        <v>47</v>
      </c>
    </row>
    <row r="1208" spans="1:18" x14ac:dyDescent="0.3">
      <c r="A1208" s="9">
        <v>18396655</v>
      </c>
      <c r="B1208" s="10">
        <v>8100000</v>
      </c>
      <c r="C1208" s="10">
        <v>50625</v>
      </c>
      <c r="D1208" s="10" t="s">
        <v>2822</v>
      </c>
      <c r="E1208" s="10" t="s">
        <v>2710</v>
      </c>
      <c r="F1208" s="11">
        <v>45971</v>
      </c>
      <c r="G1208" s="10" t="s">
        <v>2843</v>
      </c>
      <c r="H1208" s="10">
        <v>160</v>
      </c>
      <c r="I1208" s="10">
        <v>165</v>
      </c>
      <c r="J1208" s="10" t="s">
        <v>50</v>
      </c>
      <c r="K1208" s="10">
        <v>2</v>
      </c>
      <c r="L1208" s="10">
        <v>5</v>
      </c>
      <c r="M1208" s="10" t="s">
        <v>2615</v>
      </c>
      <c r="N1208" s="10" t="s">
        <v>55</v>
      </c>
      <c r="O1208" s="10" t="s">
        <v>57</v>
      </c>
      <c r="P1208" s="10" t="s">
        <v>2817</v>
      </c>
      <c r="Q1208" s="10" t="s">
        <v>2816</v>
      </c>
      <c r="R1208" s="12" t="s">
        <v>47</v>
      </c>
    </row>
    <row r="1209" spans="1:18" x14ac:dyDescent="0.3">
      <c r="A1209" s="13">
        <v>18419356</v>
      </c>
      <c r="B1209" s="14">
        <v>8130000</v>
      </c>
      <c r="C1209" s="14">
        <v>62538.461538461539</v>
      </c>
      <c r="D1209" s="14" t="s">
        <v>2822</v>
      </c>
      <c r="E1209" s="14" t="s">
        <v>2690</v>
      </c>
      <c r="F1209" s="15">
        <v>45975</v>
      </c>
      <c r="G1209" s="14" t="s">
        <v>2843</v>
      </c>
      <c r="H1209" s="14">
        <v>130</v>
      </c>
      <c r="I1209" s="14">
        <v>140</v>
      </c>
      <c r="J1209" s="14" t="s">
        <v>50</v>
      </c>
      <c r="K1209" s="14">
        <v>1</v>
      </c>
      <c r="L1209" s="14">
        <v>4</v>
      </c>
      <c r="M1209" s="14" t="s">
        <v>2632</v>
      </c>
      <c r="N1209" s="14" t="s">
        <v>55</v>
      </c>
      <c r="O1209" s="14" t="s">
        <v>57</v>
      </c>
      <c r="P1209" s="14" t="s">
        <v>2814</v>
      </c>
      <c r="Q1209" s="14" t="s">
        <v>2816</v>
      </c>
      <c r="R1209" s="16" t="s">
        <v>47</v>
      </c>
    </row>
    <row r="1210" spans="1:18" x14ac:dyDescent="0.3">
      <c r="A1210" s="9">
        <v>18420706</v>
      </c>
      <c r="B1210" s="10">
        <v>8150000</v>
      </c>
      <c r="C1210" s="10">
        <v>62692.307692307695</v>
      </c>
      <c r="D1210" s="10" t="s">
        <v>2823</v>
      </c>
      <c r="E1210" s="10" t="s">
        <v>2691</v>
      </c>
      <c r="F1210" s="11">
        <v>45975</v>
      </c>
      <c r="G1210" s="10" t="s">
        <v>2842</v>
      </c>
      <c r="H1210" s="10">
        <v>130</v>
      </c>
      <c r="I1210" s="10">
        <v>145</v>
      </c>
      <c r="J1210" s="10" t="s">
        <v>2364</v>
      </c>
      <c r="K1210" s="10">
        <v>2</v>
      </c>
      <c r="L1210" s="10">
        <v>3</v>
      </c>
      <c r="M1210" s="10" t="s">
        <v>2615</v>
      </c>
      <c r="N1210" s="10" t="s">
        <v>55</v>
      </c>
      <c r="O1210" s="10" t="s">
        <v>57</v>
      </c>
      <c r="P1210" s="10" t="s">
        <v>2819</v>
      </c>
      <c r="Q1210" s="10" t="s">
        <v>138</v>
      </c>
      <c r="R1210" s="12" t="s">
        <v>2840</v>
      </c>
    </row>
    <row r="1211" spans="1:18" x14ac:dyDescent="0.3">
      <c r="A1211" s="13">
        <v>18403303</v>
      </c>
      <c r="B1211" s="14">
        <v>8200000</v>
      </c>
      <c r="C1211" s="14">
        <v>82000</v>
      </c>
      <c r="D1211" s="14" t="s">
        <v>2822</v>
      </c>
      <c r="E1211" s="14" t="s">
        <v>2644</v>
      </c>
      <c r="F1211" s="15">
        <v>45972</v>
      </c>
      <c r="G1211" s="14" t="s">
        <v>2843</v>
      </c>
      <c r="H1211" s="14">
        <v>100</v>
      </c>
      <c r="I1211" s="14">
        <v>110</v>
      </c>
      <c r="J1211" s="14" t="s">
        <v>97</v>
      </c>
      <c r="K1211" s="14">
        <v>1</v>
      </c>
      <c r="L1211" s="14">
        <v>4</v>
      </c>
      <c r="M1211" s="14" t="s">
        <v>2627</v>
      </c>
      <c r="N1211" s="14" t="s">
        <v>76</v>
      </c>
      <c r="O1211" s="14" t="s">
        <v>67</v>
      </c>
      <c r="P1211" s="14" t="s">
        <v>2814</v>
      </c>
      <c r="Q1211" s="14" t="s">
        <v>2816</v>
      </c>
      <c r="R1211" s="16" t="s">
        <v>47</v>
      </c>
    </row>
    <row r="1212" spans="1:18" x14ac:dyDescent="0.3">
      <c r="A1212" s="9">
        <v>18404147</v>
      </c>
      <c r="B1212" s="10">
        <v>8200000</v>
      </c>
      <c r="C1212" s="10">
        <v>60740.740740740737</v>
      </c>
      <c r="D1212" s="10" t="s">
        <v>2825</v>
      </c>
      <c r="E1212" s="10" t="s">
        <v>2742</v>
      </c>
      <c r="F1212" s="11">
        <v>45973</v>
      </c>
      <c r="G1212" s="10" t="s">
        <v>2843</v>
      </c>
      <c r="H1212" s="10">
        <v>135</v>
      </c>
      <c r="I1212" s="10">
        <v>150</v>
      </c>
      <c r="J1212" s="10" t="s">
        <v>50</v>
      </c>
      <c r="K1212" s="10">
        <v>2</v>
      </c>
      <c r="L1212" s="10">
        <v>4</v>
      </c>
      <c r="M1212" s="10" t="s">
        <v>2615</v>
      </c>
      <c r="N1212" s="10" t="s">
        <v>55</v>
      </c>
      <c r="O1212" s="10" t="s">
        <v>57</v>
      </c>
      <c r="P1212" s="10" t="s">
        <v>2814</v>
      </c>
      <c r="Q1212" s="10" t="s">
        <v>251</v>
      </c>
      <c r="R1212" s="12" t="s">
        <v>47</v>
      </c>
    </row>
    <row r="1213" spans="1:18" x14ac:dyDescent="0.3">
      <c r="A1213" s="13">
        <v>18409219</v>
      </c>
      <c r="B1213" s="14">
        <v>8200000</v>
      </c>
      <c r="C1213" s="14">
        <v>82000</v>
      </c>
      <c r="D1213" s="14" t="s">
        <v>2830</v>
      </c>
      <c r="E1213" s="14" t="s">
        <v>2637</v>
      </c>
      <c r="F1213" s="15">
        <v>45973</v>
      </c>
      <c r="G1213" s="14" t="s">
        <v>2843</v>
      </c>
      <c r="H1213" s="14">
        <v>100</v>
      </c>
      <c r="I1213" s="14">
        <v>110</v>
      </c>
      <c r="J1213" s="14" t="s">
        <v>97</v>
      </c>
      <c r="K1213" s="14">
        <v>2</v>
      </c>
      <c r="L1213" s="14">
        <v>4</v>
      </c>
      <c r="M1213" s="14" t="s">
        <v>2615</v>
      </c>
      <c r="N1213" s="14" t="s">
        <v>55</v>
      </c>
      <c r="O1213" s="14" t="s">
        <v>67</v>
      </c>
      <c r="P1213" s="14" t="s">
        <v>2814</v>
      </c>
      <c r="Q1213" s="14" t="s">
        <v>2818</v>
      </c>
      <c r="R1213" s="16" t="s">
        <v>47</v>
      </c>
    </row>
    <row r="1214" spans="1:18" x14ac:dyDescent="0.3">
      <c r="A1214" s="9">
        <v>18388518</v>
      </c>
      <c r="B1214" s="10">
        <v>8250000</v>
      </c>
      <c r="C1214" s="10">
        <v>45833.333333333336</v>
      </c>
      <c r="D1214" s="10" t="s">
        <v>2827</v>
      </c>
      <c r="E1214" s="10" t="s">
        <v>2764</v>
      </c>
      <c r="F1214" s="11">
        <v>45970</v>
      </c>
      <c r="G1214" s="10" t="s">
        <v>2843</v>
      </c>
      <c r="H1214" s="10">
        <v>180</v>
      </c>
      <c r="I1214" s="10">
        <v>200</v>
      </c>
      <c r="J1214" s="10" t="s">
        <v>128</v>
      </c>
      <c r="K1214" s="10">
        <v>2</v>
      </c>
      <c r="L1214" s="10">
        <v>3</v>
      </c>
      <c r="M1214" s="10" t="s">
        <v>2615</v>
      </c>
      <c r="N1214" s="10" t="s">
        <v>55</v>
      </c>
      <c r="O1214" s="10" t="s">
        <v>57</v>
      </c>
      <c r="P1214" s="10" t="s">
        <v>2817</v>
      </c>
      <c r="Q1214" s="10" t="s">
        <v>138</v>
      </c>
      <c r="R1214" s="12" t="s">
        <v>47</v>
      </c>
    </row>
    <row r="1215" spans="1:18" x14ac:dyDescent="0.3">
      <c r="A1215" s="13">
        <v>18380706</v>
      </c>
      <c r="B1215" s="14">
        <v>8250000</v>
      </c>
      <c r="C1215" s="14">
        <v>97058.823529411762</v>
      </c>
      <c r="D1215" s="14" t="s">
        <v>2823</v>
      </c>
      <c r="E1215" s="14" t="s">
        <v>2635</v>
      </c>
      <c r="F1215" s="15">
        <v>45969</v>
      </c>
      <c r="G1215" s="14" t="s">
        <v>2843</v>
      </c>
      <c r="H1215" s="14">
        <v>85</v>
      </c>
      <c r="I1215" s="14">
        <v>100</v>
      </c>
      <c r="J1215" s="14" t="s">
        <v>97</v>
      </c>
      <c r="K1215" s="14">
        <v>2</v>
      </c>
      <c r="L1215" s="14">
        <v>3</v>
      </c>
      <c r="M1215" s="14" t="s">
        <v>2617</v>
      </c>
      <c r="N1215" s="14" t="s">
        <v>55</v>
      </c>
      <c r="O1215" s="14" t="s">
        <v>67</v>
      </c>
      <c r="P1215" s="14" t="s">
        <v>2815</v>
      </c>
      <c r="Q1215" s="14" t="s">
        <v>2816</v>
      </c>
      <c r="R1215" s="16" t="s">
        <v>47</v>
      </c>
    </row>
    <row r="1216" spans="1:18" x14ac:dyDescent="0.3">
      <c r="A1216" s="9">
        <v>18367561</v>
      </c>
      <c r="B1216" s="10">
        <v>8300000</v>
      </c>
      <c r="C1216" s="10">
        <v>69166.666666666672</v>
      </c>
      <c r="D1216" s="10" t="s">
        <v>2827</v>
      </c>
      <c r="E1216" s="10" t="s">
        <v>2625</v>
      </c>
      <c r="F1216" s="11">
        <v>45966</v>
      </c>
      <c r="G1216" s="10" t="s">
        <v>2843</v>
      </c>
      <c r="H1216" s="10">
        <v>120</v>
      </c>
      <c r="I1216" s="10">
        <v>135</v>
      </c>
      <c r="J1216" s="10" t="s">
        <v>97</v>
      </c>
      <c r="K1216" s="10">
        <v>2</v>
      </c>
      <c r="L1216" s="10">
        <v>7</v>
      </c>
      <c r="M1216" s="10" t="s">
        <v>2617</v>
      </c>
      <c r="N1216" s="10" t="s">
        <v>55</v>
      </c>
      <c r="O1216" s="10" t="s">
        <v>67</v>
      </c>
      <c r="P1216" s="10" t="s">
        <v>2814</v>
      </c>
      <c r="Q1216" s="10" t="s">
        <v>2818</v>
      </c>
      <c r="R1216" s="12" t="s">
        <v>47</v>
      </c>
    </row>
    <row r="1217" spans="1:18" x14ac:dyDescent="0.3">
      <c r="A1217" s="13">
        <v>18404367</v>
      </c>
      <c r="B1217" s="14">
        <v>8300000</v>
      </c>
      <c r="C1217" s="14">
        <v>75454.545454545456</v>
      </c>
      <c r="D1217" s="14" t="s">
        <v>2825</v>
      </c>
      <c r="E1217" s="14" t="s">
        <v>2626</v>
      </c>
      <c r="F1217" s="15">
        <v>45973</v>
      </c>
      <c r="G1217" s="14" t="s">
        <v>2843</v>
      </c>
      <c r="H1217" s="14">
        <v>110</v>
      </c>
      <c r="I1217" s="14">
        <v>132</v>
      </c>
      <c r="J1217" s="14" t="s">
        <v>50</v>
      </c>
      <c r="K1217" s="14">
        <v>2</v>
      </c>
      <c r="L1217" s="14">
        <v>10</v>
      </c>
      <c r="M1217" s="14" t="s">
        <v>2617</v>
      </c>
      <c r="N1217" s="14" t="s">
        <v>55</v>
      </c>
      <c r="O1217" s="14" t="s">
        <v>67</v>
      </c>
      <c r="P1217" s="14" t="s">
        <v>2814</v>
      </c>
      <c r="Q1217" s="14" t="s">
        <v>2818</v>
      </c>
      <c r="R1217" s="16" t="s">
        <v>47</v>
      </c>
    </row>
    <row r="1218" spans="1:18" x14ac:dyDescent="0.3">
      <c r="A1218" s="9">
        <v>18407249</v>
      </c>
      <c r="B1218" s="10">
        <v>8300000</v>
      </c>
      <c r="C1218" s="10">
        <v>103750</v>
      </c>
      <c r="D1218" s="10" t="s">
        <v>2830</v>
      </c>
      <c r="E1218" s="10" t="s">
        <v>2637</v>
      </c>
      <c r="F1218" s="11">
        <v>45973</v>
      </c>
      <c r="G1218" s="10" t="s">
        <v>2843</v>
      </c>
      <c r="H1218" s="10">
        <v>80</v>
      </c>
      <c r="I1218" s="10">
        <v>95</v>
      </c>
      <c r="J1218" s="10" t="s">
        <v>97</v>
      </c>
      <c r="K1218" s="10">
        <v>2</v>
      </c>
      <c r="L1218" s="10">
        <v>4</v>
      </c>
      <c r="M1218" s="10" t="s">
        <v>2622</v>
      </c>
      <c r="N1218" s="10" t="s">
        <v>55</v>
      </c>
      <c r="O1218" s="10" t="s">
        <v>67</v>
      </c>
      <c r="P1218" s="10" t="s">
        <v>2815</v>
      </c>
      <c r="Q1218" s="10" t="s">
        <v>2818</v>
      </c>
      <c r="R1218" s="12" t="s">
        <v>47</v>
      </c>
    </row>
    <row r="1219" spans="1:18" x14ac:dyDescent="0.3">
      <c r="A1219" s="13">
        <v>18404074</v>
      </c>
      <c r="B1219" s="14">
        <v>8300000</v>
      </c>
      <c r="C1219" s="14">
        <v>97647.058823529413</v>
      </c>
      <c r="D1219" s="14" t="s">
        <v>2827</v>
      </c>
      <c r="E1219" s="14" t="s">
        <v>2804</v>
      </c>
      <c r="F1219" s="15">
        <v>45973</v>
      </c>
      <c r="G1219" s="14" t="s">
        <v>2843</v>
      </c>
      <c r="H1219" s="14">
        <v>85</v>
      </c>
      <c r="I1219" s="14">
        <v>90</v>
      </c>
      <c r="J1219" s="14" t="s">
        <v>97</v>
      </c>
      <c r="K1219" s="14">
        <v>1</v>
      </c>
      <c r="L1219" s="14">
        <v>12</v>
      </c>
      <c r="M1219" s="14" t="s">
        <v>2615</v>
      </c>
      <c r="N1219" s="14" t="s">
        <v>55</v>
      </c>
      <c r="O1219" s="14" t="s">
        <v>57</v>
      </c>
      <c r="P1219" s="14" t="s">
        <v>2814</v>
      </c>
      <c r="Q1219" s="14" t="s">
        <v>2818</v>
      </c>
      <c r="R1219" s="16" t="s">
        <v>47</v>
      </c>
    </row>
    <row r="1220" spans="1:18" x14ac:dyDescent="0.3">
      <c r="A1220" s="9">
        <v>18409320</v>
      </c>
      <c r="B1220" s="10">
        <v>8350000</v>
      </c>
      <c r="C1220" s="10">
        <v>55666.666666666664</v>
      </c>
      <c r="D1220" s="10" t="s">
        <v>2822</v>
      </c>
      <c r="E1220" s="10" t="s">
        <v>2619</v>
      </c>
      <c r="F1220" s="11">
        <v>45973</v>
      </c>
      <c r="G1220" s="10" t="s">
        <v>2843</v>
      </c>
      <c r="H1220" s="10">
        <v>150</v>
      </c>
      <c r="I1220" s="10">
        <v>160</v>
      </c>
      <c r="J1220" s="10" t="s">
        <v>50</v>
      </c>
      <c r="K1220" s="10">
        <v>2</v>
      </c>
      <c r="L1220" s="10">
        <v>6</v>
      </c>
      <c r="M1220" s="10" t="s">
        <v>2632</v>
      </c>
      <c r="N1220" s="10" t="s">
        <v>55</v>
      </c>
      <c r="O1220" s="10" t="s">
        <v>57</v>
      </c>
      <c r="P1220" s="10" t="s">
        <v>2814</v>
      </c>
      <c r="Q1220" s="10" t="s">
        <v>2816</v>
      </c>
      <c r="R1220" s="12" t="s">
        <v>47</v>
      </c>
    </row>
    <row r="1221" spans="1:18" x14ac:dyDescent="0.3">
      <c r="A1221" s="13">
        <v>18407197</v>
      </c>
      <c r="B1221" s="14">
        <v>8350000</v>
      </c>
      <c r="C1221" s="14">
        <v>72608.695652173919</v>
      </c>
      <c r="D1221" s="14" t="s">
        <v>2822</v>
      </c>
      <c r="E1221" s="14" t="s">
        <v>2634</v>
      </c>
      <c r="F1221" s="15">
        <v>45973</v>
      </c>
      <c r="G1221" s="14" t="s">
        <v>2843</v>
      </c>
      <c r="H1221" s="14">
        <v>115</v>
      </c>
      <c r="I1221" s="14">
        <v>125</v>
      </c>
      <c r="J1221" s="14" t="s">
        <v>97</v>
      </c>
      <c r="K1221" s="14">
        <v>2</v>
      </c>
      <c r="L1221" s="14">
        <v>10</v>
      </c>
      <c r="M1221" s="14" t="s">
        <v>2615</v>
      </c>
      <c r="N1221" s="14" t="s">
        <v>55</v>
      </c>
      <c r="O1221" s="14" t="s">
        <v>57</v>
      </c>
      <c r="P1221" s="14" t="s">
        <v>2814</v>
      </c>
      <c r="Q1221" s="14" t="s">
        <v>2816</v>
      </c>
      <c r="R1221" s="16" t="s">
        <v>47</v>
      </c>
    </row>
    <row r="1222" spans="1:18" x14ac:dyDescent="0.3">
      <c r="A1222" s="9">
        <v>18415276</v>
      </c>
      <c r="B1222" s="10">
        <v>8350000</v>
      </c>
      <c r="C1222" s="10">
        <v>71982.758620689652</v>
      </c>
      <c r="D1222" s="10" t="s">
        <v>2829</v>
      </c>
      <c r="E1222" s="10" t="s">
        <v>2624</v>
      </c>
      <c r="F1222" s="11">
        <v>45974</v>
      </c>
      <c r="G1222" s="10" t="s">
        <v>2843</v>
      </c>
      <c r="H1222" s="10">
        <v>116</v>
      </c>
      <c r="I1222" s="10">
        <v>145</v>
      </c>
      <c r="J1222" s="10" t="s">
        <v>50</v>
      </c>
      <c r="K1222" s="10">
        <v>2</v>
      </c>
      <c r="L1222" s="10">
        <v>3</v>
      </c>
      <c r="M1222" s="10" t="s">
        <v>2622</v>
      </c>
      <c r="N1222" s="10" t="s">
        <v>76</v>
      </c>
      <c r="O1222" s="10" t="s">
        <v>57</v>
      </c>
      <c r="P1222" s="10" t="s">
        <v>2814</v>
      </c>
      <c r="Q1222" s="10" t="s">
        <v>2816</v>
      </c>
      <c r="R1222" s="12" t="s">
        <v>47</v>
      </c>
    </row>
    <row r="1223" spans="1:18" x14ac:dyDescent="0.3">
      <c r="A1223" s="13">
        <v>18427839</v>
      </c>
      <c r="B1223" s="14">
        <v>8380000</v>
      </c>
      <c r="C1223" s="14">
        <v>33520</v>
      </c>
      <c r="D1223" s="14" t="s">
        <v>2822</v>
      </c>
      <c r="E1223" s="14" t="s">
        <v>2690</v>
      </c>
      <c r="F1223" s="15">
        <v>45976</v>
      </c>
      <c r="G1223" s="14" t="s">
        <v>2843</v>
      </c>
      <c r="H1223" s="14">
        <v>250</v>
      </c>
      <c r="I1223" s="14">
        <v>300</v>
      </c>
      <c r="J1223" s="14" t="s">
        <v>50</v>
      </c>
      <c r="K1223" s="14">
        <v>3</v>
      </c>
      <c r="L1223" s="14">
        <v>11</v>
      </c>
      <c r="M1223" s="14" t="s">
        <v>2617</v>
      </c>
      <c r="N1223" s="14" t="s">
        <v>55</v>
      </c>
      <c r="O1223" s="14" t="s">
        <v>67</v>
      </c>
      <c r="P1223" s="14" t="s">
        <v>2814</v>
      </c>
      <c r="Q1223" s="14" t="s">
        <v>2816</v>
      </c>
      <c r="R1223" s="16" t="s">
        <v>47</v>
      </c>
    </row>
    <row r="1224" spans="1:18" x14ac:dyDescent="0.3">
      <c r="A1224" s="9">
        <v>18412989</v>
      </c>
      <c r="B1224" s="10">
        <v>8400000</v>
      </c>
      <c r="C1224" s="10">
        <v>33600</v>
      </c>
      <c r="D1224" s="10" t="s">
        <v>2822</v>
      </c>
      <c r="E1224" s="10" t="s">
        <v>2690</v>
      </c>
      <c r="F1224" s="11">
        <v>45974</v>
      </c>
      <c r="G1224" s="10" t="s">
        <v>2843</v>
      </c>
      <c r="H1224" s="10">
        <v>250</v>
      </c>
      <c r="I1224" s="10">
        <v>300</v>
      </c>
      <c r="J1224" s="10" t="s">
        <v>50</v>
      </c>
      <c r="K1224" s="10">
        <v>3</v>
      </c>
      <c r="L1224" s="10">
        <v>11</v>
      </c>
      <c r="M1224" s="10" t="s">
        <v>2617</v>
      </c>
      <c r="N1224" s="10" t="s">
        <v>55</v>
      </c>
      <c r="O1224" s="10" t="s">
        <v>67</v>
      </c>
      <c r="P1224" s="10" t="s">
        <v>2814</v>
      </c>
      <c r="Q1224" s="10" t="s">
        <v>2816</v>
      </c>
      <c r="R1224" s="12" t="s">
        <v>47</v>
      </c>
    </row>
    <row r="1225" spans="1:18" x14ac:dyDescent="0.3">
      <c r="A1225" s="13">
        <v>18418840</v>
      </c>
      <c r="B1225" s="14">
        <v>8410000</v>
      </c>
      <c r="C1225" s="14">
        <v>78598.1308411215</v>
      </c>
      <c r="D1225" s="14" t="s">
        <v>2823</v>
      </c>
      <c r="E1225" s="14" t="s">
        <v>2635</v>
      </c>
      <c r="F1225" s="15">
        <v>45975</v>
      </c>
      <c r="G1225" s="14" t="s">
        <v>2843</v>
      </c>
      <c r="H1225" s="14">
        <v>107</v>
      </c>
      <c r="I1225" s="14">
        <v>130</v>
      </c>
      <c r="J1225" s="14" t="s">
        <v>50</v>
      </c>
      <c r="K1225" s="14">
        <v>2</v>
      </c>
      <c r="L1225" s="14">
        <v>2</v>
      </c>
      <c r="M1225" s="14" t="s">
        <v>2617</v>
      </c>
      <c r="N1225" s="14" t="s">
        <v>55</v>
      </c>
      <c r="O1225" s="14" t="s">
        <v>57</v>
      </c>
      <c r="P1225" s="14" t="s">
        <v>2814</v>
      </c>
      <c r="Q1225" s="14" t="s">
        <v>2816</v>
      </c>
      <c r="R1225" s="16" t="s">
        <v>47</v>
      </c>
    </row>
    <row r="1226" spans="1:18" x14ac:dyDescent="0.3">
      <c r="A1226" s="9">
        <v>18389006</v>
      </c>
      <c r="B1226" s="10">
        <v>8450000</v>
      </c>
      <c r="C1226" s="10">
        <v>130000</v>
      </c>
      <c r="D1226" s="10" t="s">
        <v>2827</v>
      </c>
      <c r="E1226" s="10" t="s">
        <v>2661</v>
      </c>
      <c r="F1226" s="11">
        <v>45970</v>
      </c>
      <c r="G1226" s="10" t="s">
        <v>2842</v>
      </c>
      <c r="H1226" s="10">
        <v>65</v>
      </c>
      <c r="I1226" s="10">
        <v>70</v>
      </c>
      <c r="J1226" s="10" t="s">
        <v>50</v>
      </c>
      <c r="K1226" s="10">
        <v>1</v>
      </c>
      <c r="L1226" s="10">
        <v>1</v>
      </c>
      <c r="M1226" s="10" t="s">
        <v>2615</v>
      </c>
      <c r="N1226" s="10" t="s">
        <v>77</v>
      </c>
      <c r="O1226" s="10" t="s">
        <v>57</v>
      </c>
      <c r="P1226" s="10" t="s">
        <v>2819</v>
      </c>
      <c r="Q1226" s="10" t="s">
        <v>2820</v>
      </c>
      <c r="R1226" s="12" t="s">
        <v>2840</v>
      </c>
    </row>
    <row r="1227" spans="1:18" x14ac:dyDescent="0.3">
      <c r="A1227" s="13">
        <v>18368416</v>
      </c>
      <c r="B1227" s="14">
        <v>8460000</v>
      </c>
      <c r="C1227" s="14">
        <v>58344.827586206899</v>
      </c>
      <c r="D1227" s="14" t="s">
        <v>2822</v>
      </c>
      <c r="E1227" s="14" t="s">
        <v>2614</v>
      </c>
      <c r="F1227" s="15">
        <v>45967</v>
      </c>
      <c r="G1227" s="14" t="s">
        <v>2843</v>
      </c>
      <c r="H1227" s="14">
        <v>145</v>
      </c>
      <c r="I1227" s="14">
        <v>150</v>
      </c>
      <c r="J1227" s="14" t="s">
        <v>50</v>
      </c>
      <c r="K1227" s="14">
        <v>3</v>
      </c>
      <c r="L1227" s="14">
        <v>4</v>
      </c>
      <c r="M1227" s="14" t="s">
        <v>2615</v>
      </c>
      <c r="N1227" s="14" t="s">
        <v>55</v>
      </c>
      <c r="O1227" s="14" t="s">
        <v>57</v>
      </c>
      <c r="P1227" s="14" t="s">
        <v>2814</v>
      </c>
      <c r="Q1227" s="14" t="s">
        <v>2816</v>
      </c>
      <c r="R1227" s="16" t="s">
        <v>47</v>
      </c>
    </row>
    <row r="1228" spans="1:18" x14ac:dyDescent="0.3">
      <c r="A1228" s="9">
        <v>18390572</v>
      </c>
      <c r="B1228" s="10">
        <v>8500000</v>
      </c>
      <c r="C1228" s="10">
        <v>65384.615384615383</v>
      </c>
      <c r="D1228" s="10" t="s">
        <v>2830</v>
      </c>
      <c r="E1228" s="10" t="s">
        <v>2651</v>
      </c>
      <c r="F1228" s="11">
        <v>45971</v>
      </c>
      <c r="G1228" s="10" t="s">
        <v>2843</v>
      </c>
      <c r="H1228" s="10">
        <v>130</v>
      </c>
      <c r="I1228" s="10">
        <v>145</v>
      </c>
      <c r="J1228" s="10" t="s">
        <v>50</v>
      </c>
      <c r="K1228" s="10">
        <v>2</v>
      </c>
      <c r="L1228" s="10">
        <v>9</v>
      </c>
      <c r="M1228" s="10" t="s">
        <v>2632</v>
      </c>
      <c r="N1228" s="10" t="s">
        <v>55</v>
      </c>
      <c r="O1228" s="10" t="s">
        <v>67</v>
      </c>
      <c r="P1228" s="10" t="s">
        <v>2814</v>
      </c>
      <c r="Q1228" s="10" t="s">
        <v>2818</v>
      </c>
      <c r="R1228" s="12" t="s">
        <v>47</v>
      </c>
    </row>
    <row r="1229" spans="1:18" x14ac:dyDescent="0.3">
      <c r="A1229" s="13">
        <v>18414034</v>
      </c>
      <c r="B1229" s="14">
        <v>8500000</v>
      </c>
      <c r="C1229" s="14">
        <v>60714.285714285717</v>
      </c>
      <c r="D1229" s="14" t="s">
        <v>2830</v>
      </c>
      <c r="E1229" s="14" t="s">
        <v>2638</v>
      </c>
      <c r="F1229" s="15">
        <v>45974</v>
      </c>
      <c r="G1229" s="14" t="s">
        <v>2843</v>
      </c>
      <c r="H1229" s="14">
        <v>140</v>
      </c>
      <c r="I1229" s="14">
        <v>150</v>
      </c>
      <c r="J1229" s="14" t="s">
        <v>50</v>
      </c>
      <c r="K1229" s="14">
        <v>1</v>
      </c>
      <c r="L1229" s="14">
        <v>10</v>
      </c>
      <c r="M1229" s="14" t="s">
        <v>2632</v>
      </c>
      <c r="N1229" s="14" t="s">
        <v>55</v>
      </c>
      <c r="O1229" s="14" t="s">
        <v>57</v>
      </c>
      <c r="P1229" s="14" t="s">
        <v>2814</v>
      </c>
      <c r="Q1229" s="14" t="s">
        <v>2818</v>
      </c>
      <c r="R1229" s="16" t="s">
        <v>47</v>
      </c>
    </row>
    <row r="1230" spans="1:18" x14ac:dyDescent="0.3">
      <c r="A1230" s="9">
        <v>18423471</v>
      </c>
      <c r="B1230" s="10">
        <v>8500000</v>
      </c>
      <c r="C1230" s="10">
        <v>93406.593406593413</v>
      </c>
      <c r="D1230" s="10" t="s">
        <v>2822</v>
      </c>
      <c r="E1230" s="10" t="s">
        <v>2698</v>
      </c>
      <c r="F1230" s="11">
        <v>45975</v>
      </c>
      <c r="G1230" s="10" t="s">
        <v>2843</v>
      </c>
      <c r="H1230" s="10">
        <v>91</v>
      </c>
      <c r="I1230" s="10">
        <v>102</v>
      </c>
      <c r="J1230" s="10" t="s">
        <v>97</v>
      </c>
      <c r="K1230" s="10">
        <v>2</v>
      </c>
      <c r="L1230" s="10">
        <v>2</v>
      </c>
      <c r="M1230" s="10" t="s">
        <v>2615</v>
      </c>
      <c r="N1230" s="10" t="s">
        <v>55</v>
      </c>
      <c r="O1230" s="10" t="s">
        <v>67</v>
      </c>
      <c r="P1230" s="10" t="s">
        <v>2815</v>
      </c>
      <c r="Q1230" s="10" t="s">
        <v>2816</v>
      </c>
      <c r="R1230" s="12" t="s">
        <v>47</v>
      </c>
    </row>
    <row r="1231" spans="1:18" x14ac:dyDescent="0.3">
      <c r="A1231" s="13">
        <v>18363247</v>
      </c>
      <c r="B1231" s="14">
        <v>8500000</v>
      </c>
      <c r="C1231" s="14">
        <v>42500</v>
      </c>
      <c r="D1231" s="14" t="s">
        <v>2822</v>
      </c>
      <c r="E1231" s="14" t="s">
        <v>2614</v>
      </c>
      <c r="F1231" s="15">
        <v>45966</v>
      </c>
      <c r="G1231" s="14" t="s">
        <v>2843</v>
      </c>
      <c r="H1231" s="14">
        <v>200</v>
      </c>
      <c r="I1231" s="14">
        <v>220</v>
      </c>
      <c r="J1231" s="14" t="s">
        <v>64</v>
      </c>
      <c r="K1231" s="14">
        <v>3</v>
      </c>
      <c r="L1231" s="14">
        <v>5</v>
      </c>
      <c r="M1231" s="14" t="s">
        <v>2617</v>
      </c>
      <c r="N1231" s="14" t="s">
        <v>55</v>
      </c>
      <c r="O1231" s="14" t="s">
        <v>67</v>
      </c>
      <c r="P1231" s="14" t="s">
        <v>2817</v>
      </c>
      <c r="Q1231" s="14" t="s">
        <v>2818</v>
      </c>
      <c r="R1231" s="16" t="s">
        <v>47</v>
      </c>
    </row>
    <row r="1232" spans="1:18" x14ac:dyDescent="0.3">
      <c r="A1232" s="9">
        <v>18370923</v>
      </c>
      <c r="B1232" s="10">
        <v>8500000</v>
      </c>
      <c r="C1232" s="10">
        <v>89473.68421052632</v>
      </c>
      <c r="D1232" s="10" t="s">
        <v>2825</v>
      </c>
      <c r="E1232" s="10" t="s">
        <v>2742</v>
      </c>
      <c r="F1232" s="11">
        <v>45967</v>
      </c>
      <c r="G1232" s="10" t="s">
        <v>2843</v>
      </c>
      <c r="H1232" s="10">
        <v>95</v>
      </c>
      <c r="I1232" s="10">
        <v>105</v>
      </c>
      <c r="J1232" s="10" t="s">
        <v>97</v>
      </c>
      <c r="K1232" s="10">
        <v>2</v>
      </c>
      <c r="L1232" s="10">
        <v>5</v>
      </c>
      <c r="M1232" s="10" t="s">
        <v>2617</v>
      </c>
      <c r="N1232" s="10" t="s">
        <v>76</v>
      </c>
      <c r="O1232" s="10" t="s">
        <v>57</v>
      </c>
      <c r="P1232" s="10" t="s">
        <v>2814</v>
      </c>
      <c r="Q1232" s="10" t="s">
        <v>2818</v>
      </c>
      <c r="R1232" s="12" t="s">
        <v>47</v>
      </c>
    </row>
    <row r="1233" spans="1:18" x14ac:dyDescent="0.3">
      <c r="A1233" s="13">
        <v>18367954</v>
      </c>
      <c r="B1233" s="14">
        <v>8500000</v>
      </c>
      <c r="C1233" s="14">
        <v>47222.222222222219</v>
      </c>
      <c r="D1233" s="14" t="s">
        <v>2822</v>
      </c>
      <c r="E1233" s="14" t="s">
        <v>2663</v>
      </c>
      <c r="F1233" s="15">
        <v>45966</v>
      </c>
      <c r="G1233" s="14" t="s">
        <v>2843</v>
      </c>
      <c r="H1233" s="14">
        <v>180</v>
      </c>
      <c r="I1233" s="14">
        <v>200</v>
      </c>
      <c r="J1233" s="14" t="s">
        <v>50</v>
      </c>
      <c r="K1233" s="14">
        <v>3</v>
      </c>
      <c r="L1233" s="14">
        <v>4</v>
      </c>
      <c r="M1233" s="14" t="s">
        <v>2622</v>
      </c>
      <c r="N1233" s="14" t="s">
        <v>76</v>
      </c>
      <c r="O1233" s="14" t="s">
        <v>57</v>
      </c>
      <c r="P1233" s="14" t="s">
        <v>2815</v>
      </c>
      <c r="Q1233" s="14" t="s">
        <v>2816</v>
      </c>
      <c r="R1233" s="16" t="s">
        <v>47</v>
      </c>
    </row>
    <row r="1234" spans="1:18" x14ac:dyDescent="0.3">
      <c r="A1234" s="9">
        <v>18424878</v>
      </c>
      <c r="B1234" s="10">
        <v>8500000</v>
      </c>
      <c r="C1234" s="10">
        <v>56666.666666666664</v>
      </c>
      <c r="D1234" s="10" t="s">
        <v>2825</v>
      </c>
      <c r="E1234" s="10" t="s">
        <v>2685</v>
      </c>
      <c r="F1234" s="11">
        <v>45976</v>
      </c>
      <c r="G1234" s="10" t="s">
        <v>2843</v>
      </c>
      <c r="H1234" s="10">
        <v>150</v>
      </c>
      <c r="I1234" s="10">
        <v>160</v>
      </c>
      <c r="J1234" s="10" t="s">
        <v>50</v>
      </c>
      <c r="K1234" s="10">
        <v>2</v>
      </c>
      <c r="L1234" s="10">
        <v>2</v>
      </c>
      <c r="M1234" s="10" t="s">
        <v>2627</v>
      </c>
      <c r="N1234" s="10" t="s">
        <v>55</v>
      </c>
      <c r="O1234" s="10" t="s">
        <v>57</v>
      </c>
      <c r="P1234" s="10" t="s">
        <v>2814</v>
      </c>
      <c r="Q1234" s="10" t="s">
        <v>2816</v>
      </c>
      <c r="R1234" s="12" t="s">
        <v>47</v>
      </c>
    </row>
    <row r="1235" spans="1:18" x14ac:dyDescent="0.3">
      <c r="A1235" s="13">
        <v>18416588</v>
      </c>
      <c r="B1235" s="14">
        <v>8500000</v>
      </c>
      <c r="C1235" s="14">
        <v>62962.962962962964</v>
      </c>
      <c r="D1235" s="14" t="s">
        <v>2827</v>
      </c>
      <c r="E1235" s="14" t="s">
        <v>2739</v>
      </c>
      <c r="F1235" s="15">
        <v>45974</v>
      </c>
      <c r="G1235" s="14" t="s">
        <v>2843</v>
      </c>
      <c r="H1235" s="14">
        <v>135</v>
      </c>
      <c r="I1235" s="14">
        <v>145</v>
      </c>
      <c r="J1235" s="14" t="s">
        <v>50</v>
      </c>
      <c r="K1235" s="14">
        <v>2</v>
      </c>
      <c r="L1235" s="14">
        <v>7</v>
      </c>
      <c r="M1235" s="14" t="s">
        <v>2617</v>
      </c>
      <c r="N1235" s="14" t="s">
        <v>55</v>
      </c>
      <c r="O1235" s="14" t="s">
        <v>57</v>
      </c>
      <c r="P1235" s="14" t="s">
        <v>2814</v>
      </c>
      <c r="Q1235" s="14" t="s">
        <v>2816</v>
      </c>
      <c r="R1235" s="16" t="s">
        <v>47</v>
      </c>
    </row>
    <row r="1236" spans="1:18" x14ac:dyDescent="0.3">
      <c r="A1236" s="9">
        <v>18380495</v>
      </c>
      <c r="B1236" s="10">
        <v>8500000</v>
      </c>
      <c r="C1236" s="10">
        <v>47222.222222222219</v>
      </c>
      <c r="D1236" s="10" t="s">
        <v>2827</v>
      </c>
      <c r="E1236" s="10" t="s">
        <v>2774</v>
      </c>
      <c r="F1236" s="11">
        <v>45969</v>
      </c>
      <c r="G1236" s="10" t="s">
        <v>2843</v>
      </c>
      <c r="H1236" s="10">
        <v>180</v>
      </c>
      <c r="I1236" s="10">
        <v>220</v>
      </c>
      <c r="J1236" s="10" t="s">
        <v>191</v>
      </c>
      <c r="K1236" s="10">
        <v>2</v>
      </c>
      <c r="L1236" s="10">
        <v>4</v>
      </c>
      <c r="M1236" s="10" t="s">
        <v>2615</v>
      </c>
      <c r="N1236" s="10" t="s">
        <v>55</v>
      </c>
      <c r="O1236" s="10" t="s">
        <v>57</v>
      </c>
      <c r="P1236" s="10" t="s">
        <v>2814</v>
      </c>
      <c r="Q1236" s="10" t="s">
        <v>2818</v>
      </c>
      <c r="R1236" s="12" t="s">
        <v>47</v>
      </c>
    </row>
    <row r="1237" spans="1:18" x14ac:dyDescent="0.3">
      <c r="A1237" s="13">
        <v>18397243</v>
      </c>
      <c r="B1237" s="14">
        <v>8550000</v>
      </c>
      <c r="C1237" s="14">
        <v>155454.54545454544</v>
      </c>
      <c r="D1237" s="14" t="s">
        <v>2822</v>
      </c>
      <c r="E1237" s="14" t="s">
        <v>2750</v>
      </c>
      <c r="F1237" s="15">
        <v>45972</v>
      </c>
      <c r="G1237" s="14" t="s">
        <v>2843</v>
      </c>
      <c r="H1237" s="14">
        <v>55</v>
      </c>
      <c r="I1237" s="14">
        <v>60</v>
      </c>
      <c r="J1237" s="14" t="s">
        <v>74</v>
      </c>
      <c r="K1237" s="14">
        <v>1</v>
      </c>
      <c r="L1237" s="14">
        <v>8</v>
      </c>
      <c r="M1237" s="14" t="s">
        <v>2615</v>
      </c>
      <c r="N1237" s="14" t="s">
        <v>76</v>
      </c>
      <c r="O1237" s="14" t="s">
        <v>67</v>
      </c>
      <c r="P1237" s="14" t="s">
        <v>2814</v>
      </c>
      <c r="Q1237" s="14" t="s">
        <v>138</v>
      </c>
      <c r="R1237" s="16" t="s">
        <v>47</v>
      </c>
    </row>
    <row r="1238" spans="1:18" x14ac:dyDescent="0.3">
      <c r="A1238" s="9">
        <v>18404885</v>
      </c>
      <c r="B1238" s="10">
        <v>8550000</v>
      </c>
      <c r="C1238" s="10">
        <v>47500</v>
      </c>
      <c r="D1238" s="10" t="s">
        <v>2822</v>
      </c>
      <c r="E1238" s="10" t="s">
        <v>2690</v>
      </c>
      <c r="F1238" s="11">
        <v>45973</v>
      </c>
      <c r="G1238" s="10" t="s">
        <v>2843</v>
      </c>
      <c r="H1238" s="10">
        <v>180</v>
      </c>
      <c r="I1238" s="10">
        <v>210</v>
      </c>
      <c r="J1238" s="10" t="s">
        <v>128</v>
      </c>
      <c r="K1238" s="10">
        <v>4</v>
      </c>
      <c r="L1238" s="10">
        <v>10</v>
      </c>
      <c r="M1238" s="10" t="s">
        <v>2617</v>
      </c>
      <c r="N1238" s="10" t="s">
        <v>55</v>
      </c>
      <c r="O1238" s="10" t="s">
        <v>57</v>
      </c>
      <c r="P1238" s="10" t="s">
        <v>2814</v>
      </c>
      <c r="Q1238" s="10" t="s">
        <v>2816</v>
      </c>
      <c r="R1238" s="12" t="s">
        <v>47</v>
      </c>
    </row>
    <row r="1239" spans="1:18" x14ac:dyDescent="0.3">
      <c r="A1239" s="13">
        <v>18407805</v>
      </c>
      <c r="B1239" s="14">
        <v>8570000</v>
      </c>
      <c r="C1239" s="14">
        <v>77909.090909090912</v>
      </c>
      <c r="D1239" s="14" t="s">
        <v>2822</v>
      </c>
      <c r="E1239" s="14" t="s">
        <v>2663</v>
      </c>
      <c r="F1239" s="15">
        <v>45973</v>
      </c>
      <c r="G1239" s="14" t="s">
        <v>2843</v>
      </c>
      <c r="H1239" s="14">
        <v>110</v>
      </c>
      <c r="I1239" s="14">
        <v>125</v>
      </c>
      <c r="J1239" s="14" t="s">
        <v>97</v>
      </c>
      <c r="K1239" s="14">
        <v>2</v>
      </c>
      <c r="L1239" s="14">
        <v>5</v>
      </c>
      <c r="M1239" s="14" t="s">
        <v>2617</v>
      </c>
      <c r="N1239" s="14" t="s">
        <v>55</v>
      </c>
      <c r="O1239" s="14" t="s">
        <v>57</v>
      </c>
      <c r="P1239" s="14" t="s">
        <v>2814</v>
      </c>
      <c r="Q1239" s="14" t="s">
        <v>2816</v>
      </c>
      <c r="R1239" s="16" t="s">
        <v>47</v>
      </c>
    </row>
    <row r="1240" spans="1:18" x14ac:dyDescent="0.3">
      <c r="A1240" s="9">
        <v>18400762</v>
      </c>
      <c r="B1240" s="10">
        <v>8600000</v>
      </c>
      <c r="C1240" s="10">
        <v>143333.33333333334</v>
      </c>
      <c r="D1240" s="10" t="s">
        <v>2822</v>
      </c>
      <c r="E1240" s="10" t="s">
        <v>2748</v>
      </c>
      <c r="F1240" s="11">
        <v>45972</v>
      </c>
      <c r="G1240" s="10" t="s">
        <v>2843</v>
      </c>
      <c r="H1240" s="10">
        <v>60</v>
      </c>
      <c r="I1240" s="10">
        <v>75</v>
      </c>
      <c r="J1240" s="10" t="s">
        <v>74</v>
      </c>
      <c r="K1240" s="10">
        <v>1</v>
      </c>
      <c r="L1240" s="10">
        <v>5</v>
      </c>
      <c r="M1240" s="10" t="s">
        <v>2615</v>
      </c>
      <c r="N1240" s="10" t="s">
        <v>55</v>
      </c>
      <c r="O1240" s="10" t="s">
        <v>67</v>
      </c>
      <c r="P1240" s="10" t="s">
        <v>2814</v>
      </c>
      <c r="Q1240" s="10" t="s">
        <v>138</v>
      </c>
      <c r="R1240" s="12" t="s">
        <v>47</v>
      </c>
    </row>
    <row r="1241" spans="1:18" x14ac:dyDescent="0.3">
      <c r="A1241" s="13">
        <v>18371110</v>
      </c>
      <c r="B1241" s="14">
        <v>8600000</v>
      </c>
      <c r="C1241" s="14">
        <v>107500</v>
      </c>
      <c r="D1241" s="14" t="s">
        <v>2825</v>
      </c>
      <c r="E1241" s="14" t="s">
        <v>2754</v>
      </c>
      <c r="F1241" s="15">
        <v>45967</v>
      </c>
      <c r="G1241" s="14" t="s">
        <v>2843</v>
      </c>
      <c r="H1241" s="14">
        <v>80</v>
      </c>
      <c r="I1241" s="14">
        <v>88</v>
      </c>
      <c r="J1241" s="14" t="s">
        <v>97</v>
      </c>
      <c r="K1241" s="14">
        <v>2</v>
      </c>
      <c r="L1241" s="14">
        <v>4</v>
      </c>
      <c r="M1241" s="14" t="s">
        <v>2615</v>
      </c>
      <c r="N1241" s="14" t="s">
        <v>55</v>
      </c>
      <c r="O1241" s="14" t="s">
        <v>57</v>
      </c>
      <c r="P1241" s="14" t="s">
        <v>2814</v>
      </c>
      <c r="Q1241" s="14" t="s">
        <v>954</v>
      </c>
      <c r="R1241" s="16" t="s">
        <v>47</v>
      </c>
    </row>
    <row r="1242" spans="1:18" x14ac:dyDescent="0.3">
      <c r="A1242" s="9">
        <v>18415287</v>
      </c>
      <c r="B1242" s="10">
        <v>8650000</v>
      </c>
      <c r="C1242" s="10">
        <v>64074.074074074073</v>
      </c>
      <c r="D1242" s="10" t="s">
        <v>2825</v>
      </c>
      <c r="E1242" s="10" t="s">
        <v>2668</v>
      </c>
      <c r="F1242" s="11">
        <v>45974</v>
      </c>
      <c r="G1242" s="10" t="s">
        <v>2843</v>
      </c>
      <c r="H1242" s="10">
        <v>135</v>
      </c>
      <c r="I1242" s="10">
        <v>155</v>
      </c>
      <c r="J1242" s="10" t="s">
        <v>50</v>
      </c>
      <c r="K1242" s="10">
        <v>1</v>
      </c>
      <c r="L1242" s="10">
        <v>4</v>
      </c>
      <c r="M1242" s="10" t="s">
        <v>2627</v>
      </c>
      <c r="N1242" s="10" t="s">
        <v>55</v>
      </c>
      <c r="O1242" s="10" t="s">
        <v>57</v>
      </c>
      <c r="P1242" s="10" t="s">
        <v>2814</v>
      </c>
      <c r="Q1242" s="10" t="s">
        <v>2818</v>
      </c>
      <c r="R1242" s="12" t="s">
        <v>47</v>
      </c>
    </row>
    <row r="1243" spans="1:18" x14ac:dyDescent="0.3">
      <c r="A1243" s="13">
        <v>18404223</v>
      </c>
      <c r="B1243" s="14">
        <v>8650000</v>
      </c>
      <c r="C1243" s="14">
        <v>57666.666666666664</v>
      </c>
      <c r="D1243" s="14" t="s">
        <v>2825</v>
      </c>
      <c r="E1243" s="14" t="s">
        <v>2754</v>
      </c>
      <c r="F1243" s="15">
        <v>45973</v>
      </c>
      <c r="G1243" s="14" t="s">
        <v>2843</v>
      </c>
      <c r="H1243" s="14">
        <v>150</v>
      </c>
      <c r="I1243" s="14">
        <v>165</v>
      </c>
      <c r="J1243" s="14" t="s">
        <v>50</v>
      </c>
      <c r="K1243" s="14">
        <v>2</v>
      </c>
      <c r="L1243" s="14">
        <v>10</v>
      </c>
      <c r="M1243" s="14" t="s">
        <v>2627</v>
      </c>
      <c r="N1243" s="14" t="s">
        <v>77</v>
      </c>
      <c r="O1243" s="14" t="s">
        <v>57</v>
      </c>
      <c r="P1243" s="14" t="s">
        <v>2814</v>
      </c>
      <c r="Q1243" s="14" t="s">
        <v>2818</v>
      </c>
      <c r="R1243" s="16" t="s">
        <v>47</v>
      </c>
    </row>
    <row r="1244" spans="1:18" x14ac:dyDescent="0.3">
      <c r="A1244" s="9">
        <v>18390423</v>
      </c>
      <c r="B1244" s="10">
        <v>8700000</v>
      </c>
      <c r="C1244" s="10">
        <v>48333.333333333336</v>
      </c>
      <c r="D1244" s="10" t="s">
        <v>2829</v>
      </c>
      <c r="E1244" s="10" t="s">
        <v>2631</v>
      </c>
      <c r="F1244" s="11">
        <v>45971</v>
      </c>
      <c r="G1244" s="10" t="s">
        <v>2842</v>
      </c>
      <c r="H1244" s="10">
        <v>180</v>
      </c>
      <c r="I1244" s="10">
        <v>200</v>
      </c>
      <c r="J1244" s="10" t="s">
        <v>128</v>
      </c>
      <c r="K1244" s="10">
        <v>1</v>
      </c>
      <c r="L1244" s="10">
        <v>3</v>
      </c>
      <c r="M1244" s="10" t="s">
        <v>2632</v>
      </c>
      <c r="N1244" s="10" t="s">
        <v>55</v>
      </c>
      <c r="O1244" s="10" t="s">
        <v>67</v>
      </c>
      <c r="P1244" s="10" t="s">
        <v>2819</v>
      </c>
      <c r="Q1244" s="10" t="s">
        <v>2816</v>
      </c>
      <c r="R1244" s="12" t="s">
        <v>2840</v>
      </c>
    </row>
    <row r="1245" spans="1:18" x14ac:dyDescent="0.3">
      <c r="A1245" s="13">
        <v>18429878</v>
      </c>
      <c r="B1245" s="14">
        <v>8700000</v>
      </c>
      <c r="C1245" s="14">
        <v>79090.909090909088</v>
      </c>
      <c r="D1245" s="14" t="s">
        <v>2822</v>
      </c>
      <c r="E1245" s="14" t="s">
        <v>2690</v>
      </c>
      <c r="F1245" s="15">
        <v>45976</v>
      </c>
      <c r="G1245" s="14" t="s">
        <v>2843</v>
      </c>
      <c r="H1245" s="14">
        <v>110</v>
      </c>
      <c r="I1245" s="14">
        <v>120</v>
      </c>
      <c r="J1245" s="14" t="s">
        <v>97</v>
      </c>
      <c r="K1245" s="14">
        <v>3</v>
      </c>
      <c r="L1245" s="14">
        <v>5</v>
      </c>
      <c r="M1245" s="14" t="s">
        <v>2615</v>
      </c>
      <c r="N1245" s="14" t="s">
        <v>55</v>
      </c>
      <c r="O1245" s="14" t="s">
        <v>57</v>
      </c>
      <c r="P1245" s="14" t="s">
        <v>2814</v>
      </c>
      <c r="Q1245" s="14" t="s">
        <v>2816</v>
      </c>
      <c r="R1245" s="16" t="s">
        <v>47</v>
      </c>
    </row>
    <row r="1246" spans="1:18" x14ac:dyDescent="0.3">
      <c r="A1246" s="9">
        <v>18407414</v>
      </c>
      <c r="B1246" s="10">
        <v>8715000</v>
      </c>
      <c r="C1246" s="10">
        <v>51264.705882352944</v>
      </c>
      <c r="D1246" s="10" t="s">
        <v>2822</v>
      </c>
      <c r="E1246" s="10" t="s">
        <v>2614</v>
      </c>
      <c r="F1246" s="11">
        <v>45973</v>
      </c>
      <c r="G1246" s="10" t="s">
        <v>2843</v>
      </c>
      <c r="H1246" s="10">
        <v>170</v>
      </c>
      <c r="I1246" s="10">
        <v>185</v>
      </c>
      <c r="J1246" s="10" t="s">
        <v>50</v>
      </c>
      <c r="K1246" s="10">
        <v>2</v>
      </c>
      <c r="L1246" s="10">
        <v>4</v>
      </c>
      <c r="M1246" s="10" t="s">
        <v>2617</v>
      </c>
      <c r="N1246" s="10" t="s">
        <v>55</v>
      </c>
      <c r="O1246" s="10" t="s">
        <v>57</v>
      </c>
      <c r="P1246" s="10" t="s">
        <v>2814</v>
      </c>
      <c r="Q1246" s="10" t="s">
        <v>2816</v>
      </c>
      <c r="R1246" s="12" t="s">
        <v>47</v>
      </c>
    </row>
    <row r="1247" spans="1:18" x14ac:dyDescent="0.3">
      <c r="A1247" s="13">
        <v>18404362</v>
      </c>
      <c r="B1247" s="14">
        <v>8750000</v>
      </c>
      <c r="C1247" s="14">
        <v>58333.333333333336</v>
      </c>
      <c r="D1247" s="14" t="s">
        <v>2825</v>
      </c>
      <c r="E1247" s="14" t="s">
        <v>2626</v>
      </c>
      <c r="F1247" s="15">
        <v>45973</v>
      </c>
      <c r="G1247" s="14" t="s">
        <v>2843</v>
      </c>
      <c r="H1247" s="14">
        <v>150</v>
      </c>
      <c r="I1247" s="14">
        <v>165</v>
      </c>
      <c r="J1247" s="14" t="s">
        <v>50</v>
      </c>
      <c r="K1247" s="14">
        <v>2</v>
      </c>
      <c r="L1247" s="14">
        <v>10</v>
      </c>
      <c r="M1247" s="14" t="s">
        <v>2617</v>
      </c>
      <c r="N1247" s="14" t="s">
        <v>55</v>
      </c>
      <c r="O1247" s="14" t="s">
        <v>67</v>
      </c>
      <c r="P1247" s="14" t="s">
        <v>2814</v>
      </c>
      <c r="Q1247" s="14" t="s">
        <v>138</v>
      </c>
      <c r="R1247" s="16" t="s">
        <v>47</v>
      </c>
    </row>
    <row r="1248" spans="1:18" x14ac:dyDescent="0.3">
      <c r="A1248" s="9">
        <v>18365349</v>
      </c>
      <c r="B1248" s="10">
        <v>8750000</v>
      </c>
      <c r="C1248" s="10">
        <v>76086.956521739135</v>
      </c>
      <c r="D1248" s="10" t="s">
        <v>2834</v>
      </c>
      <c r="E1248" s="10" t="s">
        <v>2724</v>
      </c>
      <c r="F1248" s="11">
        <v>45966</v>
      </c>
      <c r="G1248" s="10" t="s">
        <v>2842</v>
      </c>
      <c r="H1248" s="10">
        <v>115</v>
      </c>
      <c r="I1248" s="10">
        <v>145</v>
      </c>
      <c r="J1248" s="10" t="s">
        <v>97</v>
      </c>
      <c r="K1248" s="10">
        <v>2</v>
      </c>
      <c r="L1248" s="10">
        <v>1</v>
      </c>
      <c r="M1248" s="10" t="s">
        <v>2622</v>
      </c>
      <c r="N1248" s="10" t="s">
        <v>77</v>
      </c>
      <c r="O1248" s="10" t="s">
        <v>57</v>
      </c>
      <c r="P1248" s="10" t="s">
        <v>2819</v>
      </c>
      <c r="Q1248" s="10" t="s">
        <v>2816</v>
      </c>
      <c r="R1248" s="12" t="s">
        <v>2840</v>
      </c>
    </row>
    <row r="1249" spans="1:18" x14ac:dyDescent="0.3">
      <c r="A1249" s="13">
        <v>18420814</v>
      </c>
      <c r="B1249" s="14">
        <v>8850000</v>
      </c>
      <c r="C1249" s="14">
        <v>80454.545454545456</v>
      </c>
      <c r="D1249" s="14" t="s">
        <v>2830</v>
      </c>
      <c r="E1249" s="14" t="s">
        <v>2637</v>
      </c>
      <c r="F1249" s="15">
        <v>45975</v>
      </c>
      <c r="G1249" s="14" t="s">
        <v>2843</v>
      </c>
      <c r="H1249" s="14">
        <v>110</v>
      </c>
      <c r="I1249" s="14">
        <v>120</v>
      </c>
      <c r="J1249" s="14" t="s">
        <v>97</v>
      </c>
      <c r="K1249" s="14">
        <v>2</v>
      </c>
      <c r="L1249" s="14">
        <v>4</v>
      </c>
      <c r="M1249" s="14" t="s">
        <v>2617</v>
      </c>
      <c r="N1249" s="14" t="s">
        <v>55</v>
      </c>
      <c r="O1249" s="14" t="s">
        <v>57</v>
      </c>
      <c r="P1249" s="14" t="s">
        <v>2814</v>
      </c>
      <c r="Q1249" s="14" t="s">
        <v>2818</v>
      </c>
      <c r="R1249" s="16" t="s">
        <v>47</v>
      </c>
    </row>
    <row r="1250" spans="1:18" x14ac:dyDescent="0.3">
      <c r="A1250" s="9">
        <v>18378315</v>
      </c>
      <c r="B1250" s="10">
        <v>8900000</v>
      </c>
      <c r="C1250" s="10">
        <v>49444.444444444445</v>
      </c>
      <c r="D1250" s="10" t="s">
        <v>2825</v>
      </c>
      <c r="E1250" s="10" t="s">
        <v>2640</v>
      </c>
      <c r="F1250" s="11">
        <v>45968</v>
      </c>
      <c r="G1250" s="10" t="s">
        <v>2843</v>
      </c>
      <c r="H1250" s="10">
        <v>180</v>
      </c>
      <c r="I1250" s="10">
        <v>200</v>
      </c>
      <c r="J1250" s="10" t="s">
        <v>128</v>
      </c>
      <c r="K1250" s="10">
        <v>2</v>
      </c>
      <c r="L1250" s="10">
        <v>3</v>
      </c>
      <c r="M1250" s="10" t="s">
        <v>2615</v>
      </c>
      <c r="N1250" s="10" t="s">
        <v>55</v>
      </c>
      <c r="O1250" s="10" t="s">
        <v>57</v>
      </c>
      <c r="P1250" s="10" t="s">
        <v>2817</v>
      </c>
      <c r="Q1250" s="10" t="s">
        <v>2818</v>
      </c>
      <c r="R1250" s="12" t="s">
        <v>47</v>
      </c>
    </row>
    <row r="1251" spans="1:18" x14ac:dyDescent="0.3">
      <c r="A1251" s="13">
        <v>18404146</v>
      </c>
      <c r="B1251" s="14">
        <v>8900000</v>
      </c>
      <c r="C1251" s="14">
        <v>61379.310344827587</v>
      </c>
      <c r="D1251" s="14" t="s">
        <v>2825</v>
      </c>
      <c r="E1251" s="14" t="s">
        <v>2742</v>
      </c>
      <c r="F1251" s="15">
        <v>45973</v>
      </c>
      <c r="G1251" s="14" t="s">
        <v>2843</v>
      </c>
      <c r="H1251" s="14">
        <v>145</v>
      </c>
      <c r="I1251" s="14">
        <v>165</v>
      </c>
      <c r="J1251" s="14" t="s">
        <v>50</v>
      </c>
      <c r="K1251" s="14">
        <v>2</v>
      </c>
      <c r="L1251" s="14">
        <v>4</v>
      </c>
      <c r="M1251" s="14" t="s">
        <v>2615</v>
      </c>
      <c r="N1251" s="14" t="s">
        <v>55</v>
      </c>
      <c r="O1251" s="14" t="s">
        <v>57</v>
      </c>
      <c r="P1251" s="14" t="s">
        <v>2814</v>
      </c>
      <c r="Q1251" s="14" t="s">
        <v>251</v>
      </c>
      <c r="R1251" s="16" t="s">
        <v>47</v>
      </c>
    </row>
    <row r="1252" spans="1:18" x14ac:dyDescent="0.3">
      <c r="A1252" s="9">
        <v>18423509</v>
      </c>
      <c r="B1252" s="10">
        <v>8900000</v>
      </c>
      <c r="C1252" s="10">
        <v>19777.777777777777</v>
      </c>
      <c r="D1252" s="10" t="s">
        <v>2828</v>
      </c>
      <c r="E1252" s="10" t="s">
        <v>2812</v>
      </c>
      <c r="F1252" s="11">
        <v>45975</v>
      </c>
      <c r="G1252" s="10" t="s">
        <v>2843</v>
      </c>
      <c r="H1252" s="10">
        <v>450</v>
      </c>
      <c r="I1252" s="10">
        <v>500</v>
      </c>
      <c r="J1252" s="10" t="s">
        <v>1215</v>
      </c>
      <c r="K1252" s="10">
        <v>2</v>
      </c>
      <c r="L1252" s="10">
        <v>2</v>
      </c>
      <c r="M1252" s="10" t="s">
        <v>2627</v>
      </c>
      <c r="N1252" s="10" t="s">
        <v>76</v>
      </c>
      <c r="O1252" s="10" t="s">
        <v>57</v>
      </c>
      <c r="P1252" s="10" t="s">
        <v>2814</v>
      </c>
      <c r="Q1252" s="10" t="s">
        <v>2816</v>
      </c>
      <c r="R1252" s="12" t="s">
        <v>47</v>
      </c>
    </row>
    <row r="1253" spans="1:18" x14ac:dyDescent="0.3">
      <c r="A1253" s="13">
        <v>18377092</v>
      </c>
      <c r="B1253" s="14">
        <v>8900000</v>
      </c>
      <c r="C1253" s="14">
        <v>61379.310344827587</v>
      </c>
      <c r="D1253" s="14" t="s">
        <v>2825</v>
      </c>
      <c r="E1253" s="14" t="s">
        <v>2742</v>
      </c>
      <c r="F1253" s="15">
        <v>45968</v>
      </c>
      <c r="G1253" s="14" t="s">
        <v>2843</v>
      </c>
      <c r="H1253" s="14">
        <v>145</v>
      </c>
      <c r="I1253" s="14">
        <v>165</v>
      </c>
      <c r="J1253" s="14" t="s">
        <v>50</v>
      </c>
      <c r="K1253" s="14">
        <v>2</v>
      </c>
      <c r="L1253" s="14">
        <v>4</v>
      </c>
      <c r="M1253" s="14" t="s">
        <v>2615</v>
      </c>
      <c r="N1253" s="14" t="s">
        <v>55</v>
      </c>
      <c r="O1253" s="14" t="s">
        <v>57</v>
      </c>
      <c r="P1253" s="14" t="s">
        <v>2817</v>
      </c>
      <c r="Q1253" s="14" t="s">
        <v>2816</v>
      </c>
      <c r="R1253" s="16" t="s">
        <v>47</v>
      </c>
    </row>
    <row r="1254" spans="1:18" x14ac:dyDescent="0.3">
      <c r="A1254" s="9">
        <v>18424117</v>
      </c>
      <c r="B1254" s="10">
        <v>8900000</v>
      </c>
      <c r="C1254" s="10">
        <v>38695.65217391304</v>
      </c>
      <c r="D1254" s="10" t="s">
        <v>2822</v>
      </c>
      <c r="E1254" s="10" t="s">
        <v>2783</v>
      </c>
      <c r="F1254" s="11">
        <v>45975</v>
      </c>
      <c r="G1254" s="10" t="s">
        <v>2843</v>
      </c>
      <c r="H1254" s="10">
        <v>230</v>
      </c>
      <c r="I1254" s="10">
        <v>260</v>
      </c>
      <c r="J1254" s="10" t="s">
        <v>64</v>
      </c>
      <c r="K1254" s="10">
        <v>3</v>
      </c>
      <c r="L1254" s="10">
        <v>4</v>
      </c>
      <c r="M1254" s="10" t="s">
        <v>2617</v>
      </c>
      <c r="N1254" s="10" t="s">
        <v>55</v>
      </c>
      <c r="O1254" s="10" t="s">
        <v>57</v>
      </c>
      <c r="P1254" s="10" t="s">
        <v>2814</v>
      </c>
      <c r="Q1254" s="10" t="s">
        <v>2816</v>
      </c>
      <c r="R1254" s="12" t="s">
        <v>47</v>
      </c>
    </row>
    <row r="1255" spans="1:18" x14ac:dyDescent="0.3">
      <c r="A1255" s="13">
        <v>18388864</v>
      </c>
      <c r="B1255" s="14">
        <v>8900000</v>
      </c>
      <c r="C1255" s="14">
        <v>61379.310344827587</v>
      </c>
      <c r="D1255" s="14" t="s">
        <v>2825</v>
      </c>
      <c r="E1255" s="14" t="s">
        <v>2689</v>
      </c>
      <c r="F1255" s="15">
        <v>45970</v>
      </c>
      <c r="G1255" s="14" t="s">
        <v>2843</v>
      </c>
      <c r="H1255" s="14">
        <v>145</v>
      </c>
      <c r="I1255" s="14">
        <v>165</v>
      </c>
      <c r="J1255" s="14" t="s">
        <v>50</v>
      </c>
      <c r="K1255" s="14">
        <v>2</v>
      </c>
      <c r="L1255" s="14">
        <v>4</v>
      </c>
      <c r="M1255" s="14" t="s">
        <v>2615</v>
      </c>
      <c r="N1255" s="14" t="s">
        <v>55</v>
      </c>
      <c r="O1255" s="14" t="s">
        <v>57</v>
      </c>
      <c r="P1255" s="14" t="s">
        <v>2814</v>
      </c>
      <c r="Q1255" s="14" t="s">
        <v>2816</v>
      </c>
      <c r="R1255" s="16" t="s">
        <v>47</v>
      </c>
    </row>
    <row r="1256" spans="1:18" x14ac:dyDescent="0.3">
      <c r="A1256" s="9">
        <v>18423617</v>
      </c>
      <c r="B1256" s="10">
        <v>8900000</v>
      </c>
      <c r="C1256" s="10">
        <v>49444.444444444445</v>
      </c>
      <c r="D1256" s="10" t="s">
        <v>2825</v>
      </c>
      <c r="E1256" s="10" t="s">
        <v>2708</v>
      </c>
      <c r="F1256" s="11">
        <v>45975</v>
      </c>
      <c r="G1256" s="10" t="s">
        <v>2843</v>
      </c>
      <c r="H1256" s="10">
        <v>180</v>
      </c>
      <c r="I1256" s="10">
        <v>200</v>
      </c>
      <c r="J1256" s="10" t="s">
        <v>128</v>
      </c>
      <c r="K1256" s="10">
        <v>3</v>
      </c>
      <c r="L1256" s="10">
        <v>4</v>
      </c>
      <c r="M1256" s="10" t="s">
        <v>2617</v>
      </c>
      <c r="N1256" s="10" t="s">
        <v>55</v>
      </c>
      <c r="O1256" s="10" t="s">
        <v>57</v>
      </c>
      <c r="P1256" s="10" t="s">
        <v>2814</v>
      </c>
      <c r="Q1256" s="10" t="s">
        <v>2818</v>
      </c>
      <c r="R1256" s="12" t="s">
        <v>47</v>
      </c>
    </row>
    <row r="1257" spans="1:18" x14ac:dyDescent="0.3">
      <c r="A1257" s="13">
        <v>18378347</v>
      </c>
      <c r="B1257" s="14">
        <v>8900000</v>
      </c>
      <c r="C1257" s="14">
        <v>49444.444444444445</v>
      </c>
      <c r="D1257" s="14" t="s">
        <v>2825</v>
      </c>
      <c r="E1257" s="14" t="s">
        <v>2640</v>
      </c>
      <c r="F1257" s="15">
        <v>45968</v>
      </c>
      <c r="G1257" s="14" t="s">
        <v>2843</v>
      </c>
      <c r="H1257" s="14">
        <v>180</v>
      </c>
      <c r="I1257" s="14">
        <v>200</v>
      </c>
      <c r="J1257" s="14" t="s">
        <v>128</v>
      </c>
      <c r="K1257" s="14">
        <v>2</v>
      </c>
      <c r="L1257" s="14">
        <v>3</v>
      </c>
      <c r="M1257" s="14" t="s">
        <v>2615</v>
      </c>
      <c r="N1257" s="14" t="s">
        <v>55</v>
      </c>
      <c r="O1257" s="14" t="s">
        <v>57</v>
      </c>
      <c r="P1257" s="14" t="s">
        <v>2817</v>
      </c>
      <c r="Q1257" s="14" t="s">
        <v>2818</v>
      </c>
      <c r="R1257" s="16" t="s">
        <v>47</v>
      </c>
    </row>
    <row r="1258" spans="1:18" x14ac:dyDescent="0.3">
      <c r="A1258" s="9">
        <v>18402667</v>
      </c>
      <c r="B1258" s="10">
        <v>8950000</v>
      </c>
      <c r="C1258" s="10">
        <v>55937.5</v>
      </c>
      <c r="D1258" s="10" t="s">
        <v>2825</v>
      </c>
      <c r="E1258" s="10" t="s">
        <v>2685</v>
      </c>
      <c r="F1258" s="11">
        <v>45972</v>
      </c>
      <c r="G1258" s="10" t="s">
        <v>2843</v>
      </c>
      <c r="H1258" s="10">
        <v>160</v>
      </c>
      <c r="I1258" s="10">
        <v>170</v>
      </c>
      <c r="J1258" s="10" t="s">
        <v>50</v>
      </c>
      <c r="K1258" s="10">
        <v>2</v>
      </c>
      <c r="L1258" s="10">
        <v>9</v>
      </c>
      <c r="M1258" s="10" t="s">
        <v>2632</v>
      </c>
      <c r="N1258" s="10" t="s">
        <v>55</v>
      </c>
      <c r="O1258" s="10" t="s">
        <v>67</v>
      </c>
      <c r="P1258" s="10" t="s">
        <v>2814</v>
      </c>
      <c r="Q1258" s="10" t="s">
        <v>251</v>
      </c>
      <c r="R1258" s="12" t="s">
        <v>47</v>
      </c>
    </row>
    <row r="1259" spans="1:18" x14ac:dyDescent="0.3">
      <c r="A1259" s="13">
        <v>18370368</v>
      </c>
      <c r="B1259" s="14">
        <v>8950000</v>
      </c>
      <c r="C1259" s="14">
        <v>68846.153846153844</v>
      </c>
      <c r="D1259" s="14" t="s">
        <v>2831</v>
      </c>
      <c r="E1259" s="14" t="s">
        <v>2657</v>
      </c>
      <c r="F1259" s="15">
        <v>45967</v>
      </c>
      <c r="G1259" s="14" t="s">
        <v>2843</v>
      </c>
      <c r="H1259" s="14">
        <v>130</v>
      </c>
      <c r="I1259" s="14">
        <v>150</v>
      </c>
      <c r="J1259" s="14" t="s">
        <v>97</v>
      </c>
      <c r="K1259" s="14">
        <v>2</v>
      </c>
      <c r="L1259" s="14">
        <v>7</v>
      </c>
      <c r="M1259" s="14" t="s">
        <v>2615</v>
      </c>
      <c r="N1259" s="14" t="s">
        <v>77</v>
      </c>
      <c r="O1259" s="14" t="s">
        <v>57</v>
      </c>
      <c r="P1259" s="14" t="s">
        <v>2814</v>
      </c>
      <c r="Q1259" s="14" t="s">
        <v>2816</v>
      </c>
      <c r="R1259" s="16" t="s">
        <v>47</v>
      </c>
    </row>
    <row r="1260" spans="1:18" x14ac:dyDescent="0.3">
      <c r="A1260" s="9">
        <v>18368048</v>
      </c>
      <c r="B1260" s="10">
        <v>9000000</v>
      </c>
      <c r="C1260" s="10">
        <v>69230.769230769234</v>
      </c>
      <c r="D1260" s="10" t="s">
        <v>2822</v>
      </c>
      <c r="E1260" s="10" t="s">
        <v>2614</v>
      </c>
      <c r="F1260" s="11">
        <v>45966</v>
      </c>
      <c r="G1260" s="10" t="s">
        <v>2843</v>
      </c>
      <c r="H1260" s="10">
        <v>130</v>
      </c>
      <c r="I1260" s="10">
        <v>140</v>
      </c>
      <c r="J1260" s="10" t="s">
        <v>50</v>
      </c>
      <c r="K1260" s="10">
        <v>2</v>
      </c>
      <c r="L1260" s="10">
        <v>4</v>
      </c>
      <c r="M1260" s="10" t="s">
        <v>2627</v>
      </c>
      <c r="N1260" s="10" t="s">
        <v>55</v>
      </c>
      <c r="O1260" s="10" t="s">
        <v>57</v>
      </c>
      <c r="P1260" s="10" t="s">
        <v>2814</v>
      </c>
      <c r="Q1260" s="10" t="s">
        <v>2816</v>
      </c>
      <c r="R1260" s="12" t="s">
        <v>47</v>
      </c>
    </row>
    <row r="1261" spans="1:18" x14ac:dyDescent="0.3">
      <c r="A1261" s="13">
        <v>18362349</v>
      </c>
      <c r="B1261" s="14">
        <v>9000000</v>
      </c>
      <c r="C1261" s="14">
        <v>81818.181818181823</v>
      </c>
      <c r="D1261" s="14" t="s">
        <v>2830</v>
      </c>
      <c r="E1261" s="14" t="s">
        <v>2693</v>
      </c>
      <c r="F1261" s="15">
        <v>45966</v>
      </c>
      <c r="G1261" s="14" t="s">
        <v>2843</v>
      </c>
      <c r="H1261" s="14">
        <v>110</v>
      </c>
      <c r="I1261" s="14">
        <v>120</v>
      </c>
      <c r="J1261" s="14" t="s">
        <v>50</v>
      </c>
      <c r="K1261" s="14">
        <v>2</v>
      </c>
      <c r="L1261" s="14">
        <v>10</v>
      </c>
      <c r="M1261" s="14" t="s">
        <v>2617</v>
      </c>
      <c r="N1261" s="14" t="s">
        <v>55</v>
      </c>
      <c r="O1261" s="14" t="s">
        <v>57</v>
      </c>
      <c r="P1261" s="14" t="s">
        <v>2814</v>
      </c>
      <c r="Q1261" s="14" t="s">
        <v>2818</v>
      </c>
      <c r="R1261" s="16" t="s">
        <v>47</v>
      </c>
    </row>
    <row r="1262" spans="1:18" x14ac:dyDescent="0.3">
      <c r="A1262" s="9">
        <v>18373483</v>
      </c>
      <c r="B1262" s="10">
        <v>9000000</v>
      </c>
      <c r="C1262" s="10">
        <v>48648.648648648646</v>
      </c>
      <c r="D1262" s="10" t="s">
        <v>2833</v>
      </c>
      <c r="E1262" s="10" t="s">
        <v>2758</v>
      </c>
      <c r="F1262" s="11">
        <v>45967</v>
      </c>
      <c r="G1262" s="10" t="s">
        <v>2843</v>
      </c>
      <c r="H1262" s="10">
        <v>185</v>
      </c>
      <c r="I1262" s="10">
        <v>196</v>
      </c>
      <c r="J1262" s="10" t="s">
        <v>50</v>
      </c>
      <c r="K1262" s="10">
        <v>2</v>
      </c>
      <c r="L1262" s="10">
        <v>6</v>
      </c>
      <c r="M1262" s="10" t="s">
        <v>2615</v>
      </c>
      <c r="N1262" s="10" t="s">
        <v>76</v>
      </c>
      <c r="O1262" s="10" t="s">
        <v>67</v>
      </c>
      <c r="P1262" s="10" t="s">
        <v>2821</v>
      </c>
      <c r="Q1262" s="10" t="s">
        <v>2818</v>
      </c>
      <c r="R1262" s="12" t="s">
        <v>47</v>
      </c>
    </row>
    <row r="1263" spans="1:18" x14ac:dyDescent="0.3">
      <c r="A1263" s="13">
        <v>18377919</v>
      </c>
      <c r="B1263" s="14">
        <v>9000000</v>
      </c>
      <c r="C1263" s="14">
        <v>50000</v>
      </c>
      <c r="D1263" s="14" t="s">
        <v>2825</v>
      </c>
      <c r="E1263" s="14" t="s">
        <v>2708</v>
      </c>
      <c r="F1263" s="15">
        <v>45968</v>
      </c>
      <c r="G1263" s="14" t="s">
        <v>2843</v>
      </c>
      <c r="H1263" s="14">
        <v>180</v>
      </c>
      <c r="I1263" s="14">
        <v>200</v>
      </c>
      <c r="J1263" s="14" t="s">
        <v>128</v>
      </c>
      <c r="K1263" s="14">
        <v>2</v>
      </c>
      <c r="L1263" s="14">
        <v>4</v>
      </c>
      <c r="M1263" s="14" t="s">
        <v>2617</v>
      </c>
      <c r="N1263" s="14" t="s">
        <v>55</v>
      </c>
      <c r="O1263" s="14" t="s">
        <v>57</v>
      </c>
      <c r="P1263" s="14" t="s">
        <v>2817</v>
      </c>
      <c r="Q1263" s="14" t="s">
        <v>2818</v>
      </c>
      <c r="R1263" s="16" t="s">
        <v>47</v>
      </c>
    </row>
    <row r="1264" spans="1:18" x14ac:dyDescent="0.3">
      <c r="A1264" s="9">
        <v>18379203</v>
      </c>
      <c r="B1264" s="10">
        <v>9046000</v>
      </c>
      <c r="C1264" s="10">
        <v>64614.285714285717</v>
      </c>
      <c r="D1264" s="10" t="s">
        <v>2822</v>
      </c>
      <c r="E1264" s="10" t="s">
        <v>2614</v>
      </c>
      <c r="F1264" s="11">
        <v>45968</v>
      </c>
      <c r="G1264" s="10" t="s">
        <v>2843</v>
      </c>
      <c r="H1264" s="10">
        <v>140</v>
      </c>
      <c r="I1264" s="10">
        <v>145</v>
      </c>
      <c r="J1264" s="10" t="s">
        <v>50</v>
      </c>
      <c r="K1264" s="10">
        <v>2</v>
      </c>
      <c r="L1264" s="10">
        <v>5</v>
      </c>
      <c r="M1264" s="10" t="s">
        <v>2617</v>
      </c>
      <c r="N1264" s="10" t="s">
        <v>77</v>
      </c>
      <c r="O1264" s="10" t="s">
        <v>67</v>
      </c>
      <c r="P1264" s="10" t="s">
        <v>2814</v>
      </c>
      <c r="Q1264" s="10" t="s">
        <v>2816</v>
      </c>
      <c r="R1264" s="12" t="s">
        <v>47</v>
      </c>
    </row>
    <row r="1265" spans="1:18" x14ac:dyDescent="0.3">
      <c r="A1265" s="13">
        <v>18404224</v>
      </c>
      <c r="B1265" s="14">
        <v>9100000</v>
      </c>
      <c r="C1265" s="14">
        <v>62758.620689655174</v>
      </c>
      <c r="D1265" s="14" t="s">
        <v>2830</v>
      </c>
      <c r="E1265" s="14" t="s">
        <v>2718</v>
      </c>
      <c r="F1265" s="15">
        <v>45973</v>
      </c>
      <c r="G1265" s="14" t="s">
        <v>2843</v>
      </c>
      <c r="H1265" s="14">
        <v>145</v>
      </c>
      <c r="I1265" s="14">
        <v>170</v>
      </c>
      <c r="J1265" s="14" t="s">
        <v>50</v>
      </c>
      <c r="K1265" s="14">
        <v>2</v>
      </c>
      <c r="L1265" s="14">
        <v>4</v>
      </c>
      <c r="M1265" s="14" t="s">
        <v>2622</v>
      </c>
      <c r="N1265" s="14" t="s">
        <v>55</v>
      </c>
      <c r="O1265" s="14" t="s">
        <v>67</v>
      </c>
      <c r="P1265" s="14" t="s">
        <v>2814</v>
      </c>
      <c r="Q1265" s="14" t="s">
        <v>2818</v>
      </c>
      <c r="R1265" s="16" t="s">
        <v>47</v>
      </c>
    </row>
    <row r="1266" spans="1:18" x14ac:dyDescent="0.3">
      <c r="A1266" s="9">
        <v>18377794</v>
      </c>
      <c r="B1266" s="10">
        <v>9100000</v>
      </c>
      <c r="C1266" s="10">
        <v>62758.620689655174</v>
      </c>
      <c r="D1266" s="10" t="s">
        <v>2830</v>
      </c>
      <c r="E1266" s="10" t="s">
        <v>2718</v>
      </c>
      <c r="F1266" s="11">
        <v>45968</v>
      </c>
      <c r="G1266" s="10" t="s">
        <v>2843</v>
      </c>
      <c r="H1266" s="10">
        <v>145</v>
      </c>
      <c r="I1266" s="10">
        <v>170</v>
      </c>
      <c r="J1266" s="10" t="s">
        <v>50</v>
      </c>
      <c r="K1266" s="10">
        <v>2</v>
      </c>
      <c r="L1266" s="10">
        <v>4</v>
      </c>
      <c r="M1266" s="10" t="s">
        <v>2622</v>
      </c>
      <c r="N1266" s="10" t="s">
        <v>55</v>
      </c>
      <c r="O1266" s="10" t="s">
        <v>67</v>
      </c>
      <c r="P1266" s="10" t="s">
        <v>2814</v>
      </c>
      <c r="Q1266" s="10" t="s">
        <v>2818</v>
      </c>
      <c r="R1266" s="12" t="s">
        <v>47</v>
      </c>
    </row>
    <row r="1267" spans="1:18" x14ac:dyDescent="0.3">
      <c r="A1267" s="13">
        <v>18373624</v>
      </c>
      <c r="B1267" s="14">
        <v>9120000</v>
      </c>
      <c r="C1267" s="14">
        <v>76000</v>
      </c>
      <c r="D1267" s="14" t="s">
        <v>2822</v>
      </c>
      <c r="E1267" s="14" t="s">
        <v>2644</v>
      </c>
      <c r="F1267" s="15">
        <v>45968</v>
      </c>
      <c r="G1267" s="14" t="s">
        <v>2843</v>
      </c>
      <c r="H1267" s="14">
        <v>120</v>
      </c>
      <c r="I1267" s="14">
        <v>130</v>
      </c>
      <c r="J1267" s="14" t="s">
        <v>50</v>
      </c>
      <c r="K1267" s="14">
        <v>2</v>
      </c>
      <c r="L1267" s="14">
        <v>6</v>
      </c>
      <c r="M1267" s="14" t="s">
        <v>2622</v>
      </c>
      <c r="N1267" s="14" t="s">
        <v>76</v>
      </c>
      <c r="O1267" s="14" t="s">
        <v>67</v>
      </c>
      <c r="P1267" s="14" t="s">
        <v>2814</v>
      </c>
      <c r="Q1267" s="14" t="s">
        <v>2816</v>
      </c>
      <c r="R1267" s="16" t="s">
        <v>47</v>
      </c>
    </row>
    <row r="1268" spans="1:18" x14ac:dyDescent="0.3">
      <c r="A1268" s="9">
        <v>18375673</v>
      </c>
      <c r="B1268" s="10">
        <v>9200000</v>
      </c>
      <c r="C1268" s="10">
        <v>63448.275862068964</v>
      </c>
      <c r="D1268" s="10" t="s">
        <v>2830</v>
      </c>
      <c r="E1268" s="10" t="s">
        <v>2651</v>
      </c>
      <c r="F1268" s="11">
        <v>45968</v>
      </c>
      <c r="G1268" s="10" t="s">
        <v>2843</v>
      </c>
      <c r="H1268" s="10">
        <v>145</v>
      </c>
      <c r="I1268" s="10">
        <v>150</v>
      </c>
      <c r="J1268" s="10" t="s">
        <v>50</v>
      </c>
      <c r="K1268" s="10">
        <v>2</v>
      </c>
      <c r="L1268" s="10">
        <v>5</v>
      </c>
      <c r="M1268" s="10" t="s">
        <v>2632</v>
      </c>
      <c r="N1268" s="10" t="s">
        <v>55</v>
      </c>
      <c r="O1268" s="10" t="s">
        <v>57</v>
      </c>
      <c r="P1268" s="10" t="s">
        <v>2814</v>
      </c>
      <c r="Q1268" s="10" t="s">
        <v>2818</v>
      </c>
      <c r="R1268" s="12" t="s">
        <v>47</v>
      </c>
    </row>
    <row r="1269" spans="1:18" x14ac:dyDescent="0.3">
      <c r="A1269" s="13">
        <v>18379423</v>
      </c>
      <c r="B1269" s="14">
        <v>9200000</v>
      </c>
      <c r="C1269" s="14">
        <v>153333.33333333334</v>
      </c>
      <c r="D1269" s="14" t="s">
        <v>2830</v>
      </c>
      <c r="E1269" s="14" t="s">
        <v>2718</v>
      </c>
      <c r="F1269" s="15">
        <v>45968</v>
      </c>
      <c r="G1269" s="14" t="s">
        <v>2843</v>
      </c>
      <c r="H1269" s="14">
        <v>60</v>
      </c>
      <c r="I1269" s="14">
        <v>80</v>
      </c>
      <c r="J1269" s="14" t="s">
        <v>97</v>
      </c>
      <c r="K1269" s="14">
        <v>2</v>
      </c>
      <c r="L1269" s="14">
        <v>5</v>
      </c>
      <c r="M1269" s="14" t="s">
        <v>2615</v>
      </c>
      <c r="N1269" s="14" t="s">
        <v>55</v>
      </c>
      <c r="O1269" s="14" t="s">
        <v>57</v>
      </c>
      <c r="P1269" s="14" t="s">
        <v>2814</v>
      </c>
      <c r="Q1269" s="14" t="s">
        <v>2816</v>
      </c>
      <c r="R1269" s="16" t="s">
        <v>47</v>
      </c>
    </row>
    <row r="1270" spans="1:18" x14ac:dyDescent="0.3">
      <c r="A1270" s="9">
        <v>18386279</v>
      </c>
      <c r="B1270" s="10">
        <v>9250000</v>
      </c>
      <c r="C1270" s="10">
        <v>71153.846153846156</v>
      </c>
      <c r="D1270" s="10" t="s">
        <v>2825</v>
      </c>
      <c r="E1270" s="10" t="s">
        <v>2781</v>
      </c>
      <c r="F1270" s="11">
        <v>45970</v>
      </c>
      <c r="G1270" s="10" t="s">
        <v>2843</v>
      </c>
      <c r="H1270" s="10">
        <v>130</v>
      </c>
      <c r="I1270" s="10">
        <v>150</v>
      </c>
      <c r="J1270" s="10" t="s">
        <v>50</v>
      </c>
      <c r="K1270" s="10">
        <v>2</v>
      </c>
      <c r="L1270" s="10">
        <v>5</v>
      </c>
      <c r="M1270" s="10" t="s">
        <v>2617</v>
      </c>
      <c r="N1270" s="10" t="s">
        <v>55</v>
      </c>
      <c r="O1270" s="10" t="s">
        <v>57</v>
      </c>
      <c r="P1270" s="10" t="s">
        <v>2814</v>
      </c>
      <c r="Q1270" s="10" t="s">
        <v>2818</v>
      </c>
      <c r="R1270" s="12" t="s">
        <v>47</v>
      </c>
    </row>
    <row r="1271" spans="1:18" x14ac:dyDescent="0.3">
      <c r="A1271" s="13">
        <v>18396875</v>
      </c>
      <c r="B1271" s="14">
        <v>9250000</v>
      </c>
      <c r="C1271" s="14">
        <v>77083.333333333328</v>
      </c>
      <c r="D1271" s="14" t="s">
        <v>2822</v>
      </c>
      <c r="E1271" s="14" t="s">
        <v>2698</v>
      </c>
      <c r="F1271" s="15">
        <v>45972</v>
      </c>
      <c r="G1271" s="14" t="s">
        <v>2842</v>
      </c>
      <c r="H1271" s="14">
        <v>120</v>
      </c>
      <c r="I1271" s="14">
        <v>130</v>
      </c>
      <c r="J1271" s="14" t="s">
        <v>97</v>
      </c>
      <c r="K1271" s="14">
        <v>2</v>
      </c>
      <c r="L1271" s="14">
        <v>3</v>
      </c>
      <c r="M1271" s="14" t="s">
        <v>2627</v>
      </c>
      <c r="N1271" s="14" t="s">
        <v>76</v>
      </c>
      <c r="O1271" s="14" t="s">
        <v>57</v>
      </c>
      <c r="P1271" s="14" t="s">
        <v>2819</v>
      </c>
      <c r="Q1271" s="14" t="s">
        <v>2816</v>
      </c>
      <c r="R1271" s="16" t="s">
        <v>2840</v>
      </c>
    </row>
    <row r="1272" spans="1:18" x14ac:dyDescent="0.3">
      <c r="A1272" s="9">
        <v>18415235</v>
      </c>
      <c r="B1272" s="10">
        <v>9300000</v>
      </c>
      <c r="C1272" s="10">
        <v>68888.888888888891</v>
      </c>
      <c r="D1272" s="10" t="s">
        <v>2822</v>
      </c>
      <c r="E1272" s="10" t="s">
        <v>2614</v>
      </c>
      <c r="F1272" s="11">
        <v>45974</v>
      </c>
      <c r="G1272" s="10" t="s">
        <v>2843</v>
      </c>
      <c r="H1272" s="10">
        <v>135</v>
      </c>
      <c r="I1272" s="10">
        <v>150</v>
      </c>
      <c r="J1272" s="10" t="s">
        <v>50</v>
      </c>
      <c r="K1272" s="10">
        <v>2</v>
      </c>
      <c r="L1272" s="10">
        <v>4</v>
      </c>
      <c r="M1272" s="10" t="s">
        <v>2615</v>
      </c>
      <c r="N1272" s="10" t="s">
        <v>77</v>
      </c>
      <c r="O1272" s="10" t="s">
        <v>57</v>
      </c>
      <c r="P1272" s="10" t="s">
        <v>2814</v>
      </c>
      <c r="Q1272" s="10" t="s">
        <v>2816</v>
      </c>
      <c r="R1272" s="12" t="s">
        <v>47</v>
      </c>
    </row>
    <row r="1273" spans="1:18" x14ac:dyDescent="0.3">
      <c r="A1273" s="13">
        <v>18414969</v>
      </c>
      <c r="B1273" s="14">
        <v>9320000</v>
      </c>
      <c r="C1273" s="14">
        <v>62133.333333333336</v>
      </c>
      <c r="D1273" s="14" t="s">
        <v>2822</v>
      </c>
      <c r="E1273" s="14" t="s">
        <v>2710</v>
      </c>
      <c r="F1273" s="15">
        <v>45974</v>
      </c>
      <c r="G1273" s="14" t="s">
        <v>2843</v>
      </c>
      <c r="H1273" s="14">
        <v>150</v>
      </c>
      <c r="I1273" s="14">
        <v>160</v>
      </c>
      <c r="J1273" s="14" t="s">
        <v>50</v>
      </c>
      <c r="K1273" s="14">
        <v>2</v>
      </c>
      <c r="L1273" s="14">
        <v>6</v>
      </c>
      <c r="M1273" s="14" t="s">
        <v>2622</v>
      </c>
      <c r="N1273" s="14" t="s">
        <v>76</v>
      </c>
      <c r="O1273" s="14" t="s">
        <v>57</v>
      </c>
      <c r="P1273" s="14" t="s">
        <v>2814</v>
      </c>
      <c r="Q1273" s="14" t="s">
        <v>2816</v>
      </c>
      <c r="R1273" s="16" t="s">
        <v>47</v>
      </c>
    </row>
    <row r="1274" spans="1:18" x14ac:dyDescent="0.3">
      <c r="A1274" s="9">
        <v>18371815</v>
      </c>
      <c r="B1274" s="10">
        <v>9350000</v>
      </c>
      <c r="C1274" s="10">
        <v>103888.88888888889</v>
      </c>
      <c r="D1274" s="10" t="s">
        <v>2822</v>
      </c>
      <c r="E1274" s="10" t="s">
        <v>2614</v>
      </c>
      <c r="F1274" s="11">
        <v>45967</v>
      </c>
      <c r="G1274" s="10" t="s">
        <v>2843</v>
      </c>
      <c r="H1274" s="10">
        <v>90</v>
      </c>
      <c r="I1274" s="10">
        <v>100</v>
      </c>
      <c r="J1274" s="10" t="s">
        <v>97</v>
      </c>
      <c r="K1274" s="10">
        <v>2</v>
      </c>
      <c r="L1274" s="10">
        <v>3</v>
      </c>
      <c r="M1274" s="10" t="s">
        <v>2632</v>
      </c>
      <c r="N1274" s="10" t="s">
        <v>77</v>
      </c>
      <c r="O1274" s="10" t="s">
        <v>57</v>
      </c>
      <c r="P1274" s="10" t="s">
        <v>2814</v>
      </c>
      <c r="Q1274" s="10" t="s">
        <v>2816</v>
      </c>
      <c r="R1274" s="12" t="s">
        <v>47</v>
      </c>
    </row>
    <row r="1275" spans="1:18" x14ac:dyDescent="0.3">
      <c r="A1275" s="13">
        <v>18392840</v>
      </c>
      <c r="B1275" s="14">
        <v>9375000</v>
      </c>
      <c r="C1275" s="14">
        <v>58593.75</v>
      </c>
      <c r="D1275" s="14" t="s">
        <v>2825</v>
      </c>
      <c r="E1275" s="14" t="s">
        <v>2685</v>
      </c>
      <c r="F1275" s="15">
        <v>45971</v>
      </c>
      <c r="G1275" s="14" t="s">
        <v>2843</v>
      </c>
      <c r="H1275" s="14">
        <v>160</v>
      </c>
      <c r="I1275" s="14">
        <v>180</v>
      </c>
      <c r="J1275" s="14" t="s">
        <v>128</v>
      </c>
      <c r="K1275" s="14">
        <v>2</v>
      </c>
      <c r="L1275" s="14">
        <v>3</v>
      </c>
      <c r="M1275" s="14" t="s">
        <v>2627</v>
      </c>
      <c r="N1275" s="14" t="s">
        <v>55</v>
      </c>
      <c r="O1275" s="14" t="s">
        <v>57</v>
      </c>
      <c r="P1275" s="14" t="s">
        <v>2814</v>
      </c>
      <c r="Q1275" s="14" t="s">
        <v>2818</v>
      </c>
      <c r="R1275" s="16" t="s">
        <v>47</v>
      </c>
    </row>
    <row r="1276" spans="1:18" x14ac:dyDescent="0.3">
      <c r="A1276" s="9">
        <v>18411930</v>
      </c>
      <c r="B1276" s="10">
        <v>9450000</v>
      </c>
      <c r="C1276" s="10">
        <v>47250</v>
      </c>
      <c r="D1276" s="10" t="s">
        <v>2827</v>
      </c>
      <c r="E1276" s="10" t="s">
        <v>2625</v>
      </c>
      <c r="F1276" s="11">
        <v>45974</v>
      </c>
      <c r="G1276" s="10" t="s">
        <v>2843</v>
      </c>
      <c r="H1276" s="10">
        <v>200</v>
      </c>
      <c r="I1276" s="10">
        <v>220</v>
      </c>
      <c r="J1276" s="10" t="s">
        <v>50</v>
      </c>
      <c r="K1276" s="10">
        <v>3</v>
      </c>
      <c r="L1276" s="10">
        <v>6</v>
      </c>
      <c r="M1276" s="10" t="s">
        <v>2615</v>
      </c>
      <c r="N1276" s="10" t="s">
        <v>76</v>
      </c>
      <c r="O1276" s="10" t="s">
        <v>67</v>
      </c>
      <c r="P1276" s="10" t="s">
        <v>2814</v>
      </c>
      <c r="Q1276" s="10" t="s">
        <v>2818</v>
      </c>
      <c r="R1276" s="12" t="s">
        <v>47</v>
      </c>
    </row>
    <row r="1277" spans="1:18" x14ac:dyDescent="0.3">
      <c r="A1277" s="13">
        <v>18413846</v>
      </c>
      <c r="B1277" s="14">
        <v>9475000</v>
      </c>
      <c r="C1277" s="14">
        <v>78958.333333333328</v>
      </c>
      <c r="D1277" s="14" t="s">
        <v>2830</v>
      </c>
      <c r="E1277" s="14" t="s">
        <v>2778</v>
      </c>
      <c r="F1277" s="15">
        <v>45974</v>
      </c>
      <c r="G1277" s="14" t="s">
        <v>2843</v>
      </c>
      <c r="H1277" s="14">
        <v>120</v>
      </c>
      <c r="I1277" s="14">
        <v>135</v>
      </c>
      <c r="J1277" s="14" t="s">
        <v>97</v>
      </c>
      <c r="K1277" s="14">
        <v>2</v>
      </c>
      <c r="L1277" s="14">
        <v>4</v>
      </c>
      <c r="M1277" s="14" t="s">
        <v>2622</v>
      </c>
      <c r="N1277" s="14" t="s">
        <v>55</v>
      </c>
      <c r="O1277" s="14" t="s">
        <v>57</v>
      </c>
      <c r="P1277" s="14" t="s">
        <v>2814</v>
      </c>
      <c r="Q1277" s="14" t="s">
        <v>2818</v>
      </c>
      <c r="R1277" s="16" t="s">
        <v>47</v>
      </c>
    </row>
    <row r="1278" spans="1:18" x14ac:dyDescent="0.3">
      <c r="A1278" s="9">
        <v>18417631</v>
      </c>
      <c r="B1278" s="10">
        <v>9500000</v>
      </c>
      <c r="C1278" s="10">
        <v>59375</v>
      </c>
      <c r="D1278" s="10" t="s">
        <v>2822</v>
      </c>
      <c r="E1278" s="10" t="s">
        <v>2614</v>
      </c>
      <c r="F1278" s="11">
        <v>45974</v>
      </c>
      <c r="G1278" s="10" t="s">
        <v>2843</v>
      </c>
      <c r="H1278" s="10">
        <v>160</v>
      </c>
      <c r="I1278" s="10">
        <v>165</v>
      </c>
      <c r="J1278" s="10" t="s">
        <v>50</v>
      </c>
      <c r="K1278" s="10">
        <v>2</v>
      </c>
      <c r="L1278" s="10">
        <v>5</v>
      </c>
      <c r="M1278" s="10" t="s">
        <v>2617</v>
      </c>
      <c r="N1278" s="10" t="s">
        <v>55</v>
      </c>
      <c r="O1278" s="10" t="s">
        <v>57</v>
      </c>
      <c r="P1278" s="10" t="s">
        <v>2814</v>
      </c>
      <c r="Q1278" s="10" t="s">
        <v>2816</v>
      </c>
      <c r="R1278" s="12" t="s">
        <v>47</v>
      </c>
    </row>
    <row r="1279" spans="1:18" x14ac:dyDescent="0.3">
      <c r="A1279" s="13">
        <v>18386081</v>
      </c>
      <c r="B1279" s="14">
        <v>9500000</v>
      </c>
      <c r="C1279" s="14">
        <v>51351.351351351354</v>
      </c>
      <c r="D1279" s="14" t="s">
        <v>2822</v>
      </c>
      <c r="E1279" s="14" t="s">
        <v>2644</v>
      </c>
      <c r="F1279" s="15">
        <v>45970</v>
      </c>
      <c r="G1279" s="14" t="s">
        <v>2843</v>
      </c>
      <c r="H1279" s="14">
        <v>185</v>
      </c>
      <c r="I1279" s="14">
        <v>195</v>
      </c>
      <c r="J1279" s="14" t="s">
        <v>50</v>
      </c>
      <c r="K1279" s="14">
        <v>2</v>
      </c>
      <c r="L1279" s="14">
        <v>5</v>
      </c>
      <c r="M1279" s="14" t="s">
        <v>2622</v>
      </c>
      <c r="N1279" s="14" t="s">
        <v>76</v>
      </c>
      <c r="O1279" s="14" t="s">
        <v>67</v>
      </c>
      <c r="P1279" s="14" t="s">
        <v>2814</v>
      </c>
      <c r="Q1279" s="14" t="s">
        <v>2816</v>
      </c>
      <c r="R1279" s="16" t="s">
        <v>47</v>
      </c>
    </row>
    <row r="1280" spans="1:18" x14ac:dyDescent="0.3">
      <c r="A1280" s="9">
        <v>18364918</v>
      </c>
      <c r="B1280" s="10">
        <v>9500000</v>
      </c>
      <c r="C1280" s="10">
        <v>51630.434782608696</v>
      </c>
      <c r="D1280" s="10" t="s">
        <v>2822</v>
      </c>
      <c r="E1280" s="10" t="s">
        <v>2614</v>
      </c>
      <c r="F1280" s="11">
        <v>45966</v>
      </c>
      <c r="G1280" s="10" t="s">
        <v>2843</v>
      </c>
      <c r="H1280" s="10">
        <v>184</v>
      </c>
      <c r="I1280" s="10">
        <v>195</v>
      </c>
      <c r="J1280" s="10" t="s">
        <v>50</v>
      </c>
      <c r="K1280" s="10">
        <v>2</v>
      </c>
      <c r="L1280" s="10">
        <v>4</v>
      </c>
      <c r="M1280" s="10" t="s">
        <v>2622</v>
      </c>
      <c r="N1280" s="10" t="s">
        <v>55</v>
      </c>
      <c r="O1280" s="10" t="s">
        <v>67</v>
      </c>
      <c r="P1280" s="10" t="s">
        <v>2814</v>
      </c>
      <c r="Q1280" s="10" t="s">
        <v>2816</v>
      </c>
      <c r="R1280" s="12" t="s">
        <v>47</v>
      </c>
    </row>
    <row r="1281" spans="1:18" x14ac:dyDescent="0.3">
      <c r="A1281" s="13">
        <v>18391486</v>
      </c>
      <c r="B1281" s="14">
        <v>9500000</v>
      </c>
      <c r="C1281" s="14">
        <v>57575.757575757576</v>
      </c>
      <c r="D1281" s="14" t="s">
        <v>2822</v>
      </c>
      <c r="E1281" s="14" t="s">
        <v>2690</v>
      </c>
      <c r="F1281" s="15">
        <v>45971</v>
      </c>
      <c r="G1281" s="14" t="s">
        <v>2847</v>
      </c>
      <c r="H1281" s="14">
        <v>165</v>
      </c>
      <c r="I1281" s="14">
        <v>180</v>
      </c>
      <c r="J1281" s="14" t="s">
        <v>50</v>
      </c>
      <c r="K1281" s="14">
        <v>3</v>
      </c>
      <c r="L1281" s="14">
        <v>9</v>
      </c>
      <c r="M1281" s="14" t="s">
        <v>2615</v>
      </c>
      <c r="N1281" s="14" t="s">
        <v>55</v>
      </c>
      <c r="O1281" s="14" t="s">
        <v>57</v>
      </c>
      <c r="P1281" s="14" t="s">
        <v>2814</v>
      </c>
      <c r="Q1281" s="14" t="s">
        <v>2816</v>
      </c>
      <c r="R1281" s="16" t="s">
        <v>219</v>
      </c>
    </row>
    <row r="1282" spans="1:18" x14ac:dyDescent="0.3">
      <c r="A1282" s="9">
        <v>18375663</v>
      </c>
      <c r="B1282" s="10">
        <v>9500000</v>
      </c>
      <c r="C1282" s="10">
        <v>70370.370370370365</v>
      </c>
      <c r="D1282" s="10" t="s">
        <v>2830</v>
      </c>
      <c r="E1282" s="10" t="s">
        <v>2665</v>
      </c>
      <c r="F1282" s="11">
        <v>45968</v>
      </c>
      <c r="G1282" s="10" t="s">
        <v>2843</v>
      </c>
      <c r="H1282" s="10">
        <v>135</v>
      </c>
      <c r="I1282" s="10">
        <v>155</v>
      </c>
      <c r="J1282" s="10" t="s">
        <v>50</v>
      </c>
      <c r="K1282" s="10">
        <v>2</v>
      </c>
      <c r="L1282" s="10">
        <v>9</v>
      </c>
      <c r="M1282" s="10" t="s">
        <v>2632</v>
      </c>
      <c r="N1282" s="10" t="s">
        <v>55</v>
      </c>
      <c r="O1282" s="10" t="s">
        <v>57</v>
      </c>
      <c r="P1282" s="10" t="s">
        <v>2814</v>
      </c>
      <c r="Q1282" s="10" t="s">
        <v>2818</v>
      </c>
      <c r="R1282" s="12" t="s">
        <v>47</v>
      </c>
    </row>
    <row r="1283" spans="1:18" x14ac:dyDescent="0.3">
      <c r="A1283" s="13">
        <v>18391886</v>
      </c>
      <c r="B1283" s="14">
        <v>9500000</v>
      </c>
      <c r="C1283" s="14">
        <v>70370.370370370365</v>
      </c>
      <c r="D1283" s="14" t="s">
        <v>2830</v>
      </c>
      <c r="E1283" s="14" t="s">
        <v>2693</v>
      </c>
      <c r="F1283" s="15">
        <v>45971</v>
      </c>
      <c r="G1283" s="14" t="s">
        <v>2843</v>
      </c>
      <c r="H1283" s="14">
        <v>135</v>
      </c>
      <c r="I1283" s="14">
        <v>160</v>
      </c>
      <c r="J1283" s="14" t="s">
        <v>50</v>
      </c>
      <c r="K1283" s="14">
        <v>1</v>
      </c>
      <c r="L1283" s="14">
        <v>3</v>
      </c>
      <c r="M1283" s="14" t="s">
        <v>2622</v>
      </c>
      <c r="N1283" s="14" t="s">
        <v>55</v>
      </c>
      <c r="O1283" s="14" t="s">
        <v>67</v>
      </c>
      <c r="P1283" s="14" t="s">
        <v>2814</v>
      </c>
      <c r="Q1283" s="14" t="s">
        <v>2818</v>
      </c>
      <c r="R1283" s="16" t="s">
        <v>47</v>
      </c>
    </row>
    <row r="1284" spans="1:18" x14ac:dyDescent="0.3">
      <c r="A1284" s="9">
        <v>18427634</v>
      </c>
      <c r="B1284" s="10">
        <v>9500000</v>
      </c>
      <c r="C1284" s="10">
        <v>67857.142857142855</v>
      </c>
      <c r="D1284" s="10" t="s">
        <v>2825</v>
      </c>
      <c r="E1284" s="10" t="s">
        <v>2685</v>
      </c>
      <c r="F1284" s="11">
        <v>45976</v>
      </c>
      <c r="G1284" s="10" t="s">
        <v>2843</v>
      </c>
      <c r="H1284" s="10">
        <v>140</v>
      </c>
      <c r="I1284" s="10">
        <v>150</v>
      </c>
      <c r="J1284" s="10" t="s">
        <v>50</v>
      </c>
      <c r="K1284" s="10">
        <v>1</v>
      </c>
      <c r="L1284" s="10">
        <v>2</v>
      </c>
      <c r="M1284" s="10" t="s">
        <v>2617</v>
      </c>
      <c r="N1284" s="10" t="s">
        <v>55</v>
      </c>
      <c r="O1284" s="10" t="s">
        <v>57</v>
      </c>
      <c r="P1284" s="10" t="s">
        <v>2814</v>
      </c>
      <c r="Q1284" s="10" t="s">
        <v>2816</v>
      </c>
      <c r="R1284" s="12" t="s">
        <v>47</v>
      </c>
    </row>
    <row r="1285" spans="1:18" x14ac:dyDescent="0.3">
      <c r="A1285" s="13">
        <v>18374257</v>
      </c>
      <c r="B1285" s="14">
        <v>9500000</v>
      </c>
      <c r="C1285" s="14">
        <v>79166.666666666672</v>
      </c>
      <c r="D1285" s="14" t="s">
        <v>2830</v>
      </c>
      <c r="E1285" s="14" t="s">
        <v>2800</v>
      </c>
      <c r="F1285" s="15">
        <v>45968</v>
      </c>
      <c r="G1285" s="14" t="s">
        <v>2843</v>
      </c>
      <c r="H1285" s="14">
        <v>120</v>
      </c>
      <c r="I1285" s="14">
        <v>130</v>
      </c>
      <c r="J1285" s="14" t="s">
        <v>50</v>
      </c>
      <c r="K1285" s="14">
        <v>1</v>
      </c>
      <c r="L1285" s="14">
        <v>4</v>
      </c>
      <c r="M1285" s="14" t="s">
        <v>2622</v>
      </c>
      <c r="N1285" s="14" t="s">
        <v>76</v>
      </c>
      <c r="O1285" s="14" t="s">
        <v>57</v>
      </c>
      <c r="P1285" s="14" t="s">
        <v>2814</v>
      </c>
      <c r="Q1285" s="14" t="s">
        <v>2818</v>
      </c>
      <c r="R1285" s="16" t="s">
        <v>47</v>
      </c>
    </row>
    <row r="1286" spans="1:18" x14ac:dyDescent="0.3">
      <c r="A1286" s="9">
        <v>18413655</v>
      </c>
      <c r="B1286" s="10">
        <v>9500000</v>
      </c>
      <c r="C1286" s="10">
        <v>52777.777777777781</v>
      </c>
      <c r="D1286" s="10" t="s">
        <v>2822</v>
      </c>
      <c r="E1286" s="10" t="s">
        <v>2614</v>
      </c>
      <c r="F1286" s="11">
        <v>45974</v>
      </c>
      <c r="G1286" s="10" t="s">
        <v>2843</v>
      </c>
      <c r="H1286" s="10">
        <v>180</v>
      </c>
      <c r="I1286" s="10">
        <v>200</v>
      </c>
      <c r="J1286" s="10" t="s">
        <v>50</v>
      </c>
      <c r="K1286" s="10">
        <v>3</v>
      </c>
      <c r="L1286" s="10">
        <v>4</v>
      </c>
      <c r="M1286" s="10" t="s">
        <v>2627</v>
      </c>
      <c r="N1286" s="10" t="s">
        <v>55</v>
      </c>
      <c r="O1286" s="10" t="s">
        <v>67</v>
      </c>
      <c r="P1286" s="10" t="s">
        <v>2814</v>
      </c>
      <c r="Q1286" s="10" t="s">
        <v>2816</v>
      </c>
      <c r="R1286" s="12" t="s">
        <v>47</v>
      </c>
    </row>
    <row r="1287" spans="1:18" x14ac:dyDescent="0.3">
      <c r="A1287" s="13">
        <v>18378295</v>
      </c>
      <c r="B1287" s="14">
        <v>9500000</v>
      </c>
      <c r="C1287" s="14">
        <v>52777.777777777781</v>
      </c>
      <c r="D1287" s="14" t="s">
        <v>2825</v>
      </c>
      <c r="E1287" s="14" t="s">
        <v>2640</v>
      </c>
      <c r="F1287" s="15">
        <v>45968</v>
      </c>
      <c r="G1287" s="14" t="s">
        <v>2843</v>
      </c>
      <c r="H1287" s="14">
        <v>180</v>
      </c>
      <c r="I1287" s="14">
        <v>200</v>
      </c>
      <c r="J1287" s="14" t="s">
        <v>128</v>
      </c>
      <c r="K1287" s="14">
        <v>2</v>
      </c>
      <c r="L1287" s="14">
        <v>3</v>
      </c>
      <c r="M1287" s="14" t="s">
        <v>2615</v>
      </c>
      <c r="N1287" s="14" t="s">
        <v>55</v>
      </c>
      <c r="O1287" s="14" t="s">
        <v>57</v>
      </c>
      <c r="P1287" s="14" t="s">
        <v>2817</v>
      </c>
      <c r="Q1287" s="14" t="s">
        <v>2818</v>
      </c>
      <c r="R1287" s="16" t="s">
        <v>47</v>
      </c>
    </row>
    <row r="1288" spans="1:18" x14ac:dyDescent="0.3">
      <c r="A1288" s="9">
        <v>18378271</v>
      </c>
      <c r="B1288" s="10">
        <v>9500000</v>
      </c>
      <c r="C1288" s="10">
        <v>52777.777777777781</v>
      </c>
      <c r="D1288" s="10" t="s">
        <v>2825</v>
      </c>
      <c r="E1288" s="10" t="s">
        <v>2640</v>
      </c>
      <c r="F1288" s="11">
        <v>45968</v>
      </c>
      <c r="G1288" s="10" t="s">
        <v>2843</v>
      </c>
      <c r="H1288" s="10">
        <v>180</v>
      </c>
      <c r="I1288" s="10">
        <v>200</v>
      </c>
      <c r="J1288" s="10" t="s">
        <v>128</v>
      </c>
      <c r="K1288" s="10">
        <v>2</v>
      </c>
      <c r="L1288" s="10">
        <v>3</v>
      </c>
      <c r="M1288" s="10" t="s">
        <v>2615</v>
      </c>
      <c r="N1288" s="10" t="s">
        <v>55</v>
      </c>
      <c r="O1288" s="10" t="s">
        <v>57</v>
      </c>
      <c r="P1288" s="10" t="s">
        <v>2817</v>
      </c>
      <c r="Q1288" s="10" t="s">
        <v>2818</v>
      </c>
      <c r="R1288" s="12" t="s">
        <v>47</v>
      </c>
    </row>
    <row r="1289" spans="1:18" x14ac:dyDescent="0.3">
      <c r="A1289" s="13">
        <v>18393842</v>
      </c>
      <c r="B1289" s="14">
        <v>9500000</v>
      </c>
      <c r="C1289" s="14">
        <v>43181.818181818184</v>
      </c>
      <c r="D1289" s="14" t="s">
        <v>2830</v>
      </c>
      <c r="E1289" s="14" t="s">
        <v>2651</v>
      </c>
      <c r="F1289" s="15">
        <v>45971</v>
      </c>
      <c r="G1289" s="14" t="s">
        <v>2843</v>
      </c>
      <c r="H1289" s="14">
        <v>220</v>
      </c>
      <c r="I1289" s="14">
        <v>240</v>
      </c>
      <c r="J1289" s="14" t="s">
        <v>1055</v>
      </c>
      <c r="K1289" s="14">
        <v>2</v>
      </c>
      <c r="L1289" s="14">
        <v>4</v>
      </c>
      <c r="M1289" s="14" t="s">
        <v>2622</v>
      </c>
      <c r="N1289" s="14" t="s">
        <v>55</v>
      </c>
      <c r="O1289" s="14" t="s">
        <v>67</v>
      </c>
      <c r="P1289" s="14" t="s">
        <v>2814</v>
      </c>
      <c r="Q1289" s="14" t="s">
        <v>2818</v>
      </c>
      <c r="R1289" s="16" t="s">
        <v>47</v>
      </c>
    </row>
    <row r="1290" spans="1:18" x14ac:dyDescent="0.3">
      <c r="A1290" s="9">
        <v>18406947</v>
      </c>
      <c r="B1290" s="10">
        <v>9500000</v>
      </c>
      <c r="C1290" s="10">
        <v>59375</v>
      </c>
      <c r="D1290" s="10" t="s">
        <v>2822</v>
      </c>
      <c r="E1290" s="10" t="s">
        <v>2614</v>
      </c>
      <c r="F1290" s="11">
        <v>45973</v>
      </c>
      <c r="G1290" s="10" t="s">
        <v>2843</v>
      </c>
      <c r="H1290" s="10">
        <v>160</v>
      </c>
      <c r="I1290" s="10">
        <v>165</v>
      </c>
      <c r="J1290" s="10" t="s">
        <v>50</v>
      </c>
      <c r="K1290" s="10">
        <v>2</v>
      </c>
      <c r="L1290" s="10">
        <v>5</v>
      </c>
      <c r="M1290" s="10" t="s">
        <v>2617</v>
      </c>
      <c r="N1290" s="10" t="s">
        <v>55</v>
      </c>
      <c r="O1290" s="10" t="s">
        <v>57</v>
      </c>
      <c r="P1290" s="10" t="s">
        <v>2814</v>
      </c>
      <c r="Q1290" s="10" t="s">
        <v>2816</v>
      </c>
      <c r="R1290" s="12" t="s">
        <v>47</v>
      </c>
    </row>
    <row r="1291" spans="1:18" x14ac:dyDescent="0.3">
      <c r="A1291" s="13">
        <v>18381412</v>
      </c>
      <c r="B1291" s="14">
        <v>9500000</v>
      </c>
      <c r="C1291" s="14">
        <v>59375</v>
      </c>
      <c r="D1291" s="14" t="s">
        <v>2831</v>
      </c>
      <c r="E1291" s="14" t="s">
        <v>2657</v>
      </c>
      <c r="F1291" s="15">
        <v>45969</v>
      </c>
      <c r="G1291" s="14" t="s">
        <v>2843</v>
      </c>
      <c r="H1291" s="14">
        <v>160</v>
      </c>
      <c r="I1291" s="14">
        <v>175</v>
      </c>
      <c r="J1291" s="14" t="s">
        <v>50</v>
      </c>
      <c r="K1291" s="14">
        <v>2</v>
      </c>
      <c r="L1291" s="14">
        <v>6</v>
      </c>
      <c r="M1291" s="14" t="s">
        <v>2615</v>
      </c>
      <c r="N1291" s="14" t="s">
        <v>77</v>
      </c>
      <c r="O1291" s="14" t="s">
        <v>57</v>
      </c>
      <c r="P1291" s="14" t="s">
        <v>2814</v>
      </c>
      <c r="Q1291" s="14" t="s">
        <v>2816</v>
      </c>
      <c r="R1291" s="16" t="s">
        <v>47</v>
      </c>
    </row>
    <row r="1292" spans="1:18" x14ac:dyDescent="0.3">
      <c r="A1292" s="9">
        <v>18384624</v>
      </c>
      <c r="B1292" s="10">
        <v>9650000</v>
      </c>
      <c r="C1292" s="10">
        <v>96500</v>
      </c>
      <c r="D1292" s="10" t="s">
        <v>2822</v>
      </c>
      <c r="E1292" s="10" t="s">
        <v>2731</v>
      </c>
      <c r="F1292" s="11">
        <v>45969</v>
      </c>
      <c r="G1292" s="10" t="s">
        <v>2843</v>
      </c>
      <c r="H1292" s="10">
        <v>100</v>
      </c>
      <c r="I1292" s="10">
        <v>115</v>
      </c>
      <c r="J1292" s="10" t="s">
        <v>97</v>
      </c>
      <c r="K1292" s="10">
        <v>2</v>
      </c>
      <c r="L1292" s="10">
        <v>2</v>
      </c>
      <c r="M1292" s="10" t="s">
        <v>2615</v>
      </c>
      <c r="N1292" s="10" t="s">
        <v>55</v>
      </c>
      <c r="O1292" s="10" t="s">
        <v>67</v>
      </c>
      <c r="P1292" s="10" t="s">
        <v>2817</v>
      </c>
      <c r="Q1292" s="10" t="s">
        <v>251</v>
      </c>
      <c r="R1292" s="12" t="s">
        <v>47</v>
      </c>
    </row>
    <row r="1293" spans="1:18" x14ac:dyDescent="0.3">
      <c r="A1293" s="13">
        <v>18408998</v>
      </c>
      <c r="B1293" s="14">
        <v>9750000</v>
      </c>
      <c r="C1293" s="14">
        <v>44318.181818181816</v>
      </c>
      <c r="D1293" s="14" t="s">
        <v>2833</v>
      </c>
      <c r="E1293" s="14" t="s">
        <v>2662</v>
      </c>
      <c r="F1293" s="15">
        <v>45973</v>
      </c>
      <c r="G1293" s="14" t="s">
        <v>2843</v>
      </c>
      <c r="H1293" s="14">
        <v>220</v>
      </c>
      <c r="I1293" s="14">
        <v>270</v>
      </c>
      <c r="J1293" s="14" t="s">
        <v>128</v>
      </c>
      <c r="K1293" s="14">
        <v>3</v>
      </c>
      <c r="L1293" s="14">
        <v>4</v>
      </c>
      <c r="M1293" s="14" t="s">
        <v>2615</v>
      </c>
      <c r="N1293" s="14" t="s">
        <v>77</v>
      </c>
      <c r="O1293" s="14" t="s">
        <v>67</v>
      </c>
      <c r="P1293" s="14" t="s">
        <v>2814</v>
      </c>
      <c r="Q1293" s="14" t="s">
        <v>2818</v>
      </c>
      <c r="R1293" s="16" t="s">
        <v>47</v>
      </c>
    </row>
    <row r="1294" spans="1:18" x14ac:dyDescent="0.3">
      <c r="A1294" s="9">
        <v>18413858</v>
      </c>
      <c r="B1294" s="10">
        <v>9750000</v>
      </c>
      <c r="C1294" s="10">
        <v>76771.653543307082</v>
      </c>
      <c r="D1294" s="10" t="s">
        <v>2825</v>
      </c>
      <c r="E1294" s="10" t="s">
        <v>2763</v>
      </c>
      <c r="F1294" s="11">
        <v>45974</v>
      </c>
      <c r="G1294" s="10" t="s">
        <v>2843</v>
      </c>
      <c r="H1294" s="10">
        <v>127</v>
      </c>
      <c r="I1294" s="10">
        <v>140</v>
      </c>
      <c r="J1294" s="10" t="s">
        <v>50</v>
      </c>
      <c r="K1294" s="10">
        <v>2</v>
      </c>
      <c r="L1294" s="10">
        <v>5</v>
      </c>
      <c r="M1294" s="10" t="s">
        <v>2615</v>
      </c>
      <c r="N1294" s="10" t="s">
        <v>55</v>
      </c>
      <c r="O1294" s="10" t="s">
        <v>57</v>
      </c>
      <c r="P1294" s="10" t="s">
        <v>2814</v>
      </c>
      <c r="Q1294" s="10" t="s">
        <v>2818</v>
      </c>
      <c r="R1294" s="12" t="s">
        <v>47</v>
      </c>
    </row>
    <row r="1295" spans="1:18" x14ac:dyDescent="0.3">
      <c r="A1295" s="13">
        <v>18391470</v>
      </c>
      <c r="B1295" s="14">
        <v>9750000</v>
      </c>
      <c r="C1295" s="14">
        <v>40625</v>
      </c>
      <c r="D1295" s="14" t="s">
        <v>2822</v>
      </c>
      <c r="E1295" s="14" t="s">
        <v>2698</v>
      </c>
      <c r="F1295" s="15">
        <v>45971</v>
      </c>
      <c r="G1295" s="14" t="s">
        <v>2842</v>
      </c>
      <c r="H1295" s="14">
        <v>240</v>
      </c>
      <c r="I1295" s="14">
        <v>280</v>
      </c>
      <c r="J1295" s="14" t="s">
        <v>1055</v>
      </c>
      <c r="K1295" s="14">
        <v>3</v>
      </c>
      <c r="L1295" s="14">
        <v>4</v>
      </c>
      <c r="M1295" s="14" t="s">
        <v>2617</v>
      </c>
      <c r="N1295" s="14" t="s">
        <v>55</v>
      </c>
      <c r="O1295" s="14" t="s">
        <v>57</v>
      </c>
      <c r="P1295" s="14" t="s">
        <v>2819</v>
      </c>
      <c r="Q1295" s="14" t="s">
        <v>2816</v>
      </c>
      <c r="R1295" s="16" t="s">
        <v>2840</v>
      </c>
    </row>
    <row r="1296" spans="1:18" x14ac:dyDescent="0.3">
      <c r="A1296" s="9">
        <v>18427139</v>
      </c>
      <c r="B1296" s="10">
        <v>9800000</v>
      </c>
      <c r="C1296" s="10">
        <v>42608.695652173912</v>
      </c>
      <c r="D1296" s="10" t="s">
        <v>2833</v>
      </c>
      <c r="E1296" s="10" t="s">
        <v>2697</v>
      </c>
      <c r="F1296" s="11">
        <v>45976</v>
      </c>
      <c r="G1296" s="10" t="s">
        <v>2842</v>
      </c>
      <c r="H1296" s="10">
        <v>230</v>
      </c>
      <c r="I1296" s="10">
        <v>350</v>
      </c>
      <c r="J1296" s="10" t="s">
        <v>128</v>
      </c>
      <c r="K1296" s="10">
        <v>3</v>
      </c>
      <c r="L1296" s="10">
        <v>3</v>
      </c>
      <c r="M1296" s="10" t="s">
        <v>2617</v>
      </c>
      <c r="N1296" s="10" t="s">
        <v>76</v>
      </c>
      <c r="O1296" s="10" t="s">
        <v>67</v>
      </c>
      <c r="P1296" s="10" t="s">
        <v>2819</v>
      </c>
      <c r="Q1296" s="10" t="s">
        <v>2818</v>
      </c>
      <c r="R1296" s="12" t="s">
        <v>2840</v>
      </c>
    </row>
    <row r="1297" spans="1:18" x14ac:dyDescent="0.3">
      <c r="A1297" s="13">
        <v>18401068</v>
      </c>
      <c r="B1297" s="14">
        <v>9800000</v>
      </c>
      <c r="C1297" s="14">
        <v>113953.48837209302</v>
      </c>
      <c r="D1297" s="14" t="s">
        <v>2822</v>
      </c>
      <c r="E1297" s="14" t="s">
        <v>2748</v>
      </c>
      <c r="F1297" s="15">
        <v>45972</v>
      </c>
      <c r="G1297" s="14" t="s">
        <v>2843</v>
      </c>
      <c r="H1297" s="14">
        <v>86</v>
      </c>
      <c r="I1297" s="14">
        <v>95</v>
      </c>
      <c r="J1297" s="14" t="s">
        <v>74</v>
      </c>
      <c r="K1297" s="14">
        <v>1</v>
      </c>
      <c r="L1297" s="14">
        <v>4</v>
      </c>
      <c r="M1297" s="14" t="s">
        <v>2615</v>
      </c>
      <c r="N1297" s="14" t="s">
        <v>55</v>
      </c>
      <c r="O1297" s="14" t="s">
        <v>67</v>
      </c>
      <c r="P1297" s="14" t="s">
        <v>2815</v>
      </c>
      <c r="Q1297" s="14" t="s">
        <v>138</v>
      </c>
      <c r="R1297" s="16" t="s">
        <v>47</v>
      </c>
    </row>
    <row r="1298" spans="1:18" x14ac:dyDescent="0.3">
      <c r="A1298" s="9">
        <v>18405441</v>
      </c>
      <c r="B1298" s="10">
        <v>9900000</v>
      </c>
      <c r="C1298" s="10">
        <v>61875</v>
      </c>
      <c r="D1298" s="10" t="s">
        <v>2822</v>
      </c>
      <c r="E1298" s="10" t="s">
        <v>2796</v>
      </c>
      <c r="F1298" s="11">
        <v>45973</v>
      </c>
      <c r="G1298" s="10" t="s">
        <v>2843</v>
      </c>
      <c r="H1298" s="10">
        <v>160</v>
      </c>
      <c r="I1298" s="10">
        <v>170</v>
      </c>
      <c r="J1298" s="10" t="s">
        <v>50</v>
      </c>
      <c r="K1298" s="10">
        <v>2</v>
      </c>
      <c r="L1298" s="10">
        <v>2</v>
      </c>
      <c r="M1298" s="10" t="s">
        <v>2622</v>
      </c>
      <c r="N1298" s="10" t="s">
        <v>55</v>
      </c>
      <c r="O1298" s="10" t="s">
        <v>57</v>
      </c>
      <c r="P1298" s="10" t="s">
        <v>2814</v>
      </c>
      <c r="Q1298" s="10" t="s">
        <v>2816</v>
      </c>
      <c r="R1298" s="12" t="s">
        <v>47</v>
      </c>
    </row>
    <row r="1299" spans="1:18" x14ac:dyDescent="0.3">
      <c r="A1299" s="13">
        <v>18416662</v>
      </c>
      <c r="B1299" s="14">
        <v>9900000</v>
      </c>
      <c r="C1299" s="14">
        <v>49500</v>
      </c>
      <c r="D1299" s="14" t="s">
        <v>2825</v>
      </c>
      <c r="E1299" s="14" t="s">
        <v>2626</v>
      </c>
      <c r="F1299" s="15">
        <v>45974</v>
      </c>
      <c r="G1299" s="14" t="s">
        <v>2843</v>
      </c>
      <c r="H1299" s="14">
        <v>200</v>
      </c>
      <c r="I1299" s="14">
        <v>230</v>
      </c>
      <c r="J1299" s="14" t="s">
        <v>128</v>
      </c>
      <c r="K1299" s="14">
        <v>3</v>
      </c>
      <c r="L1299" s="14">
        <v>2</v>
      </c>
      <c r="M1299" s="14" t="s">
        <v>2622</v>
      </c>
      <c r="N1299" s="14" t="s">
        <v>55</v>
      </c>
      <c r="O1299" s="14" t="s">
        <v>67</v>
      </c>
      <c r="P1299" s="14" t="s">
        <v>2814</v>
      </c>
      <c r="Q1299" s="14" t="s">
        <v>2816</v>
      </c>
      <c r="R1299" s="16" t="s">
        <v>47</v>
      </c>
    </row>
    <row r="1300" spans="1:18" x14ac:dyDescent="0.3">
      <c r="A1300" s="9">
        <v>18404874</v>
      </c>
      <c r="B1300" s="10">
        <v>9950000</v>
      </c>
      <c r="C1300" s="10">
        <v>104736.84210526316</v>
      </c>
      <c r="D1300" s="10" t="s">
        <v>2822</v>
      </c>
      <c r="E1300" s="10" t="s">
        <v>2690</v>
      </c>
      <c r="F1300" s="11">
        <v>45973</v>
      </c>
      <c r="G1300" s="10" t="s">
        <v>2843</v>
      </c>
      <c r="H1300" s="10">
        <v>95</v>
      </c>
      <c r="I1300" s="10">
        <v>105</v>
      </c>
      <c r="J1300" s="10" t="s">
        <v>97</v>
      </c>
      <c r="K1300" s="10">
        <v>1</v>
      </c>
      <c r="L1300" s="10">
        <v>9</v>
      </c>
      <c r="M1300" s="10" t="s">
        <v>2617</v>
      </c>
      <c r="N1300" s="10" t="s">
        <v>55</v>
      </c>
      <c r="O1300" s="10" t="s">
        <v>57</v>
      </c>
      <c r="P1300" s="10" t="s">
        <v>2814</v>
      </c>
      <c r="Q1300" s="10" t="s">
        <v>2816</v>
      </c>
      <c r="R1300" s="12" t="s">
        <v>47</v>
      </c>
    </row>
    <row r="1301" spans="1:18" x14ac:dyDescent="0.3">
      <c r="A1301" s="13">
        <v>18391410</v>
      </c>
      <c r="B1301" s="14">
        <v>9950000</v>
      </c>
      <c r="C1301" s="14">
        <v>117058.82352941176</v>
      </c>
      <c r="D1301" s="14" t="s">
        <v>2831</v>
      </c>
      <c r="E1301" s="14" t="s">
        <v>2657</v>
      </c>
      <c r="F1301" s="15">
        <v>45971</v>
      </c>
      <c r="G1301" s="14" t="s">
        <v>2843</v>
      </c>
      <c r="H1301" s="14">
        <v>85</v>
      </c>
      <c r="I1301" s="14">
        <v>110</v>
      </c>
      <c r="J1301" s="14" t="s">
        <v>97</v>
      </c>
      <c r="K1301" s="14">
        <v>2</v>
      </c>
      <c r="L1301" s="14">
        <v>2</v>
      </c>
      <c r="M1301" s="14" t="s">
        <v>2615</v>
      </c>
      <c r="N1301" s="14" t="s">
        <v>55</v>
      </c>
      <c r="O1301" s="14" t="s">
        <v>67</v>
      </c>
      <c r="P1301" s="14" t="s">
        <v>2814</v>
      </c>
      <c r="Q1301" s="14" t="s">
        <v>138</v>
      </c>
      <c r="R1301" s="16" t="s">
        <v>47</v>
      </c>
    </row>
    <row r="1302" spans="1:18" x14ac:dyDescent="0.3">
      <c r="A1302" s="9">
        <v>18387297</v>
      </c>
      <c r="B1302" s="10">
        <v>9950000</v>
      </c>
      <c r="C1302" s="10">
        <v>90454.545454545456</v>
      </c>
      <c r="D1302" s="10" t="s">
        <v>2823</v>
      </c>
      <c r="E1302" s="10" t="s">
        <v>2760</v>
      </c>
      <c r="F1302" s="11">
        <v>45970</v>
      </c>
      <c r="G1302" s="10" t="s">
        <v>2842</v>
      </c>
      <c r="H1302" s="10">
        <v>110</v>
      </c>
      <c r="I1302" s="10">
        <v>120</v>
      </c>
      <c r="J1302" s="10" t="s">
        <v>50</v>
      </c>
      <c r="K1302" s="10">
        <v>2</v>
      </c>
      <c r="L1302" s="10">
        <v>2</v>
      </c>
      <c r="M1302" s="10" t="s">
        <v>2615</v>
      </c>
      <c r="N1302" s="10" t="s">
        <v>55</v>
      </c>
      <c r="O1302" s="10" t="s">
        <v>57</v>
      </c>
      <c r="P1302" s="10" t="s">
        <v>2819</v>
      </c>
      <c r="Q1302" s="10" t="s">
        <v>2816</v>
      </c>
      <c r="R1302" s="12" t="s">
        <v>2840</v>
      </c>
    </row>
    <row r="1303" spans="1:18" x14ac:dyDescent="0.3">
      <c r="A1303" s="13">
        <v>18381317</v>
      </c>
      <c r="B1303" s="14">
        <v>9950000</v>
      </c>
      <c r="C1303" s="14">
        <v>73703.703703703708</v>
      </c>
      <c r="D1303" s="14" t="s">
        <v>2831</v>
      </c>
      <c r="E1303" s="14" t="s">
        <v>2657</v>
      </c>
      <c r="F1303" s="15">
        <v>45969</v>
      </c>
      <c r="G1303" s="14" t="s">
        <v>2843</v>
      </c>
      <c r="H1303" s="14">
        <v>135</v>
      </c>
      <c r="I1303" s="14">
        <v>178</v>
      </c>
      <c r="J1303" s="14" t="s">
        <v>128</v>
      </c>
      <c r="K1303" s="14">
        <v>2</v>
      </c>
      <c r="L1303" s="14">
        <v>4</v>
      </c>
      <c r="M1303" s="14" t="s">
        <v>2615</v>
      </c>
      <c r="N1303" s="14" t="s">
        <v>55</v>
      </c>
      <c r="O1303" s="14" t="s">
        <v>57</v>
      </c>
      <c r="P1303" s="14" t="s">
        <v>2815</v>
      </c>
      <c r="Q1303" s="14" t="s">
        <v>2816</v>
      </c>
      <c r="R1303" s="16" t="s">
        <v>47</v>
      </c>
    </row>
    <row r="1304" spans="1:18" x14ac:dyDescent="0.3">
      <c r="A1304" s="9">
        <v>18390295</v>
      </c>
      <c r="B1304" s="10">
        <v>10000000</v>
      </c>
      <c r="C1304" s="10">
        <v>69930.069930069934</v>
      </c>
      <c r="D1304" s="10" t="s">
        <v>2830</v>
      </c>
      <c r="E1304" s="10" t="s">
        <v>2651</v>
      </c>
      <c r="F1304" s="11">
        <v>45971</v>
      </c>
      <c r="G1304" s="10" t="s">
        <v>2847</v>
      </c>
      <c r="H1304" s="10">
        <v>143</v>
      </c>
      <c r="I1304" s="10">
        <v>160</v>
      </c>
      <c r="J1304" s="10" t="s">
        <v>128</v>
      </c>
      <c r="K1304" s="10">
        <v>2</v>
      </c>
      <c r="L1304" s="10">
        <v>3</v>
      </c>
      <c r="M1304" s="10" t="s">
        <v>2615</v>
      </c>
      <c r="N1304" s="10" t="s">
        <v>55</v>
      </c>
      <c r="O1304" s="10" t="s">
        <v>67</v>
      </c>
      <c r="P1304" s="10" t="s">
        <v>2814</v>
      </c>
      <c r="Q1304" s="10" t="s">
        <v>2818</v>
      </c>
      <c r="R1304" s="12" t="s">
        <v>219</v>
      </c>
    </row>
    <row r="1305" spans="1:18" x14ac:dyDescent="0.3">
      <c r="A1305" s="13">
        <v>18366410</v>
      </c>
      <c r="B1305" s="14">
        <v>10000000</v>
      </c>
      <c r="C1305" s="14">
        <v>58823.529411764706</v>
      </c>
      <c r="D1305" s="14" t="s">
        <v>2822</v>
      </c>
      <c r="E1305" s="14" t="s">
        <v>2644</v>
      </c>
      <c r="F1305" s="15">
        <v>45966</v>
      </c>
      <c r="G1305" s="14" t="s">
        <v>2843</v>
      </c>
      <c r="H1305" s="14">
        <v>170</v>
      </c>
      <c r="I1305" s="14">
        <v>190</v>
      </c>
      <c r="J1305" s="14" t="s">
        <v>1215</v>
      </c>
      <c r="K1305" s="14">
        <v>2</v>
      </c>
      <c r="L1305" s="14">
        <v>4</v>
      </c>
      <c r="M1305" s="14" t="s">
        <v>2617</v>
      </c>
      <c r="N1305" s="14" t="s">
        <v>55</v>
      </c>
      <c r="O1305" s="14" t="s">
        <v>67</v>
      </c>
      <c r="P1305" s="14" t="s">
        <v>2814</v>
      </c>
      <c r="Q1305" s="14" t="s">
        <v>2816</v>
      </c>
      <c r="R1305" s="16" t="s">
        <v>47</v>
      </c>
    </row>
    <row r="1306" spans="1:18" x14ac:dyDescent="0.3">
      <c r="A1306" s="9">
        <v>18419507</v>
      </c>
      <c r="B1306" s="10">
        <v>10000000</v>
      </c>
      <c r="C1306" s="10">
        <v>62500</v>
      </c>
      <c r="D1306" s="10" t="s">
        <v>2822</v>
      </c>
      <c r="E1306" s="10" t="s">
        <v>2614</v>
      </c>
      <c r="F1306" s="11">
        <v>45975</v>
      </c>
      <c r="G1306" s="10" t="s">
        <v>2843</v>
      </c>
      <c r="H1306" s="10">
        <v>160</v>
      </c>
      <c r="I1306" s="10">
        <v>180</v>
      </c>
      <c r="J1306" s="10" t="s">
        <v>128</v>
      </c>
      <c r="K1306" s="10">
        <v>2</v>
      </c>
      <c r="L1306" s="10">
        <v>5</v>
      </c>
      <c r="M1306" s="10" t="s">
        <v>2615</v>
      </c>
      <c r="N1306" s="10" t="s">
        <v>76</v>
      </c>
      <c r="O1306" s="10" t="s">
        <v>57</v>
      </c>
      <c r="P1306" s="10" t="s">
        <v>2814</v>
      </c>
      <c r="Q1306" s="10" t="s">
        <v>2816</v>
      </c>
      <c r="R1306" s="12" t="s">
        <v>47</v>
      </c>
    </row>
    <row r="1307" spans="1:18" x14ac:dyDescent="0.3">
      <c r="A1307" s="13">
        <v>18366068</v>
      </c>
      <c r="B1307" s="14">
        <v>10000000</v>
      </c>
      <c r="C1307" s="14">
        <v>65789.473684210519</v>
      </c>
      <c r="D1307" s="14" t="s">
        <v>2830</v>
      </c>
      <c r="E1307" s="14" t="s">
        <v>2637</v>
      </c>
      <c r="F1307" s="15">
        <v>45966</v>
      </c>
      <c r="G1307" s="14" t="s">
        <v>2843</v>
      </c>
      <c r="H1307" s="14">
        <v>152</v>
      </c>
      <c r="I1307" s="14">
        <v>165</v>
      </c>
      <c r="J1307" s="14" t="s">
        <v>50</v>
      </c>
      <c r="K1307" s="14">
        <v>1</v>
      </c>
      <c r="L1307" s="14">
        <v>10</v>
      </c>
      <c r="M1307" s="14" t="s">
        <v>2627</v>
      </c>
      <c r="N1307" s="14" t="s">
        <v>55</v>
      </c>
      <c r="O1307" s="14" t="s">
        <v>57</v>
      </c>
      <c r="P1307" s="14" t="s">
        <v>2814</v>
      </c>
      <c r="Q1307" s="14" t="s">
        <v>2818</v>
      </c>
      <c r="R1307" s="16" t="s">
        <v>47</v>
      </c>
    </row>
    <row r="1308" spans="1:18" x14ac:dyDescent="0.3">
      <c r="A1308" s="9">
        <v>18411407</v>
      </c>
      <c r="B1308" s="10">
        <v>10200000</v>
      </c>
      <c r="C1308" s="10">
        <v>63750</v>
      </c>
      <c r="D1308" s="10" t="s">
        <v>2833</v>
      </c>
      <c r="E1308" s="10" t="s">
        <v>2697</v>
      </c>
      <c r="F1308" s="11">
        <v>45974</v>
      </c>
      <c r="G1308" s="10" t="s">
        <v>2843</v>
      </c>
      <c r="H1308" s="10">
        <v>160</v>
      </c>
      <c r="I1308" s="10">
        <v>180</v>
      </c>
      <c r="J1308" s="10" t="s">
        <v>50</v>
      </c>
      <c r="K1308" s="10">
        <v>2</v>
      </c>
      <c r="L1308" s="10">
        <v>2</v>
      </c>
      <c r="M1308" s="10" t="s">
        <v>2622</v>
      </c>
      <c r="N1308" s="10" t="s">
        <v>55</v>
      </c>
      <c r="O1308" s="10" t="s">
        <v>67</v>
      </c>
      <c r="P1308" s="10" t="s">
        <v>2815</v>
      </c>
      <c r="Q1308" s="10" t="s">
        <v>2816</v>
      </c>
      <c r="R1308" s="12" t="s">
        <v>47</v>
      </c>
    </row>
    <row r="1309" spans="1:18" x14ac:dyDescent="0.3">
      <c r="A1309" s="13">
        <v>18404108</v>
      </c>
      <c r="B1309" s="14">
        <v>10250000</v>
      </c>
      <c r="C1309" s="14">
        <v>67434.210526315786</v>
      </c>
      <c r="D1309" s="14" t="s">
        <v>2834</v>
      </c>
      <c r="E1309" s="14" t="s">
        <v>2712</v>
      </c>
      <c r="F1309" s="15">
        <v>45973</v>
      </c>
      <c r="G1309" s="14" t="s">
        <v>2843</v>
      </c>
      <c r="H1309" s="14">
        <v>152</v>
      </c>
      <c r="I1309" s="14">
        <v>157</v>
      </c>
      <c r="J1309" s="14" t="s">
        <v>50</v>
      </c>
      <c r="K1309" s="14">
        <v>2</v>
      </c>
      <c r="L1309" s="14">
        <v>4</v>
      </c>
      <c r="M1309" s="14" t="s">
        <v>2615</v>
      </c>
      <c r="N1309" s="14" t="s">
        <v>55</v>
      </c>
      <c r="O1309" s="14" t="s">
        <v>57</v>
      </c>
      <c r="P1309" s="14" t="s">
        <v>2814</v>
      </c>
      <c r="Q1309" s="14" t="s">
        <v>2816</v>
      </c>
      <c r="R1309" s="16" t="s">
        <v>47</v>
      </c>
    </row>
    <row r="1310" spans="1:18" x14ac:dyDescent="0.3">
      <c r="A1310" s="9">
        <v>18407227</v>
      </c>
      <c r="B1310" s="10">
        <v>10250000</v>
      </c>
      <c r="C1310" s="10">
        <v>82000</v>
      </c>
      <c r="D1310" s="10" t="s">
        <v>2822</v>
      </c>
      <c r="E1310" s="10" t="s">
        <v>2634</v>
      </c>
      <c r="F1310" s="11">
        <v>45973</v>
      </c>
      <c r="G1310" s="10" t="s">
        <v>2843</v>
      </c>
      <c r="H1310" s="10">
        <v>125</v>
      </c>
      <c r="I1310" s="10">
        <v>135</v>
      </c>
      <c r="J1310" s="10" t="s">
        <v>50</v>
      </c>
      <c r="K1310" s="10">
        <v>1</v>
      </c>
      <c r="L1310" s="10">
        <v>4</v>
      </c>
      <c r="M1310" s="10" t="s">
        <v>2615</v>
      </c>
      <c r="N1310" s="10" t="s">
        <v>55</v>
      </c>
      <c r="O1310" s="10" t="s">
        <v>57</v>
      </c>
      <c r="P1310" s="10" t="s">
        <v>2814</v>
      </c>
      <c r="Q1310" s="10" t="s">
        <v>2816</v>
      </c>
      <c r="R1310" s="12" t="s">
        <v>47</v>
      </c>
    </row>
    <row r="1311" spans="1:18" x14ac:dyDescent="0.3">
      <c r="A1311" s="13">
        <v>18400241</v>
      </c>
      <c r="B1311" s="14">
        <v>10275000</v>
      </c>
      <c r="C1311" s="14">
        <v>193867.9245283019</v>
      </c>
      <c r="D1311" s="14" t="s">
        <v>2822</v>
      </c>
      <c r="E1311" s="14" t="s">
        <v>2634</v>
      </c>
      <c r="F1311" s="15">
        <v>45972</v>
      </c>
      <c r="G1311" s="14" t="s">
        <v>2843</v>
      </c>
      <c r="H1311" s="14">
        <v>53</v>
      </c>
      <c r="I1311" s="14">
        <v>60</v>
      </c>
      <c r="J1311" s="14" t="s">
        <v>74</v>
      </c>
      <c r="K1311" s="14">
        <v>1</v>
      </c>
      <c r="L1311" s="14">
        <v>6</v>
      </c>
      <c r="M1311" s="14" t="s">
        <v>2615</v>
      </c>
      <c r="N1311" s="14" t="s">
        <v>77</v>
      </c>
      <c r="O1311" s="14" t="s">
        <v>57</v>
      </c>
      <c r="P1311" s="14" t="s">
        <v>2817</v>
      </c>
      <c r="Q1311" s="14" t="s">
        <v>138</v>
      </c>
      <c r="R1311" s="16" t="s">
        <v>47</v>
      </c>
    </row>
    <row r="1312" spans="1:18" x14ac:dyDescent="0.3">
      <c r="A1312" s="9">
        <v>18417566</v>
      </c>
      <c r="B1312" s="10">
        <v>10350000</v>
      </c>
      <c r="C1312" s="10">
        <v>94090.909090909088</v>
      </c>
      <c r="D1312" s="10" t="s">
        <v>2822</v>
      </c>
      <c r="E1312" s="10" t="s">
        <v>2690</v>
      </c>
      <c r="F1312" s="11">
        <v>45974</v>
      </c>
      <c r="G1312" s="10" t="s">
        <v>2843</v>
      </c>
      <c r="H1312" s="10">
        <v>110</v>
      </c>
      <c r="I1312" s="10">
        <v>125</v>
      </c>
      <c r="J1312" s="10" t="s">
        <v>97</v>
      </c>
      <c r="K1312" s="10">
        <v>2</v>
      </c>
      <c r="L1312" s="10">
        <v>11</v>
      </c>
      <c r="M1312" s="10" t="s">
        <v>2627</v>
      </c>
      <c r="N1312" s="10" t="s">
        <v>77</v>
      </c>
      <c r="O1312" s="10" t="s">
        <v>67</v>
      </c>
      <c r="P1312" s="10" t="s">
        <v>2814</v>
      </c>
      <c r="Q1312" s="10" t="s">
        <v>2816</v>
      </c>
      <c r="R1312" s="12" t="s">
        <v>47</v>
      </c>
    </row>
    <row r="1313" spans="1:18" x14ac:dyDescent="0.3">
      <c r="A1313" s="13">
        <v>18405308</v>
      </c>
      <c r="B1313" s="14">
        <v>10450000</v>
      </c>
      <c r="C1313" s="14">
        <v>80384.61538461539</v>
      </c>
      <c r="D1313" s="14" t="s">
        <v>2825</v>
      </c>
      <c r="E1313" s="14" t="s">
        <v>2706</v>
      </c>
      <c r="F1313" s="15">
        <v>45973</v>
      </c>
      <c r="G1313" s="14" t="s">
        <v>2843</v>
      </c>
      <c r="H1313" s="14">
        <v>130</v>
      </c>
      <c r="I1313" s="14">
        <v>150</v>
      </c>
      <c r="J1313" s="14" t="s">
        <v>128</v>
      </c>
      <c r="K1313" s="14">
        <v>2</v>
      </c>
      <c r="L1313" s="14">
        <v>4</v>
      </c>
      <c r="M1313" s="14" t="s">
        <v>2615</v>
      </c>
      <c r="N1313" s="14" t="s">
        <v>55</v>
      </c>
      <c r="O1313" s="14" t="s">
        <v>57</v>
      </c>
      <c r="P1313" s="14" t="s">
        <v>2814</v>
      </c>
      <c r="Q1313" s="14" t="s">
        <v>138</v>
      </c>
      <c r="R1313" s="16" t="s">
        <v>47</v>
      </c>
    </row>
    <row r="1314" spans="1:18" x14ac:dyDescent="0.3">
      <c r="A1314" s="9">
        <v>18370131</v>
      </c>
      <c r="B1314" s="10">
        <v>10500000</v>
      </c>
      <c r="C1314" s="10">
        <v>75000</v>
      </c>
      <c r="D1314" s="10" t="s">
        <v>2830</v>
      </c>
      <c r="E1314" s="10" t="s">
        <v>2651</v>
      </c>
      <c r="F1314" s="11">
        <v>45967</v>
      </c>
      <c r="G1314" s="10" t="s">
        <v>2843</v>
      </c>
      <c r="H1314" s="10">
        <v>140</v>
      </c>
      <c r="I1314" s="10">
        <v>160</v>
      </c>
      <c r="J1314" s="10" t="s">
        <v>50</v>
      </c>
      <c r="K1314" s="10">
        <v>2</v>
      </c>
      <c r="L1314" s="10">
        <v>4</v>
      </c>
      <c r="M1314" s="10" t="s">
        <v>2617</v>
      </c>
      <c r="N1314" s="10" t="s">
        <v>55</v>
      </c>
      <c r="O1314" s="10" t="s">
        <v>67</v>
      </c>
      <c r="P1314" s="10" t="s">
        <v>2814</v>
      </c>
      <c r="Q1314" s="10" t="s">
        <v>2816</v>
      </c>
      <c r="R1314" s="12" t="s">
        <v>47</v>
      </c>
    </row>
    <row r="1315" spans="1:18" x14ac:dyDescent="0.3">
      <c r="A1315" s="13">
        <v>18413884</v>
      </c>
      <c r="B1315" s="14">
        <v>10500000</v>
      </c>
      <c r="C1315" s="14">
        <v>210000</v>
      </c>
      <c r="D1315" s="14" t="s">
        <v>2822</v>
      </c>
      <c r="E1315" s="14" t="s">
        <v>2663</v>
      </c>
      <c r="F1315" s="15">
        <v>45974</v>
      </c>
      <c r="G1315" s="14" t="s">
        <v>2843</v>
      </c>
      <c r="H1315" s="14">
        <v>50</v>
      </c>
      <c r="I1315" s="14">
        <v>58</v>
      </c>
      <c r="J1315" s="14" t="s">
        <v>74</v>
      </c>
      <c r="K1315" s="14">
        <v>1</v>
      </c>
      <c r="L1315" s="14">
        <v>3</v>
      </c>
      <c r="M1315" s="14" t="s">
        <v>2615</v>
      </c>
      <c r="N1315" s="14" t="s">
        <v>76</v>
      </c>
      <c r="O1315" s="14" t="s">
        <v>57</v>
      </c>
      <c r="P1315" s="14" t="s">
        <v>2814</v>
      </c>
      <c r="Q1315" s="14" t="s">
        <v>2816</v>
      </c>
      <c r="R1315" s="16" t="s">
        <v>47</v>
      </c>
    </row>
    <row r="1316" spans="1:18" x14ac:dyDescent="0.3">
      <c r="A1316" s="9">
        <v>18409696</v>
      </c>
      <c r="B1316" s="10">
        <v>10500000</v>
      </c>
      <c r="C1316" s="10">
        <v>67741.93548387097</v>
      </c>
      <c r="D1316" s="10" t="s">
        <v>2830</v>
      </c>
      <c r="E1316" s="10" t="s">
        <v>2787</v>
      </c>
      <c r="F1316" s="11">
        <v>45973</v>
      </c>
      <c r="G1316" s="10" t="s">
        <v>2843</v>
      </c>
      <c r="H1316" s="10">
        <v>155</v>
      </c>
      <c r="I1316" s="10">
        <v>200</v>
      </c>
      <c r="J1316" s="10" t="s">
        <v>128</v>
      </c>
      <c r="K1316" s="10">
        <v>2</v>
      </c>
      <c r="L1316" s="10">
        <v>2</v>
      </c>
      <c r="M1316" s="10" t="s">
        <v>2627</v>
      </c>
      <c r="N1316" s="10" t="s">
        <v>76</v>
      </c>
      <c r="O1316" s="10" t="s">
        <v>57</v>
      </c>
      <c r="P1316" s="10" t="s">
        <v>2814</v>
      </c>
      <c r="Q1316" s="10" t="s">
        <v>2816</v>
      </c>
      <c r="R1316" s="12" t="s">
        <v>47</v>
      </c>
    </row>
    <row r="1317" spans="1:18" x14ac:dyDescent="0.3">
      <c r="A1317" s="13">
        <v>18385601</v>
      </c>
      <c r="B1317" s="14">
        <v>10500000</v>
      </c>
      <c r="C1317" s="14">
        <v>95454.545454545456</v>
      </c>
      <c r="D1317" s="14" t="s">
        <v>2836</v>
      </c>
      <c r="E1317" s="14" t="s">
        <v>2720</v>
      </c>
      <c r="F1317" s="15">
        <v>45970</v>
      </c>
      <c r="G1317" s="14" t="s">
        <v>2843</v>
      </c>
      <c r="H1317" s="14">
        <v>110</v>
      </c>
      <c r="I1317" s="14">
        <v>120</v>
      </c>
      <c r="J1317" s="14" t="s">
        <v>128</v>
      </c>
      <c r="K1317" s="14">
        <v>2</v>
      </c>
      <c r="L1317" s="14">
        <v>2</v>
      </c>
      <c r="M1317" s="14" t="s">
        <v>2622</v>
      </c>
      <c r="N1317" s="14" t="s">
        <v>76</v>
      </c>
      <c r="O1317" s="14" t="s">
        <v>57</v>
      </c>
      <c r="P1317" s="14" t="s">
        <v>2815</v>
      </c>
      <c r="Q1317" s="14" t="s">
        <v>2816</v>
      </c>
      <c r="R1317" s="16" t="s">
        <v>47</v>
      </c>
    </row>
    <row r="1318" spans="1:18" x14ac:dyDescent="0.3">
      <c r="A1318" s="9">
        <v>18406676</v>
      </c>
      <c r="B1318" s="10">
        <v>10500000</v>
      </c>
      <c r="C1318" s="10">
        <v>116666.66666666667</v>
      </c>
      <c r="D1318" s="10" t="s">
        <v>2830</v>
      </c>
      <c r="E1318" s="10" t="s">
        <v>2778</v>
      </c>
      <c r="F1318" s="11">
        <v>45973</v>
      </c>
      <c r="G1318" s="10" t="s">
        <v>2843</v>
      </c>
      <c r="H1318" s="10">
        <v>90</v>
      </c>
      <c r="I1318" s="10">
        <v>95</v>
      </c>
      <c r="J1318" s="10" t="s">
        <v>97</v>
      </c>
      <c r="K1318" s="10">
        <v>2</v>
      </c>
      <c r="L1318" s="10">
        <v>4</v>
      </c>
      <c r="M1318" s="10" t="s">
        <v>2615</v>
      </c>
      <c r="N1318" s="10" t="s">
        <v>55</v>
      </c>
      <c r="O1318" s="10" t="s">
        <v>57</v>
      </c>
      <c r="P1318" s="10" t="s">
        <v>2814</v>
      </c>
      <c r="Q1318" s="10" t="s">
        <v>2818</v>
      </c>
      <c r="R1318" s="12" t="s">
        <v>47</v>
      </c>
    </row>
    <row r="1319" spans="1:18" x14ac:dyDescent="0.3">
      <c r="A1319" s="13">
        <v>18406640</v>
      </c>
      <c r="B1319" s="14">
        <v>10500000</v>
      </c>
      <c r="C1319" s="14">
        <v>65625</v>
      </c>
      <c r="D1319" s="14" t="s">
        <v>2825</v>
      </c>
      <c r="E1319" s="14" t="s">
        <v>2747</v>
      </c>
      <c r="F1319" s="15">
        <v>45973</v>
      </c>
      <c r="G1319" s="14" t="s">
        <v>2843</v>
      </c>
      <c r="H1319" s="14">
        <v>160</v>
      </c>
      <c r="I1319" s="14">
        <v>180</v>
      </c>
      <c r="J1319" s="14" t="s">
        <v>128</v>
      </c>
      <c r="K1319" s="14">
        <v>2</v>
      </c>
      <c r="L1319" s="14">
        <v>2</v>
      </c>
      <c r="M1319" s="14" t="s">
        <v>2632</v>
      </c>
      <c r="N1319" s="14" t="s">
        <v>55</v>
      </c>
      <c r="O1319" s="14" t="s">
        <v>57</v>
      </c>
      <c r="P1319" s="14" t="s">
        <v>2814</v>
      </c>
      <c r="Q1319" s="14" t="s">
        <v>2818</v>
      </c>
      <c r="R1319" s="16" t="s">
        <v>47</v>
      </c>
    </row>
    <row r="1320" spans="1:18" x14ac:dyDescent="0.3">
      <c r="A1320" s="9">
        <v>18370174</v>
      </c>
      <c r="B1320" s="10">
        <v>10500000</v>
      </c>
      <c r="C1320" s="10">
        <v>52500</v>
      </c>
      <c r="D1320" s="10" t="s">
        <v>2822</v>
      </c>
      <c r="E1320" s="10" t="s">
        <v>2789</v>
      </c>
      <c r="F1320" s="11">
        <v>45967</v>
      </c>
      <c r="G1320" s="10" t="s">
        <v>2843</v>
      </c>
      <c r="H1320" s="10">
        <v>200</v>
      </c>
      <c r="I1320" s="10">
        <v>220</v>
      </c>
      <c r="J1320" s="10" t="s">
        <v>50</v>
      </c>
      <c r="K1320" s="10">
        <v>2</v>
      </c>
      <c r="L1320" s="10">
        <v>4</v>
      </c>
      <c r="M1320" s="10" t="s">
        <v>2632</v>
      </c>
      <c r="N1320" s="10" t="s">
        <v>55</v>
      </c>
      <c r="O1320" s="10" t="s">
        <v>67</v>
      </c>
      <c r="P1320" s="10" t="s">
        <v>2817</v>
      </c>
      <c r="Q1320" s="10" t="s">
        <v>2816</v>
      </c>
      <c r="R1320" s="12" t="s">
        <v>47</v>
      </c>
    </row>
    <row r="1321" spans="1:18" x14ac:dyDescent="0.3">
      <c r="A1321" s="13">
        <v>18375919</v>
      </c>
      <c r="B1321" s="14">
        <v>10550000</v>
      </c>
      <c r="C1321" s="14">
        <v>55526.315789473687</v>
      </c>
      <c r="D1321" s="14" t="s">
        <v>2822</v>
      </c>
      <c r="E1321" s="14" t="s">
        <v>2614</v>
      </c>
      <c r="F1321" s="15">
        <v>45968</v>
      </c>
      <c r="G1321" s="14" t="s">
        <v>2843</v>
      </c>
      <c r="H1321" s="14">
        <v>190</v>
      </c>
      <c r="I1321" s="14">
        <v>200</v>
      </c>
      <c r="J1321" s="14" t="s">
        <v>128</v>
      </c>
      <c r="K1321" s="14">
        <v>2</v>
      </c>
      <c r="L1321" s="14">
        <v>5</v>
      </c>
      <c r="M1321" s="14" t="s">
        <v>2622</v>
      </c>
      <c r="N1321" s="14" t="s">
        <v>55</v>
      </c>
      <c r="O1321" s="14" t="s">
        <v>57</v>
      </c>
      <c r="P1321" s="14" t="s">
        <v>2814</v>
      </c>
      <c r="Q1321" s="14" t="s">
        <v>2816</v>
      </c>
      <c r="R1321" s="16" t="s">
        <v>47</v>
      </c>
    </row>
    <row r="1322" spans="1:18" x14ac:dyDescent="0.3">
      <c r="A1322" s="9">
        <v>18411300</v>
      </c>
      <c r="B1322" s="10">
        <v>10550000</v>
      </c>
      <c r="C1322" s="10">
        <v>117222.22222222222</v>
      </c>
      <c r="D1322" s="10" t="s">
        <v>2830</v>
      </c>
      <c r="E1322" s="10" t="s">
        <v>2693</v>
      </c>
      <c r="F1322" s="11">
        <v>45974</v>
      </c>
      <c r="G1322" s="10" t="s">
        <v>2843</v>
      </c>
      <c r="H1322" s="10">
        <v>90</v>
      </c>
      <c r="I1322" s="10">
        <v>100</v>
      </c>
      <c r="J1322" s="10" t="s">
        <v>97</v>
      </c>
      <c r="K1322" s="10">
        <v>1</v>
      </c>
      <c r="L1322" s="10">
        <v>4</v>
      </c>
      <c r="M1322" s="10" t="s">
        <v>2617</v>
      </c>
      <c r="N1322" s="10" t="s">
        <v>55</v>
      </c>
      <c r="O1322" s="10" t="s">
        <v>67</v>
      </c>
      <c r="P1322" s="10" t="s">
        <v>2815</v>
      </c>
      <c r="Q1322" s="10" t="s">
        <v>2818</v>
      </c>
      <c r="R1322" s="12" t="s">
        <v>47</v>
      </c>
    </row>
    <row r="1323" spans="1:18" x14ac:dyDescent="0.3">
      <c r="A1323" s="13">
        <v>18389720</v>
      </c>
      <c r="B1323" s="14">
        <v>10600000</v>
      </c>
      <c r="C1323" s="14">
        <v>60571.428571428572</v>
      </c>
      <c r="D1323" s="14" t="s">
        <v>2830</v>
      </c>
      <c r="E1323" s="14" t="s">
        <v>2651</v>
      </c>
      <c r="F1323" s="15">
        <v>45970</v>
      </c>
      <c r="G1323" s="14" t="s">
        <v>2843</v>
      </c>
      <c r="H1323" s="14">
        <v>175</v>
      </c>
      <c r="I1323" s="14">
        <v>190</v>
      </c>
      <c r="J1323" s="14" t="s">
        <v>128</v>
      </c>
      <c r="K1323" s="14">
        <v>2</v>
      </c>
      <c r="L1323" s="14">
        <v>4</v>
      </c>
      <c r="M1323" s="14" t="s">
        <v>2617</v>
      </c>
      <c r="N1323" s="14" t="s">
        <v>55</v>
      </c>
      <c r="O1323" s="14" t="s">
        <v>67</v>
      </c>
      <c r="P1323" s="14" t="s">
        <v>2814</v>
      </c>
      <c r="Q1323" s="14" t="s">
        <v>2816</v>
      </c>
      <c r="R1323" s="16" t="s">
        <v>47</v>
      </c>
    </row>
    <row r="1324" spans="1:18" x14ac:dyDescent="0.3">
      <c r="A1324" s="9">
        <v>18361231</v>
      </c>
      <c r="B1324" s="10">
        <v>10640000</v>
      </c>
      <c r="C1324" s="10">
        <v>76000</v>
      </c>
      <c r="D1324" s="10" t="s">
        <v>2822</v>
      </c>
      <c r="E1324" s="10" t="s">
        <v>2634</v>
      </c>
      <c r="F1324" s="11">
        <v>45965</v>
      </c>
      <c r="G1324" s="10" t="s">
        <v>2843</v>
      </c>
      <c r="H1324" s="10">
        <v>140</v>
      </c>
      <c r="I1324" s="10">
        <v>160</v>
      </c>
      <c r="J1324" s="10" t="s">
        <v>50</v>
      </c>
      <c r="K1324" s="10">
        <v>2</v>
      </c>
      <c r="L1324" s="10">
        <v>9</v>
      </c>
      <c r="M1324" s="10" t="s">
        <v>2615</v>
      </c>
      <c r="N1324" s="10" t="s">
        <v>55</v>
      </c>
      <c r="O1324" s="10" t="s">
        <v>57</v>
      </c>
      <c r="P1324" s="10" t="s">
        <v>2814</v>
      </c>
      <c r="Q1324" s="10" t="s">
        <v>2816</v>
      </c>
      <c r="R1324" s="12" t="s">
        <v>47</v>
      </c>
    </row>
    <row r="1325" spans="1:18" x14ac:dyDescent="0.3">
      <c r="A1325" s="13">
        <v>18423920</v>
      </c>
      <c r="B1325" s="14">
        <v>10650000</v>
      </c>
      <c r="C1325" s="14">
        <v>96818.181818181823</v>
      </c>
      <c r="D1325" s="14" t="s">
        <v>2830</v>
      </c>
      <c r="E1325" s="14" t="s">
        <v>2718</v>
      </c>
      <c r="F1325" s="15">
        <v>45975</v>
      </c>
      <c r="G1325" s="14" t="s">
        <v>2843</v>
      </c>
      <c r="H1325" s="14">
        <v>110</v>
      </c>
      <c r="I1325" s="14">
        <v>120</v>
      </c>
      <c r="J1325" s="14" t="s">
        <v>50</v>
      </c>
      <c r="K1325" s="14">
        <v>2</v>
      </c>
      <c r="L1325" s="14">
        <v>5</v>
      </c>
      <c r="M1325" s="14" t="s">
        <v>2615</v>
      </c>
      <c r="N1325" s="14" t="s">
        <v>55</v>
      </c>
      <c r="O1325" s="14" t="s">
        <v>57</v>
      </c>
      <c r="P1325" s="14" t="s">
        <v>2814</v>
      </c>
      <c r="Q1325" s="14" t="s">
        <v>138</v>
      </c>
      <c r="R1325" s="16" t="s">
        <v>47</v>
      </c>
    </row>
    <row r="1326" spans="1:18" x14ac:dyDescent="0.3">
      <c r="A1326" s="9">
        <v>18361247</v>
      </c>
      <c r="B1326" s="10">
        <v>10650000</v>
      </c>
      <c r="C1326" s="10">
        <v>47333.333333333336</v>
      </c>
      <c r="D1326" s="10" t="s">
        <v>2822</v>
      </c>
      <c r="E1326" s="10" t="s">
        <v>2707</v>
      </c>
      <c r="F1326" s="11">
        <v>45965</v>
      </c>
      <c r="G1326" s="10" t="s">
        <v>2842</v>
      </c>
      <c r="H1326" s="10">
        <v>225</v>
      </c>
      <c r="I1326" s="10">
        <v>250</v>
      </c>
      <c r="J1326" s="10" t="s">
        <v>50</v>
      </c>
      <c r="K1326" s="10">
        <v>2</v>
      </c>
      <c r="L1326" s="10">
        <v>3</v>
      </c>
      <c r="M1326" s="10" t="s">
        <v>2617</v>
      </c>
      <c r="N1326" s="10" t="s">
        <v>55</v>
      </c>
      <c r="O1326" s="10" t="s">
        <v>57</v>
      </c>
      <c r="P1326" s="10" t="s">
        <v>2819</v>
      </c>
      <c r="Q1326" s="10" t="s">
        <v>2816</v>
      </c>
      <c r="R1326" s="12" t="s">
        <v>2840</v>
      </c>
    </row>
    <row r="1327" spans="1:18" x14ac:dyDescent="0.3">
      <c r="A1327" s="13">
        <v>18410071</v>
      </c>
      <c r="B1327" s="14">
        <v>10700000</v>
      </c>
      <c r="C1327" s="14">
        <v>97272.727272727279</v>
      </c>
      <c r="D1327" s="14" t="s">
        <v>2822</v>
      </c>
      <c r="E1327" s="14" t="s">
        <v>2614</v>
      </c>
      <c r="F1327" s="15">
        <v>45973</v>
      </c>
      <c r="G1327" s="14" t="s">
        <v>2843</v>
      </c>
      <c r="H1327" s="14">
        <v>110</v>
      </c>
      <c r="I1327" s="14">
        <v>120</v>
      </c>
      <c r="J1327" s="14" t="s">
        <v>97</v>
      </c>
      <c r="K1327" s="14">
        <v>2</v>
      </c>
      <c r="L1327" s="14">
        <v>5</v>
      </c>
      <c r="M1327" s="14" t="s">
        <v>2615</v>
      </c>
      <c r="N1327" s="14" t="s">
        <v>55</v>
      </c>
      <c r="O1327" s="14" t="s">
        <v>57</v>
      </c>
      <c r="P1327" s="14" t="s">
        <v>2814</v>
      </c>
      <c r="Q1327" s="14" t="s">
        <v>2816</v>
      </c>
      <c r="R1327" s="16" t="s">
        <v>47</v>
      </c>
    </row>
    <row r="1328" spans="1:18" x14ac:dyDescent="0.3">
      <c r="A1328" s="9">
        <v>18425349</v>
      </c>
      <c r="B1328" s="10">
        <v>10750000</v>
      </c>
      <c r="C1328" s="10">
        <v>76785.71428571429</v>
      </c>
      <c r="D1328" s="10" t="s">
        <v>2830</v>
      </c>
      <c r="E1328" s="10" t="s">
        <v>2693</v>
      </c>
      <c r="F1328" s="11">
        <v>45976</v>
      </c>
      <c r="G1328" s="10" t="s">
        <v>2843</v>
      </c>
      <c r="H1328" s="10">
        <v>140</v>
      </c>
      <c r="I1328" s="10">
        <v>160</v>
      </c>
      <c r="J1328" s="10" t="s">
        <v>50</v>
      </c>
      <c r="K1328" s="10">
        <v>2</v>
      </c>
      <c r="L1328" s="10">
        <v>8</v>
      </c>
      <c r="M1328" s="10" t="s">
        <v>2622</v>
      </c>
      <c r="N1328" s="10" t="s">
        <v>55</v>
      </c>
      <c r="O1328" s="10" t="s">
        <v>67</v>
      </c>
      <c r="P1328" s="10" t="s">
        <v>2814</v>
      </c>
      <c r="Q1328" s="10" t="s">
        <v>954</v>
      </c>
      <c r="R1328" s="12" t="s">
        <v>47</v>
      </c>
    </row>
    <row r="1329" spans="1:18" x14ac:dyDescent="0.3">
      <c r="A1329" s="13">
        <v>18407009</v>
      </c>
      <c r="B1329" s="14">
        <v>10750000</v>
      </c>
      <c r="C1329" s="14">
        <v>59722.222222222219</v>
      </c>
      <c r="D1329" s="14" t="s">
        <v>2822</v>
      </c>
      <c r="E1329" s="14" t="s">
        <v>2614</v>
      </c>
      <c r="F1329" s="15">
        <v>45973</v>
      </c>
      <c r="G1329" s="14" t="s">
        <v>2843</v>
      </c>
      <c r="H1329" s="14">
        <v>180</v>
      </c>
      <c r="I1329" s="14">
        <v>200</v>
      </c>
      <c r="J1329" s="14" t="s">
        <v>128</v>
      </c>
      <c r="K1329" s="14">
        <v>2</v>
      </c>
      <c r="L1329" s="14">
        <v>5</v>
      </c>
      <c r="M1329" s="14" t="s">
        <v>2617</v>
      </c>
      <c r="N1329" s="14" t="s">
        <v>55</v>
      </c>
      <c r="O1329" s="14" t="s">
        <v>57</v>
      </c>
      <c r="P1329" s="14" t="s">
        <v>2814</v>
      </c>
      <c r="Q1329" s="14" t="s">
        <v>2816</v>
      </c>
      <c r="R1329" s="16" t="s">
        <v>47</v>
      </c>
    </row>
    <row r="1330" spans="1:18" x14ac:dyDescent="0.3">
      <c r="A1330" s="9">
        <v>18413525</v>
      </c>
      <c r="B1330" s="10">
        <v>10750000</v>
      </c>
      <c r="C1330" s="10">
        <v>32874.617737003056</v>
      </c>
      <c r="D1330" s="10" t="s">
        <v>2823</v>
      </c>
      <c r="E1330" s="10" t="s">
        <v>2695</v>
      </c>
      <c r="F1330" s="11">
        <v>45974</v>
      </c>
      <c r="G1330" s="10" t="s">
        <v>2843</v>
      </c>
      <c r="H1330" s="10">
        <v>327</v>
      </c>
      <c r="I1330" s="10">
        <v>372</v>
      </c>
      <c r="J1330" s="10" t="s">
        <v>1055</v>
      </c>
      <c r="K1330" s="10">
        <v>2</v>
      </c>
      <c r="L1330" s="10">
        <v>3</v>
      </c>
      <c r="M1330" s="10" t="s">
        <v>2627</v>
      </c>
      <c r="N1330" s="10" t="s">
        <v>76</v>
      </c>
      <c r="O1330" s="10" t="s">
        <v>57</v>
      </c>
      <c r="P1330" s="10" t="s">
        <v>2814</v>
      </c>
      <c r="Q1330" s="10" t="s">
        <v>2816</v>
      </c>
      <c r="R1330" s="12" t="s">
        <v>47</v>
      </c>
    </row>
    <row r="1331" spans="1:18" x14ac:dyDescent="0.3">
      <c r="A1331" s="13">
        <v>18426777</v>
      </c>
      <c r="B1331" s="14">
        <v>10750000</v>
      </c>
      <c r="C1331" s="14">
        <v>38392.857142857145</v>
      </c>
      <c r="D1331" s="14" t="s">
        <v>2822</v>
      </c>
      <c r="E1331" s="14" t="s">
        <v>2710</v>
      </c>
      <c r="F1331" s="15">
        <v>45976</v>
      </c>
      <c r="G1331" s="14" t="s">
        <v>2843</v>
      </c>
      <c r="H1331" s="14">
        <v>280</v>
      </c>
      <c r="I1331" s="14">
        <v>300</v>
      </c>
      <c r="J1331" s="14" t="s">
        <v>64</v>
      </c>
      <c r="K1331" s="14">
        <v>3</v>
      </c>
      <c r="L1331" s="14">
        <v>6</v>
      </c>
      <c r="M1331" s="14" t="s">
        <v>2622</v>
      </c>
      <c r="N1331" s="14" t="s">
        <v>76</v>
      </c>
      <c r="O1331" s="14" t="s">
        <v>57</v>
      </c>
      <c r="P1331" s="14" t="s">
        <v>2814</v>
      </c>
      <c r="Q1331" s="14" t="s">
        <v>954</v>
      </c>
      <c r="R1331" s="16" t="s">
        <v>47</v>
      </c>
    </row>
    <row r="1332" spans="1:18" x14ac:dyDescent="0.3">
      <c r="A1332" s="9">
        <v>18409623</v>
      </c>
      <c r="B1332" s="10">
        <v>10750000</v>
      </c>
      <c r="C1332" s="10">
        <v>82692.307692307688</v>
      </c>
      <c r="D1332" s="10" t="s">
        <v>2823</v>
      </c>
      <c r="E1332" s="10" t="s">
        <v>2642</v>
      </c>
      <c r="F1332" s="11">
        <v>45973</v>
      </c>
      <c r="G1332" s="10" t="s">
        <v>2842</v>
      </c>
      <c r="H1332" s="10">
        <v>130</v>
      </c>
      <c r="I1332" s="10">
        <v>150</v>
      </c>
      <c r="J1332" s="10" t="s">
        <v>50</v>
      </c>
      <c r="K1332" s="10">
        <v>2</v>
      </c>
      <c r="L1332" s="10">
        <v>3</v>
      </c>
      <c r="M1332" s="10" t="s">
        <v>2615</v>
      </c>
      <c r="N1332" s="10" t="s">
        <v>76</v>
      </c>
      <c r="O1332" s="10" t="s">
        <v>67</v>
      </c>
      <c r="P1332" s="10" t="s">
        <v>2819</v>
      </c>
      <c r="Q1332" s="10" t="s">
        <v>138</v>
      </c>
      <c r="R1332" s="12" t="s">
        <v>2840</v>
      </c>
    </row>
    <row r="1333" spans="1:18" x14ac:dyDescent="0.3">
      <c r="A1333" s="13">
        <v>18407998</v>
      </c>
      <c r="B1333" s="14">
        <v>10760000</v>
      </c>
      <c r="C1333" s="14">
        <v>67250</v>
      </c>
      <c r="D1333" s="14" t="s">
        <v>2822</v>
      </c>
      <c r="E1333" s="14" t="s">
        <v>2690</v>
      </c>
      <c r="F1333" s="15">
        <v>45973</v>
      </c>
      <c r="G1333" s="14" t="s">
        <v>2843</v>
      </c>
      <c r="H1333" s="14">
        <v>160</v>
      </c>
      <c r="I1333" s="14">
        <v>165</v>
      </c>
      <c r="J1333" s="14" t="s">
        <v>50</v>
      </c>
      <c r="K1333" s="14">
        <v>2</v>
      </c>
      <c r="L1333" s="14">
        <v>11</v>
      </c>
      <c r="M1333" s="14" t="s">
        <v>2622</v>
      </c>
      <c r="N1333" s="14" t="s">
        <v>55</v>
      </c>
      <c r="O1333" s="14" t="s">
        <v>57</v>
      </c>
      <c r="P1333" s="14" t="s">
        <v>2814</v>
      </c>
      <c r="Q1333" s="14" t="s">
        <v>2816</v>
      </c>
      <c r="R1333" s="16" t="s">
        <v>47</v>
      </c>
    </row>
    <row r="1334" spans="1:18" x14ac:dyDescent="0.3">
      <c r="A1334" s="9">
        <v>18384775</v>
      </c>
      <c r="B1334" s="10">
        <v>10800000</v>
      </c>
      <c r="C1334" s="10">
        <v>98181.818181818177</v>
      </c>
      <c r="D1334" s="10" t="s">
        <v>2825</v>
      </c>
      <c r="E1334" s="10" t="s">
        <v>2742</v>
      </c>
      <c r="F1334" s="11">
        <v>45969</v>
      </c>
      <c r="G1334" s="10" t="s">
        <v>2843</v>
      </c>
      <c r="H1334" s="10">
        <v>110</v>
      </c>
      <c r="I1334" s="10">
        <v>125</v>
      </c>
      <c r="J1334" s="10" t="s">
        <v>50</v>
      </c>
      <c r="K1334" s="10">
        <v>2</v>
      </c>
      <c r="L1334" s="10">
        <v>5</v>
      </c>
      <c r="M1334" s="10" t="s">
        <v>2615</v>
      </c>
      <c r="N1334" s="10" t="s">
        <v>55</v>
      </c>
      <c r="O1334" s="10" t="s">
        <v>57</v>
      </c>
      <c r="P1334" s="10" t="s">
        <v>2814</v>
      </c>
      <c r="Q1334" s="10" t="s">
        <v>138</v>
      </c>
      <c r="R1334" s="12" t="s">
        <v>47</v>
      </c>
    </row>
    <row r="1335" spans="1:18" x14ac:dyDescent="0.3">
      <c r="A1335" s="13">
        <v>18406079</v>
      </c>
      <c r="B1335" s="14">
        <v>10800000</v>
      </c>
      <c r="C1335" s="14">
        <v>72000</v>
      </c>
      <c r="D1335" s="14" t="s">
        <v>2822</v>
      </c>
      <c r="E1335" s="14" t="s">
        <v>2614</v>
      </c>
      <c r="F1335" s="15">
        <v>45973</v>
      </c>
      <c r="G1335" s="14" t="s">
        <v>2843</v>
      </c>
      <c r="H1335" s="14">
        <v>150</v>
      </c>
      <c r="I1335" s="14">
        <v>160</v>
      </c>
      <c r="J1335" s="14" t="s">
        <v>50</v>
      </c>
      <c r="K1335" s="14">
        <v>2</v>
      </c>
      <c r="L1335" s="14">
        <v>5</v>
      </c>
      <c r="M1335" s="14" t="s">
        <v>2622</v>
      </c>
      <c r="N1335" s="14" t="s">
        <v>55</v>
      </c>
      <c r="O1335" s="14" t="s">
        <v>67</v>
      </c>
      <c r="P1335" s="14" t="s">
        <v>2814</v>
      </c>
      <c r="Q1335" s="14" t="s">
        <v>2816</v>
      </c>
      <c r="R1335" s="16" t="s">
        <v>47</v>
      </c>
    </row>
    <row r="1336" spans="1:18" x14ac:dyDescent="0.3">
      <c r="A1336" s="9">
        <v>18409430</v>
      </c>
      <c r="B1336" s="10">
        <v>10850000</v>
      </c>
      <c r="C1336" s="10">
        <v>65757.57575757576</v>
      </c>
      <c r="D1336" s="10" t="s">
        <v>2825</v>
      </c>
      <c r="E1336" s="10" t="s">
        <v>2754</v>
      </c>
      <c r="F1336" s="11">
        <v>45973</v>
      </c>
      <c r="G1336" s="10" t="s">
        <v>2843</v>
      </c>
      <c r="H1336" s="10">
        <v>165</v>
      </c>
      <c r="I1336" s="10">
        <v>180</v>
      </c>
      <c r="J1336" s="10" t="s">
        <v>50</v>
      </c>
      <c r="K1336" s="10">
        <v>2</v>
      </c>
      <c r="L1336" s="10">
        <v>12</v>
      </c>
      <c r="M1336" s="10" t="s">
        <v>2627</v>
      </c>
      <c r="N1336" s="10" t="s">
        <v>55</v>
      </c>
      <c r="O1336" s="10" t="s">
        <v>57</v>
      </c>
      <c r="P1336" s="10" t="s">
        <v>2814</v>
      </c>
      <c r="Q1336" s="10" t="s">
        <v>2818</v>
      </c>
      <c r="R1336" s="12" t="s">
        <v>47</v>
      </c>
    </row>
    <row r="1337" spans="1:18" x14ac:dyDescent="0.3">
      <c r="A1337" s="13">
        <v>18366513</v>
      </c>
      <c r="B1337" s="14">
        <v>10900000</v>
      </c>
      <c r="C1337" s="14">
        <v>128235.29411764706</v>
      </c>
      <c r="D1337" s="14" t="s">
        <v>2822</v>
      </c>
      <c r="E1337" s="14" t="s">
        <v>2623</v>
      </c>
      <c r="F1337" s="15">
        <v>45966</v>
      </c>
      <c r="G1337" s="14" t="s">
        <v>2843</v>
      </c>
      <c r="H1337" s="14">
        <v>85</v>
      </c>
      <c r="I1337" s="14">
        <v>95</v>
      </c>
      <c r="J1337" s="14" t="s">
        <v>97</v>
      </c>
      <c r="K1337" s="14">
        <v>2</v>
      </c>
      <c r="L1337" s="14">
        <v>1</v>
      </c>
      <c r="M1337" s="14" t="s">
        <v>2615</v>
      </c>
      <c r="N1337" s="14" t="s">
        <v>55</v>
      </c>
      <c r="O1337" s="14" t="s">
        <v>57</v>
      </c>
      <c r="P1337" s="14" t="s">
        <v>2814</v>
      </c>
      <c r="Q1337" s="14" t="s">
        <v>2816</v>
      </c>
      <c r="R1337" s="16" t="s">
        <v>47</v>
      </c>
    </row>
    <row r="1338" spans="1:18" x14ac:dyDescent="0.3">
      <c r="A1338" s="9">
        <v>18397867</v>
      </c>
      <c r="B1338" s="10">
        <v>10950000</v>
      </c>
      <c r="C1338" s="10">
        <v>31285.714285714286</v>
      </c>
      <c r="D1338" s="10" t="s">
        <v>2830</v>
      </c>
      <c r="E1338" s="10" t="s">
        <v>2717</v>
      </c>
      <c r="F1338" s="11">
        <v>45972</v>
      </c>
      <c r="G1338" s="10" t="s">
        <v>2842</v>
      </c>
      <c r="H1338" s="10">
        <v>350</v>
      </c>
      <c r="I1338" s="10">
        <v>400</v>
      </c>
      <c r="J1338" s="10" t="s">
        <v>740</v>
      </c>
      <c r="K1338" s="10">
        <v>3</v>
      </c>
      <c r="L1338" s="10">
        <v>2</v>
      </c>
      <c r="M1338" s="10" t="s">
        <v>2632</v>
      </c>
      <c r="N1338" s="10" t="s">
        <v>76</v>
      </c>
      <c r="O1338" s="10" t="s">
        <v>57</v>
      </c>
      <c r="P1338" s="10" t="s">
        <v>2819</v>
      </c>
      <c r="Q1338" s="10" t="s">
        <v>408</v>
      </c>
      <c r="R1338" s="12" t="s">
        <v>2840</v>
      </c>
    </row>
    <row r="1339" spans="1:18" x14ac:dyDescent="0.3">
      <c r="A1339" s="13">
        <v>18417614</v>
      </c>
      <c r="B1339" s="14">
        <v>10950000</v>
      </c>
      <c r="C1339" s="14">
        <v>54750</v>
      </c>
      <c r="D1339" s="14" t="s">
        <v>2822</v>
      </c>
      <c r="E1339" s="14" t="s">
        <v>2674</v>
      </c>
      <c r="F1339" s="15">
        <v>45974</v>
      </c>
      <c r="G1339" s="14" t="s">
        <v>2843</v>
      </c>
      <c r="H1339" s="14">
        <v>200</v>
      </c>
      <c r="I1339" s="14">
        <v>220</v>
      </c>
      <c r="J1339" s="14" t="s">
        <v>1208</v>
      </c>
      <c r="K1339" s="14">
        <v>3</v>
      </c>
      <c r="L1339" s="14">
        <v>10</v>
      </c>
      <c r="M1339" s="14" t="s">
        <v>2622</v>
      </c>
      <c r="N1339" s="14" t="s">
        <v>55</v>
      </c>
      <c r="O1339" s="14" t="s">
        <v>57</v>
      </c>
      <c r="P1339" s="14" t="s">
        <v>2814</v>
      </c>
      <c r="Q1339" s="14" t="s">
        <v>2816</v>
      </c>
      <c r="R1339" s="16" t="s">
        <v>47</v>
      </c>
    </row>
    <row r="1340" spans="1:18" x14ac:dyDescent="0.3">
      <c r="A1340" s="9">
        <v>18365784</v>
      </c>
      <c r="B1340" s="10">
        <v>11000000</v>
      </c>
      <c r="C1340" s="10">
        <v>61111.111111111109</v>
      </c>
      <c r="D1340" s="10" t="s">
        <v>2829</v>
      </c>
      <c r="E1340" s="10" t="s">
        <v>2704</v>
      </c>
      <c r="F1340" s="11">
        <v>45966</v>
      </c>
      <c r="G1340" s="10" t="s">
        <v>2842</v>
      </c>
      <c r="H1340" s="10">
        <v>180</v>
      </c>
      <c r="I1340" s="10">
        <v>200</v>
      </c>
      <c r="J1340" s="10" t="s">
        <v>128</v>
      </c>
      <c r="K1340" s="10">
        <v>2</v>
      </c>
      <c r="L1340" s="10">
        <v>2</v>
      </c>
      <c r="M1340" s="10" t="s">
        <v>2615</v>
      </c>
      <c r="N1340" s="10" t="s">
        <v>55</v>
      </c>
      <c r="O1340" s="10" t="s">
        <v>57</v>
      </c>
      <c r="P1340" s="10" t="s">
        <v>2819</v>
      </c>
      <c r="Q1340" s="10" t="s">
        <v>2816</v>
      </c>
      <c r="R1340" s="12" t="s">
        <v>2840</v>
      </c>
    </row>
    <row r="1341" spans="1:18" x14ac:dyDescent="0.3">
      <c r="A1341" s="13">
        <v>18378693</v>
      </c>
      <c r="B1341" s="14">
        <v>11000000</v>
      </c>
      <c r="C1341" s="14">
        <v>100000</v>
      </c>
      <c r="D1341" s="14" t="s">
        <v>2825</v>
      </c>
      <c r="E1341" s="14" t="s">
        <v>2742</v>
      </c>
      <c r="F1341" s="15">
        <v>45968</v>
      </c>
      <c r="G1341" s="14" t="s">
        <v>2843</v>
      </c>
      <c r="H1341" s="14">
        <v>110</v>
      </c>
      <c r="I1341" s="14">
        <v>125</v>
      </c>
      <c r="J1341" s="14" t="s">
        <v>50</v>
      </c>
      <c r="K1341" s="14">
        <v>2</v>
      </c>
      <c r="L1341" s="14">
        <v>5</v>
      </c>
      <c r="M1341" s="14" t="s">
        <v>2615</v>
      </c>
      <c r="N1341" s="14" t="s">
        <v>55</v>
      </c>
      <c r="O1341" s="14" t="s">
        <v>67</v>
      </c>
      <c r="P1341" s="14" t="s">
        <v>2814</v>
      </c>
      <c r="Q1341" s="14" t="s">
        <v>138</v>
      </c>
      <c r="R1341" s="16" t="s">
        <v>47</v>
      </c>
    </row>
    <row r="1342" spans="1:18" x14ac:dyDescent="0.3">
      <c r="A1342" s="9">
        <v>18408486</v>
      </c>
      <c r="B1342" s="10">
        <v>11200000</v>
      </c>
      <c r="C1342" s="10">
        <v>50909.090909090912</v>
      </c>
      <c r="D1342" s="10" t="s">
        <v>2822</v>
      </c>
      <c r="E1342" s="10" t="s">
        <v>2748</v>
      </c>
      <c r="F1342" s="11">
        <v>45973</v>
      </c>
      <c r="G1342" s="10" t="s">
        <v>2842</v>
      </c>
      <c r="H1342" s="10">
        <v>220</v>
      </c>
      <c r="I1342" s="10">
        <v>250</v>
      </c>
      <c r="J1342" s="10" t="s">
        <v>128</v>
      </c>
      <c r="K1342" s="10">
        <v>2</v>
      </c>
      <c r="L1342" s="10">
        <v>2</v>
      </c>
      <c r="M1342" s="10" t="s">
        <v>2627</v>
      </c>
      <c r="N1342" s="10" t="s">
        <v>55</v>
      </c>
      <c r="O1342" s="10" t="s">
        <v>67</v>
      </c>
      <c r="P1342" s="10" t="s">
        <v>2819</v>
      </c>
      <c r="Q1342" s="10" t="s">
        <v>2816</v>
      </c>
      <c r="R1342" s="12" t="s">
        <v>2840</v>
      </c>
    </row>
    <row r="1343" spans="1:18" x14ac:dyDescent="0.3">
      <c r="A1343" s="13">
        <v>18420813</v>
      </c>
      <c r="B1343" s="14">
        <v>11250000</v>
      </c>
      <c r="C1343" s="14">
        <v>86538.461538461532</v>
      </c>
      <c r="D1343" s="14" t="s">
        <v>2830</v>
      </c>
      <c r="E1343" s="14" t="s">
        <v>2675</v>
      </c>
      <c r="F1343" s="15">
        <v>45975</v>
      </c>
      <c r="G1343" s="14" t="s">
        <v>2845</v>
      </c>
      <c r="H1343" s="14">
        <v>130</v>
      </c>
      <c r="I1343" s="14">
        <v>150</v>
      </c>
      <c r="J1343" s="14" t="s">
        <v>128</v>
      </c>
      <c r="K1343" s="14">
        <v>2</v>
      </c>
      <c r="L1343" s="14">
        <v>2</v>
      </c>
      <c r="M1343" s="14" t="s">
        <v>2615</v>
      </c>
      <c r="N1343" s="14" t="s">
        <v>76</v>
      </c>
      <c r="O1343" s="14" t="s">
        <v>57</v>
      </c>
      <c r="P1343" s="14" t="s">
        <v>2819</v>
      </c>
      <c r="Q1343" s="14" t="s">
        <v>408</v>
      </c>
      <c r="R1343" s="16" t="s">
        <v>2840</v>
      </c>
    </row>
    <row r="1344" spans="1:18" x14ac:dyDescent="0.3">
      <c r="A1344" s="9">
        <v>18423081</v>
      </c>
      <c r="B1344" s="10">
        <v>11250000</v>
      </c>
      <c r="C1344" s="10">
        <v>90725.806451612909</v>
      </c>
      <c r="D1344" s="10" t="s">
        <v>2829</v>
      </c>
      <c r="E1344" s="10" t="s">
        <v>2631</v>
      </c>
      <c r="F1344" s="11">
        <v>45975</v>
      </c>
      <c r="G1344" s="10" t="s">
        <v>2843</v>
      </c>
      <c r="H1344" s="10">
        <v>124</v>
      </c>
      <c r="I1344" s="10">
        <v>140</v>
      </c>
      <c r="J1344" s="10" t="s">
        <v>97</v>
      </c>
      <c r="K1344" s="10">
        <v>1</v>
      </c>
      <c r="L1344" s="10">
        <v>4</v>
      </c>
      <c r="M1344" s="10" t="s">
        <v>2622</v>
      </c>
      <c r="N1344" s="10" t="s">
        <v>55</v>
      </c>
      <c r="O1344" s="10" t="s">
        <v>57</v>
      </c>
      <c r="P1344" s="10" t="s">
        <v>2815</v>
      </c>
      <c r="Q1344" s="10" t="s">
        <v>2816</v>
      </c>
      <c r="R1344" s="12" t="s">
        <v>47</v>
      </c>
    </row>
    <row r="1345" spans="1:18" x14ac:dyDescent="0.3">
      <c r="A1345" s="13">
        <v>18390362</v>
      </c>
      <c r="B1345" s="14">
        <v>11250000</v>
      </c>
      <c r="C1345" s="14">
        <v>70312.5</v>
      </c>
      <c r="D1345" s="14" t="s">
        <v>2829</v>
      </c>
      <c r="E1345" s="14" t="s">
        <v>2802</v>
      </c>
      <c r="F1345" s="15">
        <v>45971</v>
      </c>
      <c r="G1345" s="14" t="s">
        <v>2843</v>
      </c>
      <c r="H1345" s="14">
        <v>160</v>
      </c>
      <c r="I1345" s="14">
        <v>180</v>
      </c>
      <c r="J1345" s="14" t="s">
        <v>128</v>
      </c>
      <c r="K1345" s="14">
        <v>2</v>
      </c>
      <c r="L1345" s="14">
        <v>3</v>
      </c>
      <c r="M1345" s="14" t="s">
        <v>2615</v>
      </c>
      <c r="N1345" s="14" t="s">
        <v>55</v>
      </c>
      <c r="O1345" s="14" t="s">
        <v>67</v>
      </c>
      <c r="P1345" s="14" t="s">
        <v>2814</v>
      </c>
      <c r="Q1345" s="14" t="s">
        <v>2816</v>
      </c>
      <c r="R1345" s="16" t="s">
        <v>47</v>
      </c>
    </row>
    <row r="1346" spans="1:18" x14ac:dyDescent="0.3">
      <c r="A1346" s="9">
        <v>18377404</v>
      </c>
      <c r="B1346" s="10">
        <v>11500000</v>
      </c>
      <c r="C1346" s="10">
        <v>57500</v>
      </c>
      <c r="D1346" s="10" t="s">
        <v>2823</v>
      </c>
      <c r="E1346" s="10" t="s">
        <v>2779</v>
      </c>
      <c r="F1346" s="11">
        <v>45968</v>
      </c>
      <c r="G1346" s="10" t="s">
        <v>2843</v>
      </c>
      <c r="H1346" s="10">
        <v>200</v>
      </c>
      <c r="I1346" s="10">
        <v>220</v>
      </c>
      <c r="J1346" s="10" t="s">
        <v>128</v>
      </c>
      <c r="K1346" s="10">
        <v>3</v>
      </c>
      <c r="L1346" s="10">
        <v>3</v>
      </c>
      <c r="M1346" s="10" t="s">
        <v>2615</v>
      </c>
      <c r="N1346" s="10" t="s">
        <v>76</v>
      </c>
      <c r="O1346" s="10" t="s">
        <v>57</v>
      </c>
      <c r="P1346" s="10" t="s">
        <v>2814</v>
      </c>
      <c r="Q1346" s="10" t="s">
        <v>2816</v>
      </c>
      <c r="R1346" s="12" t="s">
        <v>47</v>
      </c>
    </row>
    <row r="1347" spans="1:18" x14ac:dyDescent="0.3">
      <c r="A1347" s="13">
        <v>18418409</v>
      </c>
      <c r="B1347" s="14">
        <v>11500000</v>
      </c>
      <c r="C1347" s="14">
        <v>71875</v>
      </c>
      <c r="D1347" s="14" t="s">
        <v>2825</v>
      </c>
      <c r="E1347" s="14" t="s">
        <v>2626</v>
      </c>
      <c r="F1347" s="15">
        <v>45975</v>
      </c>
      <c r="G1347" s="14" t="s">
        <v>2843</v>
      </c>
      <c r="H1347" s="14">
        <v>160</v>
      </c>
      <c r="I1347" s="14">
        <v>220</v>
      </c>
      <c r="J1347" s="14" t="s">
        <v>128</v>
      </c>
      <c r="K1347" s="14">
        <v>2</v>
      </c>
      <c r="L1347" s="14">
        <v>6</v>
      </c>
      <c r="M1347" s="14" t="s">
        <v>2627</v>
      </c>
      <c r="N1347" s="14" t="s">
        <v>55</v>
      </c>
      <c r="O1347" s="14" t="s">
        <v>57</v>
      </c>
      <c r="P1347" s="14" t="s">
        <v>2814</v>
      </c>
      <c r="Q1347" s="14" t="s">
        <v>2818</v>
      </c>
      <c r="R1347" s="16" t="s">
        <v>47</v>
      </c>
    </row>
    <row r="1348" spans="1:18" x14ac:dyDescent="0.3">
      <c r="A1348" s="9">
        <v>18418745</v>
      </c>
      <c r="B1348" s="10">
        <v>11500000</v>
      </c>
      <c r="C1348" s="10">
        <v>121052.63157894737</v>
      </c>
      <c r="D1348" s="10" t="s">
        <v>2825</v>
      </c>
      <c r="E1348" s="10" t="s">
        <v>2626</v>
      </c>
      <c r="F1348" s="11">
        <v>45975</v>
      </c>
      <c r="G1348" s="10" t="s">
        <v>2843</v>
      </c>
      <c r="H1348" s="10">
        <v>95</v>
      </c>
      <c r="I1348" s="10">
        <v>105</v>
      </c>
      <c r="J1348" s="10" t="s">
        <v>97</v>
      </c>
      <c r="K1348" s="10">
        <v>2</v>
      </c>
      <c r="L1348" s="10">
        <v>4</v>
      </c>
      <c r="M1348" s="10" t="s">
        <v>2615</v>
      </c>
      <c r="N1348" s="10" t="s">
        <v>55</v>
      </c>
      <c r="O1348" s="10" t="s">
        <v>67</v>
      </c>
      <c r="P1348" s="10" t="s">
        <v>2814</v>
      </c>
      <c r="Q1348" s="10" t="s">
        <v>2818</v>
      </c>
      <c r="R1348" s="12" t="s">
        <v>47</v>
      </c>
    </row>
    <row r="1349" spans="1:18" x14ac:dyDescent="0.3">
      <c r="A1349" s="13">
        <v>18412715</v>
      </c>
      <c r="B1349" s="14">
        <v>11550000</v>
      </c>
      <c r="C1349" s="14">
        <v>100434.78260869565</v>
      </c>
      <c r="D1349" s="14" t="s">
        <v>2822</v>
      </c>
      <c r="E1349" s="14" t="s">
        <v>2663</v>
      </c>
      <c r="F1349" s="15">
        <v>45974</v>
      </c>
      <c r="G1349" s="14" t="s">
        <v>2843</v>
      </c>
      <c r="H1349" s="14">
        <v>115</v>
      </c>
      <c r="I1349" s="14">
        <v>125</v>
      </c>
      <c r="J1349" s="14" t="s">
        <v>97</v>
      </c>
      <c r="K1349" s="14">
        <v>2</v>
      </c>
      <c r="L1349" s="14">
        <v>9</v>
      </c>
      <c r="M1349" s="14" t="s">
        <v>2617</v>
      </c>
      <c r="N1349" s="14" t="s">
        <v>55</v>
      </c>
      <c r="O1349" s="14" t="s">
        <v>67</v>
      </c>
      <c r="P1349" s="14" t="s">
        <v>2814</v>
      </c>
      <c r="Q1349" s="14" t="s">
        <v>2816</v>
      </c>
      <c r="R1349" s="16" t="s">
        <v>47</v>
      </c>
    </row>
    <row r="1350" spans="1:18" x14ac:dyDescent="0.3">
      <c r="A1350" s="9">
        <v>18390418</v>
      </c>
      <c r="B1350" s="10">
        <v>11700000</v>
      </c>
      <c r="C1350" s="10">
        <v>90000</v>
      </c>
      <c r="D1350" s="10" t="s">
        <v>2825</v>
      </c>
      <c r="E1350" s="10" t="s">
        <v>2626</v>
      </c>
      <c r="F1350" s="11">
        <v>45971</v>
      </c>
      <c r="G1350" s="10" t="s">
        <v>2843</v>
      </c>
      <c r="H1350" s="10">
        <v>130</v>
      </c>
      <c r="I1350" s="10">
        <v>145</v>
      </c>
      <c r="J1350" s="10" t="s">
        <v>50</v>
      </c>
      <c r="K1350" s="10">
        <v>2</v>
      </c>
      <c r="L1350" s="10">
        <v>9</v>
      </c>
      <c r="M1350" s="10" t="s">
        <v>2632</v>
      </c>
      <c r="N1350" s="10" t="s">
        <v>55</v>
      </c>
      <c r="O1350" s="10" t="s">
        <v>67</v>
      </c>
      <c r="P1350" s="10" t="s">
        <v>2814</v>
      </c>
      <c r="Q1350" s="10" t="s">
        <v>2818</v>
      </c>
      <c r="R1350" s="12" t="s">
        <v>47</v>
      </c>
    </row>
    <row r="1351" spans="1:18" x14ac:dyDescent="0.3">
      <c r="A1351" s="13">
        <v>18365549</v>
      </c>
      <c r="B1351" s="14">
        <v>11900000</v>
      </c>
      <c r="C1351" s="14">
        <v>158666.66666666666</v>
      </c>
      <c r="D1351" s="14" t="s">
        <v>2822</v>
      </c>
      <c r="E1351" s="14" t="s">
        <v>2623</v>
      </c>
      <c r="F1351" s="15">
        <v>45966</v>
      </c>
      <c r="G1351" s="14" t="s">
        <v>2843</v>
      </c>
      <c r="H1351" s="14">
        <v>75</v>
      </c>
      <c r="I1351" s="14">
        <v>81</v>
      </c>
      <c r="J1351" s="14" t="s">
        <v>97</v>
      </c>
      <c r="K1351" s="14">
        <v>2</v>
      </c>
      <c r="L1351" s="14">
        <v>1</v>
      </c>
      <c r="M1351" s="14" t="s">
        <v>2615</v>
      </c>
      <c r="N1351" s="14" t="s">
        <v>55</v>
      </c>
      <c r="O1351" s="14" t="s">
        <v>57</v>
      </c>
      <c r="P1351" s="14" t="s">
        <v>2815</v>
      </c>
      <c r="Q1351" s="14" t="s">
        <v>2816</v>
      </c>
      <c r="R1351" s="16" t="s">
        <v>47</v>
      </c>
    </row>
    <row r="1352" spans="1:18" x14ac:dyDescent="0.3">
      <c r="A1352" s="9">
        <v>18407457</v>
      </c>
      <c r="B1352" s="10">
        <v>11950000</v>
      </c>
      <c r="C1352" s="10">
        <v>84154.929577464791</v>
      </c>
      <c r="D1352" s="10" t="s">
        <v>2825</v>
      </c>
      <c r="E1352" s="10" t="s">
        <v>2626</v>
      </c>
      <c r="F1352" s="11">
        <v>45973</v>
      </c>
      <c r="G1352" s="10" t="s">
        <v>2843</v>
      </c>
      <c r="H1352" s="10">
        <v>142</v>
      </c>
      <c r="I1352" s="10">
        <v>150</v>
      </c>
      <c r="J1352" s="10" t="s">
        <v>50</v>
      </c>
      <c r="K1352" s="10">
        <v>1</v>
      </c>
      <c r="L1352" s="10">
        <v>3</v>
      </c>
      <c r="M1352" s="10" t="s">
        <v>2627</v>
      </c>
      <c r="N1352" s="10" t="s">
        <v>55</v>
      </c>
      <c r="O1352" s="10" t="s">
        <v>57</v>
      </c>
      <c r="P1352" s="10" t="s">
        <v>2814</v>
      </c>
      <c r="Q1352" s="10" t="s">
        <v>2816</v>
      </c>
      <c r="R1352" s="12" t="s">
        <v>47</v>
      </c>
    </row>
    <row r="1353" spans="1:18" x14ac:dyDescent="0.3">
      <c r="A1353" s="13">
        <v>18373848</v>
      </c>
      <c r="B1353" s="14">
        <v>12000000</v>
      </c>
      <c r="C1353" s="14">
        <v>80000</v>
      </c>
      <c r="D1353" s="14" t="s">
        <v>2827</v>
      </c>
      <c r="E1353" s="14" t="s">
        <v>2664</v>
      </c>
      <c r="F1353" s="15">
        <v>45968</v>
      </c>
      <c r="G1353" s="14" t="s">
        <v>2843</v>
      </c>
      <c r="H1353" s="14">
        <v>150</v>
      </c>
      <c r="I1353" s="14">
        <v>200</v>
      </c>
      <c r="J1353" s="14" t="s">
        <v>1055</v>
      </c>
      <c r="K1353" s="14">
        <v>2</v>
      </c>
      <c r="L1353" s="14">
        <v>3</v>
      </c>
      <c r="M1353" s="14" t="s">
        <v>2622</v>
      </c>
      <c r="N1353" s="14" t="s">
        <v>55</v>
      </c>
      <c r="O1353" s="14" t="s">
        <v>57</v>
      </c>
      <c r="P1353" s="14" t="s">
        <v>2814</v>
      </c>
      <c r="Q1353" s="14" t="s">
        <v>2816</v>
      </c>
      <c r="R1353" s="16" t="s">
        <v>47</v>
      </c>
    </row>
    <row r="1354" spans="1:18" x14ac:dyDescent="0.3">
      <c r="A1354" s="9">
        <v>18418317</v>
      </c>
      <c r="B1354" s="10">
        <v>12000000</v>
      </c>
      <c r="C1354" s="10">
        <v>72727.272727272721</v>
      </c>
      <c r="D1354" s="10" t="s">
        <v>2825</v>
      </c>
      <c r="E1354" s="10" t="s">
        <v>2689</v>
      </c>
      <c r="F1354" s="11">
        <v>45975</v>
      </c>
      <c r="G1354" s="10" t="s">
        <v>2843</v>
      </c>
      <c r="H1354" s="10">
        <v>165</v>
      </c>
      <c r="I1354" s="10">
        <v>175</v>
      </c>
      <c r="J1354" s="10" t="s">
        <v>64</v>
      </c>
      <c r="K1354" s="10">
        <v>2</v>
      </c>
      <c r="L1354" s="10">
        <v>5</v>
      </c>
      <c r="M1354" s="10" t="s">
        <v>2615</v>
      </c>
      <c r="N1354" s="10" t="s">
        <v>55</v>
      </c>
      <c r="O1354" s="10" t="s">
        <v>67</v>
      </c>
      <c r="P1354" s="10" t="s">
        <v>2814</v>
      </c>
      <c r="Q1354" s="10" t="s">
        <v>2818</v>
      </c>
      <c r="R1354" s="12" t="s">
        <v>47</v>
      </c>
    </row>
    <row r="1355" spans="1:18" x14ac:dyDescent="0.3">
      <c r="A1355" s="13">
        <v>18414851</v>
      </c>
      <c r="B1355" s="14">
        <v>12000000</v>
      </c>
      <c r="C1355" s="14">
        <v>92307.692307692312</v>
      </c>
      <c r="D1355" s="14" t="s">
        <v>2825</v>
      </c>
      <c r="E1355" s="14" t="s">
        <v>2742</v>
      </c>
      <c r="F1355" s="15">
        <v>45974</v>
      </c>
      <c r="G1355" s="14" t="s">
        <v>2843</v>
      </c>
      <c r="H1355" s="14">
        <v>130</v>
      </c>
      <c r="I1355" s="14">
        <v>135</v>
      </c>
      <c r="J1355" s="14" t="s">
        <v>50</v>
      </c>
      <c r="K1355" s="14">
        <v>2</v>
      </c>
      <c r="L1355" s="14">
        <v>4</v>
      </c>
      <c r="M1355" s="14" t="s">
        <v>2615</v>
      </c>
      <c r="N1355" s="14" t="s">
        <v>55</v>
      </c>
      <c r="O1355" s="14" t="s">
        <v>57</v>
      </c>
      <c r="P1355" s="14" t="s">
        <v>2814</v>
      </c>
      <c r="Q1355" s="14" t="s">
        <v>2818</v>
      </c>
      <c r="R1355" s="16" t="s">
        <v>47</v>
      </c>
    </row>
    <row r="1356" spans="1:18" x14ac:dyDescent="0.3">
      <c r="A1356" s="9">
        <v>18408323</v>
      </c>
      <c r="B1356" s="10">
        <v>12000000</v>
      </c>
      <c r="C1356" s="10">
        <v>75000</v>
      </c>
      <c r="D1356" s="10" t="s">
        <v>2830</v>
      </c>
      <c r="E1356" s="10" t="s">
        <v>2638</v>
      </c>
      <c r="F1356" s="11">
        <v>45973</v>
      </c>
      <c r="G1356" s="10" t="s">
        <v>2843</v>
      </c>
      <c r="H1356" s="10">
        <v>160</v>
      </c>
      <c r="I1356" s="10">
        <v>180</v>
      </c>
      <c r="J1356" s="10" t="s">
        <v>50</v>
      </c>
      <c r="K1356" s="10">
        <v>2</v>
      </c>
      <c r="L1356" s="10">
        <v>6</v>
      </c>
      <c r="M1356" s="10" t="s">
        <v>2617</v>
      </c>
      <c r="N1356" s="10" t="s">
        <v>55</v>
      </c>
      <c r="O1356" s="10" t="s">
        <v>57</v>
      </c>
      <c r="P1356" s="10" t="s">
        <v>2814</v>
      </c>
      <c r="Q1356" s="10" t="s">
        <v>2818</v>
      </c>
      <c r="R1356" s="12" t="s">
        <v>47</v>
      </c>
    </row>
    <row r="1357" spans="1:18" x14ac:dyDescent="0.3">
      <c r="A1357" s="13">
        <v>18380295</v>
      </c>
      <c r="B1357" s="14">
        <v>12000000</v>
      </c>
      <c r="C1357" s="14">
        <v>66666.666666666672</v>
      </c>
      <c r="D1357" s="14" t="s">
        <v>2831</v>
      </c>
      <c r="E1357" s="14" t="s">
        <v>2657</v>
      </c>
      <c r="F1357" s="15">
        <v>45969</v>
      </c>
      <c r="G1357" s="14" t="s">
        <v>2843</v>
      </c>
      <c r="H1357" s="14">
        <v>180</v>
      </c>
      <c r="I1357" s="14">
        <v>200</v>
      </c>
      <c r="J1357" s="14" t="s">
        <v>128</v>
      </c>
      <c r="K1357" s="14">
        <v>3</v>
      </c>
      <c r="L1357" s="14">
        <v>6</v>
      </c>
      <c r="M1357" s="14" t="s">
        <v>2615</v>
      </c>
      <c r="N1357" s="14" t="s">
        <v>55</v>
      </c>
      <c r="O1357" s="14" t="s">
        <v>57</v>
      </c>
      <c r="P1357" s="14" t="s">
        <v>2814</v>
      </c>
      <c r="Q1357" s="14" t="s">
        <v>2818</v>
      </c>
      <c r="R1357" s="16" t="s">
        <v>47</v>
      </c>
    </row>
    <row r="1358" spans="1:18" x14ac:dyDescent="0.3">
      <c r="A1358" s="9">
        <v>18361909</v>
      </c>
      <c r="B1358" s="10">
        <v>12000000</v>
      </c>
      <c r="C1358" s="10">
        <v>24000</v>
      </c>
      <c r="D1358" s="10" t="s">
        <v>2827</v>
      </c>
      <c r="E1358" s="10" t="s">
        <v>2667</v>
      </c>
      <c r="F1358" s="11">
        <v>45966</v>
      </c>
      <c r="G1358" s="10" t="s">
        <v>2843</v>
      </c>
      <c r="H1358" s="10">
        <v>500</v>
      </c>
      <c r="I1358" s="10">
        <v>525</v>
      </c>
      <c r="J1358" s="10" t="s">
        <v>351</v>
      </c>
      <c r="K1358" s="10">
        <v>5</v>
      </c>
      <c r="L1358" s="10">
        <v>5</v>
      </c>
      <c r="M1358" s="10" t="s">
        <v>2632</v>
      </c>
      <c r="N1358" s="10" t="s">
        <v>55</v>
      </c>
      <c r="O1358" s="10" t="s">
        <v>67</v>
      </c>
      <c r="P1358" s="10" t="s">
        <v>2814</v>
      </c>
      <c r="Q1358" s="10" t="s">
        <v>2816</v>
      </c>
      <c r="R1358" s="12" t="s">
        <v>47</v>
      </c>
    </row>
    <row r="1359" spans="1:18" x14ac:dyDescent="0.3">
      <c r="A1359" s="13">
        <v>18417615</v>
      </c>
      <c r="B1359" s="14">
        <v>12000000</v>
      </c>
      <c r="C1359" s="14">
        <v>92307.692307692312</v>
      </c>
      <c r="D1359" s="14" t="s">
        <v>2825</v>
      </c>
      <c r="E1359" s="14" t="s">
        <v>2646</v>
      </c>
      <c r="F1359" s="15">
        <v>45974</v>
      </c>
      <c r="G1359" s="14" t="s">
        <v>2843</v>
      </c>
      <c r="H1359" s="14">
        <v>130</v>
      </c>
      <c r="I1359" s="14">
        <v>140</v>
      </c>
      <c r="J1359" s="14" t="s">
        <v>50</v>
      </c>
      <c r="K1359" s="14">
        <v>1</v>
      </c>
      <c r="L1359" s="14">
        <v>5</v>
      </c>
      <c r="M1359" s="14" t="s">
        <v>2632</v>
      </c>
      <c r="N1359" s="14" t="s">
        <v>76</v>
      </c>
      <c r="O1359" s="14" t="s">
        <v>57</v>
      </c>
      <c r="P1359" s="14" t="s">
        <v>2814</v>
      </c>
      <c r="Q1359" s="14" t="s">
        <v>2818</v>
      </c>
      <c r="R1359" s="16" t="s">
        <v>47</v>
      </c>
    </row>
    <row r="1360" spans="1:18" x14ac:dyDescent="0.3">
      <c r="A1360" s="9">
        <v>18414008</v>
      </c>
      <c r="B1360" s="10">
        <v>12100000</v>
      </c>
      <c r="C1360" s="10">
        <v>121000</v>
      </c>
      <c r="D1360" s="10" t="s">
        <v>2825</v>
      </c>
      <c r="E1360" s="10" t="s">
        <v>2626</v>
      </c>
      <c r="F1360" s="11">
        <v>45974</v>
      </c>
      <c r="G1360" s="10" t="s">
        <v>2843</v>
      </c>
      <c r="H1360" s="10">
        <v>100</v>
      </c>
      <c r="I1360" s="10">
        <v>110</v>
      </c>
      <c r="J1360" s="10" t="s">
        <v>97</v>
      </c>
      <c r="K1360" s="10">
        <v>1</v>
      </c>
      <c r="L1360" s="10">
        <v>8</v>
      </c>
      <c r="M1360" s="10" t="s">
        <v>2632</v>
      </c>
      <c r="N1360" s="10" t="s">
        <v>55</v>
      </c>
      <c r="O1360" s="10" t="s">
        <v>67</v>
      </c>
      <c r="P1360" s="10" t="s">
        <v>2814</v>
      </c>
      <c r="Q1360" s="10" t="s">
        <v>2816</v>
      </c>
      <c r="R1360" s="12" t="s">
        <v>47</v>
      </c>
    </row>
    <row r="1361" spans="1:18" x14ac:dyDescent="0.3">
      <c r="A1361" s="13">
        <v>18385603</v>
      </c>
      <c r="B1361" s="14">
        <v>12150000</v>
      </c>
      <c r="C1361" s="14">
        <v>101250</v>
      </c>
      <c r="D1361" s="14" t="s">
        <v>2836</v>
      </c>
      <c r="E1361" s="14" t="s">
        <v>2720</v>
      </c>
      <c r="F1361" s="15">
        <v>45970</v>
      </c>
      <c r="G1361" s="14" t="s">
        <v>2843</v>
      </c>
      <c r="H1361" s="14">
        <v>120</v>
      </c>
      <c r="I1361" s="14">
        <v>130</v>
      </c>
      <c r="J1361" s="14" t="s">
        <v>128</v>
      </c>
      <c r="K1361" s="14">
        <v>2</v>
      </c>
      <c r="L1361" s="14">
        <v>3</v>
      </c>
      <c r="M1361" s="14" t="s">
        <v>2632</v>
      </c>
      <c r="N1361" s="14" t="s">
        <v>55</v>
      </c>
      <c r="O1361" s="14" t="s">
        <v>57</v>
      </c>
      <c r="P1361" s="14" t="s">
        <v>2814</v>
      </c>
      <c r="Q1361" s="14" t="s">
        <v>2816</v>
      </c>
      <c r="R1361" s="16" t="s">
        <v>47</v>
      </c>
    </row>
    <row r="1362" spans="1:18" x14ac:dyDescent="0.3">
      <c r="A1362" s="9">
        <v>18429287</v>
      </c>
      <c r="B1362" s="10">
        <v>12250000</v>
      </c>
      <c r="C1362" s="10">
        <v>68055.555555555562</v>
      </c>
      <c r="D1362" s="10" t="s">
        <v>2833</v>
      </c>
      <c r="E1362" s="10" t="s">
        <v>2732</v>
      </c>
      <c r="F1362" s="11">
        <v>45976</v>
      </c>
      <c r="G1362" s="10" t="s">
        <v>2842</v>
      </c>
      <c r="H1362" s="10">
        <v>180</v>
      </c>
      <c r="I1362" s="10">
        <v>220</v>
      </c>
      <c r="J1362" s="10" t="s">
        <v>50</v>
      </c>
      <c r="K1362" s="10">
        <v>3</v>
      </c>
      <c r="L1362" s="10">
        <v>3</v>
      </c>
      <c r="M1362" s="10" t="s">
        <v>2622</v>
      </c>
      <c r="N1362" s="10" t="s">
        <v>55</v>
      </c>
      <c r="O1362" s="10" t="s">
        <v>57</v>
      </c>
      <c r="P1362" s="10" t="s">
        <v>2819</v>
      </c>
      <c r="Q1362" s="10" t="s">
        <v>2816</v>
      </c>
      <c r="R1362" s="12" t="s">
        <v>2840</v>
      </c>
    </row>
    <row r="1363" spans="1:18" x14ac:dyDescent="0.3">
      <c r="A1363" s="13">
        <v>18381714</v>
      </c>
      <c r="B1363" s="14">
        <v>12250000</v>
      </c>
      <c r="C1363" s="14">
        <v>40833.333333333336</v>
      </c>
      <c r="D1363" s="14" t="s">
        <v>2833</v>
      </c>
      <c r="E1363" s="14" t="s">
        <v>2732</v>
      </c>
      <c r="F1363" s="15">
        <v>45969</v>
      </c>
      <c r="G1363" s="14" t="s">
        <v>2842</v>
      </c>
      <c r="H1363" s="14">
        <v>300</v>
      </c>
      <c r="I1363" s="14">
        <v>350</v>
      </c>
      <c r="J1363" s="14" t="s">
        <v>863</v>
      </c>
      <c r="K1363" s="14">
        <v>3</v>
      </c>
      <c r="L1363" s="14">
        <v>3</v>
      </c>
      <c r="M1363" s="14" t="s">
        <v>2622</v>
      </c>
      <c r="N1363" s="14" t="s">
        <v>55</v>
      </c>
      <c r="O1363" s="14" t="s">
        <v>57</v>
      </c>
      <c r="P1363" s="14" t="s">
        <v>2819</v>
      </c>
      <c r="Q1363" s="14" t="s">
        <v>2818</v>
      </c>
      <c r="R1363" s="16" t="s">
        <v>2840</v>
      </c>
    </row>
    <row r="1364" spans="1:18" x14ac:dyDescent="0.3">
      <c r="A1364" s="9">
        <v>18413564</v>
      </c>
      <c r="B1364" s="10">
        <v>12325000</v>
      </c>
      <c r="C1364" s="10">
        <v>82166.666666666672</v>
      </c>
      <c r="D1364" s="10" t="s">
        <v>2822</v>
      </c>
      <c r="E1364" s="10" t="s">
        <v>2690</v>
      </c>
      <c r="F1364" s="11">
        <v>45974</v>
      </c>
      <c r="G1364" s="10" t="s">
        <v>2843</v>
      </c>
      <c r="H1364" s="10">
        <v>150</v>
      </c>
      <c r="I1364" s="10">
        <v>160</v>
      </c>
      <c r="J1364" s="10" t="s">
        <v>50</v>
      </c>
      <c r="K1364" s="10">
        <v>2</v>
      </c>
      <c r="L1364" s="10">
        <v>15</v>
      </c>
      <c r="M1364" s="10" t="s">
        <v>2615</v>
      </c>
      <c r="N1364" s="10" t="s">
        <v>55</v>
      </c>
      <c r="O1364" s="10" t="s">
        <v>57</v>
      </c>
      <c r="P1364" s="10" t="s">
        <v>2814</v>
      </c>
      <c r="Q1364" s="10" t="s">
        <v>2816</v>
      </c>
      <c r="R1364" s="12" t="s">
        <v>47</v>
      </c>
    </row>
    <row r="1365" spans="1:18" x14ac:dyDescent="0.3">
      <c r="A1365" s="13">
        <v>18413808</v>
      </c>
      <c r="B1365" s="14">
        <v>12370000</v>
      </c>
      <c r="C1365" s="14">
        <v>82466.666666666672</v>
      </c>
      <c r="D1365" s="14" t="s">
        <v>2822</v>
      </c>
      <c r="E1365" s="14" t="s">
        <v>2783</v>
      </c>
      <c r="F1365" s="15">
        <v>45974</v>
      </c>
      <c r="G1365" s="14" t="s">
        <v>2843</v>
      </c>
      <c r="H1365" s="14">
        <v>150</v>
      </c>
      <c r="I1365" s="14">
        <v>160</v>
      </c>
      <c r="J1365" s="14" t="s">
        <v>50</v>
      </c>
      <c r="K1365" s="14">
        <v>2</v>
      </c>
      <c r="L1365" s="14">
        <v>4</v>
      </c>
      <c r="M1365" s="14" t="s">
        <v>2622</v>
      </c>
      <c r="N1365" s="14" t="s">
        <v>76</v>
      </c>
      <c r="O1365" s="14" t="s">
        <v>57</v>
      </c>
      <c r="P1365" s="14" t="s">
        <v>2814</v>
      </c>
      <c r="Q1365" s="14" t="s">
        <v>2816</v>
      </c>
      <c r="R1365" s="16" t="s">
        <v>47</v>
      </c>
    </row>
    <row r="1366" spans="1:18" x14ac:dyDescent="0.3">
      <c r="A1366" s="9">
        <v>18387289</v>
      </c>
      <c r="B1366" s="10">
        <v>12400000</v>
      </c>
      <c r="C1366" s="10">
        <v>85517.241379310348</v>
      </c>
      <c r="D1366" s="10" t="s">
        <v>2827</v>
      </c>
      <c r="E1366" s="10" t="s">
        <v>2725</v>
      </c>
      <c r="F1366" s="11">
        <v>45970</v>
      </c>
      <c r="G1366" s="10" t="s">
        <v>2843</v>
      </c>
      <c r="H1366" s="10">
        <v>145</v>
      </c>
      <c r="I1366" s="10">
        <v>150</v>
      </c>
      <c r="J1366" s="10" t="s">
        <v>50</v>
      </c>
      <c r="K1366" s="10">
        <v>2</v>
      </c>
      <c r="L1366" s="10">
        <v>5</v>
      </c>
      <c r="M1366" s="10" t="s">
        <v>2615</v>
      </c>
      <c r="N1366" s="10" t="s">
        <v>55</v>
      </c>
      <c r="O1366" s="10" t="s">
        <v>67</v>
      </c>
      <c r="P1366" s="10" t="s">
        <v>2814</v>
      </c>
      <c r="Q1366" s="10" t="s">
        <v>2816</v>
      </c>
      <c r="R1366" s="12" t="s">
        <v>47</v>
      </c>
    </row>
    <row r="1367" spans="1:18" x14ac:dyDescent="0.3">
      <c r="A1367" s="13">
        <v>18370534</v>
      </c>
      <c r="B1367" s="14">
        <v>12500000</v>
      </c>
      <c r="C1367" s="14">
        <v>78125</v>
      </c>
      <c r="D1367" s="14" t="s">
        <v>2830</v>
      </c>
      <c r="E1367" s="14" t="s">
        <v>2651</v>
      </c>
      <c r="F1367" s="15">
        <v>45967</v>
      </c>
      <c r="G1367" s="14" t="s">
        <v>2843</v>
      </c>
      <c r="H1367" s="14">
        <v>160</v>
      </c>
      <c r="I1367" s="14">
        <v>180</v>
      </c>
      <c r="J1367" s="14" t="s">
        <v>50</v>
      </c>
      <c r="K1367" s="14">
        <v>2</v>
      </c>
      <c r="L1367" s="14">
        <v>4</v>
      </c>
      <c r="M1367" s="14" t="s">
        <v>2622</v>
      </c>
      <c r="N1367" s="14" t="s">
        <v>55</v>
      </c>
      <c r="O1367" s="14" t="s">
        <v>67</v>
      </c>
      <c r="P1367" s="14" t="s">
        <v>2814</v>
      </c>
      <c r="Q1367" s="14" t="s">
        <v>2818</v>
      </c>
      <c r="R1367" s="16" t="s">
        <v>47</v>
      </c>
    </row>
    <row r="1368" spans="1:18" x14ac:dyDescent="0.3">
      <c r="A1368" s="9">
        <v>18424877</v>
      </c>
      <c r="B1368" s="10">
        <v>12500000</v>
      </c>
      <c r="C1368" s="10">
        <v>113636.36363636363</v>
      </c>
      <c r="D1368" s="10" t="s">
        <v>2825</v>
      </c>
      <c r="E1368" s="10" t="s">
        <v>2677</v>
      </c>
      <c r="F1368" s="11">
        <v>45976</v>
      </c>
      <c r="G1368" s="10" t="s">
        <v>2843</v>
      </c>
      <c r="H1368" s="10">
        <v>110</v>
      </c>
      <c r="I1368" s="10">
        <v>130</v>
      </c>
      <c r="J1368" s="10" t="s">
        <v>50</v>
      </c>
      <c r="K1368" s="10">
        <v>1</v>
      </c>
      <c r="L1368" s="10">
        <v>2</v>
      </c>
      <c r="M1368" s="10" t="s">
        <v>2632</v>
      </c>
      <c r="N1368" s="10" t="s">
        <v>55</v>
      </c>
      <c r="O1368" s="10" t="s">
        <v>57</v>
      </c>
      <c r="P1368" s="10" t="s">
        <v>2814</v>
      </c>
      <c r="Q1368" s="10" t="s">
        <v>2818</v>
      </c>
      <c r="R1368" s="12" t="s">
        <v>47</v>
      </c>
    </row>
    <row r="1369" spans="1:18" x14ac:dyDescent="0.3">
      <c r="A1369" s="13">
        <v>18413599</v>
      </c>
      <c r="B1369" s="14">
        <v>12500000</v>
      </c>
      <c r="C1369" s="14">
        <v>125000</v>
      </c>
      <c r="D1369" s="14" t="s">
        <v>2825</v>
      </c>
      <c r="E1369" s="14" t="s">
        <v>2677</v>
      </c>
      <c r="F1369" s="15">
        <v>45974</v>
      </c>
      <c r="G1369" s="14" t="s">
        <v>2843</v>
      </c>
      <c r="H1369" s="14">
        <v>100</v>
      </c>
      <c r="I1369" s="14">
        <v>110</v>
      </c>
      <c r="J1369" s="14" t="s">
        <v>97</v>
      </c>
      <c r="K1369" s="14">
        <v>1</v>
      </c>
      <c r="L1369" s="14">
        <v>2</v>
      </c>
      <c r="M1369" s="14" t="s">
        <v>2632</v>
      </c>
      <c r="N1369" s="14" t="s">
        <v>55</v>
      </c>
      <c r="O1369" s="14" t="s">
        <v>57</v>
      </c>
      <c r="P1369" s="14" t="s">
        <v>2814</v>
      </c>
      <c r="Q1369" s="14" t="s">
        <v>2818</v>
      </c>
      <c r="R1369" s="16" t="s">
        <v>47</v>
      </c>
    </row>
    <row r="1370" spans="1:18" x14ac:dyDescent="0.3">
      <c r="A1370" s="9">
        <v>18416825</v>
      </c>
      <c r="B1370" s="10">
        <v>12500000</v>
      </c>
      <c r="C1370" s="10">
        <v>50000</v>
      </c>
      <c r="D1370" s="10" t="s">
        <v>2830</v>
      </c>
      <c r="E1370" s="10" t="s">
        <v>2650</v>
      </c>
      <c r="F1370" s="11">
        <v>45974</v>
      </c>
      <c r="G1370" s="10" t="s">
        <v>2843</v>
      </c>
      <c r="H1370" s="10">
        <v>250</v>
      </c>
      <c r="I1370" s="10">
        <v>280</v>
      </c>
      <c r="J1370" s="10" t="s">
        <v>64</v>
      </c>
      <c r="K1370" s="10">
        <v>2</v>
      </c>
      <c r="L1370" s="10">
        <v>7</v>
      </c>
      <c r="M1370" s="10" t="s">
        <v>2632</v>
      </c>
      <c r="N1370" s="10" t="s">
        <v>55</v>
      </c>
      <c r="O1370" s="10" t="s">
        <v>57</v>
      </c>
      <c r="P1370" s="10" t="s">
        <v>2814</v>
      </c>
      <c r="Q1370" s="10" t="s">
        <v>2816</v>
      </c>
      <c r="R1370" s="12" t="s">
        <v>47</v>
      </c>
    </row>
    <row r="1371" spans="1:18" x14ac:dyDescent="0.3">
      <c r="A1371" s="13">
        <v>18361331</v>
      </c>
      <c r="B1371" s="14">
        <v>12575000</v>
      </c>
      <c r="C1371" s="14">
        <v>71857.142857142855</v>
      </c>
      <c r="D1371" s="14" t="s">
        <v>2822</v>
      </c>
      <c r="E1371" s="14" t="s">
        <v>2623</v>
      </c>
      <c r="F1371" s="15">
        <v>45965</v>
      </c>
      <c r="G1371" s="14" t="s">
        <v>2843</v>
      </c>
      <c r="H1371" s="14">
        <v>175</v>
      </c>
      <c r="I1371" s="14">
        <v>200</v>
      </c>
      <c r="J1371" s="14" t="s">
        <v>50</v>
      </c>
      <c r="K1371" s="14">
        <v>1</v>
      </c>
      <c r="L1371" s="14">
        <v>1</v>
      </c>
      <c r="M1371" s="14" t="s">
        <v>2622</v>
      </c>
      <c r="N1371" s="14" t="s">
        <v>55</v>
      </c>
      <c r="O1371" s="14" t="s">
        <v>57</v>
      </c>
      <c r="P1371" s="14" t="s">
        <v>66</v>
      </c>
      <c r="Q1371" s="14" t="s">
        <v>2816</v>
      </c>
      <c r="R1371" s="16" t="s">
        <v>47</v>
      </c>
    </row>
    <row r="1372" spans="1:18" x14ac:dyDescent="0.3">
      <c r="A1372" s="9">
        <v>18404887</v>
      </c>
      <c r="B1372" s="10">
        <v>12599000</v>
      </c>
      <c r="C1372" s="10">
        <v>138450.54945054944</v>
      </c>
      <c r="D1372" s="10" t="s">
        <v>2822</v>
      </c>
      <c r="E1372" s="10" t="s">
        <v>2690</v>
      </c>
      <c r="F1372" s="11">
        <v>45973</v>
      </c>
      <c r="G1372" s="10" t="s">
        <v>2843</v>
      </c>
      <c r="H1372" s="10">
        <v>91</v>
      </c>
      <c r="I1372" s="10">
        <v>100</v>
      </c>
      <c r="J1372" s="10" t="s">
        <v>97</v>
      </c>
      <c r="K1372" s="10">
        <v>1</v>
      </c>
      <c r="L1372" s="10">
        <v>8</v>
      </c>
      <c r="M1372" s="10" t="s">
        <v>2617</v>
      </c>
      <c r="N1372" s="10" t="s">
        <v>55</v>
      </c>
      <c r="O1372" s="10" t="s">
        <v>57</v>
      </c>
      <c r="P1372" s="10" t="s">
        <v>2814</v>
      </c>
      <c r="Q1372" s="10" t="s">
        <v>2816</v>
      </c>
      <c r="R1372" s="12" t="s">
        <v>47</v>
      </c>
    </row>
    <row r="1373" spans="1:18" x14ac:dyDescent="0.3">
      <c r="A1373" s="13">
        <v>18413849</v>
      </c>
      <c r="B1373" s="14">
        <v>12745000</v>
      </c>
      <c r="C1373" s="14">
        <v>106208.33333333333</v>
      </c>
      <c r="D1373" s="14" t="s">
        <v>2825</v>
      </c>
      <c r="E1373" s="14" t="s">
        <v>2685</v>
      </c>
      <c r="F1373" s="15">
        <v>45974</v>
      </c>
      <c r="G1373" s="14" t="s">
        <v>2843</v>
      </c>
      <c r="H1373" s="14">
        <v>120</v>
      </c>
      <c r="I1373" s="14">
        <v>155</v>
      </c>
      <c r="J1373" s="14" t="s">
        <v>50</v>
      </c>
      <c r="K1373" s="14">
        <v>2</v>
      </c>
      <c r="L1373" s="14">
        <v>2</v>
      </c>
      <c r="M1373" s="14" t="s">
        <v>2615</v>
      </c>
      <c r="N1373" s="14" t="s">
        <v>55</v>
      </c>
      <c r="O1373" s="14" t="s">
        <v>57</v>
      </c>
      <c r="P1373" s="14" t="s">
        <v>2814</v>
      </c>
      <c r="Q1373" s="14" t="s">
        <v>2818</v>
      </c>
      <c r="R1373" s="16" t="s">
        <v>47</v>
      </c>
    </row>
    <row r="1374" spans="1:18" x14ac:dyDescent="0.3">
      <c r="A1374" s="9">
        <v>18384022</v>
      </c>
      <c r="B1374" s="10">
        <v>12750000</v>
      </c>
      <c r="C1374" s="10">
        <v>98076.923076923078</v>
      </c>
      <c r="D1374" s="10" t="s">
        <v>2828</v>
      </c>
      <c r="E1374" s="10" t="s">
        <v>2636</v>
      </c>
      <c r="F1374" s="11">
        <v>45969</v>
      </c>
      <c r="G1374" s="10" t="s">
        <v>2842</v>
      </c>
      <c r="H1374" s="10">
        <v>130</v>
      </c>
      <c r="I1374" s="10">
        <v>200</v>
      </c>
      <c r="J1374" s="10" t="s">
        <v>128</v>
      </c>
      <c r="K1374" s="10">
        <v>3</v>
      </c>
      <c r="L1374" s="10">
        <v>2</v>
      </c>
      <c r="M1374" s="10" t="s">
        <v>2615</v>
      </c>
      <c r="N1374" s="10" t="s">
        <v>55</v>
      </c>
      <c r="O1374" s="10" t="s">
        <v>57</v>
      </c>
      <c r="P1374" s="10" t="s">
        <v>2819</v>
      </c>
      <c r="Q1374" s="10" t="s">
        <v>138</v>
      </c>
      <c r="R1374" s="12" t="s">
        <v>2840</v>
      </c>
    </row>
    <row r="1375" spans="1:18" x14ac:dyDescent="0.3">
      <c r="A1375" s="13">
        <v>18427971</v>
      </c>
      <c r="B1375" s="14">
        <v>13150000</v>
      </c>
      <c r="C1375" s="14">
        <v>90689.655172413797</v>
      </c>
      <c r="D1375" s="14" t="s">
        <v>2825</v>
      </c>
      <c r="E1375" s="14" t="s">
        <v>2668</v>
      </c>
      <c r="F1375" s="15">
        <v>45976</v>
      </c>
      <c r="G1375" s="14" t="s">
        <v>2843</v>
      </c>
      <c r="H1375" s="14">
        <v>145</v>
      </c>
      <c r="I1375" s="14">
        <v>160</v>
      </c>
      <c r="J1375" s="14" t="s">
        <v>50</v>
      </c>
      <c r="K1375" s="14">
        <v>2</v>
      </c>
      <c r="L1375" s="14">
        <v>8</v>
      </c>
      <c r="M1375" s="14" t="s">
        <v>2632</v>
      </c>
      <c r="N1375" s="14" t="s">
        <v>55</v>
      </c>
      <c r="O1375" s="14" t="s">
        <v>57</v>
      </c>
      <c r="P1375" s="14" t="s">
        <v>2814</v>
      </c>
      <c r="Q1375" s="14" t="s">
        <v>2818</v>
      </c>
      <c r="R1375" s="16" t="s">
        <v>47</v>
      </c>
    </row>
    <row r="1376" spans="1:18" x14ac:dyDescent="0.3">
      <c r="A1376" s="9">
        <v>18419340</v>
      </c>
      <c r="B1376" s="10">
        <v>13195000</v>
      </c>
      <c r="C1376" s="10">
        <v>94250</v>
      </c>
      <c r="D1376" s="10" t="s">
        <v>2825</v>
      </c>
      <c r="E1376" s="10" t="s">
        <v>2668</v>
      </c>
      <c r="F1376" s="11">
        <v>45975</v>
      </c>
      <c r="G1376" s="10" t="s">
        <v>2843</v>
      </c>
      <c r="H1376" s="10">
        <v>140</v>
      </c>
      <c r="I1376" s="10">
        <v>160</v>
      </c>
      <c r="J1376" s="10" t="s">
        <v>50</v>
      </c>
      <c r="K1376" s="10">
        <v>2</v>
      </c>
      <c r="L1376" s="10">
        <v>7</v>
      </c>
      <c r="M1376" s="10" t="s">
        <v>2627</v>
      </c>
      <c r="N1376" s="10" t="s">
        <v>55</v>
      </c>
      <c r="O1376" s="10" t="s">
        <v>57</v>
      </c>
      <c r="P1376" s="10" t="s">
        <v>2814</v>
      </c>
      <c r="Q1376" s="10" t="s">
        <v>2818</v>
      </c>
      <c r="R1376" s="12" t="s">
        <v>47</v>
      </c>
    </row>
    <row r="1377" spans="1:18" x14ac:dyDescent="0.3">
      <c r="A1377" s="13">
        <v>18423083</v>
      </c>
      <c r="B1377" s="14">
        <v>13200000</v>
      </c>
      <c r="C1377" s="14">
        <v>80000</v>
      </c>
      <c r="D1377" s="14" t="s">
        <v>2830</v>
      </c>
      <c r="E1377" s="14" t="s">
        <v>2637</v>
      </c>
      <c r="F1377" s="15">
        <v>45975</v>
      </c>
      <c r="G1377" s="14" t="s">
        <v>2843</v>
      </c>
      <c r="H1377" s="14">
        <v>165</v>
      </c>
      <c r="I1377" s="14">
        <v>200</v>
      </c>
      <c r="J1377" s="14" t="s">
        <v>128</v>
      </c>
      <c r="K1377" s="14">
        <v>3</v>
      </c>
      <c r="L1377" s="14">
        <v>4</v>
      </c>
      <c r="M1377" s="14" t="s">
        <v>2622</v>
      </c>
      <c r="N1377" s="14" t="s">
        <v>76</v>
      </c>
      <c r="O1377" s="14" t="s">
        <v>67</v>
      </c>
      <c r="P1377" s="14" t="s">
        <v>2814</v>
      </c>
      <c r="Q1377" s="14" t="s">
        <v>2818</v>
      </c>
      <c r="R1377" s="16" t="s">
        <v>47</v>
      </c>
    </row>
    <row r="1378" spans="1:18" x14ac:dyDescent="0.3">
      <c r="A1378" s="9">
        <v>18398216</v>
      </c>
      <c r="B1378" s="10">
        <v>13500000</v>
      </c>
      <c r="C1378" s="10">
        <v>75000</v>
      </c>
      <c r="D1378" s="10" t="s">
        <v>2825</v>
      </c>
      <c r="E1378" s="10" t="s">
        <v>2626</v>
      </c>
      <c r="F1378" s="11">
        <v>45972</v>
      </c>
      <c r="G1378" s="10" t="s">
        <v>2843</v>
      </c>
      <c r="H1378" s="10">
        <v>180</v>
      </c>
      <c r="I1378" s="10">
        <v>200</v>
      </c>
      <c r="J1378" s="10" t="s">
        <v>50</v>
      </c>
      <c r="K1378" s="10">
        <v>2</v>
      </c>
      <c r="L1378" s="10">
        <v>3</v>
      </c>
      <c r="M1378" s="10" t="s">
        <v>2632</v>
      </c>
      <c r="N1378" s="10" t="s">
        <v>77</v>
      </c>
      <c r="O1378" s="10" t="s">
        <v>57</v>
      </c>
      <c r="P1378" s="10" t="s">
        <v>2814</v>
      </c>
      <c r="Q1378" s="10" t="s">
        <v>2818</v>
      </c>
      <c r="R1378" s="12" t="s">
        <v>47</v>
      </c>
    </row>
    <row r="1379" spans="1:18" x14ac:dyDescent="0.3">
      <c r="A1379" s="13">
        <v>18365636</v>
      </c>
      <c r="B1379" s="14">
        <v>13750000</v>
      </c>
      <c r="C1379" s="14">
        <v>110000</v>
      </c>
      <c r="D1379" s="14" t="s">
        <v>2825</v>
      </c>
      <c r="E1379" s="14" t="s">
        <v>2626</v>
      </c>
      <c r="F1379" s="15">
        <v>45966</v>
      </c>
      <c r="G1379" s="14" t="s">
        <v>2843</v>
      </c>
      <c r="H1379" s="14">
        <v>125</v>
      </c>
      <c r="I1379" s="14">
        <v>140</v>
      </c>
      <c r="J1379" s="14" t="s">
        <v>50</v>
      </c>
      <c r="K1379" s="14">
        <v>2</v>
      </c>
      <c r="L1379" s="14">
        <v>2</v>
      </c>
      <c r="M1379" s="14" t="s">
        <v>2617</v>
      </c>
      <c r="N1379" s="14" t="s">
        <v>55</v>
      </c>
      <c r="O1379" s="14" t="s">
        <v>67</v>
      </c>
      <c r="P1379" s="14" t="s">
        <v>2814</v>
      </c>
      <c r="Q1379" s="14" t="s">
        <v>2818</v>
      </c>
      <c r="R1379" s="16" t="s">
        <v>47</v>
      </c>
    </row>
    <row r="1380" spans="1:18" x14ac:dyDescent="0.3">
      <c r="A1380" s="9">
        <v>18363904</v>
      </c>
      <c r="B1380" s="10">
        <v>13850000</v>
      </c>
      <c r="C1380" s="10">
        <v>60217.391304347824</v>
      </c>
      <c r="D1380" s="10" t="s">
        <v>2828</v>
      </c>
      <c r="E1380" s="10" t="s">
        <v>2619</v>
      </c>
      <c r="F1380" s="11">
        <v>45966</v>
      </c>
      <c r="G1380" s="10" t="s">
        <v>2842</v>
      </c>
      <c r="H1380" s="10">
        <v>230</v>
      </c>
      <c r="I1380" s="10">
        <v>270</v>
      </c>
      <c r="J1380" s="10" t="s">
        <v>128</v>
      </c>
      <c r="K1380" s="10">
        <v>3</v>
      </c>
      <c r="L1380" s="10">
        <v>2</v>
      </c>
      <c r="M1380" s="10" t="s">
        <v>2615</v>
      </c>
      <c r="N1380" s="10" t="s">
        <v>55</v>
      </c>
      <c r="O1380" s="10" t="s">
        <v>57</v>
      </c>
      <c r="P1380" s="10" t="s">
        <v>2819</v>
      </c>
      <c r="Q1380" s="10" t="s">
        <v>138</v>
      </c>
      <c r="R1380" s="12" t="s">
        <v>2840</v>
      </c>
    </row>
    <row r="1381" spans="1:18" x14ac:dyDescent="0.3">
      <c r="A1381" s="13">
        <v>18404881</v>
      </c>
      <c r="B1381" s="14">
        <v>13900000</v>
      </c>
      <c r="C1381" s="14">
        <v>55600</v>
      </c>
      <c r="D1381" s="14" t="s">
        <v>2822</v>
      </c>
      <c r="E1381" s="14" t="s">
        <v>2614</v>
      </c>
      <c r="F1381" s="15">
        <v>45973</v>
      </c>
      <c r="G1381" s="14" t="s">
        <v>2843</v>
      </c>
      <c r="H1381" s="14">
        <v>250</v>
      </c>
      <c r="I1381" s="14">
        <v>260</v>
      </c>
      <c r="J1381" s="14" t="s">
        <v>128</v>
      </c>
      <c r="K1381" s="14">
        <v>2</v>
      </c>
      <c r="L1381" s="14">
        <v>5</v>
      </c>
      <c r="M1381" s="14" t="s">
        <v>2617</v>
      </c>
      <c r="N1381" s="14" t="s">
        <v>55</v>
      </c>
      <c r="O1381" s="14" t="s">
        <v>57</v>
      </c>
      <c r="P1381" s="14" t="s">
        <v>2814</v>
      </c>
      <c r="Q1381" s="14" t="s">
        <v>2816</v>
      </c>
      <c r="R1381" s="16" t="s">
        <v>47</v>
      </c>
    </row>
    <row r="1382" spans="1:18" x14ac:dyDescent="0.3">
      <c r="A1382" s="9">
        <v>18397571</v>
      </c>
      <c r="B1382" s="10">
        <v>13995000</v>
      </c>
      <c r="C1382" s="10">
        <v>58312.5</v>
      </c>
      <c r="D1382" s="10" t="s">
        <v>2828</v>
      </c>
      <c r="E1382" s="10" t="s">
        <v>2628</v>
      </c>
      <c r="F1382" s="11">
        <v>45972</v>
      </c>
      <c r="G1382" s="10" t="s">
        <v>2842</v>
      </c>
      <c r="H1382" s="10">
        <v>240</v>
      </c>
      <c r="I1382" s="10">
        <v>260</v>
      </c>
      <c r="J1382" s="10" t="s">
        <v>128</v>
      </c>
      <c r="K1382" s="10">
        <v>3</v>
      </c>
      <c r="L1382" s="10">
        <v>2</v>
      </c>
      <c r="M1382" s="10" t="s">
        <v>2615</v>
      </c>
      <c r="N1382" s="10" t="s">
        <v>55</v>
      </c>
      <c r="O1382" s="10" t="s">
        <v>57</v>
      </c>
      <c r="P1382" s="10" t="s">
        <v>2819</v>
      </c>
      <c r="Q1382" s="10" t="s">
        <v>138</v>
      </c>
      <c r="R1382" s="12" t="s">
        <v>2840</v>
      </c>
    </row>
    <row r="1383" spans="1:18" x14ac:dyDescent="0.3">
      <c r="A1383" s="13">
        <v>18408645</v>
      </c>
      <c r="B1383" s="14">
        <v>14000000</v>
      </c>
      <c r="C1383" s="14">
        <v>66666.666666666672</v>
      </c>
      <c r="D1383" s="14" t="s">
        <v>2833</v>
      </c>
      <c r="E1383" s="14" t="s">
        <v>2732</v>
      </c>
      <c r="F1383" s="15">
        <v>45973</v>
      </c>
      <c r="G1383" s="14" t="s">
        <v>2842</v>
      </c>
      <c r="H1383" s="14">
        <v>210</v>
      </c>
      <c r="I1383" s="14">
        <v>410</v>
      </c>
      <c r="J1383" s="14" t="s">
        <v>1055</v>
      </c>
      <c r="K1383" s="14">
        <v>3</v>
      </c>
      <c r="L1383" s="14">
        <v>2</v>
      </c>
      <c r="M1383" s="14" t="s">
        <v>2615</v>
      </c>
      <c r="N1383" s="14" t="s">
        <v>55</v>
      </c>
      <c r="O1383" s="14" t="s">
        <v>57</v>
      </c>
      <c r="P1383" s="14" t="s">
        <v>2819</v>
      </c>
      <c r="Q1383" s="14" t="s">
        <v>2816</v>
      </c>
      <c r="R1383" s="16" t="s">
        <v>2840</v>
      </c>
    </row>
    <row r="1384" spans="1:18" x14ac:dyDescent="0.3">
      <c r="A1384" s="9">
        <v>18405449</v>
      </c>
      <c r="B1384" s="10">
        <v>14000000</v>
      </c>
      <c r="C1384" s="10">
        <v>73684.210526315786</v>
      </c>
      <c r="D1384" s="10" t="s">
        <v>2822</v>
      </c>
      <c r="E1384" s="10" t="s">
        <v>2663</v>
      </c>
      <c r="F1384" s="11">
        <v>45973</v>
      </c>
      <c r="G1384" s="10" t="s">
        <v>2842</v>
      </c>
      <c r="H1384" s="10">
        <v>190</v>
      </c>
      <c r="I1384" s="10">
        <v>200</v>
      </c>
      <c r="J1384" s="10" t="s">
        <v>50</v>
      </c>
      <c r="K1384" s="10">
        <v>2</v>
      </c>
      <c r="L1384" s="10">
        <v>2</v>
      </c>
      <c r="M1384" s="10" t="s">
        <v>2622</v>
      </c>
      <c r="N1384" s="10" t="s">
        <v>55</v>
      </c>
      <c r="O1384" s="10" t="s">
        <v>57</v>
      </c>
      <c r="P1384" s="10" t="s">
        <v>2819</v>
      </c>
      <c r="Q1384" s="10" t="s">
        <v>2816</v>
      </c>
      <c r="R1384" s="12" t="s">
        <v>2840</v>
      </c>
    </row>
    <row r="1385" spans="1:18" x14ac:dyDescent="0.3">
      <c r="A1385" s="13">
        <v>18402579</v>
      </c>
      <c r="B1385" s="14">
        <v>14000000</v>
      </c>
      <c r="C1385" s="14">
        <v>107692.30769230769</v>
      </c>
      <c r="D1385" s="14" t="s">
        <v>2825</v>
      </c>
      <c r="E1385" s="14" t="s">
        <v>2626</v>
      </c>
      <c r="F1385" s="15">
        <v>45972</v>
      </c>
      <c r="G1385" s="14" t="s">
        <v>2843</v>
      </c>
      <c r="H1385" s="14">
        <v>130</v>
      </c>
      <c r="I1385" s="14">
        <v>145</v>
      </c>
      <c r="J1385" s="14" t="s">
        <v>50</v>
      </c>
      <c r="K1385" s="14">
        <v>2</v>
      </c>
      <c r="L1385" s="14">
        <v>3</v>
      </c>
      <c r="M1385" s="14" t="s">
        <v>2617</v>
      </c>
      <c r="N1385" s="14" t="s">
        <v>55</v>
      </c>
      <c r="O1385" s="14" t="s">
        <v>67</v>
      </c>
      <c r="P1385" s="14" t="s">
        <v>2814</v>
      </c>
      <c r="Q1385" s="14" t="s">
        <v>2818</v>
      </c>
      <c r="R1385" s="16" t="s">
        <v>47</v>
      </c>
    </row>
    <row r="1386" spans="1:18" x14ac:dyDescent="0.3">
      <c r="A1386" s="9">
        <v>18407203</v>
      </c>
      <c r="B1386" s="10">
        <v>14000000</v>
      </c>
      <c r="C1386" s="10">
        <v>87500</v>
      </c>
      <c r="D1386" s="10" t="s">
        <v>2828</v>
      </c>
      <c r="E1386" s="10" t="s">
        <v>2636</v>
      </c>
      <c r="F1386" s="11">
        <v>45973</v>
      </c>
      <c r="G1386" s="10" t="s">
        <v>2842</v>
      </c>
      <c r="H1386" s="10">
        <v>160</v>
      </c>
      <c r="I1386" s="10">
        <v>176</v>
      </c>
      <c r="J1386" s="10" t="s">
        <v>50</v>
      </c>
      <c r="K1386" s="10">
        <v>2</v>
      </c>
      <c r="L1386" s="10">
        <v>2</v>
      </c>
      <c r="M1386" s="10" t="s">
        <v>2617</v>
      </c>
      <c r="N1386" s="10" t="s">
        <v>77</v>
      </c>
      <c r="O1386" s="10" t="s">
        <v>67</v>
      </c>
      <c r="P1386" s="10" t="s">
        <v>2819</v>
      </c>
      <c r="Q1386" s="10" t="s">
        <v>870</v>
      </c>
      <c r="R1386" s="12" t="s">
        <v>2840</v>
      </c>
    </row>
    <row r="1387" spans="1:18" x14ac:dyDescent="0.3">
      <c r="A1387" s="13">
        <v>18401306</v>
      </c>
      <c r="B1387" s="14">
        <v>14000000</v>
      </c>
      <c r="C1387" s="14">
        <v>46666.666666666664</v>
      </c>
      <c r="D1387" s="14" t="s">
        <v>2823</v>
      </c>
      <c r="E1387" s="14" t="s">
        <v>2616</v>
      </c>
      <c r="F1387" s="15">
        <v>45972</v>
      </c>
      <c r="G1387" s="14" t="s">
        <v>2842</v>
      </c>
      <c r="H1387" s="14">
        <v>300</v>
      </c>
      <c r="I1387" s="14">
        <v>320</v>
      </c>
      <c r="J1387" s="14" t="s">
        <v>64</v>
      </c>
      <c r="K1387" s="14">
        <v>2</v>
      </c>
      <c r="L1387" s="14">
        <v>2</v>
      </c>
      <c r="M1387" s="14" t="s">
        <v>2622</v>
      </c>
      <c r="N1387" s="14" t="s">
        <v>55</v>
      </c>
      <c r="O1387" s="14" t="s">
        <v>57</v>
      </c>
      <c r="P1387" s="14" t="s">
        <v>2819</v>
      </c>
      <c r="Q1387" s="14" t="s">
        <v>2816</v>
      </c>
      <c r="R1387" s="16" t="s">
        <v>2840</v>
      </c>
    </row>
    <row r="1388" spans="1:18" x14ac:dyDescent="0.3">
      <c r="A1388" s="9">
        <v>18365226</v>
      </c>
      <c r="B1388" s="10">
        <v>14000000</v>
      </c>
      <c r="C1388" s="10">
        <v>100000</v>
      </c>
      <c r="D1388" s="10" t="s">
        <v>2830</v>
      </c>
      <c r="E1388" s="10" t="s">
        <v>2637</v>
      </c>
      <c r="F1388" s="11">
        <v>45966</v>
      </c>
      <c r="G1388" s="10" t="s">
        <v>2843</v>
      </c>
      <c r="H1388" s="10">
        <v>140</v>
      </c>
      <c r="I1388" s="10">
        <v>150</v>
      </c>
      <c r="J1388" s="10" t="s">
        <v>50</v>
      </c>
      <c r="K1388" s="10">
        <v>2</v>
      </c>
      <c r="L1388" s="10">
        <v>4</v>
      </c>
      <c r="M1388" s="10" t="s">
        <v>2622</v>
      </c>
      <c r="N1388" s="10" t="s">
        <v>55</v>
      </c>
      <c r="O1388" s="10" t="s">
        <v>67</v>
      </c>
      <c r="P1388" s="10" t="s">
        <v>2817</v>
      </c>
      <c r="Q1388" s="10" t="s">
        <v>2818</v>
      </c>
      <c r="R1388" s="12" t="s">
        <v>47</v>
      </c>
    </row>
    <row r="1389" spans="1:18" x14ac:dyDescent="0.3">
      <c r="A1389" s="13">
        <v>18361288</v>
      </c>
      <c r="B1389" s="14">
        <v>14000000</v>
      </c>
      <c r="C1389" s="14">
        <v>35000</v>
      </c>
      <c r="D1389" s="14" t="s">
        <v>2823</v>
      </c>
      <c r="E1389" s="14" t="s">
        <v>2616</v>
      </c>
      <c r="F1389" s="15">
        <v>45965</v>
      </c>
      <c r="G1389" s="14" t="s">
        <v>2843</v>
      </c>
      <c r="H1389" s="14">
        <v>400</v>
      </c>
      <c r="I1389" s="14">
        <v>1000</v>
      </c>
      <c r="J1389" s="14" t="s">
        <v>1215</v>
      </c>
      <c r="K1389" s="14">
        <v>3</v>
      </c>
      <c r="L1389" s="14">
        <v>2</v>
      </c>
      <c r="M1389" s="14" t="s">
        <v>2622</v>
      </c>
      <c r="N1389" s="14" t="s">
        <v>55</v>
      </c>
      <c r="O1389" s="14" t="s">
        <v>57</v>
      </c>
      <c r="P1389" s="14" t="s">
        <v>66</v>
      </c>
      <c r="Q1389" s="14" t="s">
        <v>2820</v>
      </c>
      <c r="R1389" s="16" t="s">
        <v>47</v>
      </c>
    </row>
    <row r="1390" spans="1:18" x14ac:dyDescent="0.3">
      <c r="A1390" s="9">
        <v>18385409</v>
      </c>
      <c r="B1390" s="10">
        <v>14000000</v>
      </c>
      <c r="C1390" s="10">
        <v>70000</v>
      </c>
      <c r="D1390" s="10" t="s">
        <v>2823</v>
      </c>
      <c r="E1390" s="10" t="s">
        <v>2616</v>
      </c>
      <c r="F1390" s="11">
        <v>45969</v>
      </c>
      <c r="G1390" s="10" t="s">
        <v>2843</v>
      </c>
      <c r="H1390" s="10">
        <v>200</v>
      </c>
      <c r="I1390" s="10">
        <v>220</v>
      </c>
      <c r="J1390" s="10" t="s">
        <v>64</v>
      </c>
      <c r="K1390" s="10">
        <v>2</v>
      </c>
      <c r="L1390" s="10">
        <v>2</v>
      </c>
      <c r="M1390" s="10" t="s">
        <v>2617</v>
      </c>
      <c r="N1390" s="10" t="s">
        <v>55</v>
      </c>
      <c r="O1390" s="10" t="s">
        <v>67</v>
      </c>
      <c r="P1390" s="10" t="s">
        <v>66</v>
      </c>
      <c r="Q1390" s="10" t="s">
        <v>2816</v>
      </c>
      <c r="R1390" s="12" t="s">
        <v>47</v>
      </c>
    </row>
    <row r="1391" spans="1:18" x14ac:dyDescent="0.3">
      <c r="A1391" s="13">
        <v>18379190</v>
      </c>
      <c r="B1391" s="14">
        <v>14186000</v>
      </c>
      <c r="C1391" s="14">
        <v>88662.5</v>
      </c>
      <c r="D1391" s="14" t="s">
        <v>2822</v>
      </c>
      <c r="E1391" s="14" t="s">
        <v>2614</v>
      </c>
      <c r="F1391" s="15">
        <v>45968</v>
      </c>
      <c r="G1391" s="14" t="s">
        <v>2843</v>
      </c>
      <c r="H1391" s="14">
        <v>160</v>
      </c>
      <c r="I1391" s="14">
        <v>165</v>
      </c>
      <c r="J1391" s="14" t="s">
        <v>785</v>
      </c>
      <c r="K1391" s="14">
        <v>3</v>
      </c>
      <c r="L1391" s="14">
        <v>4</v>
      </c>
      <c r="M1391" s="14" t="s">
        <v>2622</v>
      </c>
      <c r="N1391" s="14" t="s">
        <v>77</v>
      </c>
      <c r="O1391" s="14" t="s">
        <v>67</v>
      </c>
      <c r="P1391" s="14" t="s">
        <v>2814</v>
      </c>
      <c r="Q1391" s="14" t="s">
        <v>2816</v>
      </c>
      <c r="R1391" s="16" t="s">
        <v>47</v>
      </c>
    </row>
    <row r="1392" spans="1:18" x14ac:dyDescent="0.3">
      <c r="A1392" s="9">
        <v>18381294</v>
      </c>
      <c r="B1392" s="10">
        <v>14300000</v>
      </c>
      <c r="C1392" s="10">
        <v>81714.28571428571</v>
      </c>
      <c r="D1392" s="10" t="s">
        <v>2831</v>
      </c>
      <c r="E1392" s="10" t="s">
        <v>2657</v>
      </c>
      <c r="F1392" s="11">
        <v>45969</v>
      </c>
      <c r="G1392" s="10" t="s">
        <v>2842</v>
      </c>
      <c r="H1392" s="10">
        <v>175</v>
      </c>
      <c r="I1392" s="10">
        <v>200</v>
      </c>
      <c r="J1392" s="10" t="s">
        <v>128</v>
      </c>
      <c r="K1392" s="10">
        <v>2</v>
      </c>
      <c r="L1392" s="10">
        <v>2</v>
      </c>
      <c r="M1392" s="10" t="s">
        <v>2615</v>
      </c>
      <c r="N1392" s="10" t="s">
        <v>77</v>
      </c>
      <c r="O1392" s="10" t="s">
        <v>57</v>
      </c>
      <c r="P1392" s="10" t="s">
        <v>2819</v>
      </c>
      <c r="Q1392" s="10" t="s">
        <v>2816</v>
      </c>
      <c r="R1392" s="12" t="s">
        <v>2840</v>
      </c>
    </row>
    <row r="1393" spans="1:18" x14ac:dyDescent="0.3">
      <c r="A1393" s="13">
        <v>18428392</v>
      </c>
      <c r="B1393" s="14">
        <v>14369963</v>
      </c>
      <c r="C1393" s="14">
        <v>47899.876666666663</v>
      </c>
      <c r="D1393" s="14" t="s">
        <v>2833</v>
      </c>
      <c r="E1393" s="14" t="s">
        <v>2697</v>
      </c>
      <c r="F1393" s="15">
        <v>45976</v>
      </c>
      <c r="G1393" s="14" t="s">
        <v>2842</v>
      </c>
      <c r="H1393" s="14">
        <v>300</v>
      </c>
      <c r="I1393" s="14">
        <v>350</v>
      </c>
      <c r="J1393" s="14" t="s">
        <v>128</v>
      </c>
      <c r="K1393" s="14">
        <v>2</v>
      </c>
      <c r="L1393" s="14">
        <v>2</v>
      </c>
      <c r="M1393" s="14" t="s">
        <v>2622</v>
      </c>
      <c r="N1393" s="14" t="s">
        <v>55</v>
      </c>
      <c r="O1393" s="14" t="s">
        <v>67</v>
      </c>
      <c r="P1393" s="14" t="s">
        <v>2819</v>
      </c>
      <c r="Q1393" s="14" t="s">
        <v>2818</v>
      </c>
      <c r="R1393" s="16" t="s">
        <v>2840</v>
      </c>
    </row>
    <row r="1394" spans="1:18" x14ac:dyDescent="0.3">
      <c r="A1394" s="9">
        <v>18361843</v>
      </c>
      <c r="B1394" s="10">
        <v>14380000</v>
      </c>
      <c r="C1394" s="10">
        <v>57520</v>
      </c>
      <c r="D1394" s="10" t="s">
        <v>2828</v>
      </c>
      <c r="E1394" s="10" t="s">
        <v>2628</v>
      </c>
      <c r="F1394" s="11">
        <v>45966</v>
      </c>
      <c r="G1394" s="10" t="s">
        <v>2842</v>
      </c>
      <c r="H1394" s="10">
        <v>250</v>
      </c>
      <c r="I1394" s="10">
        <v>280</v>
      </c>
      <c r="J1394" s="10" t="s">
        <v>128</v>
      </c>
      <c r="K1394" s="10">
        <v>3</v>
      </c>
      <c r="L1394" s="10">
        <v>2</v>
      </c>
      <c r="M1394" s="10" t="s">
        <v>2615</v>
      </c>
      <c r="N1394" s="10" t="s">
        <v>55</v>
      </c>
      <c r="O1394" s="10" t="s">
        <v>57</v>
      </c>
      <c r="P1394" s="10" t="s">
        <v>2819</v>
      </c>
      <c r="Q1394" s="10" t="s">
        <v>138</v>
      </c>
      <c r="R1394" s="12" t="s">
        <v>2840</v>
      </c>
    </row>
    <row r="1395" spans="1:18" x14ac:dyDescent="0.3">
      <c r="A1395" s="13">
        <v>18388908</v>
      </c>
      <c r="B1395" s="14">
        <v>14400000</v>
      </c>
      <c r="C1395" s="14">
        <v>106666.66666666667</v>
      </c>
      <c r="D1395" s="14" t="s">
        <v>2822</v>
      </c>
      <c r="E1395" s="14" t="s">
        <v>2768</v>
      </c>
      <c r="F1395" s="15">
        <v>45970</v>
      </c>
      <c r="G1395" s="14" t="s">
        <v>2843</v>
      </c>
      <c r="H1395" s="14">
        <v>135</v>
      </c>
      <c r="I1395" s="14">
        <v>145</v>
      </c>
      <c r="J1395" s="14" t="s">
        <v>50</v>
      </c>
      <c r="K1395" s="14">
        <v>3</v>
      </c>
      <c r="L1395" s="14">
        <v>3</v>
      </c>
      <c r="M1395" s="14" t="s">
        <v>2615</v>
      </c>
      <c r="N1395" s="14" t="s">
        <v>55</v>
      </c>
      <c r="O1395" s="14" t="s">
        <v>67</v>
      </c>
      <c r="P1395" s="14" t="s">
        <v>2814</v>
      </c>
      <c r="Q1395" s="14" t="s">
        <v>2816</v>
      </c>
      <c r="R1395" s="16" t="s">
        <v>47</v>
      </c>
    </row>
    <row r="1396" spans="1:18" x14ac:dyDescent="0.3">
      <c r="A1396" s="9">
        <v>18379482</v>
      </c>
      <c r="B1396" s="10">
        <v>14500000</v>
      </c>
      <c r="C1396" s="10">
        <v>107407.4074074074</v>
      </c>
      <c r="D1396" s="10" t="s">
        <v>2830</v>
      </c>
      <c r="E1396" s="10" t="s">
        <v>2665</v>
      </c>
      <c r="F1396" s="11">
        <v>45968</v>
      </c>
      <c r="G1396" s="10" t="s">
        <v>2843</v>
      </c>
      <c r="H1396" s="10">
        <v>135</v>
      </c>
      <c r="I1396" s="10">
        <v>150</v>
      </c>
      <c r="J1396" s="10" t="s">
        <v>50</v>
      </c>
      <c r="K1396" s="10">
        <v>2</v>
      </c>
      <c r="L1396" s="10">
        <v>4</v>
      </c>
      <c r="M1396" s="10" t="s">
        <v>2622</v>
      </c>
      <c r="N1396" s="10" t="s">
        <v>55</v>
      </c>
      <c r="O1396" s="10" t="s">
        <v>57</v>
      </c>
      <c r="P1396" s="10" t="s">
        <v>2814</v>
      </c>
      <c r="Q1396" s="10" t="s">
        <v>2818</v>
      </c>
      <c r="R1396" s="12" t="s">
        <v>47</v>
      </c>
    </row>
    <row r="1397" spans="1:18" x14ac:dyDescent="0.3">
      <c r="A1397" s="13">
        <v>18369452</v>
      </c>
      <c r="B1397" s="14">
        <v>14500000</v>
      </c>
      <c r="C1397" s="14">
        <v>207142.85714285713</v>
      </c>
      <c r="D1397" s="14" t="s">
        <v>2822</v>
      </c>
      <c r="E1397" s="14" t="s">
        <v>2623</v>
      </c>
      <c r="F1397" s="15">
        <v>45967</v>
      </c>
      <c r="G1397" s="14" t="s">
        <v>2843</v>
      </c>
      <c r="H1397" s="14">
        <v>70</v>
      </c>
      <c r="I1397" s="14">
        <v>80</v>
      </c>
      <c r="J1397" s="14" t="s">
        <v>97</v>
      </c>
      <c r="K1397" s="14">
        <v>2</v>
      </c>
      <c r="L1397" s="14">
        <v>1</v>
      </c>
      <c r="M1397" s="14" t="s">
        <v>2615</v>
      </c>
      <c r="N1397" s="14" t="s">
        <v>55</v>
      </c>
      <c r="O1397" s="14" t="s">
        <v>57</v>
      </c>
      <c r="P1397" s="14" t="s">
        <v>2815</v>
      </c>
      <c r="Q1397" s="14" t="s">
        <v>2816</v>
      </c>
      <c r="R1397" s="16" t="s">
        <v>47</v>
      </c>
    </row>
    <row r="1398" spans="1:18" x14ac:dyDescent="0.3">
      <c r="A1398" s="9">
        <v>18394912</v>
      </c>
      <c r="B1398" s="10">
        <v>14500000</v>
      </c>
      <c r="C1398" s="10">
        <v>161111.11111111112</v>
      </c>
      <c r="D1398" s="10" t="s">
        <v>2825</v>
      </c>
      <c r="E1398" s="10" t="s">
        <v>2626</v>
      </c>
      <c r="F1398" s="11">
        <v>45971</v>
      </c>
      <c r="G1398" s="10" t="s">
        <v>2843</v>
      </c>
      <c r="H1398" s="10">
        <v>90</v>
      </c>
      <c r="I1398" s="10">
        <v>100</v>
      </c>
      <c r="J1398" s="10" t="s">
        <v>97</v>
      </c>
      <c r="K1398" s="10">
        <v>2</v>
      </c>
      <c r="L1398" s="10">
        <v>2</v>
      </c>
      <c r="M1398" s="10" t="s">
        <v>2615</v>
      </c>
      <c r="N1398" s="10" t="s">
        <v>55</v>
      </c>
      <c r="O1398" s="10" t="s">
        <v>67</v>
      </c>
      <c r="P1398" s="10" t="s">
        <v>2815</v>
      </c>
      <c r="Q1398" s="10" t="s">
        <v>138</v>
      </c>
      <c r="R1398" s="12" t="s">
        <v>47</v>
      </c>
    </row>
    <row r="1399" spans="1:18" x14ac:dyDescent="0.3">
      <c r="A1399" s="13">
        <v>18376443</v>
      </c>
      <c r="B1399" s="14">
        <v>14500000</v>
      </c>
      <c r="C1399" s="14">
        <v>72500</v>
      </c>
      <c r="D1399" s="14" t="s">
        <v>2827</v>
      </c>
      <c r="E1399" s="14" t="s">
        <v>2661</v>
      </c>
      <c r="F1399" s="15">
        <v>45968</v>
      </c>
      <c r="G1399" s="14" t="s">
        <v>2842</v>
      </c>
      <c r="H1399" s="14">
        <v>200</v>
      </c>
      <c r="I1399" s="14">
        <v>230</v>
      </c>
      <c r="J1399" s="14" t="s">
        <v>128</v>
      </c>
      <c r="K1399" s="14">
        <v>3</v>
      </c>
      <c r="L1399" s="14">
        <v>2</v>
      </c>
      <c r="M1399" s="14" t="s">
        <v>2615</v>
      </c>
      <c r="N1399" s="14" t="s">
        <v>55</v>
      </c>
      <c r="O1399" s="14" t="s">
        <v>67</v>
      </c>
      <c r="P1399" s="14" t="s">
        <v>2819</v>
      </c>
      <c r="Q1399" s="14" t="s">
        <v>138</v>
      </c>
      <c r="R1399" s="16" t="s">
        <v>2840</v>
      </c>
    </row>
    <row r="1400" spans="1:18" x14ac:dyDescent="0.3">
      <c r="A1400" s="9">
        <v>18364210</v>
      </c>
      <c r="B1400" s="10">
        <v>14550000</v>
      </c>
      <c r="C1400" s="10">
        <v>171176.4705882353</v>
      </c>
      <c r="D1400" s="10" t="s">
        <v>2830</v>
      </c>
      <c r="E1400" s="10" t="s">
        <v>2744</v>
      </c>
      <c r="F1400" s="11">
        <v>45966</v>
      </c>
      <c r="G1400" s="10" t="s">
        <v>2843</v>
      </c>
      <c r="H1400" s="10">
        <v>85</v>
      </c>
      <c r="I1400" s="10">
        <v>100</v>
      </c>
      <c r="J1400" s="10" t="s">
        <v>97</v>
      </c>
      <c r="K1400" s="10">
        <v>2</v>
      </c>
      <c r="L1400" s="10">
        <v>7</v>
      </c>
      <c r="M1400" s="10" t="s">
        <v>2615</v>
      </c>
      <c r="N1400" s="10" t="s">
        <v>55</v>
      </c>
      <c r="O1400" s="10" t="s">
        <v>57</v>
      </c>
      <c r="P1400" s="10" t="s">
        <v>2814</v>
      </c>
      <c r="Q1400" s="10" t="s">
        <v>2818</v>
      </c>
      <c r="R1400" s="12" t="s">
        <v>47</v>
      </c>
    </row>
    <row r="1401" spans="1:18" x14ac:dyDescent="0.3">
      <c r="A1401" s="13">
        <v>18390300</v>
      </c>
      <c r="B1401" s="14">
        <v>14600000</v>
      </c>
      <c r="C1401" s="14">
        <v>104285.71428571429</v>
      </c>
      <c r="D1401" s="14" t="s">
        <v>2825</v>
      </c>
      <c r="E1401" s="14" t="s">
        <v>2791</v>
      </c>
      <c r="F1401" s="15">
        <v>45971</v>
      </c>
      <c r="G1401" s="14" t="s">
        <v>2843</v>
      </c>
      <c r="H1401" s="14">
        <v>140</v>
      </c>
      <c r="I1401" s="14">
        <v>160</v>
      </c>
      <c r="J1401" s="14" t="s">
        <v>128</v>
      </c>
      <c r="K1401" s="14">
        <v>2</v>
      </c>
      <c r="L1401" s="14">
        <v>4</v>
      </c>
      <c r="M1401" s="14" t="s">
        <v>2627</v>
      </c>
      <c r="N1401" s="14" t="s">
        <v>55</v>
      </c>
      <c r="O1401" s="14" t="s">
        <v>57</v>
      </c>
      <c r="P1401" s="14" t="s">
        <v>2814</v>
      </c>
      <c r="Q1401" s="14" t="s">
        <v>2818</v>
      </c>
      <c r="R1401" s="16" t="s">
        <v>47</v>
      </c>
    </row>
    <row r="1402" spans="1:18" x14ac:dyDescent="0.3">
      <c r="A1402" s="9">
        <v>18421877</v>
      </c>
      <c r="B1402" s="10">
        <v>14750000</v>
      </c>
      <c r="C1402" s="10">
        <v>70238.095238095237</v>
      </c>
      <c r="D1402" s="10" t="s">
        <v>2830</v>
      </c>
      <c r="E1402" s="10" t="s">
        <v>2651</v>
      </c>
      <c r="F1402" s="11">
        <v>45975</v>
      </c>
      <c r="G1402" s="10" t="s">
        <v>2843</v>
      </c>
      <c r="H1402" s="10">
        <v>210</v>
      </c>
      <c r="I1402" s="10">
        <v>220</v>
      </c>
      <c r="J1402" s="10" t="s">
        <v>50</v>
      </c>
      <c r="K1402" s="10">
        <v>2</v>
      </c>
      <c r="L1402" s="10">
        <v>5</v>
      </c>
      <c r="M1402" s="10" t="s">
        <v>2617</v>
      </c>
      <c r="N1402" s="10" t="s">
        <v>55</v>
      </c>
      <c r="O1402" s="10" t="s">
        <v>57</v>
      </c>
      <c r="P1402" s="10" t="s">
        <v>2814</v>
      </c>
      <c r="Q1402" s="10" t="s">
        <v>2818</v>
      </c>
      <c r="R1402" s="12" t="s">
        <v>47</v>
      </c>
    </row>
    <row r="1403" spans="1:18" x14ac:dyDescent="0.3">
      <c r="A1403" s="13">
        <v>18417907</v>
      </c>
      <c r="B1403" s="14">
        <v>14900000</v>
      </c>
      <c r="C1403" s="14">
        <v>55185.185185185182</v>
      </c>
      <c r="D1403" s="14" t="s">
        <v>2828</v>
      </c>
      <c r="E1403" s="14" t="s">
        <v>2619</v>
      </c>
      <c r="F1403" s="15">
        <v>45975</v>
      </c>
      <c r="G1403" s="14" t="s">
        <v>2842</v>
      </c>
      <c r="H1403" s="14">
        <v>270</v>
      </c>
      <c r="I1403" s="14">
        <v>300</v>
      </c>
      <c r="J1403" s="14" t="s">
        <v>128</v>
      </c>
      <c r="K1403" s="14">
        <v>2</v>
      </c>
      <c r="L1403" s="14">
        <v>2</v>
      </c>
      <c r="M1403" s="14" t="s">
        <v>2617</v>
      </c>
      <c r="N1403" s="14" t="s">
        <v>55</v>
      </c>
      <c r="O1403" s="14" t="s">
        <v>67</v>
      </c>
      <c r="P1403" s="14" t="s">
        <v>2819</v>
      </c>
      <c r="Q1403" s="14" t="s">
        <v>2818</v>
      </c>
      <c r="R1403" s="16" t="s">
        <v>2840</v>
      </c>
    </row>
    <row r="1404" spans="1:18" x14ac:dyDescent="0.3">
      <c r="A1404" s="9">
        <v>18371048</v>
      </c>
      <c r="B1404" s="10">
        <v>14950000</v>
      </c>
      <c r="C1404" s="10">
        <v>57500</v>
      </c>
      <c r="D1404" s="10" t="s">
        <v>2828</v>
      </c>
      <c r="E1404" s="10" t="s">
        <v>2636</v>
      </c>
      <c r="F1404" s="11">
        <v>45967</v>
      </c>
      <c r="G1404" s="10" t="s">
        <v>2842</v>
      </c>
      <c r="H1404" s="10">
        <v>260</v>
      </c>
      <c r="I1404" s="10">
        <v>365</v>
      </c>
      <c r="J1404" s="10" t="s">
        <v>128</v>
      </c>
      <c r="K1404" s="10">
        <v>4</v>
      </c>
      <c r="L1404" s="10">
        <v>2</v>
      </c>
      <c r="M1404" s="10" t="s">
        <v>2615</v>
      </c>
      <c r="N1404" s="10" t="s">
        <v>55</v>
      </c>
      <c r="O1404" s="10" t="s">
        <v>57</v>
      </c>
      <c r="P1404" s="10" t="s">
        <v>2819</v>
      </c>
      <c r="Q1404" s="10" t="s">
        <v>138</v>
      </c>
      <c r="R1404" s="12" t="s">
        <v>2840</v>
      </c>
    </row>
    <row r="1405" spans="1:18" x14ac:dyDescent="0.3">
      <c r="A1405" s="13">
        <v>18398604</v>
      </c>
      <c r="B1405" s="14">
        <v>14999999</v>
      </c>
      <c r="C1405" s="14">
        <v>59999.995999999999</v>
      </c>
      <c r="D1405" s="14" t="s">
        <v>2825</v>
      </c>
      <c r="E1405" s="14" t="s">
        <v>2790</v>
      </c>
      <c r="F1405" s="15">
        <v>45972</v>
      </c>
      <c r="G1405" s="14" t="s">
        <v>2843</v>
      </c>
      <c r="H1405" s="14">
        <v>250</v>
      </c>
      <c r="I1405" s="14">
        <v>300</v>
      </c>
      <c r="J1405" s="14" t="s">
        <v>1215</v>
      </c>
      <c r="K1405" s="14">
        <v>3</v>
      </c>
      <c r="L1405" s="14">
        <v>9</v>
      </c>
      <c r="M1405" s="14" t="s">
        <v>2632</v>
      </c>
      <c r="N1405" s="14" t="s">
        <v>55</v>
      </c>
      <c r="O1405" s="14" t="s">
        <v>57</v>
      </c>
      <c r="P1405" s="14" t="s">
        <v>2814</v>
      </c>
      <c r="Q1405" s="14" t="s">
        <v>2816</v>
      </c>
      <c r="R1405" s="16" t="s">
        <v>47</v>
      </c>
    </row>
    <row r="1406" spans="1:18" x14ac:dyDescent="0.3">
      <c r="A1406" s="9">
        <v>18408579</v>
      </c>
      <c r="B1406" s="10">
        <v>15000000</v>
      </c>
      <c r="C1406" s="10">
        <v>90909.090909090912</v>
      </c>
      <c r="D1406" s="10" t="s">
        <v>2825</v>
      </c>
      <c r="E1406" s="10" t="s">
        <v>2754</v>
      </c>
      <c r="F1406" s="11">
        <v>45973</v>
      </c>
      <c r="G1406" s="10" t="s">
        <v>2843</v>
      </c>
      <c r="H1406" s="10">
        <v>165</v>
      </c>
      <c r="I1406" s="10">
        <v>170</v>
      </c>
      <c r="J1406" s="10" t="s">
        <v>128</v>
      </c>
      <c r="K1406" s="10">
        <v>2</v>
      </c>
      <c r="L1406" s="10">
        <v>10</v>
      </c>
      <c r="M1406" s="10" t="s">
        <v>2615</v>
      </c>
      <c r="N1406" s="10" t="s">
        <v>55</v>
      </c>
      <c r="O1406" s="10" t="s">
        <v>67</v>
      </c>
      <c r="P1406" s="10" t="s">
        <v>2814</v>
      </c>
      <c r="Q1406" s="10" t="s">
        <v>2818</v>
      </c>
      <c r="R1406" s="12" t="s">
        <v>47</v>
      </c>
    </row>
    <row r="1407" spans="1:18" x14ac:dyDescent="0.3">
      <c r="A1407" s="13">
        <v>18424871</v>
      </c>
      <c r="B1407" s="14">
        <v>15000000</v>
      </c>
      <c r="C1407" s="14">
        <v>107142.85714285714</v>
      </c>
      <c r="D1407" s="14" t="s">
        <v>2825</v>
      </c>
      <c r="E1407" s="14" t="s">
        <v>2626</v>
      </c>
      <c r="F1407" s="15">
        <v>45976</v>
      </c>
      <c r="G1407" s="14" t="s">
        <v>2843</v>
      </c>
      <c r="H1407" s="14">
        <v>140</v>
      </c>
      <c r="I1407" s="14">
        <v>150</v>
      </c>
      <c r="J1407" s="14" t="s">
        <v>50</v>
      </c>
      <c r="K1407" s="14">
        <v>2</v>
      </c>
      <c r="L1407" s="14">
        <v>2</v>
      </c>
      <c r="M1407" s="14" t="s">
        <v>2622</v>
      </c>
      <c r="N1407" s="14" t="s">
        <v>55</v>
      </c>
      <c r="O1407" s="14" t="s">
        <v>67</v>
      </c>
      <c r="P1407" s="14" t="s">
        <v>2814</v>
      </c>
      <c r="Q1407" s="14" t="s">
        <v>2816</v>
      </c>
      <c r="R1407" s="16" t="s">
        <v>47</v>
      </c>
    </row>
    <row r="1408" spans="1:18" x14ac:dyDescent="0.3">
      <c r="A1408" s="9">
        <v>18413219</v>
      </c>
      <c r="B1408" s="10">
        <v>15000000</v>
      </c>
      <c r="C1408" s="10">
        <v>48859.934853420193</v>
      </c>
      <c r="D1408" s="10" t="s">
        <v>2828</v>
      </c>
      <c r="E1408" s="10" t="s">
        <v>2636</v>
      </c>
      <c r="F1408" s="11">
        <v>45974</v>
      </c>
      <c r="G1408" s="10" t="s">
        <v>2842</v>
      </c>
      <c r="H1408" s="10">
        <v>307</v>
      </c>
      <c r="I1408" s="10">
        <v>370</v>
      </c>
      <c r="J1408" s="10" t="s">
        <v>191</v>
      </c>
      <c r="K1408" s="10">
        <v>5</v>
      </c>
      <c r="L1408" s="10">
        <v>3</v>
      </c>
      <c r="M1408" s="10" t="s">
        <v>2615</v>
      </c>
      <c r="N1408" s="10" t="s">
        <v>55</v>
      </c>
      <c r="O1408" s="10" t="s">
        <v>57</v>
      </c>
      <c r="P1408" s="10" t="s">
        <v>2819</v>
      </c>
      <c r="Q1408" s="10" t="s">
        <v>138</v>
      </c>
      <c r="R1408" s="12" t="s">
        <v>2840</v>
      </c>
    </row>
    <row r="1409" spans="1:18" x14ac:dyDescent="0.3">
      <c r="A1409" s="13">
        <v>18386588</v>
      </c>
      <c r="B1409" s="14">
        <v>15000000</v>
      </c>
      <c r="C1409" s="14">
        <v>130434.78260869565</v>
      </c>
      <c r="D1409" s="14" t="s">
        <v>2835</v>
      </c>
      <c r="E1409" s="14" t="s">
        <v>2770</v>
      </c>
      <c r="F1409" s="15">
        <v>45970</v>
      </c>
      <c r="G1409" s="14" t="s">
        <v>2845</v>
      </c>
      <c r="H1409" s="14">
        <v>115</v>
      </c>
      <c r="I1409" s="14">
        <v>120</v>
      </c>
      <c r="J1409" s="14" t="s">
        <v>97</v>
      </c>
      <c r="K1409" s="14">
        <v>1</v>
      </c>
      <c r="L1409" s="14">
        <v>1</v>
      </c>
      <c r="M1409" s="14" t="s">
        <v>2632</v>
      </c>
      <c r="N1409" s="14" t="s">
        <v>55</v>
      </c>
      <c r="O1409" s="14" t="s">
        <v>57</v>
      </c>
      <c r="P1409" s="14" t="s">
        <v>2819</v>
      </c>
      <c r="Q1409" s="14" t="s">
        <v>2820</v>
      </c>
      <c r="R1409" s="16" t="s">
        <v>2840</v>
      </c>
    </row>
    <row r="1410" spans="1:18" x14ac:dyDescent="0.3">
      <c r="A1410" s="9">
        <v>18424876</v>
      </c>
      <c r="B1410" s="10">
        <v>15500000</v>
      </c>
      <c r="C1410" s="10">
        <v>110714.28571428571</v>
      </c>
      <c r="D1410" s="10" t="s">
        <v>2825</v>
      </c>
      <c r="E1410" s="10" t="s">
        <v>2668</v>
      </c>
      <c r="F1410" s="11">
        <v>45976</v>
      </c>
      <c r="G1410" s="10" t="s">
        <v>2843</v>
      </c>
      <c r="H1410" s="10">
        <v>140</v>
      </c>
      <c r="I1410" s="10">
        <v>145</v>
      </c>
      <c r="J1410" s="10" t="s">
        <v>50</v>
      </c>
      <c r="K1410" s="10">
        <v>2</v>
      </c>
      <c r="L1410" s="10">
        <v>4</v>
      </c>
      <c r="M1410" s="10" t="s">
        <v>2617</v>
      </c>
      <c r="N1410" s="10" t="s">
        <v>55</v>
      </c>
      <c r="O1410" s="10" t="s">
        <v>67</v>
      </c>
      <c r="P1410" s="10" t="s">
        <v>2814</v>
      </c>
      <c r="Q1410" s="10" t="s">
        <v>2818</v>
      </c>
      <c r="R1410" s="12" t="s">
        <v>47</v>
      </c>
    </row>
    <row r="1411" spans="1:18" x14ac:dyDescent="0.3">
      <c r="A1411" s="13">
        <v>18419411</v>
      </c>
      <c r="B1411" s="14">
        <v>15500000</v>
      </c>
      <c r="C1411" s="14">
        <v>155000</v>
      </c>
      <c r="D1411" s="14" t="s">
        <v>2822</v>
      </c>
      <c r="E1411" s="14" t="s">
        <v>2683</v>
      </c>
      <c r="F1411" s="15">
        <v>45975</v>
      </c>
      <c r="G1411" s="14" t="s">
        <v>2843</v>
      </c>
      <c r="H1411" s="14">
        <v>100</v>
      </c>
      <c r="I1411" s="14">
        <v>120</v>
      </c>
      <c r="J1411" s="14" t="s">
        <v>97</v>
      </c>
      <c r="K1411" s="14">
        <v>1</v>
      </c>
      <c r="L1411" s="14">
        <v>3</v>
      </c>
      <c r="M1411" s="14" t="s">
        <v>2627</v>
      </c>
      <c r="N1411" s="14" t="s">
        <v>55</v>
      </c>
      <c r="O1411" s="14" t="s">
        <v>57</v>
      </c>
      <c r="P1411" s="14" t="s">
        <v>2814</v>
      </c>
      <c r="Q1411" s="14" t="s">
        <v>138</v>
      </c>
      <c r="R1411" s="16" t="s">
        <v>47</v>
      </c>
    </row>
    <row r="1412" spans="1:18" x14ac:dyDescent="0.3">
      <c r="A1412" s="9">
        <v>18361844</v>
      </c>
      <c r="B1412" s="10">
        <v>15960000</v>
      </c>
      <c r="C1412" s="10">
        <v>57000</v>
      </c>
      <c r="D1412" s="10" t="s">
        <v>2828</v>
      </c>
      <c r="E1412" s="10" t="s">
        <v>2656</v>
      </c>
      <c r="F1412" s="11">
        <v>45966</v>
      </c>
      <c r="G1412" s="10" t="s">
        <v>2842</v>
      </c>
      <c r="H1412" s="10">
        <v>280</v>
      </c>
      <c r="I1412" s="10">
        <v>300</v>
      </c>
      <c r="J1412" s="10" t="s">
        <v>128</v>
      </c>
      <c r="K1412" s="10">
        <v>4</v>
      </c>
      <c r="L1412" s="10">
        <v>2</v>
      </c>
      <c r="M1412" s="10" t="s">
        <v>2615</v>
      </c>
      <c r="N1412" s="10" t="s">
        <v>55</v>
      </c>
      <c r="O1412" s="10" t="s">
        <v>57</v>
      </c>
      <c r="P1412" s="10" t="s">
        <v>2819</v>
      </c>
      <c r="Q1412" s="10" t="s">
        <v>138</v>
      </c>
      <c r="R1412" s="12" t="s">
        <v>2840</v>
      </c>
    </row>
    <row r="1413" spans="1:18" x14ac:dyDescent="0.3">
      <c r="A1413" s="13">
        <v>18384010</v>
      </c>
      <c r="B1413" s="14">
        <v>16000000</v>
      </c>
      <c r="C1413" s="14">
        <v>52117.263843648208</v>
      </c>
      <c r="D1413" s="14" t="s">
        <v>2828</v>
      </c>
      <c r="E1413" s="14" t="s">
        <v>2636</v>
      </c>
      <c r="F1413" s="15">
        <v>45969</v>
      </c>
      <c r="G1413" s="14" t="s">
        <v>2842</v>
      </c>
      <c r="H1413" s="14">
        <v>307</v>
      </c>
      <c r="I1413" s="14">
        <v>370</v>
      </c>
      <c r="J1413" s="14" t="s">
        <v>191</v>
      </c>
      <c r="K1413" s="14">
        <v>5</v>
      </c>
      <c r="L1413" s="14">
        <v>3</v>
      </c>
      <c r="M1413" s="14" t="s">
        <v>2615</v>
      </c>
      <c r="N1413" s="14" t="s">
        <v>55</v>
      </c>
      <c r="O1413" s="14" t="s">
        <v>57</v>
      </c>
      <c r="P1413" s="14" t="s">
        <v>2819</v>
      </c>
      <c r="Q1413" s="14" t="s">
        <v>138</v>
      </c>
      <c r="R1413" s="16" t="s">
        <v>2840</v>
      </c>
    </row>
    <row r="1414" spans="1:18" x14ac:dyDescent="0.3">
      <c r="A1414" s="9">
        <v>18428706</v>
      </c>
      <c r="B1414" s="10">
        <v>16150000</v>
      </c>
      <c r="C1414" s="10">
        <v>111379.31034482758</v>
      </c>
      <c r="D1414" s="10" t="s">
        <v>2830</v>
      </c>
      <c r="E1414" s="10" t="s">
        <v>2693</v>
      </c>
      <c r="F1414" s="11">
        <v>45976</v>
      </c>
      <c r="G1414" s="10" t="s">
        <v>2843</v>
      </c>
      <c r="H1414" s="10">
        <v>145</v>
      </c>
      <c r="I1414" s="10">
        <v>160</v>
      </c>
      <c r="J1414" s="10" t="s">
        <v>50</v>
      </c>
      <c r="K1414" s="10">
        <v>2</v>
      </c>
      <c r="L1414" s="10">
        <v>4</v>
      </c>
      <c r="M1414" s="10" t="s">
        <v>2617</v>
      </c>
      <c r="N1414" s="10" t="s">
        <v>55</v>
      </c>
      <c r="O1414" s="10" t="s">
        <v>67</v>
      </c>
      <c r="P1414" s="10" t="s">
        <v>2814</v>
      </c>
      <c r="Q1414" s="10" t="s">
        <v>138</v>
      </c>
      <c r="R1414" s="12" t="s">
        <v>47</v>
      </c>
    </row>
    <row r="1415" spans="1:18" x14ac:dyDescent="0.3">
      <c r="A1415" s="13">
        <v>18365634</v>
      </c>
      <c r="B1415" s="14">
        <v>16250000</v>
      </c>
      <c r="C1415" s="14">
        <v>73863.636363636368</v>
      </c>
      <c r="D1415" s="14" t="s">
        <v>2828</v>
      </c>
      <c r="E1415" s="14" t="s">
        <v>2636</v>
      </c>
      <c r="F1415" s="15">
        <v>45966</v>
      </c>
      <c r="G1415" s="14" t="s">
        <v>2842</v>
      </c>
      <c r="H1415" s="14">
        <v>220</v>
      </c>
      <c r="I1415" s="14">
        <v>240</v>
      </c>
      <c r="J1415" s="14" t="s">
        <v>128</v>
      </c>
      <c r="K1415" s="14">
        <v>2</v>
      </c>
      <c r="L1415" s="14">
        <v>2</v>
      </c>
      <c r="M1415" s="14" t="s">
        <v>2615</v>
      </c>
      <c r="N1415" s="14" t="s">
        <v>55</v>
      </c>
      <c r="O1415" s="14" t="s">
        <v>57</v>
      </c>
      <c r="P1415" s="14" t="s">
        <v>2819</v>
      </c>
      <c r="Q1415" s="14" t="s">
        <v>138</v>
      </c>
      <c r="R1415" s="16" t="s">
        <v>2840</v>
      </c>
    </row>
    <row r="1416" spans="1:18" x14ac:dyDescent="0.3">
      <c r="A1416" s="9">
        <v>18385604</v>
      </c>
      <c r="B1416" s="10">
        <v>16250000</v>
      </c>
      <c r="C1416" s="10">
        <v>191176.4705882353</v>
      </c>
      <c r="D1416" s="10" t="s">
        <v>2836</v>
      </c>
      <c r="E1416" s="10" t="s">
        <v>2720</v>
      </c>
      <c r="F1416" s="11">
        <v>45970</v>
      </c>
      <c r="G1416" s="10" t="s">
        <v>2843</v>
      </c>
      <c r="H1416" s="10">
        <v>85</v>
      </c>
      <c r="I1416" s="10">
        <v>90</v>
      </c>
      <c r="J1416" s="10" t="s">
        <v>97</v>
      </c>
      <c r="K1416" s="10">
        <v>1</v>
      </c>
      <c r="L1416" s="10">
        <v>4</v>
      </c>
      <c r="M1416" s="10" t="s">
        <v>2627</v>
      </c>
      <c r="N1416" s="10" t="s">
        <v>55</v>
      </c>
      <c r="O1416" s="10" t="s">
        <v>57</v>
      </c>
      <c r="P1416" s="10" t="s">
        <v>2814</v>
      </c>
      <c r="Q1416" s="10" t="s">
        <v>2816</v>
      </c>
      <c r="R1416" s="12" t="s">
        <v>47</v>
      </c>
    </row>
    <row r="1417" spans="1:18" x14ac:dyDescent="0.3">
      <c r="A1417" s="13">
        <v>18398695</v>
      </c>
      <c r="B1417" s="14">
        <v>16350000</v>
      </c>
      <c r="C1417" s="14">
        <v>68125</v>
      </c>
      <c r="D1417" s="14" t="s">
        <v>2831</v>
      </c>
      <c r="E1417" s="14" t="s">
        <v>2639</v>
      </c>
      <c r="F1417" s="15">
        <v>45972</v>
      </c>
      <c r="G1417" s="14" t="s">
        <v>2842</v>
      </c>
      <c r="H1417" s="14">
        <v>240</v>
      </c>
      <c r="I1417" s="14">
        <v>250</v>
      </c>
      <c r="J1417" s="14" t="s">
        <v>64</v>
      </c>
      <c r="K1417" s="14">
        <v>3</v>
      </c>
      <c r="L1417" s="14">
        <v>2</v>
      </c>
      <c r="M1417" s="14" t="s">
        <v>2632</v>
      </c>
      <c r="N1417" s="14" t="s">
        <v>77</v>
      </c>
      <c r="O1417" s="14" t="s">
        <v>57</v>
      </c>
      <c r="P1417" s="14" t="s">
        <v>2819</v>
      </c>
      <c r="Q1417" s="14" t="s">
        <v>2816</v>
      </c>
      <c r="R1417" s="16" t="s">
        <v>2840</v>
      </c>
    </row>
    <row r="1418" spans="1:18" x14ac:dyDescent="0.3">
      <c r="A1418" s="9">
        <v>18383600</v>
      </c>
      <c r="B1418" s="10">
        <v>16500000</v>
      </c>
      <c r="C1418" s="10">
        <v>68750</v>
      </c>
      <c r="D1418" s="10" t="s">
        <v>2830</v>
      </c>
      <c r="E1418" s="10" t="s">
        <v>2665</v>
      </c>
      <c r="F1418" s="11">
        <v>45969</v>
      </c>
      <c r="G1418" s="10" t="s">
        <v>2843</v>
      </c>
      <c r="H1418" s="10">
        <v>240</v>
      </c>
      <c r="I1418" s="10">
        <v>280</v>
      </c>
      <c r="J1418" s="10" t="s">
        <v>128</v>
      </c>
      <c r="K1418" s="10">
        <v>3</v>
      </c>
      <c r="L1418" s="10">
        <v>2</v>
      </c>
      <c r="M1418" s="10" t="s">
        <v>2622</v>
      </c>
      <c r="N1418" s="10" t="s">
        <v>55</v>
      </c>
      <c r="O1418" s="10" t="s">
        <v>57</v>
      </c>
      <c r="P1418" s="10" t="s">
        <v>2814</v>
      </c>
      <c r="Q1418" s="10" t="s">
        <v>2818</v>
      </c>
      <c r="R1418" s="12" t="s">
        <v>47</v>
      </c>
    </row>
    <row r="1419" spans="1:18" x14ac:dyDescent="0.3">
      <c r="A1419" s="13">
        <v>18404758</v>
      </c>
      <c r="B1419" s="14">
        <v>16500000</v>
      </c>
      <c r="C1419" s="14">
        <v>36666.666666666664</v>
      </c>
      <c r="D1419" s="14" t="s">
        <v>2828</v>
      </c>
      <c r="E1419" s="14" t="s">
        <v>2775</v>
      </c>
      <c r="F1419" s="15">
        <v>45973</v>
      </c>
      <c r="G1419" s="14" t="s">
        <v>2842</v>
      </c>
      <c r="H1419" s="14">
        <v>450</v>
      </c>
      <c r="I1419" s="14">
        <v>540</v>
      </c>
      <c r="J1419" s="14" t="s">
        <v>452</v>
      </c>
      <c r="K1419" s="14">
        <v>5</v>
      </c>
      <c r="L1419" s="14">
        <v>2</v>
      </c>
      <c r="M1419" s="14" t="s">
        <v>2615</v>
      </c>
      <c r="N1419" s="14" t="s">
        <v>55</v>
      </c>
      <c r="O1419" s="14" t="s">
        <v>57</v>
      </c>
      <c r="P1419" s="14" t="s">
        <v>2819</v>
      </c>
      <c r="Q1419" s="14" t="s">
        <v>138</v>
      </c>
      <c r="R1419" s="16" t="s">
        <v>2840</v>
      </c>
    </row>
    <row r="1420" spans="1:18" x14ac:dyDescent="0.3">
      <c r="A1420" s="9">
        <v>18429999</v>
      </c>
      <c r="B1420" s="10">
        <v>16750000</v>
      </c>
      <c r="C1420" s="10">
        <v>67000</v>
      </c>
      <c r="D1420" s="10" t="s">
        <v>2828</v>
      </c>
      <c r="E1420" s="10" t="s">
        <v>2655</v>
      </c>
      <c r="F1420" s="11">
        <v>45976</v>
      </c>
      <c r="G1420" s="10" t="s">
        <v>2842</v>
      </c>
      <c r="H1420" s="10">
        <v>250</v>
      </c>
      <c r="I1420" s="10">
        <v>300</v>
      </c>
      <c r="J1420" s="10" t="s">
        <v>128</v>
      </c>
      <c r="K1420" s="10">
        <v>4</v>
      </c>
      <c r="L1420" s="10">
        <v>3</v>
      </c>
      <c r="M1420" s="10" t="s">
        <v>2615</v>
      </c>
      <c r="N1420" s="10" t="s">
        <v>76</v>
      </c>
      <c r="O1420" s="10" t="s">
        <v>57</v>
      </c>
      <c r="P1420" s="10" t="s">
        <v>2819</v>
      </c>
      <c r="Q1420" s="10" t="s">
        <v>138</v>
      </c>
      <c r="R1420" s="12" t="s">
        <v>2840</v>
      </c>
    </row>
    <row r="1421" spans="1:18" x14ac:dyDescent="0.3">
      <c r="A1421" s="13">
        <v>18409728</v>
      </c>
      <c r="B1421" s="14">
        <v>17000000</v>
      </c>
      <c r="C1421" s="14">
        <v>68000</v>
      </c>
      <c r="D1421" s="14" t="s">
        <v>2833</v>
      </c>
      <c r="E1421" s="14" t="s">
        <v>2697</v>
      </c>
      <c r="F1421" s="15">
        <v>45973</v>
      </c>
      <c r="G1421" s="14" t="s">
        <v>2842</v>
      </c>
      <c r="H1421" s="14">
        <v>250</v>
      </c>
      <c r="I1421" s="14">
        <v>270</v>
      </c>
      <c r="J1421" s="14" t="s">
        <v>128</v>
      </c>
      <c r="K1421" s="14">
        <v>4</v>
      </c>
      <c r="L1421" s="14">
        <v>3</v>
      </c>
      <c r="M1421" s="14" t="s">
        <v>2615</v>
      </c>
      <c r="N1421" s="14" t="s">
        <v>55</v>
      </c>
      <c r="O1421" s="14" t="s">
        <v>57</v>
      </c>
      <c r="P1421" s="14" t="s">
        <v>2819</v>
      </c>
      <c r="Q1421" s="14" t="s">
        <v>2816</v>
      </c>
      <c r="R1421" s="16" t="s">
        <v>2840</v>
      </c>
    </row>
    <row r="1422" spans="1:18" x14ac:dyDescent="0.3">
      <c r="A1422" s="9">
        <v>18384169</v>
      </c>
      <c r="B1422" s="10">
        <v>17000000</v>
      </c>
      <c r="C1422" s="10">
        <v>85000</v>
      </c>
      <c r="D1422" s="10" t="s">
        <v>2827</v>
      </c>
      <c r="E1422" s="10" t="s">
        <v>2661</v>
      </c>
      <c r="F1422" s="11">
        <v>45969</v>
      </c>
      <c r="G1422" s="10" t="s">
        <v>2842</v>
      </c>
      <c r="H1422" s="10">
        <v>200</v>
      </c>
      <c r="I1422" s="10">
        <v>220</v>
      </c>
      <c r="J1422" s="10" t="s">
        <v>50</v>
      </c>
      <c r="K1422" s="10">
        <v>4</v>
      </c>
      <c r="L1422" s="10">
        <v>2</v>
      </c>
      <c r="M1422" s="10" t="s">
        <v>2615</v>
      </c>
      <c r="N1422" s="10" t="s">
        <v>55</v>
      </c>
      <c r="O1422" s="10" t="s">
        <v>57</v>
      </c>
      <c r="P1422" s="10" t="s">
        <v>2819</v>
      </c>
      <c r="Q1422" s="10" t="s">
        <v>2816</v>
      </c>
      <c r="R1422" s="12" t="s">
        <v>2840</v>
      </c>
    </row>
    <row r="1423" spans="1:18" x14ac:dyDescent="0.3">
      <c r="A1423" s="13">
        <v>18416503</v>
      </c>
      <c r="B1423" s="14">
        <v>17123169</v>
      </c>
      <c r="C1423" s="14">
        <v>103776.78181818181</v>
      </c>
      <c r="D1423" s="14" t="s">
        <v>2822</v>
      </c>
      <c r="E1423" s="14" t="s">
        <v>2748</v>
      </c>
      <c r="F1423" s="15">
        <v>45974</v>
      </c>
      <c r="G1423" s="14" t="s">
        <v>2843</v>
      </c>
      <c r="H1423" s="14">
        <v>165</v>
      </c>
      <c r="I1423" s="14">
        <v>170</v>
      </c>
      <c r="J1423" s="14" t="s">
        <v>50</v>
      </c>
      <c r="K1423" s="14">
        <v>2</v>
      </c>
      <c r="L1423" s="14">
        <v>6</v>
      </c>
      <c r="M1423" s="14" t="s">
        <v>2617</v>
      </c>
      <c r="N1423" s="14" t="s">
        <v>76</v>
      </c>
      <c r="O1423" s="14" t="s">
        <v>67</v>
      </c>
      <c r="P1423" s="14" t="s">
        <v>2814</v>
      </c>
      <c r="Q1423" s="14" t="s">
        <v>2816</v>
      </c>
      <c r="R1423" s="16" t="s">
        <v>47</v>
      </c>
    </row>
    <row r="1424" spans="1:18" x14ac:dyDescent="0.3">
      <c r="A1424" s="9">
        <v>18424597</v>
      </c>
      <c r="B1424" s="10">
        <v>17500000</v>
      </c>
      <c r="C1424" s="10">
        <v>109375</v>
      </c>
      <c r="D1424" s="10" t="s">
        <v>2830</v>
      </c>
      <c r="E1424" s="10" t="s">
        <v>2744</v>
      </c>
      <c r="F1424" s="11">
        <v>45976</v>
      </c>
      <c r="G1424" s="10" t="s">
        <v>2843</v>
      </c>
      <c r="H1424" s="10">
        <v>160</v>
      </c>
      <c r="I1424" s="10">
        <v>175</v>
      </c>
      <c r="J1424" s="10" t="s">
        <v>50</v>
      </c>
      <c r="K1424" s="10">
        <v>2</v>
      </c>
      <c r="L1424" s="10">
        <v>8</v>
      </c>
      <c r="M1424" s="10" t="s">
        <v>2617</v>
      </c>
      <c r="N1424" s="10" t="s">
        <v>55</v>
      </c>
      <c r="O1424" s="10" t="s">
        <v>67</v>
      </c>
      <c r="P1424" s="10" t="s">
        <v>2814</v>
      </c>
      <c r="Q1424" s="10" t="s">
        <v>2818</v>
      </c>
      <c r="R1424" s="12" t="s">
        <v>47</v>
      </c>
    </row>
    <row r="1425" spans="1:18" x14ac:dyDescent="0.3">
      <c r="A1425" s="13">
        <v>18390414</v>
      </c>
      <c r="B1425" s="14">
        <v>17500000</v>
      </c>
      <c r="C1425" s="14">
        <v>87500</v>
      </c>
      <c r="D1425" s="14" t="s">
        <v>2825</v>
      </c>
      <c r="E1425" s="14" t="s">
        <v>2668</v>
      </c>
      <c r="F1425" s="15">
        <v>45971</v>
      </c>
      <c r="G1425" s="14" t="s">
        <v>2843</v>
      </c>
      <c r="H1425" s="14">
        <v>200</v>
      </c>
      <c r="I1425" s="14">
        <v>210</v>
      </c>
      <c r="J1425" s="14" t="s">
        <v>1055</v>
      </c>
      <c r="K1425" s="14">
        <v>3</v>
      </c>
      <c r="L1425" s="14">
        <v>4</v>
      </c>
      <c r="M1425" s="14" t="s">
        <v>2622</v>
      </c>
      <c r="N1425" s="14" t="s">
        <v>55</v>
      </c>
      <c r="O1425" s="14" t="s">
        <v>57</v>
      </c>
      <c r="P1425" s="14" t="s">
        <v>2814</v>
      </c>
      <c r="Q1425" s="14" t="s">
        <v>2818</v>
      </c>
      <c r="R1425" s="16" t="s">
        <v>47</v>
      </c>
    </row>
    <row r="1426" spans="1:18" x14ac:dyDescent="0.3">
      <c r="A1426" s="9">
        <v>18398220</v>
      </c>
      <c r="B1426" s="10">
        <v>17750000</v>
      </c>
      <c r="C1426" s="10">
        <v>110937.5</v>
      </c>
      <c r="D1426" s="10" t="s">
        <v>2830</v>
      </c>
      <c r="E1426" s="10" t="s">
        <v>2744</v>
      </c>
      <c r="F1426" s="11">
        <v>45972</v>
      </c>
      <c r="G1426" s="10" t="s">
        <v>2843</v>
      </c>
      <c r="H1426" s="10">
        <v>160</v>
      </c>
      <c r="I1426" s="10">
        <v>175</v>
      </c>
      <c r="J1426" s="10" t="s">
        <v>50</v>
      </c>
      <c r="K1426" s="10">
        <v>2</v>
      </c>
      <c r="L1426" s="10">
        <v>8</v>
      </c>
      <c r="M1426" s="10" t="s">
        <v>2632</v>
      </c>
      <c r="N1426" s="10" t="s">
        <v>55</v>
      </c>
      <c r="O1426" s="10" t="s">
        <v>57</v>
      </c>
      <c r="P1426" s="10" t="s">
        <v>2814</v>
      </c>
      <c r="Q1426" s="10" t="s">
        <v>2818</v>
      </c>
      <c r="R1426" s="12" t="s">
        <v>47</v>
      </c>
    </row>
    <row r="1427" spans="1:18" x14ac:dyDescent="0.3">
      <c r="A1427" s="13">
        <v>18397608</v>
      </c>
      <c r="B1427" s="14">
        <v>17900000</v>
      </c>
      <c r="C1427" s="14">
        <v>66296.296296296292</v>
      </c>
      <c r="D1427" s="14" t="s">
        <v>2828</v>
      </c>
      <c r="E1427" s="14" t="s">
        <v>2655</v>
      </c>
      <c r="F1427" s="15">
        <v>45972</v>
      </c>
      <c r="G1427" s="14" t="s">
        <v>2842</v>
      </c>
      <c r="H1427" s="14">
        <v>270</v>
      </c>
      <c r="I1427" s="14">
        <v>300</v>
      </c>
      <c r="J1427" s="14" t="s">
        <v>128</v>
      </c>
      <c r="K1427" s="14">
        <v>4</v>
      </c>
      <c r="L1427" s="14">
        <v>2</v>
      </c>
      <c r="M1427" s="14" t="s">
        <v>2615</v>
      </c>
      <c r="N1427" s="14" t="s">
        <v>55</v>
      </c>
      <c r="O1427" s="14" t="s">
        <v>57</v>
      </c>
      <c r="P1427" s="14" t="s">
        <v>2819</v>
      </c>
      <c r="Q1427" s="14" t="s">
        <v>138</v>
      </c>
      <c r="R1427" s="16" t="s">
        <v>2840</v>
      </c>
    </row>
    <row r="1428" spans="1:18" x14ac:dyDescent="0.3">
      <c r="A1428" s="9">
        <v>18368572</v>
      </c>
      <c r="B1428" s="10">
        <v>18500000</v>
      </c>
      <c r="C1428" s="10">
        <v>92964.824120603022</v>
      </c>
      <c r="D1428" s="10" t="s">
        <v>2827</v>
      </c>
      <c r="E1428" s="10" t="s">
        <v>2649</v>
      </c>
      <c r="F1428" s="11">
        <v>45967</v>
      </c>
      <c r="G1428" s="10" t="s">
        <v>2842</v>
      </c>
      <c r="H1428" s="10">
        <v>199</v>
      </c>
      <c r="I1428" s="10">
        <v>230</v>
      </c>
      <c r="J1428" s="10" t="s">
        <v>128</v>
      </c>
      <c r="K1428" s="10">
        <v>3</v>
      </c>
      <c r="L1428" s="10">
        <v>2</v>
      </c>
      <c r="M1428" s="10" t="s">
        <v>2615</v>
      </c>
      <c r="N1428" s="10" t="s">
        <v>55</v>
      </c>
      <c r="O1428" s="10" t="s">
        <v>57</v>
      </c>
      <c r="P1428" s="10" t="s">
        <v>2819</v>
      </c>
      <c r="Q1428" s="10" t="s">
        <v>138</v>
      </c>
      <c r="R1428" s="12" t="s">
        <v>2840</v>
      </c>
    </row>
    <row r="1429" spans="1:18" x14ac:dyDescent="0.3">
      <c r="A1429" s="13">
        <v>18413886</v>
      </c>
      <c r="B1429" s="14">
        <v>18700000</v>
      </c>
      <c r="C1429" s="14">
        <v>196842.10526315789</v>
      </c>
      <c r="D1429" s="14" t="s">
        <v>2822</v>
      </c>
      <c r="E1429" s="14" t="s">
        <v>2663</v>
      </c>
      <c r="F1429" s="15">
        <v>45974</v>
      </c>
      <c r="G1429" s="14" t="s">
        <v>2843</v>
      </c>
      <c r="H1429" s="14">
        <v>95</v>
      </c>
      <c r="I1429" s="14">
        <v>102</v>
      </c>
      <c r="J1429" s="14" t="s">
        <v>97</v>
      </c>
      <c r="K1429" s="14">
        <v>2</v>
      </c>
      <c r="L1429" s="14">
        <v>3</v>
      </c>
      <c r="M1429" s="14" t="s">
        <v>2615</v>
      </c>
      <c r="N1429" s="14" t="s">
        <v>76</v>
      </c>
      <c r="O1429" s="14" t="s">
        <v>57</v>
      </c>
      <c r="P1429" s="14" t="s">
        <v>2814</v>
      </c>
      <c r="Q1429" s="14" t="s">
        <v>2816</v>
      </c>
      <c r="R1429" s="16" t="s">
        <v>47</v>
      </c>
    </row>
    <row r="1430" spans="1:18" x14ac:dyDescent="0.3">
      <c r="A1430" s="9">
        <v>18396746</v>
      </c>
      <c r="B1430" s="10">
        <v>18850000</v>
      </c>
      <c r="C1430" s="10">
        <v>117812.5</v>
      </c>
      <c r="D1430" s="10" t="s">
        <v>2830</v>
      </c>
      <c r="E1430" s="10" t="s">
        <v>2744</v>
      </c>
      <c r="F1430" s="11">
        <v>45971</v>
      </c>
      <c r="G1430" s="10" t="s">
        <v>2843</v>
      </c>
      <c r="H1430" s="10">
        <v>160</v>
      </c>
      <c r="I1430" s="10">
        <v>170</v>
      </c>
      <c r="J1430" s="10" t="s">
        <v>50</v>
      </c>
      <c r="K1430" s="10">
        <v>2</v>
      </c>
      <c r="L1430" s="10">
        <v>8</v>
      </c>
      <c r="M1430" s="10" t="s">
        <v>2627</v>
      </c>
      <c r="N1430" s="10" t="s">
        <v>55</v>
      </c>
      <c r="O1430" s="10" t="s">
        <v>57</v>
      </c>
      <c r="P1430" s="10" t="s">
        <v>2814</v>
      </c>
      <c r="Q1430" s="10" t="s">
        <v>2818</v>
      </c>
      <c r="R1430" s="12" t="s">
        <v>47</v>
      </c>
    </row>
    <row r="1431" spans="1:18" x14ac:dyDescent="0.3">
      <c r="A1431" s="13">
        <v>18398104</v>
      </c>
      <c r="B1431" s="14">
        <v>18900000</v>
      </c>
      <c r="C1431" s="14">
        <v>135000</v>
      </c>
      <c r="D1431" s="14" t="s">
        <v>2830</v>
      </c>
      <c r="E1431" s="14" t="s">
        <v>2705</v>
      </c>
      <c r="F1431" s="15">
        <v>45972</v>
      </c>
      <c r="G1431" s="14" t="s">
        <v>2843</v>
      </c>
      <c r="H1431" s="14">
        <v>140</v>
      </c>
      <c r="I1431" s="14">
        <v>165</v>
      </c>
      <c r="J1431" s="14" t="s">
        <v>50</v>
      </c>
      <c r="K1431" s="14">
        <v>2</v>
      </c>
      <c r="L1431" s="14">
        <v>4</v>
      </c>
      <c r="M1431" s="14" t="s">
        <v>2622</v>
      </c>
      <c r="N1431" s="14" t="s">
        <v>55</v>
      </c>
      <c r="O1431" s="14" t="s">
        <v>57</v>
      </c>
      <c r="P1431" s="14" t="s">
        <v>2814</v>
      </c>
      <c r="Q1431" s="14" t="s">
        <v>2816</v>
      </c>
      <c r="R1431" s="16" t="s">
        <v>47</v>
      </c>
    </row>
    <row r="1432" spans="1:18" x14ac:dyDescent="0.3">
      <c r="A1432" s="9">
        <v>18378406</v>
      </c>
      <c r="B1432" s="10">
        <v>19000000</v>
      </c>
      <c r="C1432" s="10">
        <v>146153.84615384616</v>
      </c>
      <c r="D1432" s="10" t="s">
        <v>2833</v>
      </c>
      <c r="E1432" s="10" t="s">
        <v>2732</v>
      </c>
      <c r="F1432" s="11">
        <v>45968</v>
      </c>
      <c r="G1432" s="10" t="s">
        <v>2842</v>
      </c>
      <c r="H1432" s="10">
        <v>130</v>
      </c>
      <c r="I1432" s="10">
        <v>170</v>
      </c>
      <c r="J1432" s="10" t="s">
        <v>50</v>
      </c>
      <c r="K1432" s="10">
        <v>2</v>
      </c>
      <c r="L1432" s="10">
        <v>3</v>
      </c>
      <c r="M1432" s="10" t="s">
        <v>2615</v>
      </c>
      <c r="N1432" s="10" t="s">
        <v>55</v>
      </c>
      <c r="O1432" s="10" t="s">
        <v>57</v>
      </c>
      <c r="P1432" s="10" t="s">
        <v>2819</v>
      </c>
      <c r="Q1432" s="10" t="s">
        <v>2818</v>
      </c>
      <c r="R1432" s="12" t="s">
        <v>2840</v>
      </c>
    </row>
    <row r="1433" spans="1:18" x14ac:dyDescent="0.3">
      <c r="A1433" s="13">
        <v>18407441</v>
      </c>
      <c r="B1433" s="14">
        <v>19200000</v>
      </c>
      <c r="C1433" s="14">
        <v>73846.153846153844</v>
      </c>
      <c r="D1433" s="14" t="s">
        <v>2830</v>
      </c>
      <c r="E1433" s="14" t="s">
        <v>2744</v>
      </c>
      <c r="F1433" s="15">
        <v>45973</v>
      </c>
      <c r="G1433" s="14" t="s">
        <v>2843</v>
      </c>
      <c r="H1433" s="14">
        <v>260</v>
      </c>
      <c r="I1433" s="14">
        <v>300</v>
      </c>
      <c r="J1433" s="14" t="s">
        <v>128</v>
      </c>
      <c r="K1433" s="14">
        <v>4</v>
      </c>
      <c r="L1433" s="14">
        <v>2</v>
      </c>
      <c r="M1433" s="14" t="s">
        <v>2622</v>
      </c>
      <c r="N1433" s="14" t="s">
        <v>55</v>
      </c>
      <c r="O1433" s="14" t="s">
        <v>67</v>
      </c>
      <c r="P1433" s="14" t="s">
        <v>2815</v>
      </c>
      <c r="Q1433" s="14" t="s">
        <v>2818</v>
      </c>
      <c r="R1433" s="16" t="s">
        <v>47</v>
      </c>
    </row>
    <row r="1434" spans="1:18" x14ac:dyDescent="0.3">
      <c r="A1434" s="9">
        <v>18424875</v>
      </c>
      <c r="B1434" s="10">
        <v>19450000</v>
      </c>
      <c r="C1434" s="10">
        <v>97250</v>
      </c>
      <c r="D1434" s="10" t="s">
        <v>2825</v>
      </c>
      <c r="E1434" s="10" t="s">
        <v>2668</v>
      </c>
      <c r="F1434" s="11">
        <v>45976</v>
      </c>
      <c r="G1434" s="10" t="s">
        <v>2843</v>
      </c>
      <c r="H1434" s="10">
        <v>200</v>
      </c>
      <c r="I1434" s="10">
        <v>220</v>
      </c>
      <c r="J1434" s="10" t="s">
        <v>128</v>
      </c>
      <c r="K1434" s="10">
        <v>2</v>
      </c>
      <c r="L1434" s="10">
        <v>2</v>
      </c>
      <c r="M1434" s="10" t="s">
        <v>2627</v>
      </c>
      <c r="N1434" s="10" t="s">
        <v>55</v>
      </c>
      <c r="O1434" s="10" t="s">
        <v>57</v>
      </c>
      <c r="P1434" s="10" t="s">
        <v>2815</v>
      </c>
      <c r="Q1434" s="10" t="s">
        <v>2818</v>
      </c>
      <c r="R1434" s="12" t="s">
        <v>47</v>
      </c>
    </row>
    <row r="1435" spans="1:18" x14ac:dyDescent="0.3">
      <c r="A1435" s="13">
        <v>18411535</v>
      </c>
      <c r="B1435" s="14">
        <v>19750000</v>
      </c>
      <c r="C1435" s="14">
        <v>58088.23529411765</v>
      </c>
      <c r="D1435" s="14" t="s">
        <v>2828</v>
      </c>
      <c r="E1435" s="14" t="s">
        <v>2655</v>
      </c>
      <c r="F1435" s="15">
        <v>45974</v>
      </c>
      <c r="G1435" s="14" t="s">
        <v>2842</v>
      </c>
      <c r="H1435" s="14">
        <v>340</v>
      </c>
      <c r="I1435" s="14">
        <v>360</v>
      </c>
      <c r="J1435" s="14" t="s">
        <v>191</v>
      </c>
      <c r="K1435" s="14">
        <v>4</v>
      </c>
      <c r="L1435" s="14">
        <v>3</v>
      </c>
      <c r="M1435" s="14" t="s">
        <v>2615</v>
      </c>
      <c r="N1435" s="14" t="s">
        <v>55</v>
      </c>
      <c r="O1435" s="14" t="s">
        <v>57</v>
      </c>
      <c r="P1435" s="14" t="s">
        <v>2819</v>
      </c>
      <c r="Q1435" s="14" t="s">
        <v>2818</v>
      </c>
      <c r="R1435" s="16" t="s">
        <v>2840</v>
      </c>
    </row>
    <row r="1436" spans="1:18" x14ac:dyDescent="0.3">
      <c r="A1436" s="9">
        <v>18378443</v>
      </c>
      <c r="B1436" s="10">
        <v>20000000</v>
      </c>
      <c r="C1436" s="10">
        <v>66666.666666666672</v>
      </c>
      <c r="D1436" s="10" t="s">
        <v>2830</v>
      </c>
      <c r="E1436" s="10" t="s">
        <v>2807</v>
      </c>
      <c r="F1436" s="11">
        <v>45968</v>
      </c>
      <c r="G1436" s="10" t="s">
        <v>2842</v>
      </c>
      <c r="H1436" s="10">
        <v>300</v>
      </c>
      <c r="I1436" s="10">
        <v>360</v>
      </c>
      <c r="J1436" s="10" t="s">
        <v>452</v>
      </c>
      <c r="K1436" s="10">
        <v>3</v>
      </c>
      <c r="L1436" s="10">
        <v>3</v>
      </c>
      <c r="M1436" s="10" t="s">
        <v>2615</v>
      </c>
      <c r="N1436" s="10" t="s">
        <v>76</v>
      </c>
      <c r="O1436" s="10" t="s">
        <v>57</v>
      </c>
      <c r="P1436" s="10" t="s">
        <v>2819</v>
      </c>
      <c r="Q1436" s="10" t="s">
        <v>2816</v>
      </c>
      <c r="R1436" s="12" t="s">
        <v>2840</v>
      </c>
    </row>
    <row r="1437" spans="1:18" x14ac:dyDescent="0.3">
      <c r="A1437" s="13">
        <v>18380239</v>
      </c>
      <c r="B1437" s="14">
        <v>20000000</v>
      </c>
      <c r="C1437" s="14">
        <v>133333.33333333334</v>
      </c>
      <c r="D1437" s="14" t="s">
        <v>2825</v>
      </c>
      <c r="E1437" s="14" t="s">
        <v>2668</v>
      </c>
      <c r="F1437" s="15">
        <v>45969</v>
      </c>
      <c r="G1437" s="14" t="s">
        <v>2843</v>
      </c>
      <c r="H1437" s="14">
        <v>150</v>
      </c>
      <c r="I1437" s="14">
        <v>160</v>
      </c>
      <c r="J1437" s="14" t="s">
        <v>50</v>
      </c>
      <c r="K1437" s="14">
        <v>2</v>
      </c>
      <c r="L1437" s="14">
        <v>15</v>
      </c>
      <c r="M1437" s="14" t="s">
        <v>2627</v>
      </c>
      <c r="N1437" s="14" t="s">
        <v>55</v>
      </c>
      <c r="O1437" s="14" t="s">
        <v>67</v>
      </c>
      <c r="P1437" s="14" t="s">
        <v>2814</v>
      </c>
      <c r="Q1437" s="14" t="s">
        <v>2818</v>
      </c>
      <c r="R1437" s="16" t="s">
        <v>47</v>
      </c>
    </row>
    <row r="1438" spans="1:18" x14ac:dyDescent="0.3">
      <c r="A1438" s="9">
        <v>18424662</v>
      </c>
      <c r="B1438" s="10">
        <v>20000000</v>
      </c>
      <c r="C1438" s="10">
        <v>153846.15384615384</v>
      </c>
      <c r="D1438" s="10" t="s">
        <v>2836</v>
      </c>
      <c r="E1438" s="10" t="s">
        <v>2720</v>
      </c>
      <c r="F1438" s="11">
        <v>45976</v>
      </c>
      <c r="G1438" s="10" t="s">
        <v>2842</v>
      </c>
      <c r="H1438" s="10">
        <v>130</v>
      </c>
      <c r="I1438" s="10">
        <v>150</v>
      </c>
      <c r="J1438" s="10" t="s">
        <v>50</v>
      </c>
      <c r="K1438" s="10">
        <v>3</v>
      </c>
      <c r="L1438" s="10">
        <v>2</v>
      </c>
      <c r="M1438" s="10" t="s">
        <v>2615</v>
      </c>
      <c r="N1438" s="10" t="s">
        <v>55</v>
      </c>
      <c r="O1438" s="10" t="s">
        <v>57</v>
      </c>
      <c r="P1438" s="10" t="s">
        <v>2819</v>
      </c>
      <c r="Q1438" s="10" t="s">
        <v>2816</v>
      </c>
      <c r="R1438" s="12" t="s">
        <v>2840</v>
      </c>
    </row>
    <row r="1439" spans="1:18" x14ac:dyDescent="0.3">
      <c r="A1439" s="13">
        <v>18385606</v>
      </c>
      <c r="B1439" s="14">
        <v>20580000</v>
      </c>
      <c r="C1439" s="14">
        <v>137200</v>
      </c>
      <c r="D1439" s="14" t="s">
        <v>2836</v>
      </c>
      <c r="E1439" s="14" t="s">
        <v>2720</v>
      </c>
      <c r="F1439" s="15">
        <v>45970</v>
      </c>
      <c r="G1439" s="14" t="s">
        <v>2843</v>
      </c>
      <c r="H1439" s="14">
        <v>150</v>
      </c>
      <c r="I1439" s="14">
        <v>160</v>
      </c>
      <c r="J1439" s="14" t="s">
        <v>50</v>
      </c>
      <c r="K1439" s="14">
        <v>3</v>
      </c>
      <c r="L1439" s="14">
        <v>3</v>
      </c>
      <c r="M1439" s="14" t="s">
        <v>2617</v>
      </c>
      <c r="N1439" s="14" t="s">
        <v>76</v>
      </c>
      <c r="O1439" s="14" t="s">
        <v>67</v>
      </c>
      <c r="P1439" s="14" t="s">
        <v>2814</v>
      </c>
      <c r="Q1439" s="14" t="s">
        <v>2816</v>
      </c>
      <c r="R1439" s="16" t="s">
        <v>47</v>
      </c>
    </row>
    <row r="1440" spans="1:18" x14ac:dyDescent="0.3">
      <c r="A1440" s="9">
        <v>18378262</v>
      </c>
      <c r="B1440" s="10">
        <v>20750000</v>
      </c>
      <c r="C1440" s="10">
        <v>129687.5</v>
      </c>
      <c r="D1440" s="10" t="s">
        <v>2830</v>
      </c>
      <c r="E1440" s="10" t="s">
        <v>2744</v>
      </c>
      <c r="F1440" s="11">
        <v>45968</v>
      </c>
      <c r="G1440" s="10" t="s">
        <v>2843</v>
      </c>
      <c r="H1440" s="10">
        <v>160</v>
      </c>
      <c r="I1440" s="10">
        <v>185</v>
      </c>
      <c r="J1440" s="10" t="s">
        <v>97</v>
      </c>
      <c r="K1440" s="10">
        <v>2</v>
      </c>
      <c r="L1440" s="10">
        <v>3</v>
      </c>
      <c r="M1440" s="10" t="s">
        <v>2617</v>
      </c>
      <c r="N1440" s="10" t="s">
        <v>55</v>
      </c>
      <c r="O1440" s="10" t="s">
        <v>67</v>
      </c>
      <c r="P1440" s="10" t="s">
        <v>2814</v>
      </c>
      <c r="Q1440" s="10" t="s">
        <v>2818</v>
      </c>
      <c r="R1440" s="12" t="s">
        <v>47</v>
      </c>
    </row>
    <row r="1441" spans="1:18" x14ac:dyDescent="0.3">
      <c r="A1441" s="13">
        <v>18408119</v>
      </c>
      <c r="B1441" s="14">
        <v>20950000</v>
      </c>
      <c r="C1441" s="14">
        <v>63484.848484848488</v>
      </c>
      <c r="D1441" s="14" t="s">
        <v>2828</v>
      </c>
      <c r="E1441" s="14" t="s">
        <v>2775</v>
      </c>
      <c r="F1441" s="15">
        <v>45973</v>
      </c>
      <c r="G1441" s="14" t="s">
        <v>2842</v>
      </c>
      <c r="H1441" s="14">
        <v>330</v>
      </c>
      <c r="I1441" s="14">
        <v>360</v>
      </c>
      <c r="J1441" s="14" t="s">
        <v>64</v>
      </c>
      <c r="K1441" s="14">
        <v>3</v>
      </c>
      <c r="L1441" s="14">
        <v>3</v>
      </c>
      <c r="M1441" s="14" t="s">
        <v>2622</v>
      </c>
      <c r="N1441" s="14" t="s">
        <v>55</v>
      </c>
      <c r="O1441" s="14" t="s">
        <v>57</v>
      </c>
      <c r="P1441" s="14" t="s">
        <v>2819</v>
      </c>
      <c r="Q1441" s="14" t="s">
        <v>2816</v>
      </c>
      <c r="R1441" s="16" t="s">
        <v>2840</v>
      </c>
    </row>
    <row r="1442" spans="1:18" x14ac:dyDescent="0.3">
      <c r="A1442" s="9">
        <v>18378829</v>
      </c>
      <c r="B1442" s="10">
        <v>21000000</v>
      </c>
      <c r="C1442" s="10">
        <v>46666.666666666664</v>
      </c>
      <c r="D1442" s="10" t="s">
        <v>2827</v>
      </c>
      <c r="E1442" s="10" t="s">
        <v>2671</v>
      </c>
      <c r="F1442" s="11">
        <v>45968</v>
      </c>
      <c r="G1442" s="10" t="s">
        <v>2843</v>
      </c>
      <c r="H1442" s="10">
        <v>450</v>
      </c>
      <c r="I1442" s="10">
        <v>495</v>
      </c>
      <c r="J1442" s="10" t="s">
        <v>50</v>
      </c>
      <c r="K1442" s="10">
        <v>2</v>
      </c>
      <c r="L1442" s="10">
        <v>3</v>
      </c>
      <c r="M1442" s="10" t="s">
        <v>2617</v>
      </c>
      <c r="N1442" s="10" t="s">
        <v>55</v>
      </c>
      <c r="O1442" s="10" t="s">
        <v>57</v>
      </c>
      <c r="P1442" s="10" t="s">
        <v>2814</v>
      </c>
      <c r="Q1442" s="10" t="s">
        <v>2818</v>
      </c>
      <c r="R1442" s="12" t="s">
        <v>47</v>
      </c>
    </row>
    <row r="1443" spans="1:18" x14ac:dyDescent="0.3">
      <c r="A1443" s="13">
        <v>18395589</v>
      </c>
      <c r="B1443" s="14">
        <v>21750000</v>
      </c>
      <c r="C1443" s="14">
        <v>127941.17647058824</v>
      </c>
      <c r="D1443" s="14" t="s">
        <v>2825</v>
      </c>
      <c r="E1443" s="14" t="s">
        <v>2791</v>
      </c>
      <c r="F1443" s="15">
        <v>45971</v>
      </c>
      <c r="G1443" s="14" t="s">
        <v>2843</v>
      </c>
      <c r="H1443" s="14">
        <v>170</v>
      </c>
      <c r="I1443" s="14">
        <v>185</v>
      </c>
      <c r="J1443" s="14" t="s">
        <v>50</v>
      </c>
      <c r="K1443" s="14">
        <v>2</v>
      </c>
      <c r="L1443" s="14">
        <v>10</v>
      </c>
      <c r="M1443" s="14" t="s">
        <v>2632</v>
      </c>
      <c r="N1443" s="14" t="s">
        <v>55</v>
      </c>
      <c r="O1443" s="14" t="s">
        <v>57</v>
      </c>
      <c r="P1443" s="14" t="s">
        <v>2814</v>
      </c>
      <c r="Q1443" s="14" t="s">
        <v>2818</v>
      </c>
      <c r="R1443" s="16" t="s">
        <v>47</v>
      </c>
    </row>
    <row r="1444" spans="1:18" x14ac:dyDescent="0.3">
      <c r="A1444" s="9">
        <v>18395731</v>
      </c>
      <c r="B1444" s="10">
        <v>21750000</v>
      </c>
      <c r="C1444" s="10">
        <v>65909.090909090912</v>
      </c>
      <c r="D1444" s="10" t="s">
        <v>2822</v>
      </c>
      <c r="E1444" s="10" t="s">
        <v>2644</v>
      </c>
      <c r="F1444" s="11">
        <v>45971</v>
      </c>
      <c r="G1444" s="10" t="s">
        <v>2842</v>
      </c>
      <c r="H1444" s="10">
        <v>330</v>
      </c>
      <c r="I1444" s="10">
        <v>370</v>
      </c>
      <c r="J1444" s="10" t="s">
        <v>1208</v>
      </c>
      <c r="K1444" s="10">
        <v>4</v>
      </c>
      <c r="L1444" s="10">
        <v>3</v>
      </c>
      <c r="M1444" s="10" t="s">
        <v>2617</v>
      </c>
      <c r="N1444" s="10" t="s">
        <v>76</v>
      </c>
      <c r="O1444" s="10" t="s">
        <v>67</v>
      </c>
      <c r="P1444" s="10" t="s">
        <v>2819</v>
      </c>
      <c r="Q1444" s="10" t="s">
        <v>2816</v>
      </c>
      <c r="R1444" s="12" t="s">
        <v>2840</v>
      </c>
    </row>
    <row r="1445" spans="1:18" x14ac:dyDescent="0.3">
      <c r="A1445" s="13">
        <v>18410126</v>
      </c>
      <c r="B1445" s="14">
        <v>22000000</v>
      </c>
      <c r="C1445" s="14">
        <v>79710.144927536225</v>
      </c>
      <c r="D1445" s="14" t="s">
        <v>2822</v>
      </c>
      <c r="E1445" s="14" t="s">
        <v>2731</v>
      </c>
      <c r="F1445" s="15">
        <v>45973</v>
      </c>
      <c r="G1445" s="14" t="s">
        <v>2842</v>
      </c>
      <c r="H1445" s="14">
        <v>276</v>
      </c>
      <c r="I1445" s="14">
        <v>470</v>
      </c>
      <c r="J1445" s="14" t="s">
        <v>128</v>
      </c>
      <c r="K1445" s="14">
        <v>3</v>
      </c>
      <c r="L1445" s="14">
        <v>2</v>
      </c>
      <c r="M1445" s="14" t="s">
        <v>2617</v>
      </c>
      <c r="N1445" s="14" t="s">
        <v>55</v>
      </c>
      <c r="O1445" s="14" t="s">
        <v>57</v>
      </c>
      <c r="P1445" s="14" t="s">
        <v>2819</v>
      </c>
      <c r="Q1445" s="14" t="s">
        <v>2816</v>
      </c>
      <c r="R1445" s="16" t="s">
        <v>2840</v>
      </c>
    </row>
    <row r="1446" spans="1:18" x14ac:dyDescent="0.3">
      <c r="A1446" s="9">
        <v>18364666</v>
      </c>
      <c r="B1446" s="10">
        <v>22500000</v>
      </c>
      <c r="C1446" s="10">
        <v>140625</v>
      </c>
      <c r="D1446" s="10" t="s">
        <v>2823</v>
      </c>
      <c r="E1446" s="10" t="s">
        <v>2782</v>
      </c>
      <c r="F1446" s="11">
        <v>45966</v>
      </c>
      <c r="G1446" s="10" t="s">
        <v>2842</v>
      </c>
      <c r="H1446" s="10">
        <v>160</v>
      </c>
      <c r="I1446" s="10">
        <v>200</v>
      </c>
      <c r="J1446" s="10" t="s">
        <v>128</v>
      </c>
      <c r="K1446" s="10">
        <v>3</v>
      </c>
      <c r="L1446" s="10">
        <v>2</v>
      </c>
      <c r="M1446" s="10" t="s">
        <v>2615</v>
      </c>
      <c r="N1446" s="10" t="s">
        <v>77</v>
      </c>
      <c r="O1446" s="10" t="s">
        <v>57</v>
      </c>
      <c r="P1446" s="10" t="s">
        <v>2819</v>
      </c>
      <c r="Q1446" s="10" t="s">
        <v>138</v>
      </c>
      <c r="R1446" s="12" t="s">
        <v>2840</v>
      </c>
    </row>
    <row r="1447" spans="1:18" x14ac:dyDescent="0.3">
      <c r="A1447" s="13">
        <v>18382503</v>
      </c>
      <c r="B1447" s="14">
        <v>22500000</v>
      </c>
      <c r="C1447" s="14">
        <v>150000</v>
      </c>
      <c r="D1447" s="14" t="s">
        <v>2825</v>
      </c>
      <c r="E1447" s="14" t="s">
        <v>2746</v>
      </c>
      <c r="F1447" s="15">
        <v>45969</v>
      </c>
      <c r="G1447" s="14" t="s">
        <v>2846</v>
      </c>
      <c r="H1447" s="14">
        <v>150</v>
      </c>
      <c r="I1447" s="14">
        <v>160</v>
      </c>
      <c r="J1447" s="14" t="s">
        <v>128</v>
      </c>
      <c r="K1447" s="14">
        <v>4</v>
      </c>
      <c r="L1447" s="14">
        <v>3</v>
      </c>
      <c r="M1447" s="14" t="s">
        <v>2632</v>
      </c>
      <c r="N1447" s="14" t="s">
        <v>55</v>
      </c>
      <c r="O1447" s="14" t="s">
        <v>57</v>
      </c>
      <c r="P1447" s="14" t="s">
        <v>2819</v>
      </c>
      <c r="Q1447" s="14" t="s">
        <v>251</v>
      </c>
      <c r="R1447" s="16" t="s">
        <v>2840</v>
      </c>
    </row>
    <row r="1448" spans="1:18" x14ac:dyDescent="0.3">
      <c r="A1448" s="9">
        <v>18373307</v>
      </c>
      <c r="B1448" s="10">
        <v>22500000</v>
      </c>
      <c r="C1448" s="10">
        <v>80357.142857142855</v>
      </c>
      <c r="D1448" s="10" t="s">
        <v>2823</v>
      </c>
      <c r="E1448" s="10" t="s">
        <v>2723</v>
      </c>
      <c r="F1448" s="11">
        <v>45967</v>
      </c>
      <c r="G1448" s="10" t="s">
        <v>2843</v>
      </c>
      <c r="H1448" s="10">
        <v>280</v>
      </c>
      <c r="I1448" s="10">
        <v>300</v>
      </c>
      <c r="J1448" s="10" t="s">
        <v>50</v>
      </c>
      <c r="K1448" s="10">
        <v>1</v>
      </c>
      <c r="L1448" s="10">
        <v>2</v>
      </c>
      <c r="M1448" s="10" t="s">
        <v>2615</v>
      </c>
      <c r="N1448" s="10" t="s">
        <v>55</v>
      </c>
      <c r="O1448" s="10" t="s">
        <v>57</v>
      </c>
      <c r="P1448" s="10" t="s">
        <v>2815</v>
      </c>
      <c r="Q1448" s="10" t="s">
        <v>2820</v>
      </c>
      <c r="R1448" s="12" t="s">
        <v>47</v>
      </c>
    </row>
    <row r="1449" spans="1:18" x14ac:dyDescent="0.3">
      <c r="A1449" s="13">
        <v>18369266</v>
      </c>
      <c r="B1449" s="14">
        <v>22750000</v>
      </c>
      <c r="C1449" s="14">
        <v>130000</v>
      </c>
      <c r="D1449" s="14" t="s">
        <v>2825</v>
      </c>
      <c r="E1449" s="14" t="s">
        <v>2791</v>
      </c>
      <c r="F1449" s="15">
        <v>45967</v>
      </c>
      <c r="G1449" s="14" t="s">
        <v>2843</v>
      </c>
      <c r="H1449" s="14">
        <v>175</v>
      </c>
      <c r="I1449" s="14">
        <v>188</v>
      </c>
      <c r="J1449" s="14" t="s">
        <v>50</v>
      </c>
      <c r="K1449" s="14">
        <v>2</v>
      </c>
      <c r="L1449" s="14">
        <v>10</v>
      </c>
      <c r="M1449" s="14" t="s">
        <v>2632</v>
      </c>
      <c r="N1449" s="14" t="s">
        <v>55</v>
      </c>
      <c r="O1449" s="14" t="s">
        <v>57</v>
      </c>
      <c r="P1449" s="14" t="s">
        <v>2814</v>
      </c>
      <c r="Q1449" s="14" t="s">
        <v>2818</v>
      </c>
      <c r="R1449" s="16" t="s">
        <v>47</v>
      </c>
    </row>
    <row r="1450" spans="1:18" x14ac:dyDescent="0.3">
      <c r="A1450" s="9">
        <v>18371280</v>
      </c>
      <c r="B1450" s="10">
        <v>23000000</v>
      </c>
      <c r="C1450" s="10">
        <v>158620.68965517241</v>
      </c>
      <c r="D1450" s="10" t="s">
        <v>2830</v>
      </c>
      <c r="E1450" s="10" t="s">
        <v>2778</v>
      </c>
      <c r="F1450" s="11">
        <v>45967</v>
      </c>
      <c r="G1450" s="10" t="s">
        <v>2843</v>
      </c>
      <c r="H1450" s="10">
        <v>145</v>
      </c>
      <c r="I1450" s="10">
        <v>155</v>
      </c>
      <c r="J1450" s="10" t="s">
        <v>50</v>
      </c>
      <c r="K1450" s="10">
        <v>2</v>
      </c>
      <c r="L1450" s="10">
        <v>7</v>
      </c>
      <c r="M1450" s="10" t="s">
        <v>2615</v>
      </c>
      <c r="N1450" s="10" t="s">
        <v>55</v>
      </c>
      <c r="O1450" s="10" t="s">
        <v>67</v>
      </c>
      <c r="P1450" s="10" t="s">
        <v>2814</v>
      </c>
      <c r="Q1450" s="10" t="s">
        <v>138</v>
      </c>
      <c r="R1450" s="12" t="s">
        <v>47</v>
      </c>
    </row>
    <row r="1451" spans="1:18" x14ac:dyDescent="0.3">
      <c r="A1451" s="13">
        <v>18385602</v>
      </c>
      <c r="B1451" s="14">
        <v>23500000</v>
      </c>
      <c r="C1451" s="14">
        <v>427272.72727272729</v>
      </c>
      <c r="D1451" s="14" t="s">
        <v>2836</v>
      </c>
      <c r="E1451" s="14" t="s">
        <v>2720</v>
      </c>
      <c r="F1451" s="15">
        <v>45970</v>
      </c>
      <c r="G1451" s="14" t="s">
        <v>2843</v>
      </c>
      <c r="H1451" s="14">
        <v>55</v>
      </c>
      <c r="I1451" s="14">
        <v>60</v>
      </c>
      <c r="J1451" s="14" t="s">
        <v>706</v>
      </c>
      <c r="K1451" s="14">
        <v>1</v>
      </c>
      <c r="L1451" s="14">
        <v>3</v>
      </c>
      <c r="M1451" s="14" t="s">
        <v>2632</v>
      </c>
      <c r="N1451" s="14" t="s">
        <v>55</v>
      </c>
      <c r="O1451" s="14" t="s">
        <v>57</v>
      </c>
      <c r="P1451" s="14" t="s">
        <v>2815</v>
      </c>
      <c r="Q1451" s="14" t="s">
        <v>2816</v>
      </c>
      <c r="R1451" s="16" t="s">
        <v>47</v>
      </c>
    </row>
    <row r="1452" spans="1:18" x14ac:dyDescent="0.3">
      <c r="A1452" s="9">
        <v>18413853</v>
      </c>
      <c r="B1452" s="10">
        <v>24900000</v>
      </c>
      <c r="C1452" s="10">
        <v>71142.857142857145</v>
      </c>
      <c r="D1452" s="10" t="s">
        <v>2825</v>
      </c>
      <c r="E1452" s="10" t="s">
        <v>2626</v>
      </c>
      <c r="F1452" s="11">
        <v>45974</v>
      </c>
      <c r="G1452" s="10" t="s">
        <v>2842</v>
      </c>
      <c r="H1452" s="10">
        <v>350</v>
      </c>
      <c r="I1452" s="10">
        <v>450</v>
      </c>
      <c r="J1452" s="10" t="s">
        <v>452</v>
      </c>
      <c r="K1452" s="10">
        <v>3</v>
      </c>
      <c r="L1452" s="10">
        <v>3</v>
      </c>
      <c r="M1452" s="10" t="s">
        <v>2632</v>
      </c>
      <c r="N1452" s="10" t="s">
        <v>55</v>
      </c>
      <c r="O1452" s="10" t="s">
        <v>67</v>
      </c>
      <c r="P1452" s="10" t="s">
        <v>2819</v>
      </c>
      <c r="Q1452" s="10" t="s">
        <v>2816</v>
      </c>
      <c r="R1452" s="12" t="s">
        <v>2840</v>
      </c>
    </row>
    <row r="1453" spans="1:18" x14ac:dyDescent="0.3">
      <c r="A1453" s="13">
        <v>18375482</v>
      </c>
      <c r="B1453" s="14">
        <v>25000000</v>
      </c>
      <c r="C1453" s="14">
        <v>89285.71428571429</v>
      </c>
      <c r="D1453" s="14" t="s">
        <v>2830</v>
      </c>
      <c r="E1453" s="14" t="s">
        <v>2693</v>
      </c>
      <c r="F1453" s="15">
        <v>45968</v>
      </c>
      <c r="G1453" s="14" t="s">
        <v>2842</v>
      </c>
      <c r="H1453" s="14">
        <v>280</v>
      </c>
      <c r="I1453" s="14">
        <v>300</v>
      </c>
      <c r="J1453" s="14" t="s">
        <v>64</v>
      </c>
      <c r="K1453" s="14">
        <v>4</v>
      </c>
      <c r="L1453" s="14">
        <v>4</v>
      </c>
      <c r="M1453" s="14" t="s">
        <v>2615</v>
      </c>
      <c r="N1453" s="14" t="s">
        <v>55</v>
      </c>
      <c r="O1453" s="14" t="s">
        <v>67</v>
      </c>
      <c r="P1453" s="14" t="s">
        <v>2819</v>
      </c>
      <c r="Q1453" s="14" t="s">
        <v>138</v>
      </c>
      <c r="R1453" s="16" t="s">
        <v>2840</v>
      </c>
    </row>
    <row r="1454" spans="1:18" x14ac:dyDescent="0.3">
      <c r="A1454" s="9">
        <v>18404882</v>
      </c>
      <c r="B1454" s="10">
        <v>25000000</v>
      </c>
      <c r="C1454" s="10">
        <v>113636.36363636363</v>
      </c>
      <c r="D1454" s="10" t="s">
        <v>2828</v>
      </c>
      <c r="E1454" s="10" t="s">
        <v>2743</v>
      </c>
      <c r="F1454" s="11">
        <v>45973</v>
      </c>
      <c r="G1454" s="10" t="s">
        <v>2842</v>
      </c>
      <c r="H1454" s="10">
        <v>220</v>
      </c>
      <c r="I1454" s="10">
        <v>260</v>
      </c>
      <c r="J1454" s="10" t="s">
        <v>128</v>
      </c>
      <c r="K1454" s="10">
        <v>3</v>
      </c>
      <c r="L1454" s="10">
        <v>2</v>
      </c>
      <c r="M1454" s="10" t="s">
        <v>2622</v>
      </c>
      <c r="N1454" s="10" t="s">
        <v>55</v>
      </c>
      <c r="O1454" s="10" t="s">
        <v>57</v>
      </c>
      <c r="P1454" s="10" t="s">
        <v>2819</v>
      </c>
      <c r="Q1454" s="10" t="s">
        <v>2818</v>
      </c>
      <c r="R1454" s="12" t="s">
        <v>2840</v>
      </c>
    </row>
    <row r="1455" spans="1:18" x14ac:dyDescent="0.3">
      <c r="A1455" s="13">
        <v>18361301</v>
      </c>
      <c r="B1455" s="14">
        <v>26600000</v>
      </c>
      <c r="C1455" s="14">
        <v>204615.38461538462</v>
      </c>
      <c r="D1455" s="14" t="s">
        <v>2822</v>
      </c>
      <c r="E1455" s="14" t="s">
        <v>2666</v>
      </c>
      <c r="F1455" s="15">
        <v>45965</v>
      </c>
      <c r="G1455" s="14" t="s">
        <v>2843</v>
      </c>
      <c r="H1455" s="14">
        <v>130</v>
      </c>
      <c r="I1455" s="14">
        <v>140</v>
      </c>
      <c r="J1455" s="14" t="s">
        <v>50</v>
      </c>
      <c r="K1455" s="14">
        <v>2</v>
      </c>
      <c r="L1455" s="14">
        <v>10</v>
      </c>
      <c r="M1455" s="14" t="s">
        <v>2615</v>
      </c>
      <c r="N1455" s="14" t="s">
        <v>55</v>
      </c>
      <c r="O1455" s="14" t="s">
        <v>57</v>
      </c>
      <c r="P1455" s="14" t="s">
        <v>2814</v>
      </c>
      <c r="Q1455" s="14" t="s">
        <v>2816</v>
      </c>
      <c r="R1455" s="16" t="s">
        <v>47</v>
      </c>
    </row>
    <row r="1456" spans="1:18" x14ac:dyDescent="0.3">
      <c r="A1456" s="9">
        <v>18423200</v>
      </c>
      <c r="B1456" s="10">
        <v>27000000</v>
      </c>
      <c r="C1456" s="10">
        <v>142105.26315789475</v>
      </c>
      <c r="D1456" s="10" t="s">
        <v>2828</v>
      </c>
      <c r="E1456" s="10" t="s">
        <v>2619</v>
      </c>
      <c r="F1456" s="11">
        <v>45975</v>
      </c>
      <c r="G1456" s="10" t="s">
        <v>2842</v>
      </c>
      <c r="H1456" s="10">
        <v>190</v>
      </c>
      <c r="I1456" s="10">
        <v>277</v>
      </c>
      <c r="J1456" s="10" t="s">
        <v>128</v>
      </c>
      <c r="K1456" s="10">
        <v>4</v>
      </c>
      <c r="L1456" s="10">
        <v>2</v>
      </c>
      <c r="M1456" s="10" t="s">
        <v>2615</v>
      </c>
      <c r="N1456" s="10" t="s">
        <v>55</v>
      </c>
      <c r="O1456" s="10" t="s">
        <v>67</v>
      </c>
      <c r="P1456" s="10" t="s">
        <v>2819</v>
      </c>
      <c r="Q1456" s="10" t="s">
        <v>138</v>
      </c>
      <c r="R1456" s="12" t="s">
        <v>2840</v>
      </c>
    </row>
    <row r="1457" spans="1:18" x14ac:dyDescent="0.3">
      <c r="A1457" s="13">
        <v>18413888</v>
      </c>
      <c r="B1457" s="14">
        <v>28000000</v>
      </c>
      <c r="C1457" s="14">
        <v>288659.79381443298</v>
      </c>
      <c r="D1457" s="14" t="s">
        <v>2822</v>
      </c>
      <c r="E1457" s="14" t="s">
        <v>2663</v>
      </c>
      <c r="F1457" s="15">
        <v>45974</v>
      </c>
      <c r="G1457" s="14" t="s">
        <v>2843</v>
      </c>
      <c r="H1457" s="14">
        <v>97</v>
      </c>
      <c r="I1457" s="14">
        <v>102</v>
      </c>
      <c r="J1457" s="14" t="s">
        <v>97</v>
      </c>
      <c r="K1457" s="14">
        <v>2</v>
      </c>
      <c r="L1457" s="14">
        <v>3</v>
      </c>
      <c r="M1457" s="14" t="s">
        <v>2615</v>
      </c>
      <c r="N1457" s="14" t="s">
        <v>76</v>
      </c>
      <c r="O1457" s="14" t="s">
        <v>57</v>
      </c>
      <c r="P1457" s="14" t="s">
        <v>2815</v>
      </c>
      <c r="Q1457" s="14" t="s">
        <v>2816</v>
      </c>
      <c r="R1457" s="16" t="s">
        <v>47</v>
      </c>
    </row>
    <row r="1458" spans="1:18" x14ac:dyDescent="0.3">
      <c r="A1458" s="9">
        <v>18407618</v>
      </c>
      <c r="B1458" s="10">
        <v>29750000</v>
      </c>
      <c r="C1458" s="10">
        <v>99166.666666666672</v>
      </c>
      <c r="D1458" s="10" t="s">
        <v>2830</v>
      </c>
      <c r="E1458" s="10" t="s">
        <v>2744</v>
      </c>
      <c r="F1458" s="11">
        <v>45973</v>
      </c>
      <c r="G1458" s="10" t="s">
        <v>2843</v>
      </c>
      <c r="H1458" s="10">
        <v>300</v>
      </c>
      <c r="I1458" s="10">
        <v>360</v>
      </c>
      <c r="J1458" s="10" t="s">
        <v>740</v>
      </c>
      <c r="K1458" s="10">
        <v>4</v>
      </c>
      <c r="L1458" s="10">
        <v>3</v>
      </c>
      <c r="M1458" s="10" t="s">
        <v>2617</v>
      </c>
      <c r="N1458" s="10" t="s">
        <v>55</v>
      </c>
      <c r="O1458" s="10" t="s">
        <v>67</v>
      </c>
      <c r="P1458" s="10" t="s">
        <v>2817</v>
      </c>
      <c r="Q1458" s="10" t="s">
        <v>2818</v>
      </c>
      <c r="R1458" s="12" t="s">
        <v>47</v>
      </c>
    </row>
    <row r="1459" spans="1:18" x14ac:dyDescent="0.3">
      <c r="A1459" s="13">
        <v>18403142</v>
      </c>
      <c r="B1459" s="14">
        <v>29900000</v>
      </c>
      <c r="C1459" s="14">
        <v>213571.42857142858</v>
      </c>
      <c r="D1459" s="14" t="s">
        <v>2825</v>
      </c>
      <c r="E1459" s="14" t="s">
        <v>2677</v>
      </c>
      <c r="F1459" s="15">
        <v>45972</v>
      </c>
      <c r="G1459" s="14" t="s">
        <v>2843</v>
      </c>
      <c r="H1459" s="14">
        <v>140</v>
      </c>
      <c r="I1459" s="14">
        <v>170</v>
      </c>
      <c r="J1459" s="14" t="s">
        <v>50</v>
      </c>
      <c r="K1459" s="14">
        <v>2</v>
      </c>
      <c r="L1459" s="14">
        <v>6</v>
      </c>
      <c r="M1459" s="14" t="s">
        <v>2627</v>
      </c>
      <c r="N1459" s="14" t="s">
        <v>55</v>
      </c>
      <c r="O1459" s="14" t="s">
        <v>67</v>
      </c>
      <c r="P1459" s="14" t="s">
        <v>2814</v>
      </c>
      <c r="Q1459" s="14" t="s">
        <v>2818</v>
      </c>
      <c r="R1459" s="16" t="s">
        <v>47</v>
      </c>
    </row>
    <row r="1460" spans="1:18" x14ac:dyDescent="0.3">
      <c r="A1460" s="9">
        <v>18399702</v>
      </c>
      <c r="B1460" s="10">
        <v>30000000</v>
      </c>
      <c r="C1460" s="10">
        <v>66666.666666666672</v>
      </c>
      <c r="D1460" s="10" t="s">
        <v>2833</v>
      </c>
      <c r="E1460" s="10" t="s">
        <v>2732</v>
      </c>
      <c r="F1460" s="11">
        <v>45972</v>
      </c>
      <c r="G1460" s="10" t="s">
        <v>2842</v>
      </c>
      <c r="H1460" s="10">
        <v>450</v>
      </c>
      <c r="I1460" s="10">
        <v>560</v>
      </c>
      <c r="J1460" s="10" t="s">
        <v>1215</v>
      </c>
      <c r="K1460" s="10">
        <v>4</v>
      </c>
      <c r="L1460" s="10">
        <v>3</v>
      </c>
      <c r="M1460" s="10" t="s">
        <v>2615</v>
      </c>
      <c r="N1460" s="10" t="s">
        <v>76</v>
      </c>
      <c r="O1460" s="10" t="s">
        <v>57</v>
      </c>
      <c r="P1460" s="10" t="s">
        <v>2819</v>
      </c>
      <c r="Q1460" s="10" t="s">
        <v>2818</v>
      </c>
      <c r="R1460" s="12" t="s">
        <v>2840</v>
      </c>
    </row>
    <row r="1461" spans="1:18" x14ac:dyDescent="0.3">
      <c r="A1461" s="13">
        <v>18404051</v>
      </c>
      <c r="B1461" s="14">
        <v>30000000</v>
      </c>
      <c r="C1461" s="14">
        <v>100000</v>
      </c>
      <c r="D1461" s="14" t="s">
        <v>2835</v>
      </c>
      <c r="E1461" s="14" t="s">
        <v>2811</v>
      </c>
      <c r="F1461" s="15">
        <v>45973</v>
      </c>
      <c r="G1461" s="14" t="s">
        <v>2844</v>
      </c>
      <c r="H1461" s="14">
        <v>300</v>
      </c>
      <c r="I1461" s="14">
        <v>335</v>
      </c>
      <c r="J1461" s="14" t="s">
        <v>50</v>
      </c>
      <c r="K1461" s="14">
        <v>2</v>
      </c>
      <c r="L1461" s="14">
        <v>2</v>
      </c>
      <c r="M1461" s="14" t="s">
        <v>2617</v>
      </c>
      <c r="N1461" s="14" t="s">
        <v>55</v>
      </c>
      <c r="O1461" s="14" t="s">
        <v>57</v>
      </c>
      <c r="P1461" s="14" t="s">
        <v>2819</v>
      </c>
      <c r="Q1461" s="14" t="s">
        <v>2818</v>
      </c>
      <c r="R1461" s="16" t="s">
        <v>2840</v>
      </c>
    </row>
    <row r="1462" spans="1:18" x14ac:dyDescent="0.3">
      <c r="A1462" s="9">
        <v>18362240</v>
      </c>
      <c r="B1462" s="10">
        <v>30000000</v>
      </c>
      <c r="C1462" s="10">
        <v>240000</v>
      </c>
      <c r="D1462" s="10" t="s">
        <v>2833</v>
      </c>
      <c r="E1462" s="10" t="s">
        <v>2732</v>
      </c>
      <c r="F1462" s="11">
        <v>45966</v>
      </c>
      <c r="G1462" s="10" t="s">
        <v>2845</v>
      </c>
      <c r="H1462" s="10">
        <v>125</v>
      </c>
      <c r="I1462" s="10">
        <v>130</v>
      </c>
      <c r="J1462" s="10" t="s">
        <v>74</v>
      </c>
      <c r="K1462" s="10">
        <v>1</v>
      </c>
      <c r="L1462" s="10">
        <v>1</v>
      </c>
      <c r="M1462" s="10" t="s">
        <v>2615</v>
      </c>
      <c r="N1462" s="10" t="s">
        <v>55</v>
      </c>
      <c r="O1462" s="10" t="s">
        <v>57</v>
      </c>
      <c r="P1462" s="10" t="s">
        <v>2819</v>
      </c>
      <c r="Q1462" s="10" t="s">
        <v>251</v>
      </c>
      <c r="R1462" s="12" t="s">
        <v>2840</v>
      </c>
    </row>
    <row r="1463" spans="1:18" x14ac:dyDescent="0.3">
      <c r="A1463" s="13">
        <v>18418411</v>
      </c>
      <c r="B1463" s="14">
        <v>30400000</v>
      </c>
      <c r="C1463" s="14">
        <v>357647.0588235294</v>
      </c>
      <c r="D1463" s="14" t="s">
        <v>2830</v>
      </c>
      <c r="E1463" s="14" t="s">
        <v>2705</v>
      </c>
      <c r="F1463" s="15">
        <v>45975</v>
      </c>
      <c r="G1463" s="14" t="s">
        <v>2843</v>
      </c>
      <c r="H1463" s="14">
        <v>85</v>
      </c>
      <c r="I1463" s="14">
        <v>100</v>
      </c>
      <c r="J1463" s="14" t="s">
        <v>97</v>
      </c>
      <c r="K1463" s="14">
        <v>1</v>
      </c>
      <c r="L1463" s="14">
        <v>8</v>
      </c>
      <c r="M1463" s="14" t="s">
        <v>2632</v>
      </c>
      <c r="N1463" s="14" t="s">
        <v>55</v>
      </c>
      <c r="O1463" s="14" t="s">
        <v>67</v>
      </c>
      <c r="P1463" s="14" t="s">
        <v>2814</v>
      </c>
      <c r="Q1463" s="14" t="s">
        <v>2818</v>
      </c>
      <c r="R1463" s="16" t="s">
        <v>47</v>
      </c>
    </row>
    <row r="1464" spans="1:18" x14ac:dyDescent="0.3">
      <c r="A1464" s="9">
        <v>18409862</v>
      </c>
      <c r="B1464" s="10">
        <v>32000000</v>
      </c>
      <c r="C1464" s="10">
        <v>177777.77777777778</v>
      </c>
      <c r="D1464" s="10" t="s">
        <v>2829</v>
      </c>
      <c r="E1464" s="10" t="s">
        <v>2734</v>
      </c>
      <c r="F1464" s="11">
        <v>45973</v>
      </c>
      <c r="G1464" s="10" t="s">
        <v>2842</v>
      </c>
      <c r="H1464" s="10">
        <v>180</v>
      </c>
      <c r="I1464" s="10">
        <v>220</v>
      </c>
      <c r="J1464" s="10" t="s">
        <v>128</v>
      </c>
      <c r="K1464" s="10">
        <v>3</v>
      </c>
      <c r="L1464" s="10">
        <v>2</v>
      </c>
      <c r="M1464" s="10" t="s">
        <v>2615</v>
      </c>
      <c r="N1464" s="10" t="s">
        <v>55</v>
      </c>
      <c r="O1464" s="10" t="s">
        <v>67</v>
      </c>
      <c r="P1464" s="10" t="s">
        <v>2819</v>
      </c>
      <c r="Q1464" s="10" t="s">
        <v>870</v>
      </c>
      <c r="R1464" s="12" t="s">
        <v>2840</v>
      </c>
    </row>
    <row r="1465" spans="1:18" x14ac:dyDescent="0.3">
      <c r="A1465" s="13">
        <v>18422063</v>
      </c>
      <c r="B1465" s="14">
        <v>32075000</v>
      </c>
      <c r="C1465" s="14">
        <v>145795.45454545456</v>
      </c>
      <c r="D1465" s="14" t="s">
        <v>2822</v>
      </c>
      <c r="E1465" s="14" t="s">
        <v>2748</v>
      </c>
      <c r="F1465" s="15">
        <v>45975</v>
      </c>
      <c r="G1465" s="14" t="s">
        <v>2842</v>
      </c>
      <c r="H1465" s="14">
        <v>220</v>
      </c>
      <c r="I1465" s="14">
        <v>560</v>
      </c>
      <c r="J1465" s="14" t="s">
        <v>50</v>
      </c>
      <c r="K1465" s="14">
        <v>2</v>
      </c>
      <c r="L1465" s="14">
        <v>2</v>
      </c>
      <c r="M1465" s="14" t="s">
        <v>2615</v>
      </c>
      <c r="N1465" s="14" t="s">
        <v>77</v>
      </c>
      <c r="O1465" s="14" t="s">
        <v>67</v>
      </c>
      <c r="P1465" s="14" t="s">
        <v>2819</v>
      </c>
      <c r="Q1465" s="14" t="s">
        <v>2816</v>
      </c>
      <c r="R1465" s="16" t="s">
        <v>2840</v>
      </c>
    </row>
    <row r="1466" spans="1:18" x14ac:dyDescent="0.3">
      <c r="A1466" s="9">
        <v>18400565</v>
      </c>
      <c r="B1466" s="10">
        <v>36000000</v>
      </c>
      <c r="C1466" s="10">
        <v>184615.38461538462</v>
      </c>
      <c r="D1466" s="10" t="s">
        <v>2830</v>
      </c>
      <c r="E1466" s="10" t="s">
        <v>2705</v>
      </c>
      <c r="F1466" s="11">
        <v>45972</v>
      </c>
      <c r="G1466" s="10" t="s">
        <v>2843</v>
      </c>
      <c r="H1466" s="10">
        <v>195</v>
      </c>
      <c r="I1466" s="10">
        <v>215</v>
      </c>
      <c r="J1466" s="10" t="s">
        <v>128</v>
      </c>
      <c r="K1466" s="10">
        <v>2</v>
      </c>
      <c r="L1466" s="10">
        <v>4</v>
      </c>
      <c r="M1466" s="10" t="s">
        <v>2622</v>
      </c>
      <c r="N1466" s="10" t="s">
        <v>55</v>
      </c>
      <c r="O1466" s="10" t="s">
        <v>57</v>
      </c>
      <c r="P1466" s="10" t="s">
        <v>2814</v>
      </c>
      <c r="Q1466" s="10" t="s">
        <v>2818</v>
      </c>
      <c r="R1466" s="12" t="s">
        <v>47</v>
      </c>
    </row>
    <row r="1467" spans="1:18" x14ac:dyDescent="0.3">
      <c r="A1467" s="13">
        <v>18365712</v>
      </c>
      <c r="B1467" s="14">
        <v>37000000</v>
      </c>
      <c r="C1467" s="14">
        <v>148000</v>
      </c>
      <c r="D1467" s="14" t="s">
        <v>2830</v>
      </c>
      <c r="E1467" s="14" t="s">
        <v>2717</v>
      </c>
      <c r="F1467" s="15">
        <v>45966</v>
      </c>
      <c r="G1467" s="14" t="s">
        <v>2842</v>
      </c>
      <c r="H1467" s="14">
        <v>250</v>
      </c>
      <c r="I1467" s="14">
        <v>300</v>
      </c>
      <c r="J1467" s="14" t="s">
        <v>50</v>
      </c>
      <c r="K1467" s="14">
        <v>3</v>
      </c>
      <c r="L1467" s="14">
        <v>2</v>
      </c>
      <c r="M1467" s="14" t="s">
        <v>2615</v>
      </c>
      <c r="N1467" s="14" t="s">
        <v>76</v>
      </c>
      <c r="O1467" s="14" t="s">
        <v>57</v>
      </c>
      <c r="P1467" s="14" t="s">
        <v>2819</v>
      </c>
      <c r="Q1467" s="14" t="s">
        <v>138</v>
      </c>
      <c r="R1467" s="16" t="s">
        <v>2840</v>
      </c>
    </row>
    <row r="1468" spans="1:18" x14ac:dyDescent="0.3">
      <c r="A1468" s="9">
        <v>18404364</v>
      </c>
      <c r="B1468" s="10">
        <v>38000000</v>
      </c>
      <c r="C1468" s="10">
        <v>152000</v>
      </c>
      <c r="D1468" s="10" t="s">
        <v>2825</v>
      </c>
      <c r="E1468" s="10" t="s">
        <v>2668</v>
      </c>
      <c r="F1468" s="11">
        <v>45973</v>
      </c>
      <c r="G1468" s="10" t="s">
        <v>2843</v>
      </c>
      <c r="H1468" s="10">
        <v>250</v>
      </c>
      <c r="I1468" s="10">
        <v>300</v>
      </c>
      <c r="J1468" s="10" t="s">
        <v>64</v>
      </c>
      <c r="K1468" s="10">
        <v>3</v>
      </c>
      <c r="L1468" s="10">
        <v>11</v>
      </c>
      <c r="M1468" s="10" t="s">
        <v>2627</v>
      </c>
      <c r="N1468" s="10" t="s">
        <v>55</v>
      </c>
      <c r="O1468" s="10" t="s">
        <v>67</v>
      </c>
      <c r="P1468" s="10" t="s">
        <v>2814</v>
      </c>
      <c r="Q1468" s="10" t="s">
        <v>2818</v>
      </c>
      <c r="R1468" s="12" t="s">
        <v>47</v>
      </c>
    </row>
    <row r="1469" spans="1:18" x14ac:dyDescent="0.3">
      <c r="A1469" s="13">
        <v>18369385</v>
      </c>
      <c r="B1469" s="14">
        <v>40910000</v>
      </c>
      <c r="C1469" s="14">
        <v>177869.5652173913</v>
      </c>
      <c r="D1469" s="14" t="s">
        <v>2830</v>
      </c>
      <c r="E1469" s="14" t="s">
        <v>2705</v>
      </c>
      <c r="F1469" s="15">
        <v>45967</v>
      </c>
      <c r="G1469" s="14" t="s">
        <v>2843</v>
      </c>
      <c r="H1469" s="14">
        <v>230</v>
      </c>
      <c r="I1469" s="14">
        <v>240</v>
      </c>
      <c r="J1469" s="14" t="s">
        <v>128</v>
      </c>
      <c r="K1469" s="14">
        <v>4</v>
      </c>
      <c r="L1469" s="14">
        <v>2</v>
      </c>
      <c r="M1469" s="14" t="s">
        <v>2622</v>
      </c>
      <c r="N1469" s="14" t="s">
        <v>55</v>
      </c>
      <c r="O1469" s="14" t="s">
        <v>67</v>
      </c>
      <c r="P1469" s="14" t="s">
        <v>2817</v>
      </c>
      <c r="Q1469" s="14" t="s">
        <v>2818</v>
      </c>
      <c r="R1469" s="16" t="s">
        <v>47</v>
      </c>
    </row>
    <row r="1470" spans="1:18" x14ac:dyDescent="0.3">
      <c r="A1470" s="9">
        <v>18404054</v>
      </c>
      <c r="B1470" s="10">
        <v>43000000</v>
      </c>
      <c r="C1470" s="10">
        <v>238888.88888888888</v>
      </c>
      <c r="D1470" s="10" t="s">
        <v>2830</v>
      </c>
      <c r="E1470" s="10" t="s">
        <v>2705</v>
      </c>
      <c r="F1470" s="11">
        <v>45973</v>
      </c>
      <c r="G1470" s="10" t="s">
        <v>2843</v>
      </c>
      <c r="H1470" s="10">
        <v>180</v>
      </c>
      <c r="I1470" s="10">
        <v>200</v>
      </c>
      <c r="J1470" s="10" t="s">
        <v>128</v>
      </c>
      <c r="K1470" s="10">
        <v>2</v>
      </c>
      <c r="L1470" s="10">
        <v>6</v>
      </c>
      <c r="M1470" s="10" t="s">
        <v>2617</v>
      </c>
      <c r="N1470" s="10" t="s">
        <v>55</v>
      </c>
      <c r="O1470" s="10" t="s">
        <v>67</v>
      </c>
      <c r="P1470" s="10" t="s">
        <v>2814</v>
      </c>
      <c r="Q1470" s="10" t="s">
        <v>138</v>
      </c>
      <c r="R1470" s="12" t="s">
        <v>47</v>
      </c>
    </row>
    <row r="1471" spans="1:18" x14ac:dyDescent="0.3">
      <c r="A1471" s="13">
        <v>18383667</v>
      </c>
      <c r="B1471" s="14">
        <v>45000000</v>
      </c>
      <c r="C1471" s="14">
        <v>93750</v>
      </c>
      <c r="D1471" s="14" t="s">
        <v>2825</v>
      </c>
      <c r="E1471" s="14" t="s">
        <v>2746</v>
      </c>
      <c r="F1471" s="15">
        <v>45969</v>
      </c>
      <c r="G1471" s="14" t="s">
        <v>2843</v>
      </c>
      <c r="H1471" s="14">
        <v>480</v>
      </c>
      <c r="I1471" s="14">
        <v>580</v>
      </c>
      <c r="J1471" s="14" t="s">
        <v>351</v>
      </c>
      <c r="K1471" s="14">
        <v>6</v>
      </c>
      <c r="L1471" s="14">
        <v>3</v>
      </c>
      <c r="M1471" s="14" t="s">
        <v>2632</v>
      </c>
      <c r="N1471" s="14" t="s">
        <v>55</v>
      </c>
      <c r="O1471" s="14" t="s">
        <v>57</v>
      </c>
      <c r="P1471" s="14" t="s">
        <v>2819</v>
      </c>
      <c r="Q1471" s="14" t="s">
        <v>251</v>
      </c>
      <c r="R1471" s="16" t="s">
        <v>47</v>
      </c>
    </row>
    <row r="1472" spans="1:18" x14ac:dyDescent="0.3">
      <c r="A1472" s="9">
        <v>18408121</v>
      </c>
      <c r="B1472" s="10">
        <v>45000000</v>
      </c>
      <c r="C1472" s="10">
        <v>128571.42857142857</v>
      </c>
      <c r="D1472" s="10" t="s">
        <v>2828</v>
      </c>
      <c r="E1472" s="10" t="s">
        <v>2636</v>
      </c>
      <c r="F1472" s="11">
        <v>45973</v>
      </c>
      <c r="G1472" s="10" t="s">
        <v>2842</v>
      </c>
      <c r="H1472" s="10">
        <v>350</v>
      </c>
      <c r="I1472" s="10">
        <v>370</v>
      </c>
      <c r="J1472" s="10" t="s">
        <v>191</v>
      </c>
      <c r="K1472" s="10">
        <v>4</v>
      </c>
      <c r="L1472" s="10">
        <v>2</v>
      </c>
      <c r="M1472" s="10" t="s">
        <v>2615</v>
      </c>
      <c r="N1472" s="10" t="s">
        <v>55</v>
      </c>
      <c r="O1472" s="10" t="s">
        <v>67</v>
      </c>
      <c r="P1472" s="10" t="s">
        <v>2819</v>
      </c>
      <c r="Q1472" s="10" t="s">
        <v>138</v>
      </c>
      <c r="R1472" s="12" t="s">
        <v>2840</v>
      </c>
    </row>
    <row r="1473" spans="1:18" x14ac:dyDescent="0.3">
      <c r="A1473" s="13">
        <v>18404886</v>
      </c>
      <c r="B1473" s="14">
        <v>46000000</v>
      </c>
      <c r="C1473" s="14">
        <v>153333.33333333334</v>
      </c>
      <c r="D1473" s="14" t="s">
        <v>2822</v>
      </c>
      <c r="E1473" s="14" t="s">
        <v>2765</v>
      </c>
      <c r="F1473" s="15">
        <v>45973</v>
      </c>
      <c r="G1473" s="14" t="s">
        <v>2842</v>
      </c>
      <c r="H1473" s="14">
        <v>300</v>
      </c>
      <c r="I1473" s="14">
        <v>350</v>
      </c>
      <c r="J1473" s="14" t="s">
        <v>128</v>
      </c>
      <c r="K1473" s="14">
        <v>3</v>
      </c>
      <c r="L1473" s="14">
        <v>2</v>
      </c>
      <c r="M1473" s="14" t="s">
        <v>2617</v>
      </c>
      <c r="N1473" s="14" t="s">
        <v>55</v>
      </c>
      <c r="O1473" s="14" t="s">
        <v>57</v>
      </c>
      <c r="P1473" s="14" t="s">
        <v>2819</v>
      </c>
      <c r="Q1473" s="14" t="s">
        <v>138</v>
      </c>
      <c r="R1473" s="16" t="s">
        <v>2840</v>
      </c>
    </row>
    <row r="1474" spans="1:18" x14ac:dyDescent="0.3">
      <c r="A1474" s="9">
        <v>18407992</v>
      </c>
      <c r="B1474" s="10">
        <v>46800000</v>
      </c>
      <c r="C1474" s="10">
        <v>106363.63636363637</v>
      </c>
      <c r="D1474" s="10" t="s">
        <v>2822</v>
      </c>
      <c r="E1474" s="10" t="s">
        <v>2748</v>
      </c>
      <c r="F1474" s="11">
        <v>45973</v>
      </c>
      <c r="G1474" s="10" t="s">
        <v>2843</v>
      </c>
      <c r="H1474" s="10">
        <v>440</v>
      </c>
      <c r="I1474" s="10">
        <v>460</v>
      </c>
      <c r="J1474" s="10" t="s">
        <v>64</v>
      </c>
      <c r="K1474" s="10">
        <v>4</v>
      </c>
      <c r="L1474" s="10">
        <v>3</v>
      </c>
      <c r="M1474" s="10" t="s">
        <v>2615</v>
      </c>
      <c r="N1474" s="10" t="s">
        <v>77</v>
      </c>
      <c r="O1474" s="10" t="s">
        <v>57</v>
      </c>
      <c r="P1474" s="10" t="s">
        <v>66</v>
      </c>
      <c r="Q1474" s="10" t="s">
        <v>2816</v>
      </c>
      <c r="R1474" s="12" t="s">
        <v>47</v>
      </c>
    </row>
    <row r="1475" spans="1:18" x14ac:dyDescent="0.3">
      <c r="A1475" s="13">
        <v>18426691</v>
      </c>
      <c r="B1475" s="14">
        <v>47500000</v>
      </c>
      <c r="C1475" s="14">
        <v>138081.39534883722</v>
      </c>
      <c r="D1475" s="14" t="s">
        <v>2825</v>
      </c>
      <c r="E1475" s="14" t="s">
        <v>2626</v>
      </c>
      <c r="F1475" s="15">
        <v>45976</v>
      </c>
      <c r="G1475" s="14" t="s">
        <v>2842</v>
      </c>
      <c r="H1475" s="14">
        <v>344</v>
      </c>
      <c r="I1475" s="14">
        <v>360</v>
      </c>
      <c r="J1475" s="14" t="s">
        <v>64</v>
      </c>
      <c r="K1475" s="14">
        <v>4</v>
      </c>
      <c r="L1475" s="14">
        <v>3</v>
      </c>
      <c r="M1475" s="14" t="s">
        <v>2615</v>
      </c>
      <c r="N1475" s="14" t="s">
        <v>55</v>
      </c>
      <c r="O1475" s="14" t="s">
        <v>57</v>
      </c>
      <c r="P1475" s="14" t="s">
        <v>2819</v>
      </c>
      <c r="Q1475" s="14" t="s">
        <v>2818</v>
      </c>
      <c r="R1475" s="16" t="s">
        <v>2840</v>
      </c>
    </row>
    <row r="1476" spans="1:18" x14ac:dyDescent="0.3">
      <c r="A1476" s="4">
        <v>18405454</v>
      </c>
      <c r="B1476" s="5">
        <v>50000000</v>
      </c>
      <c r="C1476" s="5">
        <v>142857.14285714287</v>
      </c>
      <c r="D1476" s="5" t="s">
        <v>2822</v>
      </c>
      <c r="E1476" s="5" t="s">
        <v>2796</v>
      </c>
      <c r="F1476" s="17">
        <v>45973</v>
      </c>
      <c r="G1476" s="5" t="s">
        <v>2842</v>
      </c>
      <c r="H1476" s="5">
        <v>350</v>
      </c>
      <c r="I1476" s="5">
        <v>420</v>
      </c>
      <c r="J1476" s="5" t="s">
        <v>1055</v>
      </c>
      <c r="K1476" s="5">
        <v>3</v>
      </c>
      <c r="L1476" s="5">
        <v>3</v>
      </c>
      <c r="M1476" s="5" t="s">
        <v>2615</v>
      </c>
      <c r="N1476" s="5" t="s">
        <v>55</v>
      </c>
      <c r="O1476" s="5" t="s">
        <v>57</v>
      </c>
      <c r="P1476" s="5" t="s">
        <v>2819</v>
      </c>
      <c r="Q1476" s="5" t="s">
        <v>138</v>
      </c>
      <c r="R1476" s="18" t="s">
        <v>2840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117E-DE97-434D-8CD6-E5CBF3F185A7}">
  <dimension ref="A3:T200"/>
  <sheetViews>
    <sheetView zoomScale="82" zoomScaleNormal="82" workbookViewId="0">
      <selection activeCell="E3" sqref="E3:F21"/>
    </sheetView>
  </sheetViews>
  <sheetFormatPr defaultRowHeight="13.8" x14ac:dyDescent="0.3"/>
  <cols>
    <col min="1" max="1" width="14.77734375" style="19" bestFit="1" customWidth="1"/>
    <col min="2" max="2" width="14.88671875" style="19" bestFit="1" customWidth="1"/>
    <col min="3" max="4" width="16.109375" style="19" bestFit="1" customWidth="1"/>
    <col min="5" max="5" width="14.77734375" style="19" bestFit="1" customWidth="1"/>
    <col min="6" max="7" width="14.88671875" style="19" bestFit="1" customWidth="1"/>
    <col min="8" max="8" width="15.88671875" style="19" bestFit="1" customWidth="1"/>
    <col min="9" max="10" width="8.88671875" style="19"/>
    <col min="11" max="12" width="14.88671875" style="19" bestFit="1" customWidth="1"/>
    <col min="13" max="13" width="16.88671875" style="19" bestFit="1" customWidth="1"/>
    <col min="14" max="14" width="8.33203125" style="19" bestFit="1" customWidth="1"/>
    <col min="15" max="15" width="14.88671875" style="19" bestFit="1" customWidth="1"/>
    <col min="16" max="17" width="12.33203125" style="19" bestFit="1" customWidth="1"/>
    <col min="18" max="18" width="13.44140625" style="19" bestFit="1" customWidth="1"/>
    <col min="19" max="19" width="19.5546875" style="19" bestFit="1" customWidth="1"/>
    <col min="20" max="20" width="14.88671875" style="19" bestFit="1" customWidth="1"/>
    <col min="21" max="16384" width="8.88671875" style="19"/>
  </cols>
  <sheetData>
    <row r="3" spans="1:20" ht="14.4" x14ac:dyDescent="0.3">
      <c r="A3" s="20" t="s">
        <v>2850</v>
      </c>
      <c r="B3" s="19" t="s">
        <v>2849</v>
      </c>
      <c r="D3" s="22"/>
      <c r="E3" s="20" t="s">
        <v>2850</v>
      </c>
      <c r="F3" s="19" t="s">
        <v>2849</v>
      </c>
      <c r="S3"/>
    </row>
    <row r="4" spans="1:20" x14ac:dyDescent="0.3">
      <c r="A4" s="21" t="s">
        <v>2615</v>
      </c>
      <c r="B4" s="26">
        <v>63175.349761773556</v>
      </c>
      <c r="E4" s="21" t="s">
        <v>2852</v>
      </c>
      <c r="F4" s="26">
        <v>14473.684210526315</v>
      </c>
      <c r="M4" s="20" t="s">
        <v>2850</v>
      </c>
      <c r="N4" s="19" t="s">
        <v>2849</v>
      </c>
      <c r="S4" s="20" t="s">
        <v>2850</v>
      </c>
      <c r="T4" s="19" t="s">
        <v>2849</v>
      </c>
    </row>
    <row r="5" spans="1:20" x14ac:dyDescent="0.3">
      <c r="A5" s="21" t="s">
        <v>2617</v>
      </c>
      <c r="B5" s="26">
        <v>58152.337417088776</v>
      </c>
      <c r="E5" s="21" t="s">
        <v>2859</v>
      </c>
      <c r="F5" s="26">
        <v>28888.888888888891</v>
      </c>
      <c r="M5" s="21" t="s">
        <v>2683</v>
      </c>
      <c r="N5" s="26">
        <v>111500</v>
      </c>
      <c r="S5" s="21" t="s">
        <v>2797</v>
      </c>
      <c r="T5" s="26">
        <v>30909.090909090908</v>
      </c>
    </row>
    <row r="6" spans="1:20" x14ac:dyDescent="0.3">
      <c r="A6" s="21" t="s">
        <v>2622</v>
      </c>
      <c r="B6" s="26">
        <v>55894.042061616929</v>
      </c>
      <c r="E6" s="21" t="s">
        <v>2856</v>
      </c>
      <c r="F6" s="26">
        <v>34948.124406457733</v>
      </c>
      <c r="M6" s="21" t="s">
        <v>2743</v>
      </c>
      <c r="N6" s="26">
        <v>113636.36363636363</v>
      </c>
      <c r="S6" s="21" t="s">
        <v>2681</v>
      </c>
      <c r="T6" s="26">
        <v>30833.333333333332</v>
      </c>
    </row>
    <row r="7" spans="1:20" x14ac:dyDescent="0.3">
      <c r="A7" s="21" t="s">
        <v>2627</v>
      </c>
      <c r="B7" s="26">
        <v>55603.681314968162</v>
      </c>
      <c r="E7" s="21" t="s">
        <v>2864</v>
      </c>
      <c r="F7" s="26">
        <v>42611.846821225699</v>
      </c>
      <c r="M7" s="21" t="s">
        <v>2620</v>
      </c>
      <c r="N7" s="26">
        <v>128000</v>
      </c>
      <c r="S7" s="21" t="s">
        <v>2762</v>
      </c>
      <c r="T7" s="26">
        <v>30625</v>
      </c>
    </row>
    <row r="8" spans="1:20" x14ac:dyDescent="0.3">
      <c r="A8" s="21" t="s">
        <v>2632</v>
      </c>
      <c r="B8" s="26">
        <v>55408.311636070452</v>
      </c>
      <c r="E8" s="21" t="s">
        <v>2862</v>
      </c>
      <c r="F8" s="26">
        <v>44663.708440795701</v>
      </c>
      <c r="M8" s="21" t="s">
        <v>2770</v>
      </c>
      <c r="N8" s="26">
        <v>130434.78260869565</v>
      </c>
      <c r="S8" s="21" t="s">
        <v>2688</v>
      </c>
      <c r="T8" s="26">
        <v>30152.968115942029</v>
      </c>
    </row>
    <row r="9" spans="1:20" x14ac:dyDescent="0.3">
      <c r="A9" s="21" t="s">
        <v>2851</v>
      </c>
      <c r="B9" s="26">
        <v>59963.860328921139</v>
      </c>
      <c r="E9" s="21" t="s">
        <v>2855</v>
      </c>
      <c r="F9" s="26">
        <v>53396.131400870945</v>
      </c>
      <c r="M9" s="21" t="s">
        <v>2782</v>
      </c>
      <c r="N9" s="26">
        <v>140625</v>
      </c>
      <c r="S9" s="21" t="s">
        <v>2801</v>
      </c>
      <c r="T9" s="26">
        <v>30000</v>
      </c>
    </row>
    <row r="10" spans="1:20" x14ac:dyDescent="0.3">
      <c r="E10" s="21" t="s">
        <v>2868</v>
      </c>
      <c r="F10" s="26">
        <v>54018.774285206324</v>
      </c>
      <c r="M10" s="21" t="s">
        <v>2677</v>
      </c>
      <c r="N10" s="26">
        <v>150735.93073593074</v>
      </c>
      <c r="S10" s="21" t="s">
        <v>2786</v>
      </c>
      <c r="T10" s="26">
        <v>28888.888888888891</v>
      </c>
    </row>
    <row r="11" spans="1:20" x14ac:dyDescent="0.3">
      <c r="E11" s="21" t="s">
        <v>2866</v>
      </c>
      <c r="F11" s="26">
        <v>55987.819357660221</v>
      </c>
      <c r="M11" s="21" t="s">
        <v>2765</v>
      </c>
      <c r="N11" s="26">
        <v>153333.33333333334</v>
      </c>
      <c r="S11" s="21" t="s">
        <v>2702</v>
      </c>
      <c r="T11" s="26">
        <v>26523.199023199024</v>
      </c>
    </row>
    <row r="12" spans="1:20" x14ac:dyDescent="0.3">
      <c r="E12" s="21" t="s">
        <v>2858</v>
      </c>
      <c r="F12" s="26">
        <v>57563.175432696487</v>
      </c>
      <c r="M12" s="21" t="s">
        <v>2734</v>
      </c>
      <c r="N12" s="26">
        <v>177777.77777777778</v>
      </c>
      <c r="S12" s="21" t="s">
        <v>2773</v>
      </c>
      <c r="T12" s="26">
        <v>21762.962962962964</v>
      </c>
    </row>
    <row r="13" spans="1:20" x14ac:dyDescent="0.3">
      <c r="E13" s="21" t="s">
        <v>2857</v>
      </c>
      <c r="F13" s="26">
        <v>60088.23327115133</v>
      </c>
      <c r="M13" s="21" t="s">
        <v>2720</v>
      </c>
      <c r="N13" s="26">
        <v>184366.64952694366</v>
      </c>
      <c r="S13" s="21" t="s">
        <v>2812</v>
      </c>
      <c r="T13" s="26">
        <v>19777.777777777777</v>
      </c>
    </row>
    <row r="14" spans="1:20" x14ac:dyDescent="0.3">
      <c r="E14" s="21" t="s">
        <v>2865</v>
      </c>
      <c r="F14" s="26">
        <v>61805.555555555555</v>
      </c>
      <c r="M14" s="21" t="s">
        <v>2705</v>
      </c>
      <c r="N14" s="26">
        <v>218804.17950903886</v>
      </c>
      <c r="S14" s="21" t="s">
        <v>2788</v>
      </c>
      <c r="T14" s="26">
        <v>14473.684210526315</v>
      </c>
    </row>
    <row r="15" spans="1:20" x14ac:dyDescent="0.3">
      <c r="E15" s="21" t="s">
        <v>2854</v>
      </c>
      <c r="F15" s="26">
        <v>64096.048307527155</v>
      </c>
      <c r="M15" s="21" t="s">
        <v>2851</v>
      </c>
      <c r="N15" s="26">
        <v>167271.12366394867</v>
      </c>
      <c r="S15" s="21" t="s">
        <v>2851</v>
      </c>
      <c r="T15" s="26">
        <v>26934.531666200699</v>
      </c>
    </row>
    <row r="16" spans="1:20" ht="14.4" x14ac:dyDescent="0.3">
      <c r="E16" s="21" t="s">
        <v>2867</v>
      </c>
      <c r="F16" s="26">
        <v>65163.149557591918</v>
      </c>
      <c r="M16"/>
      <c r="N16"/>
      <c r="S16"/>
      <c r="T16"/>
    </row>
    <row r="17" spans="1:20" ht="14.4" x14ac:dyDescent="0.3">
      <c r="E17" s="21" t="s">
        <v>2853</v>
      </c>
      <c r="F17" s="26">
        <v>74397.888775857442</v>
      </c>
      <c r="M17"/>
      <c r="N17"/>
      <c r="S17"/>
      <c r="T17"/>
    </row>
    <row r="18" spans="1:20" ht="14.4" x14ac:dyDescent="0.3">
      <c r="E18" s="21" t="s">
        <v>2861</v>
      </c>
      <c r="F18" s="26">
        <v>75304.809699391655</v>
      </c>
      <c r="M18"/>
      <c r="N18"/>
      <c r="S18"/>
      <c r="T18"/>
    </row>
    <row r="19" spans="1:20" ht="14.4" x14ac:dyDescent="0.3">
      <c r="E19" s="21" t="s">
        <v>2863</v>
      </c>
      <c r="F19" s="26">
        <v>88382.086927471479</v>
      </c>
      <c r="M19"/>
      <c r="N19"/>
      <c r="S19"/>
      <c r="T19"/>
    </row>
    <row r="20" spans="1:20" ht="14.4" x14ac:dyDescent="0.3">
      <c r="A20" s="20" t="s">
        <v>2850</v>
      </c>
      <c r="B20" s="19" t="s">
        <v>2849</v>
      </c>
      <c r="E20" s="21" t="s">
        <v>2860</v>
      </c>
      <c r="F20" s="26">
        <v>184366.64952694366</v>
      </c>
      <c r="M20"/>
      <c r="N20"/>
      <c r="S20"/>
      <c r="T20"/>
    </row>
    <row r="21" spans="1:20" ht="14.4" x14ac:dyDescent="0.3">
      <c r="A21" s="21" t="s">
        <v>2870</v>
      </c>
      <c r="B21" s="26">
        <v>81951.291903696561</v>
      </c>
      <c r="E21" s="21" t="s">
        <v>2851</v>
      </c>
      <c r="F21" s="26">
        <v>59963.860328921139</v>
      </c>
      <c r="M21"/>
      <c r="N21"/>
      <c r="S21"/>
      <c r="T21"/>
    </row>
    <row r="22" spans="1:20" ht="14.4" x14ac:dyDescent="0.3">
      <c r="A22" s="21" t="s">
        <v>2869</v>
      </c>
      <c r="B22" s="26">
        <v>77412.550404139023</v>
      </c>
      <c r="M22"/>
      <c r="N22"/>
      <c r="S22"/>
      <c r="T22"/>
    </row>
    <row r="23" spans="1:20" ht="14.4" x14ac:dyDescent="0.3">
      <c r="A23" s="21" t="s">
        <v>2814</v>
      </c>
      <c r="B23" s="26">
        <v>58611.930717539217</v>
      </c>
      <c r="M23"/>
      <c r="N23"/>
      <c r="S23"/>
      <c r="T23"/>
    </row>
    <row r="24" spans="1:20" ht="14.4" x14ac:dyDescent="0.3">
      <c r="A24" s="21" t="s">
        <v>2815</v>
      </c>
      <c r="B24" s="26">
        <v>55166.77177874578</v>
      </c>
      <c r="M24"/>
      <c r="N24"/>
      <c r="S24"/>
      <c r="T24"/>
    </row>
    <row r="25" spans="1:20" ht="14.4" x14ac:dyDescent="0.3">
      <c r="A25" s="21" t="s">
        <v>2817</v>
      </c>
      <c r="B25" s="26">
        <v>55125.119235044738</v>
      </c>
      <c r="M25"/>
      <c r="N25"/>
      <c r="S25"/>
      <c r="T25"/>
    </row>
    <row r="26" spans="1:20" ht="14.4" x14ac:dyDescent="0.3">
      <c r="A26" s="21" t="s">
        <v>2821</v>
      </c>
      <c r="B26" s="26">
        <v>51787.786592423683</v>
      </c>
      <c r="M26"/>
      <c r="N26"/>
      <c r="S26"/>
      <c r="T26"/>
    </row>
    <row r="27" spans="1:20" ht="14.4" x14ac:dyDescent="0.3">
      <c r="A27" s="21" t="s">
        <v>2851</v>
      </c>
      <c r="B27" s="26">
        <v>59963.860328921139</v>
      </c>
      <c r="M27"/>
      <c r="N27"/>
      <c r="S27"/>
      <c r="T27"/>
    </row>
    <row r="28" spans="1:20" ht="14.4" x14ac:dyDescent="0.3">
      <c r="M28"/>
      <c r="N28"/>
      <c r="S28"/>
      <c r="T28"/>
    </row>
    <row r="29" spans="1:20" ht="14.4" x14ac:dyDescent="0.3">
      <c r="M29"/>
      <c r="N29"/>
      <c r="S29"/>
      <c r="T29"/>
    </row>
    <row r="30" spans="1:20" ht="14.4" x14ac:dyDescent="0.3">
      <c r="M30"/>
      <c r="N30"/>
      <c r="S30"/>
      <c r="T30"/>
    </row>
    <row r="31" spans="1:20" ht="14.4" x14ac:dyDescent="0.3">
      <c r="M31"/>
      <c r="N31"/>
      <c r="S31"/>
      <c r="T31"/>
    </row>
    <row r="32" spans="1:20" ht="14.4" x14ac:dyDescent="0.3">
      <c r="M32"/>
      <c r="N32"/>
      <c r="S32"/>
      <c r="T32"/>
    </row>
    <row r="33" spans="5:20" ht="14.4" x14ac:dyDescent="0.3">
      <c r="M33"/>
      <c r="N33"/>
      <c r="S33"/>
      <c r="T33"/>
    </row>
    <row r="34" spans="5:20" ht="14.4" x14ac:dyDescent="0.3">
      <c r="M34"/>
      <c r="N34"/>
      <c r="S34"/>
      <c r="T34"/>
    </row>
    <row r="35" spans="5:20" ht="14.4" x14ac:dyDescent="0.3">
      <c r="M35"/>
      <c r="N35"/>
      <c r="S35"/>
      <c r="T35"/>
    </row>
    <row r="36" spans="5:20" ht="14.4" x14ac:dyDescent="0.3">
      <c r="M36"/>
      <c r="N36"/>
      <c r="S36"/>
      <c r="T36"/>
    </row>
    <row r="37" spans="5:20" ht="14.4" x14ac:dyDescent="0.3">
      <c r="M37"/>
      <c r="N37"/>
      <c r="S37"/>
      <c r="T37"/>
    </row>
    <row r="38" spans="5:20" ht="14.4" x14ac:dyDescent="0.3">
      <c r="M38"/>
      <c r="N38"/>
      <c r="S38"/>
      <c r="T38"/>
    </row>
    <row r="39" spans="5:20" ht="14.4" x14ac:dyDescent="0.3">
      <c r="M39"/>
      <c r="N39"/>
      <c r="S39"/>
      <c r="T39"/>
    </row>
    <row r="40" spans="5:20" ht="14.4" x14ac:dyDescent="0.3">
      <c r="M40"/>
      <c r="N40"/>
      <c r="S40"/>
      <c r="T40"/>
    </row>
    <row r="41" spans="5:20" ht="14.4" x14ac:dyDescent="0.3">
      <c r="M41"/>
      <c r="N41"/>
      <c r="S41"/>
      <c r="T41"/>
    </row>
    <row r="42" spans="5:20" ht="14.4" x14ac:dyDescent="0.3">
      <c r="M42"/>
      <c r="N42"/>
      <c r="S42"/>
      <c r="T42"/>
    </row>
    <row r="43" spans="5:20" ht="14.4" x14ac:dyDescent="0.3">
      <c r="M43"/>
      <c r="N43"/>
      <c r="S43"/>
      <c r="T43"/>
    </row>
    <row r="44" spans="5:20" ht="14.4" x14ac:dyDescent="0.3">
      <c r="M44"/>
      <c r="N44"/>
      <c r="S44"/>
      <c r="T44"/>
    </row>
    <row r="45" spans="5:20" ht="14.4" x14ac:dyDescent="0.3">
      <c r="M45"/>
      <c r="N45"/>
      <c r="S45"/>
      <c r="T45"/>
    </row>
    <row r="46" spans="5:20" ht="14.4" x14ac:dyDescent="0.3">
      <c r="M46"/>
      <c r="N46"/>
      <c r="S46"/>
      <c r="T46"/>
    </row>
    <row r="47" spans="5:20" ht="14.4" x14ac:dyDescent="0.3">
      <c r="M47"/>
      <c r="N47"/>
      <c r="S47"/>
      <c r="T47"/>
    </row>
    <row r="48" spans="5:20" ht="14.4" x14ac:dyDescent="0.3">
      <c r="E48"/>
      <c r="M48"/>
      <c r="N48"/>
      <c r="S48"/>
      <c r="T48"/>
    </row>
    <row r="49" spans="1:20" ht="14.4" x14ac:dyDescent="0.3">
      <c r="E49"/>
      <c r="M49"/>
      <c r="N49" s="19" t="s">
        <v>2873</v>
      </c>
      <c r="O49" s="19" t="s">
        <v>2849</v>
      </c>
      <c r="P49" s="19" t="s">
        <v>2874</v>
      </c>
      <c r="Q49" s="19" t="s">
        <v>2875</v>
      </c>
      <c r="R49" s="19" t="s">
        <v>2876</v>
      </c>
      <c r="S49"/>
      <c r="T49"/>
    </row>
    <row r="50" spans="1:20" ht="14.4" x14ac:dyDescent="0.3">
      <c r="M50"/>
      <c r="N50" s="19">
        <v>1475</v>
      </c>
      <c r="O50" s="26">
        <v>59963.860328921139</v>
      </c>
      <c r="P50" s="26">
        <v>6285688.6040677968</v>
      </c>
      <c r="Q50" s="26">
        <v>1500000</v>
      </c>
      <c r="R50" s="26">
        <v>50000000</v>
      </c>
      <c r="S50"/>
      <c r="T50"/>
    </row>
    <row r="51" spans="1:20" ht="14.4" x14ac:dyDescent="0.3">
      <c r="M51"/>
      <c r="N51"/>
      <c r="O51"/>
      <c r="S51"/>
      <c r="T51"/>
    </row>
    <row r="52" spans="1:20" ht="14.4" x14ac:dyDescent="0.3">
      <c r="M52"/>
      <c r="N52"/>
      <c r="O52"/>
      <c r="S52"/>
      <c r="T52"/>
    </row>
    <row r="53" spans="1:20" ht="14.4" x14ac:dyDescent="0.3">
      <c r="A53" s="20" t="s">
        <v>2850</v>
      </c>
      <c r="B53" s="19" t="s">
        <v>2849</v>
      </c>
      <c r="F53" s="20" t="s">
        <v>2850</v>
      </c>
      <c r="G53" s="19" t="s">
        <v>2849</v>
      </c>
      <c r="H53" s="19" t="s">
        <v>2872</v>
      </c>
      <c r="M53"/>
      <c r="N53"/>
      <c r="O53"/>
      <c r="S53"/>
      <c r="T53"/>
    </row>
    <row r="54" spans="1:20" ht="14.4" x14ac:dyDescent="0.3">
      <c r="A54" s="21" t="s">
        <v>2877</v>
      </c>
      <c r="B54" s="26">
        <v>53668.238595458854</v>
      </c>
      <c r="F54" s="21" t="s">
        <v>2615</v>
      </c>
      <c r="G54" s="26">
        <v>63175.349761773556</v>
      </c>
      <c r="H54" s="26">
        <v>63175.349761773556</v>
      </c>
      <c r="M54"/>
      <c r="N54">
        <f>GETPIVOTDATA("[Measures].[IlanSayisi]",$N$49)</f>
        <v>1475</v>
      </c>
      <c r="O54" s="25">
        <f>GETPIVOTDATA("[Measures].[OrtalamaM2Fiyat]",$N$49)/1000</f>
        <v>59.963860328921136</v>
      </c>
      <c r="P54" s="24">
        <f>GETPIVOTDATA("[Measures].[OrtalamaFiyat]",$N$49)/1000000</f>
        <v>6.2856886040677971</v>
      </c>
      <c r="Q54" s="24">
        <f>GETPIVOTDATA("[Measures].[MinFiyat]",$N$49)/1000000</f>
        <v>1.5</v>
      </c>
      <c r="R54" s="24">
        <f>GETPIVOTDATA("[Measures].[MaxFiyat]",$N$49)/1000000</f>
        <v>50</v>
      </c>
      <c r="S54"/>
      <c r="T54"/>
    </row>
    <row r="55" spans="1:20" ht="14.4" x14ac:dyDescent="0.3">
      <c r="A55" s="21" t="s">
        <v>2878</v>
      </c>
      <c r="B55" s="26">
        <v>58316.350558665035</v>
      </c>
      <c r="F55" s="21" t="s">
        <v>2617</v>
      </c>
      <c r="G55" s="26">
        <v>58152.337417088776</v>
      </c>
      <c r="H55" s="26">
        <v>58152.337417088776</v>
      </c>
      <c r="M55"/>
      <c r="N55"/>
      <c r="S55"/>
      <c r="T55"/>
    </row>
    <row r="56" spans="1:20" ht="14.4" x14ac:dyDescent="0.3">
      <c r="A56" s="21" t="s">
        <v>2871</v>
      </c>
      <c r="B56" s="26">
        <v>60433.925686440125</v>
      </c>
      <c r="F56" s="21" t="s">
        <v>2622</v>
      </c>
      <c r="G56" s="26">
        <v>55894.042061616929</v>
      </c>
      <c r="H56" s="26">
        <v>55894.042061616929</v>
      </c>
      <c r="M56"/>
      <c r="N56"/>
      <c r="S56"/>
      <c r="T56"/>
    </row>
    <row r="57" spans="1:20" ht="14.4" x14ac:dyDescent="0.3">
      <c r="A57" s="21" t="s">
        <v>2879</v>
      </c>
      <c r="B57" s="26">
        <v>71514.349712860232</v>
      </c>
      <c r="F57" s="21" t="s">
        <v>2627</v>
      </c>
      <c r="G57" s="26">
        <v>55603.681314968162</v>
      </c>
      <c r="H57" s="26">
        <v>55603.681314968162</v>
      </c>
      <c r="M57"/>
      <c r="N57"/>
      <c r="S57"/>
      <c r="T57"/>
    </row>
    <row r="58" spans="1:20" ht="14.4" x14ac:dyDescent="0.3">
      <c r="A58" s="21" t="s">
        <v>2851</v>
      </c>
      <c r="B58" s="26">
        <v>59963.860328921139</v>
      </c>
      <c r="F58" s="21" t="s">
        <v>2632</v>
      </c>
      <c r="G58" s="26">
        <v>55408.311636070452</v>
      </c>
      <c r="H58" s="26">
        <v>55408.311636070452</v>
      </c>
      <c r="M58"/>
      <c r="N58"/>
      <c r="S58"/>
      <c r="T58"/>
    </row>
    <row r="59" spans="1:20" ht="14.4" x14ac:dyDescent="0.3">
      <c r="A59"/>
      <c r="B59"/>
      <c r="F59" s="21" t="s">
        <v>2851</v>
      </c>
      <c r="G59" s="26">
        <v>59963.860328921139</v>
      </c>
      <c r="H59" s="26">
        <v>59963.860328921139</v>
      </c>
      <c r="M59"/>
      <c r="N59"/>
      <c r="S59"/>
      <c r="T59"/>
    </row>
    <row r="60" spans="1:20" ht="14.4" x14ac:dyDescent="0.3">
      <c r="A60"/>
      <c r="B60"/>
      <c r="M60"/>
      <c r="N60"/>
      <c r="S60"/>
      <c r="T60"/>
    </row>
    <row r="61" spans="1:20" ht="14.4" x14ac:dyDescent="0.3">
      <c r="A61"/>
      <c r="B61"/>
      <c r="M61"/>
      <c r="N61"/>
      <c r="S61"/>
      <c r="T61"/>
    </row>
    <row r="62" spans="1:20" ht="14.4" x14ac:dyDescent="0.3">
      <c r="A62"/>
      <c r="B62"/>
      <c r="M62"/>
      <c r="N62"/>
      <c r="S62"/>
      <c r="T62"/>
    </row>
    <row r="63" spans="1:20" ht="14.4" x14ac:dyDescent="0.3">
      <c r="A63"/>
      <c r="B63"/>
      <c r="M63"/>
      <c r="N63"/>
      <c r="S63"/>
      <c r="T63"/>
    </row>
    <row r="64" spans="1:20" ht="14.4" x14ac:dyDescent="0.3">
      <c r="A64"/>
      <c r="B64"/>
      <c r="M64"/>
      <c r="N64"/>
      <c r="S64"/>
      <c r="T64"/>
    </row>
    <row r="65" spans="1:20" ht="14.4" x14ac:dyDescent="0.3">
      <c r="A65"/>
      <c r="B65"/>
      <c r="M65"/>
      <c r="N65"/>
      <c r="S65"/>
      <c r="T65"/>
    </row>
    <row r="66" spans="1:20" ht="14.4" x14ac:dyDescent="0.3">
      <c r="A66"/>
      <c r="B66"/>
      <c r="M66"/>
      <c r="N66"/>
      <c r="S66"/>
      <c r="T66"/>
    </row>
    <row r="67" spans="1:20" ht="14.4" x14ac:dyDescent="0.3">
      <c r="A67"/>
      <c r="B67"/>
      <c r="M67"/>
      <c r="N67"/>
      <c r="S67"/>
      <c r="T67"/>
    </row>
    <row r="68" spans="1:20" ht="14.4" x14ac:dyDescent="0.3">
      <c r="A68"/>
      <c r="B68"/>
      <c r="M68"/>
      <c r="N68"/>
      <c r="S68"/>
      <c r="T68"/>
    </row>
    <row r="69" spans="1:20" ht="14.4" x14ac:dyDescent="0.3">
      <c r="A69"/>
      <c r="B69"/>
      <c r="M69"/>
      <c r="N69"/>
      <c r="S69"/>
      <c r="T69"/>
    </row>
    <row r="70" spans="1:20" ht="14.4" x14ac:dyDescent="0.3">
      <c r="A70"/>
      <c r="B70"/>
      <c r="M70"/>
      <c r="N70"/>
      <c r="S70"/>
      <c r="T70"/>
    </row>
    <row r="71" spans="1:20" ht="14.4" x14ac:dyDescent="0.3">
      <c r="A71"/>
      <c r="B71"/>
      <c r="M71"/>
      <c r="N71"/>
      <c r="S71"/>
      <c r="T71"/>
    </row>
    <row r="72" spans="1:20" ht="14.4" x14ac:dyDescent="0.3">
      <c r="M72"/>
      <c r="N72"/>
      <c r="S72"/>
      <c r="T72"/>
    </row>
    <row r="73" spans="1:20" ht="14.4" x14ac:dyDescent="0.3">
      <c r="M73"/>
      <c r="N73"/>
      <c r="S73"/>
      <c r="T73"/>
    </row>
    <row r="74" spans="1:20" ht="14.4" x14ac:dyDescent="0.3">
      <c r="M74"/>
      <c r="N74"/>
      <c r="S74"/>
      <c r="T74"/>
    </row>
    <row r="75" spans="1:20" ht="14.4" x14ac:dyDescent="0.3">
      <c r="M75"/>
      <c r="N75"/>
      <c r="S75"/>
      <c r="T75"/>
    </row>
    <row r="76" spans="1:20" ht="14.4" x14ac:dyDescent="0.3">
      <c r="M76"/>
      <c r="N76"/>
      <c r="S76"/>
      <c r="T76"/>
    </row>
    <row r="77" spans="1:20" ht="14.4" x14ac:dyDescent="0.3">
      <c r="M77"/>
      <c r="N77"/>
      <c r="S77"/>
      <c r="T77"/>
    </row>
    <row r="78" spans="1:20" ht="14.4" x14ac:dyDescent="0.3">
      <c r="M78"/>
      <c r="N78"/>
      <c r="S78"/>
      <c r="T78"/>
    </row>
    <row r="79" spans="1:20" ht="14.4" x14ac:dyDescent="0.3">
      <c r="M79"/>
      <c r="N79"/>
      <c r="S79"/>
      <c r="T79"/>
    </row>
    <row r="80" spans="1:20" ht="14.4" x14ac:dyDescent="0.3">
      <c r="M80"/>
      <c r="N80"/>
      <c r="S80"/>
      <c r="T80"/>
    </row>
    <row r="81" spans="13:20" ht="14.4" x14ac:dyDescent="0.3">
      <c r="M81"/>
      <c r="N81"/>
      <c r="S81"/>
      <c r="T81"/>
    </row>
    <row r="82" spans="13:20" ht="14.4" x14ac:dyDescent="0.3">
      <c r="M82"/>
      <c r="N82"/>
      <c r="S82"/>
      <c r="T82"/>
    </row>
    <row r="83" spans="13:20" ht="14.4" x14ac:dyDescent="0.3">
      <c r="M83"/>
      <c r="N83"/>
      <c r="S83"/>
      <c r="T83"/>
    </row>
    <row r="84" spans="13:20" ht="14.4" x14ac:dyDescent="0.3">
      <c r="M84"/>
      <c r="N84"/>
      <c r="S84"/>
      <c r="T84"/>
    </row>
    <row r="85" spans="13:20" ht="14.4" x14ac:dyDescent="0.3">
      <c r="M85"/>
      <c r="N85"/>
      <c r="S85"/>
      <c r="T85"/>
    </row>
    <row r="86" spans="13:20" ht="14.4" x14ac:dyDescent="0.3">
      <c r="M86"/>
      <c r="N86"/>
      <c r="S86"/>
      <c r="T86"/>
    </row>
    <row r="87" spans="13:20" ht="14.4" x14ac:dyDescent="0.3">
      <c r="M87"/>
      <c r="N87"/>
      <c r="S87"/>
      <c r="T87"/>
    </row>
    <row r="88" spans="13:20" ht="14.4" x14ac:dyDescent="0.3">
      <c r="M88"/>
      <c r="N88"/>
      <c r="S88"/>
      <c r="T88"/>
    </row>
    <row r="89" spans="13:20" ht="14.4" x14ac:dyDescent="0.3">
      <c r="M89"/>
      <c r="N89"/>
      <c r="S89"/>
      <c r="T89"/>
    </row>
    <row r="90" spans="13:20" ht="14.4" x14ac:dyDescent="0.3">
      <c r="M90"/>
      <c r="N90"/>
      <c r="S90"/>
      <c r="T90"/>
    </row>
    <row r="91" spans="13:20" ht="14.4" x14ac:dyDescent="0.3">
      <c r="M91"/>
      <c r="N91"/>
      <c r="S91"/>
      <c r="T91"/>
    </row>
    <row r="92" spans="13:20" ht="14.4" x14ac:dyDescent="0.3">
      <c r="M92"/>
      <c r="N92"/>
      <c r="S92"/>
      <c r="T92"/>
    </row>
    <row r="93" spans="13:20" ht="14.4" x14ac:dyDescent="0.3">
      <c r="M93"/>
      <c r="N93"/>
      <c r="S93"/>
      <c r="T93"/>
    </row>
    <row r="94" spans="13:20" ht="14.4" x14ac:dyDescent="0.3">
      <c r="M94"/>
      <c r="N94"/>
      <c r="S94"/>
      <c r="T94"/>
    </row>
    <row r="95" spans="13:20" ht="14.4" x14ac:dyDescent="0.3">
      <c r="M95"/>
      <c r="N95"/>
      <c r="S95"/>
      <c r="T95"/>
    </row>
    <row r="96" spans="13:20" ht="14.4" x14ac:dyDescent="0.3">
      <c r="M96"/>
      <c r="N96"/>
      <c r="S96"/>
      <c r="T96"/>
    </row>
    <row r="97" spans="13:20" ht="14.4" x14ac:dyDescent="0.3">
      <c r="M97"/>
      <c r="N97"/>
      <c r="S97"/>
      <c r="T97"/>
    </row>
    <row r="98" spans="13:20" ht="14.4" x14ac:dyDescent="0.3">
      <c r="M98"/>
      <c r="N98"/>
      <c r="S98"/>
      <c r="T98"/>
    </row>
    <row r="99" spans="13:20" ht="14.4" x14ac:dyDescent="0.3">
      <c r="M99"/>
      <c r="N99"/>
      <c r="S99"/>
      <c r="T99"/>
    </row>
    <row r="100" spans="13:20" ht="14.4" x14ac:dyDescent="0.3">
      <c r="M100"/>
      <c r="N100"/>
      <c r="S100"/>
      <c r="T100"/>
    </row>
    <row r="101" spans="13:20" ht="14.4" x14ac:dyDescent="0.3">
      <c r="M101"/>
      <c r="N101"/>
      <c r="S101"/>
      <c r="T101"/>
    </row>
    <row r="102" spans="13:20" ht="14.4" x14ac:dyDescent="0.3">
      <c r="M102"/>
      <c r="N102"/>
      <c r="S102"/>
      <c r="T102"/>
    </row>
    <row r="103" spans="13:20" ht="14.4" x14ac:dyDescent="0.3">
      <c r="M103"/>
      <c r="N103"/>
      <c r="S103"/>
      <c r="T103"/>
    </row>
    <row r="104" spans="13:20" ht="14.4" x14ac:dyDescent="0.3">
      <c r="M104"/>
      <c r="N104"/>
      <c r="S104"/>
      <c r="T104"/>
    </row>
    <row r="105" spans="13:20" ht="14.4" x14ac:dyDescent="0.3">
      <c r="M105"/>
      <c r="N105"/>
      <c r="S105"/>
      <c r="T105"/>
    </row>
    <row r="106" spans="13:20" ht="14.4" x14ac:dyDescent="0.3">
      <c r="M106"/>
      <c r="N106"/>
      <c r="S106"/>
      <c r="T106"/>
    </row>
    <row r="107" spans="13:20" ht="14.4" x14ac:dyDescent="0.3">
      <c r="M107"/>
      <c r="N107"/>
      <c r="S107"/>
      <c r="T107"/>
    </row>
    <row r="108" spans="13:20" ht="14.4" x14ac:dyDescent="0.3">
      <c r="M108"/>
      <c r="N108"/>
      <c r="S108"/>
      <c r="T108"/>
    </row>
    <row r="109" spans="13:20" ht="14.4" x14ac:dyDescent="0.3">
      <c r="M109"/>
      <c r="N109"/>
      <c r="S109"/>
      <c r="T109"/>
    </row>
    <row r="110" spans="13:20" ht="14.4" x14ac:dyDescent="0.3">
      <c r="M110"/>
      <c r="N110"/>
      <c r="S110"/>
      <c r="T110"/>
    </row>
    <row r="111" spans="13:20" ht="14.4" x14ac:dyDescent="0.3">
      <c r="M111"/>
      <c r="N111"/>
      <c r="S111"/>
      <c r="T111"/>
    </row>
    <row r="112" spans="13:20" ht="14.4" x14ac:dyDescent="0.3">
      <c r="M112"/>
      <c r="N112"/>
      <c r="S112"/>
      <c r="T112"/>
    </row>
    <row r="113" spans="13:20" ht="14.4" x14ac:dyDescent="0.3">
      <c r="M113"/>
      <c r="N113"/>
      <c r="S113"/>
      <c r="T113"/>
    </row>
    <row r="114" spans="13:20" ht="14.4" x14ac:dyDescent="0.3">
      <c r="M114"/>
      <c r="N114"/>
      <c r="S114"/>
      <c r="T114"/>
    </row>
    <row r="115" spans="13:20" ht="14.4" x14ac:dyDescent="0.3">
      <c r="M115"/>
      <c r="N115"/>
      <c r="S115"/>
      <c r="T115"/>
    </row>
    <row r="116" spans="13:20" ht="14.4" x14ac:dyDescent="0.3">
      <c r="M116"/>
      <c r="N116"/>
      <c r="S116"/>
      <c r="T116"/>
    </row>
    <row r="117" spans="13:20" ht="14.4" x14ac:dyDescent="0.3">
      <c r="M117"/>
      <c r="N117"/>
      <c r="S117"/>
      <c r="T117"/>
    </row>
    <row r="118" spans="13:20" ht="14.4" x14ac:dyDescent="0.3">
      <c r="M118"/>
      <c r="N118"/>
      <c r="S118"/>
      <c r="T118"/>
    </row>
    <row r="119" spans="13:20" ht="14.4" x14ac:dyDescent="0.3">
      <c r="M119"/>
      <c r="N119"/>
      <c r="S119"/>
      <c r="T119"/>
    </row>
    <row r="120" spans="13:20" ht="14.4" x14ac:dyDescent="0.3">
      <c r="M120"/>
      <c r="N120"/>
      <c r="S120"/>
      <c r="T120"/>
    </row>
    <row r="121" spans="13:20" ht="14.4" x14ac:dyDescent="0.3">
      <c r="M121"/>
      <c r="N121"/>
      <c r="S121"/>
      <c r="T121"/>
    </row>
    <row r="122" spans="13:20" ht="14.4" x14ac:dyDescent="0.3">
      <c r="M122"/>
      <c r="N122"/>
      <c r="S122"/>
      <c r="T122"/>
    </row>
    <row r="123" spans="13:20" ht="14.4" x14ac:dyDescent="0.3">
      <c r="M123"/>
      <c r="N123"/>
      <c r="S123"/>
      <c r="T123"/>
    </row>
    <row r="124" spans="13:20" ht="14.4" x14ac:dyDescent="0.3">
      <c r="M124"/>
      <c r="N124"/>
      <c r="S124"/>
      <c r="T124"/>
    </row>
    <row r="125" spans="13:20" ht="14.4" x14ac:dyDescent="0.3">
      <c r="M125"/>
      <c r="N125"/>
      <c r="S125"/>
      <c r="T125"/>
    </row>
    <row r="126" spans="13:20" ht="14.4" x14ac:dyDescent="0.3">
      <c r="M126"/>
      <c r="N126"/>
      <c r="S126"/>
      <c r="T126"/>
    </row>
    <row r="127" spans="13:20" ht="14.4" x14ac:dyDescent="0.3">
      <c r="M127"/>
      <c r="N127"/>
      <c r="S127"/>
      <c r="T127"/>
    </row>
    <row r="128" spans="13:20" ht="14.4" x14ac:dyDescent="0.3">
      <c r="M128"/>
      <c r="N128"/>
      <c r="S128"/>
      <c r="T128"/>
    </row>
    <row r="129" spans="13:20" ht="14.4" x14ac:dyDescent="0.3">
      <c r="M129"/>
      <c r="N129"/>
      <c r="S129"/>
      <c r="T129"/>
    </row>
    <row r="130" spans="13:20" ht="14.4" x14ac:dyDescent="0.3">
      <c r="M130"/>
      <c r="N130"/>
      <c r="S130"/>
      <c r="T130"/>
    </row>
    <row r="131" spans="13:20" ht="14.4" x14ac:dyDescent="0.3">
      <c r="M131"/>
      <c r="N131"/>
      <c r="S131"/>
      <c r="T131"/>
    </row>
    <row r="132" spans="13:20" ht="14.4" x14ac:dyDescent="0.3">
      <c r="M132"/>
      <c r="N132"/>
      <c r="S132"/>
      <c r="T132"/>
    </row>
    <row r="133" spans="13:20" ht="14.4" x14ac:dyDescent="0.3">
      <c r="M133"/>
      <c r="N133"/>
      <c r="S133"/>
      <c r="T133"/>
    </row>
    <row r="134" spans="13:20" ht="14.4" x14ac:dyDescent="0.3">
      <c r="M134"/>
      <c r="N134"/>
      <c r="S134"/>
      <c r="T134"/>
    </row>
    <row r="135" spans="13:20" ht="14.4" x14ac:dyDescent="0.3">
      <c r="M135"/>
      <c r="N135"/>
      <c r="S135"/>
      <c r="T135"/>
    </row>
    <row r="136" spans="13:20" ht="14.4" x14ac:dyDescent="0.3">
      <c r="M136"/>
      <c r="N136"/>
      <c r="S136"/>
      <c r="T136"/>
    </row>
    <row r="137" spans="13:20" ht="14.4" x14ac:dyDescent="0.3">
      <c r="M137"/>
      <c r="N137"/>
      <c r="S137"/>
      <c r="T137"/>
    </row>
    <row r="138" spans="13:20" ht="14.4" x14ac:dyDescent="0.3">
      <c r="M138"/>
      <c r="N138"/>
      <c r="S138"/>
      <c r="T138"/>
    </row>
    <row r="139" spans="13:20" ht="14.4" x14ac:dyDescent="0.3">
      <c r="M139"/>
      <c r="N139"/>
      <c r="S139"/>
      <c r="T139"/>
    </row>
    <row r="140" spans="13:20" ht="14.4" x14ac:dyDescent="0.3">
      <c r="M140"/>
      <c r="N140"/>
      <c r="S140"/>
      <c r="T140"/>
    </row>
    <row r="141" spans="13:20" ht="14.4" x14ac:dyDescent="0.3">
      <c r="M141"/>
      <c r="N141"/>
      <c r="S141"/>
      <c r="T141"/>
    </row>
    <row r="142" spans="13:20" ht="14.4" x14ac:dyDescent="0.3">
      <c r="M142"/>
      <c r="N142"/>
      <c r="S142"/>
      <c r="T142"/>
    </row>
    <row r="143" spans="13:20" ht="14.4" x14ac:dyDescent="0.3">
      <c r="M143"/>
      <c r="N143"/>
      <c r="S143"/>
      <c r="T143"/>
    </row>
    <row r="144" spans="13:20" ht="14.4" x14ac:dyDescent="0.3">
      <c r="M144"/>
      <c r="N144"/>
      <c r="S144"/>
      <c r="T144"/>
    </row>
    <row r="145" spans="13:20" ht="14.4" x14ac:dyDescent="0.3">
      <c r="M145"/>
      <c r="N145"/>
      <c r="S145"/>
      <c r="T145"/>
    </row>
    <row r="146" spans="13:20" ht="14.4" x14ac:dyDescent="0.3">
      <c r="M146"/>
      <c r="N146"/>
      <c r="S146"/>
      <c r="T146"/>
    </row>
    <row r="147" spans="13:20" ht="14.4" x14ac:dyDescent="0.3">
      <c r="M147"/>
      <c r="N147"/>
      <c r="S147"/>
      <c r="T147"/>
    </row>
    <row r="148" spans="13:20" ht="14.4" x14ac:dyDescent="0.3">
      <c r="M148"/>
      <c r="N148"/>
      <c r="S148"/>
      <c r="T148"/>
    </row>
    <row r="149" spans="13:20" ht="14.4" x14ac:dyDescent="0.3">
      <c r="M149"/>
      <c r="N149"/>
      <c r="S149"/>
      <c r="T149"/>
    </row>
    <row r="150" spans="13:20" ht="14.4" x14ac:dyDescent="0.3">
      <c r="M150"/>
      <c r="N150"/>
      <c r="S150"/>
      <c r="T150"/>
    </row>
    <row r="151" spans="13:20" ht="14.4" x14ac:dyDescent="0.3">
      <c r="M151"/>
      <c r="N151"/>
      <c r="S151"/>
      <c r="T151"/>
    </row>
    <row r="152" spans="13:20" ht="14.4" x14ac:dyDescent="0.3">
      <c r="M152"/>
      <c r="N152"/>
      <c r="S152"/>
      <c r="T152"/>
    </row>
    <row r="153" spans="13:20" ht="14.4" x14ac:dyDescent="0.3">
      <c r="M153"/>
      <c r="N153"/>
      <c r="S153"/>
      <c r="T153"/>
    </row>
    <row r="154" spans="13:20" ht="14.4" x14ac:dyDescent="0.3">
      <c r="M154"/>
      <c r="N154"/>
      <c r="S154"/>
      <c r="T154"/>
    </row>
    <row r="155" spans="13:20" ht="14.4" x14ac:dyDescent="0.3">
      <c r="M155"/>
      <c r="N155"/>
      <c r="S155"/>
      <c r="T155"/>
    </row>
    <row r="156" spans="13:20" ht="14.4" x14ac:dyDescent="0.3">
      <c r="M156"/>
      <c r="N156"/>
      <c r="S156"/>
      <c r="T156"/>
    </row>
    <row r="157" spans="13:20" ht="14.4" x14ac:dyDescent="0.3">
      <c r="M157"/>
      <c r="N157"/>
      <c r="S157"/>
      <c r="T157"/>
    </row>
    <row r="158" spans="13:20" ht="14.4" x14ac:dyDescent="0.3">
      <c r="M158"/>
      <c r="N158"/>
      <c r="S158"/>
      <c r="T158"/>
    </row>
    <row r="159" spans="13:20" ht="14.4" x14ac:dyDescent="0.3">
      <c r="M159"/>
      <c r="N159"/>
      <c r="S159"/>
      <c r="T159"/>
    </row>
    <row r="160" spans="13:20" ht="14.4" x14ac:dyDescent="0.3">
      <c r="M160"/>
      <c r="N160"/>
      <c r="S160"/>
      <c r="T160"/>
    </row>
    <row r="161" spans="13:20" ht="14.4" x14ac:dyDescent="0.3">
      <c r="M161"/>
      <c r="N161"/>
      <c r="S161"/>
      <c r="T161"/>
    </row>
    <row r="162" spans="13:20" ht="14.4" x14ac:dyDescent="0.3">
      <c r="M162"/>
      <c r="N162"/>
      <c r="S162"/>
      <c r="T162"/>
    </row>
    <row r="163" spans="13:20" ht="14.4" x14ac:dyDescent="0.3">
      <c r="M163"/>
      <c r="N163"/>
      <c r="S163"/>
      <c r="T163"/>
    </row>
    <row r="164" spans="13:20" ht="14.4" x14ac:dyDescent="0.3">
      <c r="M164"/>
      <c r="N164"/>
      <c r="S164"/>
      <c r="T164"/>
    </row>
    <row r="165" spans="13:20" ht="14.4" x14ac:dyDescent="0.3">
      <c r="M165"/>
      <c r="N165"/>
      <c r="S165"/>
      <c r="T165"/>
    </row>
    <row r="166" spans="13:20" ht="14.4" x14ac:dyDescent="0.3">
      <c r="M166"/>
      <c r="N166"/>
      <c r="S166"/>
      <c r="T166"/>
    </row>
    <row r="167" spans="13:20" ht="14.4" x14ac:dyDescent="0.3">
      <c r="M167"/>
      <c r="N167"/>
      <c r="S167"/>
      <c r="T167"/>
    </row>
    <row r="168" spans="13:20" ht="14.4" x14ac:dyDescent="0.3">
      <c r="M168"/>
      <c r="N168"/>
      <c r="S168"/>
      <c r="T168"/>
    </row>
    <row r="169" spans="13:20" ht="14.4" x14ac:dyDescent="0.3">
      <c r="M169"/>
      <c r="N169"/>
      <c r="S169"/>
      <c r="T169"/>
    </row>
    <row r="170" spans="13:20" ht="14.4" x14ac:dyDescent="0.3">
      <c r="M170"/>
      <c r="N170"/>
      <c r="S170"/>
      <c r="T170"/>
    </row>
    <row r="171" spans="13:20" ht="14.4" x14ac:dyDescent="0.3">
      <c r="M171"/>
      <c r="N171"/>
      <c r="S171"/>
      <c r="T171"/>
    </row>
    <row r="172" spans="13:20" ht="14.4" x14ac:dyDescent="0.3">
      <c r="M172"/>
      <c r="N172"/>
      <c r="S172"/>
      <c r="T172"/>
    </row>
    <row r="173" spans="13:20" ht="14.4" x14ac:dyDescent="0.3">
      <c r="M173"/>
      <c r="N173"/>
      <c r="S173"/>
      <c r="T173"/>
    </row>
    <row r="174" spans="13:20" ht="14.4" x14ac:dyDescent="0.3">
      <c r="M174"/>
      <c r="N174"/>
      <c r="S174"/>
      <c r="T174"/>
    </row>
    <row r="175" spans="13:20" ht="14.4" x14ac:dyDescent="0.3">
      <c r="M175"/>
      <c r="N175"/>
      <c r="S175"/>
      <c r="T175"/>
    </row>
    <row r="176" spans="13:20" ht="14.4" x14ac:dyDescent="0.3">
      <c r="M176"/>
      <c r="N176"/>
      <c r="S176"/>
      <c r="T176"/>
    </row>
    <row r="177" spans="13:20" ht="14.4" x14ac:dyDescent="0.3">
      <c r="M177"/>
      <c r="N177"/>
      <c r="S177"/>
      <c r="T177"/>
    </row>
    <row r="178" spans="13:20" ht="14.4" x14ac:dyDescent="0.3">
      <c r="M178"/>
      <c r="N178"/>
      <c r="S178"/>
      <c r="T178"/>
    </row>
    <row r="179" spans="13:20" ht="14.4" x14ac:dyDescent="0.3">
      <c r="M179"/>
      <c r="N179"/>
      <c r="S179"/>
      <c r="T179"/>
    </row>
    <row r="180" spans="13:20" ht="14.4" x14ac:dyDescent="0.3">
      <c r="M180"/>
      <c r="N180"/>
      <c r="S180"/>
      <c r="T180"/>
    </row>
    <row r="181" spans="13:20" ht="14.4" x14ac:dyDescent="0.3">
      <c r="M181"/>
      <c r="N181"/>
      <c r="S181"/>
      <c r="T181"/>
    </row>
    <row r="182" spans="13:20" ht="14.4" x14ac:dyDescent="0.3">
      <c r="M182"/>
      <c r="N182"/>
      <c r="S182"/>
      <c r="T182"/>
    </row>
    <row r="183" spans="13:20" ht="14.4" x14ac:dyDescent="0.3">
      <c r="M183"/>
      <c r="N183"/>
      <c r="S183"/>
      <c r="T183"/>
    </row>
    <row r="184" spans="13:20" ht="14.4" x14ac:dyDescent="0.3">
      <c r="M184"/>
      <c r="N184"/>
      <c r="S184"/>
      <c r="T184"/>
    </row>
    <row r="185" spans="13:20" ht="14.4" x14ac:dyDescent="0.3">
      <c r="M185"/>
      <c r="N185"/>
      <c r="S185"/>
      <c r="T185"/>
    </row>
    <row r="186" spans="13:20" ht="14.4" x14ac:dyDescent="0.3">
      <c r="M186"/>
      <c r="N186"/>
      <c r="S186"/>
      <c r="T186"/>
    </row>
    <row r="187" spans="13:20" ht="14.4" x14ac:dyDescent="0.3">
      <c r="M187"/>
      <c r="N187"/>
      <c r="S187"/>
      <c r="T187"/>
    </row>
    <row r="188" spans="13:20" ht="14.4" x14ac:dyDescent="0.3">
      <c r="M188"/>
      <c r="N188"/>
      <c r="S188"/>
      <c r="T188"/>
    </row>
    <row r="189" spans="13:20" ht="14.4" x14ac:dyDescent="0.3">
      <c r="M189"/>
      <c r="N189"/>
      <c r="S189"/>
      <c r="T189"/>
    </row>
    <row r="190" spans="13:20" ht="14.4" x14ac:dyDescent="0.3">
      <c r="M190"/>
      <c r="N190"/>
      <c r="S190"/>
      <c r="T190"/>
    </row>
    <row r="191" spans="13:20" ht="14.4" x14ac:dyDescent="0.3">
      <c r="M191"/>
      <c r="N191"/>
      <c r="S191"/>
      <c r="T191"/>
    </row>
    <row r="192" spans="13:20" ht="14.4" x14ac:dyDescent="0.3">
      <c r="M192"/>
      <c r="N192"/>
      <c r="S192"/>
      <c r="T192"/>
    </row>
    <row r="193" spans="13:20" ht="14.4" x14ac:dyDescent="0.3">
      <c r="M193"/>
      <c r="N193"/>
      <c r="S193"/>
      <c r="T193"/>
    </row>
    <row r="194" spans="13:20" ht="14.4" x14ac:dyDescent="0.3">
      <c r="M194"/>
      <c r="N194"/>
      <c r="S194"/>
      <c r="T194"/>
    </row>
    <row r="195" spans="13:20" ht="14.4" x14ac:dyDescent="0.3">
      <c r="M195"/>
      <c r="N195"/>
      <c r="S195"/>
      <c r="T195"/>
    </row>
    <row r="196" spans="13:20" ht="14.4" x14ac:dyDescent="0.3">
      <c r="M196"/>
      <c r="N196"/>
      <c r="S196"/>
      <c r="T196"/>
    </row>
    <row r="197" spans="13:20" ht="14.4" x14ac:dyDescent="0.3">
      <c r="M197"/>
      <c r="N197"/>
      <c r="S197"/>
      <c r="T197"/>
    </row>
    <row r="198" spans="13:20" ht="14.4" x14ac:dyDescent="0.3">
      <c r="M198"/>
      <c r="N198"/>
      <c r="S198"/>
      <c r="T198"/>
    </row>
    <row r="199" spans="13:20" ht="14.4" x14ac:dyDescent="0.3">
      <c r="M199"/>
      <c r="N199"/>
      <c r="S199"/>
      <c r="T199"/>
    </row>
    <row r="200" spans="13:20" ht="14.4" x14ac:dyDescent="0.3">
      <c r="M200"/>
      <c r="N200"/>
      <c r="S200"/>
      <c r="T200"/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D5F8-3195-4B50-8608-DF88941EBC0A}">
  <dimension ref="A1:AC1476"/>
  <sheetViews>
    <sheetView topLeftCell="S1" workbookViewId="0">
      <selection activeCell="I13" sqref="I13"/>
    </sheetView>
  </sheetViews>
  <sheetFormatPr defaultRowHeight="14.4" x14ac:dyDescent="0.3"/>
  <cols>
    <col min="1" max="1" width="12.109375" bestFit="1" customWidth="1"/>
    <col min="2" max="2" width="15.6640625" bestFit="1" customWidth="1"/>
    <col min="3" max="3" width="15.109375" bestFit="1" customWidth="1"/>
    <col min="4" max="4" width="9" bestFit="1" customWidth="1"/>
    <col min="5" max="5" width="12" bestFit="1" customWidth="1"/>
    <col min="6" max="6" width="11.6640625" bestFit="1" customWidth="1"/>
    <col min="7" max="7" width="10.109375" bestFit="1" customWidth="1"/>
    <col min="8" max="8" width="16" bestFit="1" customWidth="1"/>
    <col min="9" max="9" width="17" bestFit="1" customWidth="1"/>
    <col min="10" max="10" width="12.109375" bestFit="1" customWidth="1"/>
    <col min="11" max="11" width="14" bestFit="1" customWidth="1"/>
    <col min="12" max="12" width="18.77734375" bestFit="1" customWidth="1"/>
    <col min="13" max="13" width="13.77734375" bestFit="1" customWidth="1"/>
    <col min="14" max="14" width="18.5546875" bestFit="1" customWidth="1"/>
    <col min="15" max="15" width="15.33203125" bestFit="1" customWidth="1"/>
    <col min="16" max="16" width="18.88671875" bestFit="1" customWidth="1"/>
    <col min="17" max="17" width="16.5546875" bestFit="1" customWidth="1"/>
    <col min="18" max="18" width="19.33203125" bestFit="1" customWidth="1"/>
    <col min="19" max="19" width="14.77734375" bestFit="1" customWidth="1"/>
    <col min="20" max="20" width="15" bestFit="1" customWidth="1"/>
    <col min="21" max="21" width="20.44140625" bestFit="1" customWidth="1"/>
    <col min="22" max="22" width="19.5546875" bestFit="1" customWidth="1"/>
    <col min="23" max="23" width="11.109375" bestFit="1" customWidth="1"/>
    <col min="24" max="24" width="13.44140625" bestFit="1" customWidth="1"/>
    <col min="25" max="25" width="19.33203125" bestFit="1" customWidth="1"/>
    <col min="26" max="26" width="14.21875" bestFit="1" customWidth="1"/>
    <col min="27" max="27" width="25.44140625" bestFit="1" customWidth="1"/>
    <col min="28" max="28" width="17.33203125" bestFit="1" customWidth="1"/>
    <col min="29" max="29" width="15.6640625" bestFit="1" customWidth="1"/>
  </cols>
  <sheetData>
    <row r="1" spans="1:29" x14ac:dyDescent="0.3">
      <c r="A1" t="s">
        <v>2841</v>
      </c>
      <c r="B1" t="s">
        <v>2880</v>
      </c>
      <c r="C1" t="s">
        <v>2602</v>
      </c>
      <c r="D1" t="s">
        <v>1</v>
      </c>
      <c r="E1" t="s">
        <v>2839</v>
      </c>
      <c r="F1" t="s">
        <v>2603</v>
      </c>
      <c r="G1" t="s">
        <v>8</v>
      </c>
      <c r="H1" t="s">
        <v>2604</v>
      </c>
      <c r="I1" t="s">
        <v>2605</v>
      </c>
      <c r="J1" t="s">
        <v>2606</v>
      </c>
      <c r="K1" t="s">
        <v>2613</v>
      </c>
      <c r="L1" t="s">
        <v>2609</v>
      </c>
      <c r="M1" t="s">
        <v>2607</v>
      </c>
      <c r="N1" t="s">
        <v>2611</v>
      </c>
      <c r="O1" t="s">
        <v>2612</v>
      </c>
      <c r="P1" t="s">
        <v>2608</v>
      </c>
      <c r="Q1" t="s">
        <v>2881</v>
      </c>
      <c r="R1" t="s">
        <v>2882</v>
      </c>
      <c r="S1" t="s">
        <v>2883</v>
      </c>
      <c r="T1" t="s">
        <v>2884</v>
      </c>
      <c r="U1" t="s">
        <v>2885</v>
      </c>
      <c r="V1" t="s">
        <v>2886</v>
      </c>
      <c r="W1" t="s">
        <v>2600</v>
      </c>
      <c r="X1" t="s">
        <v>2887</v>
      </c>
      <c r="Y1" t="s">
        <v>2888</v>
      </c>
      <c r="Z1" t="s">
        <v>2889</v>
      </c>
      <c r="AA1" t="s">
        <v>2601</v>
      </c>
      <c r="AB1" t="s">
        <v>2890</v>
      </c>
      <c r="AC1" t="s">
        <v>2891</v>
      </c>
    </row>
    <row r="2" spans="1:29" x14ac:dyDescent="0.3">
      <c r="A2" t="s">
        <v>2840</v>
      </c>
      <c r="B2">
        <v>78596.386810261145</v>
      </c>
      <c r="C2">
        <v>18405454</v>
      </c>
      <c r="D2">
        <v>50000000</v>
      </c>
      <c r="E2">
        <v>142857.14285714287</v>
      </c>
      <c r="F2" s="1">
        <v>45973</v>
      </c>
      <c r="G2" t="s">
        <v>2842</v>
      </c>
      <c r="H2">
        <v>350</v>
      </c>
      <c r="I2">
        <v>420</v>
      </c>
      <c r="J2" t="s">
        <v>1055</v>
      </c>
      <c r="K2">
        <v>3</v>
      </c>
      <c r="L2">
        <v>3</v>
      </c>
      <c r="M2" t="s">
        <v>2615</v>
      </c>
      <c r="N2" t="s">
        <v>55</v>
      </c>
      <c r="O2" t="s">
        <v>57</v>
      </c>
      <c r="P2" t="s">
        <v>2902</v>
      </c>
      <c r="Q2" t="s">
        <v>2897</v>
      </c>
      <c r="R2" t="s">
        <v>2871</v>
      </c>
      <c r="S2">
        <v>2</v>
      </c>
      <c r="T2">
        <v>0</v>
      </c>
      <c r="U2" t="s">
        <v>138</v>
      </c>
      <c r="V2">
        <v>84051.519775661844</v>
      </c>
      <c r="W2" t="s">
        <v>2822</v>
      </c>
      <c r="X2">
        <v>64096.04830752722</v>
      </c>
      <c r="Y2" t="s">
        <v>2869</v>
      </c>
      <c r="Z2">
        <v>77412.550404139009</v>
      </c>
      <c r="AA2" t="s">
        <v>2796</v>
      </c>
      <c r="AB2">
        <v>102366.07142857143</v>
      </c>
      <c r="AC2">
        <v>6</v>
      </c>
    </row>
    <row r="3" spans="1:29" x14ac:dyDescent="0.3">
      <c r="A3" t="s">
        <v>2840</v>
      </c>
      <c r="B3">
        <v>78596.386810261145</v>
      </c>
      <c r="C3">
        <v>18404886</v>
      </c>
      <c r="D3">
        <v>46000000</v>
      </c>
      <c r="E3">
        <v>153333.33333333334</v>
      </c>
      <c r="F3" s="1">
        <v>45973</v>
      </c>
      <c r="G3" t="s">
        <v>2842</v>
      </c>
      <c r="H3">
        <v>300</v>
      </c>
      <c r="I3">
        <v>350</v>
      </c>
      <c r="J3" t="s">
        <v>128</v>
      </c>
      <c r="K3">
        <v>3</v>
      </c>
      <c r="L3">
        <v>2</v>
      </c>
      <c r="M3" t="s">
        <v>2617</v>
      </c>
      <c r="N3" t="s">
        <v>55</v>
      </c>
      <c r="O3" t="s">
        <v>57</v>
      </c>
      <c r="P3" t="s">
        <v>2902</v>
      </c>
      <c r="Q3" t="s">
        <v>2897</v>
      </c>
      <c r="R3" t="s">
        <v>2871</v>
      </c>
      <c r="S3">
        <v>7.5</v>
      </c>
      <c r="T3">
        <v>0</v>
      </c>
      <c r="U3" t="s">
        <v>138</v>
      </c>
      <c r="V3">
        <v>84051.519775661844</v>
      </c>
      <c r="W3" t="s">
        <v>2822</v>
      </c>
      <c r="X3">
        <v>64096.04830752722</v>
      </c>
      <c r="Y3" t="s">
        <v>2869</v>
      </c>
      <c r="Z3">
        <v>77412.550404139009</v>
      </c>
      <c r="AA3" t="s">
        <v>2765</v>
      </c>
      <c r="AB3">
        <v>153333.33333333334</v>
      </c>
      <c r="AC3">
        <v>5</v>
      </c>
    </row>
    <row r="4" spans="1:29" x14ac:dyDescent="0.3">
      <c r="A4" t="s">
        <v>2840</v>
      </c>
      <c r="B4">
        <v>78596.386810261145</v>
      </c>
      <c r="C4">
        <v>18422063</v>
      </c>
      <c r="D4">
        <v>32075000</v>
      </c>
      <c r="E4">
        <v>145795.45454545456</v>
      </c>
      <c r="F4" s="1">
        <v>45975</v>
      </c>
      <c r="G4" t="s">
        <v>2842</v>
      </c>
      <c r="H4">
        <v>220</v>
      </c>
      <c r="I4">
        <v>560</v>
      </c>
      <c r="J4" t="s">
        <v>50</v>
      </c>
      <c r="K4">
        <v>2</v>
      </c>
      <c r="L4">
        <v>2</v>
      </c>
      <c r="M4" t="s">
        <v>2615</v>
      </c>
      <c r="N4" t="s">
        <v>77</v>
      </c>
      <c r="O4" t="s">
        <v>67</v>
      </c>
      <c r="P4" t="s">
        <v>2902</v>
      </c>
      <c r="Q4" t="s">
        <v>2897</v>
      </c>
      <c r="R4" t="s">
        <v>2877</v>
      </c>
      <c r="S4">
        <v>2</v>
      </c>
      <c r="T4">
        <v>1</v>
      </c>
      <c r="U4" t="s">
        <v>2894</v>
      </c>
      <c r="V4">
        <v>56501.106204522679</v>
      </c>
      <c r="W4" t="s">
        <v>2822</v>
      </c>
      <c r="X4">
        <v>64096.04830752722</v>
      </c>
      <c r="Y4" t="s">
        <v>2869</v>
      </c>
      <c r="Z4">
        <v>77412.550404139009</v>
      </c>
      <c r="AA4" t="s">
        <v>2748</v>
      </c>
      <c r="AB4">
        <v>89118.734089734557</v>
      </c>
      <c r="AC4">
        <v>4</v>
      </c>
    </row>
    <row r="5" spans="1:29" x14ac:dyDescent="0.3">
      <c r="A5" t="s">
        <v>2840</v>
      </c>
      <c r="B5">
        <v>78596.386810261145</v>
      </c>
      <c r="C5">
        <v>18408486</v>
      </c>
      <c r="D5">
        <v>11200000</v>
      </c>
      <c r="E5">
        <v>50909.090909090912</v>
      </c>
      <c r="F5" s="1">
        <v>45973</v>
      </c>
      <c r="G5" t="s">
        <v>2842</v>
      </c>
      <c r="H5">
        <v>220</v>
      </c>
      <c r="I5">
        <v>250</v>
      </c>
      <c r="J5" t="s">
        <v>128</v>
      </c>
      <c r="K5">
        <v>2</v>
      </c>
      <c r="L5">
        <v>2</v>
      </c>
      <c r="M5" t="s">
        <v>2627</v>
      </c>
      <c r="N5" t="s">
        <v>55</v>
      </c>
      <c r="O5" t="s">
        <v>67</v>
      </c>
      <c r="P5" t="s">
        <v>2902</v>
      </c>
      <c r="Q5" t="s">
        <v>2898</v>
      </c>
      <c r="R5" t="s">
        <v>2871</v>
      </c>
      <c r="S5">
        <v>18</v>
      </c>
      <c r="T5">
        <v>1</v>
      </c>
      <c r="U5" t="s">
        <v>2894</v>
      </c>
      <c r="V5">
        <v>56501.106204522679</v>
      </c>
      <c r="W5" t="s">
        <v>2822</v>
      </c>
      <c r="X5">
        <v>64096.04830752722</v>
      </c>
      <c r="Y5" t="s">
        <v>2869</v>
      </c>
      <c r="Z5">
        <v>77412.550404139009</v>
      </c>
      <c r="AA5" t="s">
        <v>2748</v>
      </c>
      <c r="AB5">
        <v>89118.734089734557</v>
      </c>
      <c r="AC5">
        <v>5</v>
      </c>
    </row>
    <row r="6" spans="1:29" x14ac:dyDescent="0.3">
      <c r="A6" t="s">
        <v>2840</v>
      </c>
      <c r="B6">
        <v>78596.386810261145</v>
      </c>
      <c r="C6">
        <v>18410126</v>
      </c>
      <c r="D6">
        <v>22000000</v>
      </c>
      <c r="E6">
        <v>79710.144927536225</v>
      </c>
      <c r="F6" s="1">
        <v>45973</v>
      </c>
      <c r="G6" t="s">
        <v>2842</v>
      </c>
      <c r="H6">
        <v>276</v>
      </c>
      <c r="I6">
        <v>470</v>
      </c>
      <c r="J6" t="s">
        <v>128</v>
      </c>
      <c r="K6">
        <v>3</v>
      </c>
      <c r="L6">
        <v>2</v>
      </c>
      <c r="M6" t="s">
        <v>2617</v>
      </c>
      <c r="N6" t="s">
        <v>55</v>
      </c>
      <c r="O6" t="s">
        <v>57</v>
      </c>
      <c r="P6" t="s">
        <v>2902</v>
      </c>
      <c r="Q6" t="s">
        <v>2897</v>
      </c>
      <c r="R6" t="s">
        <v>2871</v>
      </c>
      <c r="S6">
        <v>7.5</v>
      </c>
      <c r="T6">
        <v>0</v>
      </c>
      <c r="U6" t="s">
        <v>2894</v>
      </c>
      <c r="V6">
        <v>56501.106204522679</v>
      </c>
      <c r="W6" t="s">
        <v>2822</v>
      </c>
      <c r="X6">
        <v>64096.04830752722</v>
      </c>
      <c r="Y6" t="s">
        <v>2869</v>
      </c>
      <c r="Z6">
        <v>77412.550404139009</v>
      </c>
      <c r="AA6" t="s">
        <v>2731</v>
      </c>
      <c r="AB6">
        <v>77364.165956237557</v>
      </c>
      <c r="AC6">
        <v>5</v>
      </c>
    </row>
    <row r="7" spans="1:29" x14ac:dyDescent="0.3">
      <c r="A7" t="s">
        <v>2840</v>
      </c>
      <c r="B7">
        <v>78596.386810261145</v>
      </c>
      <c r="C7">
        <v>18395731</v>
      </c>
      <c r="D7">
        <v>21750000</v>
      </c>
      <c r="E7">
        <v>65909.090909090912</v>
      </c>
      <c r="F7" s="1">
        <v>45971</v>
      </c>
      <c r="G7" t="s">
        <v>2842</v>
      </c>
      <c r="H7">
        <v>330</v>
      </c>
      <c r="I7">
        <v>370</v>
      </c>
      <c r="J7" t="s">
        <v>1208</v>
      </c>
      <c r="K7">
        <v>4</v>
      </c>
      <c r="L7">
        <v>3</v>
      </c>
      <c r="M7" t="s">
        <v>2617</v>
      </c>
      <c r="N7" t="s">
        <v>76</v>
      </c>
      <c r="O7" t="s">
        <v>67</v>
      </c>
      <c r="P7" t="s">
        <v>2902</v>
      </c>
      <c r="Q7" t="s">
        <v>2897</v>
      </c>
      <c r="R7" t="s">
        <v>2877</v>
      </c>
      <c r="S7">
        <v>7.5</v>
      </c>
      <c r="T7">
        <v>1</v>
      </c>
      <c r="U7" t="s">
        <v>2894</v>
      </c>
      <c r="V7">
        <v>56501.106204522679</v>
      </c>
      <c r="W7" t="s">
        <v>2822</v>
      </c>
      <c r="X7">
        <v>64096.04830752722</v>
      </c>
      <c r="Y7" t="s">
        <v>2869</v>
      </c>
      <c r="Z7">
        <v>77412.550404139009</v>
      </c>
      <c r="AA7" t="s">
        <v>2644</v>
      </c>
      <c r="AB7">
        <v>75473.981949864305</v>
      </c>
      <c r="AC7">
        <v>5</v>
      </c>
    </row>
    <row r="8" spans="1:29" x14ac:dyDescent="0.3">
      <c r="A8" t="s">
        <v>2840</v>
      </c>
      <c r="B8">
        <v>78596.386810261145</v>
      </c>
      <c r="C8">
        <v>18405449</v>
      </c>
      <c r="D8">
        <v>14000000</v>
      </c>
      <c r="E8">
        <v>73684.210526315786</v>
      </c>
      <c r="F8" s="1">
        <v>45973</v>
      </c>
      <c r="G8" t="s">
        <v>2842</v>
      </c>
      <c r="H8">
        <v>190</v>
      </c>
      <c r="I8">
        <v>200</v>
      </c>
      <c r="J8" t="s">
        <v>50</v>
      </c>
      <c r="K8">
        <v>2</v>
      </c>
      <c r="L8">
        <v>2</v>
      </c>
      <c r="M8" t="s">
        <v>2622</v>
      </c>
      <c r="N8" t="s">
        <v>55</v>
      </c>
      <c r="O8" t="s">
        <v>57</v>
      </c>
      <c r="P8" t="s">
        <v>2902</v>
      </c>
      <c r="Q8" t="s">
        <v>2898</v>
      </c>
      <c r="R8" t="s">
        <v>2877</v>
      </c>
      <c r="S8">
        <v>13</v>
      </c>
      <c r="T8">
        <v>0</v>
      </c>
      <c r="U8" t="s">
        <v>2894</v>
      </c>
      <c r="V8">
        <v>56501.106204522679</v>
      </c>
      <c r="W8" t="s">
        <v>2822</v>
      </c>
      <c r="X8">
        <v>64096.04830752722</v>
      </c>
      <c r="Y8" t="s">
        <v>2869</v>
      </c>
      <c r="Z8">
        <v>77412.550404139009</v>
      </c>
      <c r="AA8" t="s">
        <v>2663</v>
      </c>
      <c r="AB8">
        <v>104008.31540310141</v>
      </c>
      <c r="AC8">
        <v>4</v>
      </c>
    </row>
    <row r="9" spans="1:29" x14ac:dyDescent="0.3">
      <c r="A9" t="s">
        <v>2840</v>
      </c>
      <c r="B9">
        <v>78596.386810261145</v>
      </c>
      <c r="C9">
        <v>18402299</v>
      </c>
      <c r="D9">
        <v>7350000</v>
      </c>
      <c r="E9">
        <v>29400</v>
      </c>
      <c r="F9" s="1">
        <v>45972</v>
      </c>
      <c r="G9" t="s">
        <v>2842</v>
      </c>
      <c r="H9">
        <v>250</v>
      </c>
      <c r="I9">
        <v>260</v>
      </c>
      <c r="J9" t="s">
        <v>128</v>
      </c>
      <c r="K9">
        <v>2</v>
      </c>
      <c r="L9">
        <v>3</v>
      </c>
      <c r="M9" t="s">
        <v>2627</v>
      </c>
      <c r="N9" t="s">
        <v>55</v>
      </c>
      <c r="O9" t="s">
        <v>67</v>
      </c>
      <c r="P9" t="s">
        <v>2902</v>
      </c>
      <c r="Q9" t="s">
        <v>2896</v>
      </c>
      <c r="R9" t="s">
        <v>2871</v>
      </c>
      <c r="S9">
        <v>18</v>
      </c>
      <c r="T9">
        <v>1</v>
      </c>
      <c r="U9" t="s">
        <v>2894</v>
      </c>
      <c r="V9">
        <v>56501.106204522679</v>
      </c>
      <c r="W9" t="s">
        <v>2822</v>
      </c>
      <c r="X9">
        <v>64096.04830752722</v>
      </c>
      <c r="Y9" t="s">
        <v>2869</v>
      </c>
      <c r="Z9">
        <v>77412.550404139009</v>
      </c>
      <c r="AA9" t="s">
        <v>2623</v>
      </c>
      <c r="AB9">
        <v>63141.550018427974</v>
      </c>
      <c r="AC9">
        <v>5</v>
      </c>
    </row>
    <row r="10" spans="1:29" x14ac:dyDescent="0.3">
      <c r="A10" t="s">
        <v>2840</v>
      </c>
      <c r="B10">
        <v>78596.386810261145</v>
      </c>
      <c r="C10">
        <v>18361247</v>
      </c>
      <c r="D10">
        <v>10650000</v>
      </c>
      <c r="E10">
        <v>47333.333333333336</v>
      </c>
      <c r="F10" s="1">
        <v>45965</v>
      </c>
      <c r="G10" t="s">
        <v>2842</v>
      </c>
      <c r="H10">
        <v>225</v>
      </c>
      <c r="I10">
        <v>250</v>
      </c>
      <c r="J10" t="s">
        <v>50</v>
      </c>
      <c r="K10">
        <v>2</v>
      </c>
      <c r="L10">
        <v>3</v>
      </c>
      <c r="M10" t="s">
        <v>2617</v>
      </c>
      <c r="N10" t="s">
        <v>55</v>
      </c>
      <c r="O10" t="s">
        <v>57</v>
      </c>
      <c r="P10" t="s">
        <v>2902</v>
      </c>
      <c r="Q10" t="s">
        <v>2898</v>
      </c>
      <c r="R10" t="s">
        <v>2877</v>
      </c>
      <c r="S10">
        <v>7.5</v>
      </c>
      <c r="T10">
        <v>0</v>
      </c>
      <c r="U10" t="s">
        <v>2894</v>
      </c>
      <c r="V10">
        <v>56501.106204522679</v>
      </c>
      <c r="W10" t="s">
        <v>2822</v>
      </c>
      <c r="X10">
        <v>64096.04830752722</v>
      </c>
      <c r="Y10" t="s">
        <v>2869</v>
      </c>
      <c r="Z10">
        <v>77412.550404139009</v>
      </c>
      <c r="AA10" t="s">
        <v>2707</v>
      </c>
      <c r="AB10">
        <v>47333.333333333336</v>
      </c>
      <c r="AC10">
        <v>4</v>
      </c>
    </row>
    <row r="11" spans="1:29" x14ac:dyDescent="0.3">
      <c r="A11" t="s">
        <v>2840</v>
      </c>
      <c r="B11">
        <v>78596.386810261145</v>
      </c>
      <c r="C11">
        <v>18391470</v>
      </c>
      <c r="D11">
        <v>9750000</v>
      </c>
      <c r="E11">
        <v>40625</v>
      </c>
      <c r="F11" s="1">
        <v>45971</v>
      </c>
      <c r="G11" t="s">
        <v>2842</v>
      </c>
      <c r="H11">
        <v>240</v>
      </c>
      <c r="I11">
        <v>280</v>
      </c>
      <c r="J11" t="s">
        <v>1055</v>
      </c>
      <c r="K11">
        <v>3</v>
      </c>
      <c r="L11">
        <v>4</v>
      </c>
      <c r="M11" t="s">
        <v>2617</v>
      </c>
      <c r="N11" t="s">
        <v>55</v>
      </c>
      <c r="O11" t="s">
        <v>57</v>
      </c>
      <c r="P11" t="s">
        <v>2902</v>
      </c>
      <c r="Q11" t="s">
        <v>2896</v>
      </c>
      <c r="R11" t="s">
        <v>2871</v>
      </c>
      <c r="S11">
        <v>7.5</v>
      </c>
      <c r="T11">
        <v>0</v>
      </c>
      <c r="U11" t="s">
        <v>2894</v>
      </c>
      <c r="V11">
        <v>56501.106204522679</v>
      </c>
      <c r="W11" t="s">
        <v>2822</v>
      </c>
      <c r="X11">
        <v>64096.04830752722</v>
      </c>
      <c r="Y11" t="s">
        <v>2869</v>
      </c>
      <c r="Z11">
        <v>77412.550404139009</v>
      </c>
      <c r="AA11" t="s">
        <v>2698</v>
      </c>
      <c r="AB11">
        <v>53949.140377659009</v>
      </c>
      <c r="AC11">
        <v>6</v>
      </c>
    </row>
    <row r="12" spans="1:29" x14ac:dyDescent="0.3">
      <c r="A12" t="s">
        <v>2840</v>
      </c>
      <c r="B12">
        <v>78596.386810261145</v>
      </c>
      <c r="C12">
        <v>18396875</v>
      </c>
      <c r="D12">
        <v>9250000</v>
      </c>
      <c r="E12">
        <v>77083.333333333328</v>
      </c>
      <c r="F12" s="1">
        <v>45972</v>
      </c>
      <c r="G12" t="s">
        <v>2842</v>
      </c>
      <c r="H12">
        <v>120</v>
      </c>
      <c r="I12">
        <v>130</v>
      </c>
      <c r="J12" t="s">
        <v>97</v>
      </c>
      <c r="K12">
        <v>2</v>
      </c>
      <c r="L12">
        <v>3</v>
      </c>
      <c r="M12" t="s">
        <v>2627</v>
      </c>
      <c r="N12" t="s">
        <v>76</v>
      </c>
      <c r="O12" t="s">
        <v>57</v>
      </c>
      <c r="P12" t="s">
        <v>2902</v>
      </c>
      <c r="Q12" t="s">
        <v>2896</v>
      </c>
      <c r="R12" t="s">
        <v>2878</v>
      </c>
      <c r="S12">
        <v>18</v>
      </c>
      <c r="T12">
        <v>0</v>
      </c>
      <c r="U12" t="s">
        <v>2894</v>
      </c>
      <c r="V12">
        <v>56501.106204522679</v>
      </c>
      <c r="W12" t="s">
        <v>2822</v>
      </c>
      <c r="X12">
        <v>64096.04830752722</v>
      </c>
      <c r="Y12" t="s">
        <v>2869</v>
      </c>
      <c r="Z12">
        <v>77412.550404139009</v>
      </c>
      <c r="AA12" t="s">
        <v>2698</v>
      </c>
      <c r="AB12">
        <v>53949.140377659009</v>
      </c>
      <c r="AC12">
        <v>3</v>
      </c>
    </row>
    <row r="13" spans="1:29" x14ac:dyDescent="0.3">
      <c r="A13" t="s">
        <v>2840</v>
      </c>
      <c r="B13">
        <v>78596.386810261145</v>
      </c>
      <c r="C13">
        <v>18363852</v>
      </c>
      <c r="D13">
        <v>4500000</v>
      </c>
      <c r="E13">
        <v>50000</v>
      </c>
      <c r="F13" s="1">
        <v>45966</v>
      </c>
      <c r="G13" t="s">
        <v>2848</v>
      </c>
      <c r="H13">
        <v>90</v>
      </c>
      <c r="I13">
        <v>100</v>
      </c>
      <c r="J13" t="s">
        <v>941</v>
      </c>
      <c r="K13">
        <v>1</v>
      </c>
      <c r="L13">
        <v>3</v>
      </c>
      <c r="M13" t="s">
        <v>2627</v>
      </c>
      <c r="N13" t="s">
        <v>77</v>
      </c>
      <c r="O13" t="s">
        <v>57</v>
      </c>
      <c r="P13" t="s">
        <v>2892</v>
      </c>
      <c r="Q13" t="s">
        <v>2893</v>
      </c>
      <c r="R13" t="s">
        <v>2878</v>
      </c>
      <c r="S13">
        <v>18</v>
      </c>
      <c r="T13">
        <v>0</v>
      </c>
      <c r="U13" t="s">
        <v>2894</v>
      </c>
      <c r="V13">
        <v>56501.106204522679</v>
      </c>
      <c r="W13" t="s">
        <v>2822</v>
      </c>
      <c r="X13">
        <v>64096.04830752722</v>
      </c>
      <c r="Y13" t="s">
        <v>2869</v>
      </c>
      <c r="Z13">
        <v>77412.550404139009</v>
      </c>
      <c r="AA13" t="s">
        <v>2698</v>
      </c>
      <c r="AB13">
        <v>53949.140377659009</v>
      </c>
      <c r="AC13">
        <v>3</v>
      </c>
    </row>
    <row r="14" spans="1:29" x14ac:dyDescent="0.3">
      <c r="A14" t="s">
        <v>2840</v>
      </c>
      <c r="B14">
        <v>78596.386810261145</v>
      </c>
      <c r="C14">
        <v>18423200</v>
      </c>
      <c r="D14">
        <v>27000000</v>
      </c>
      <c r="E14">
        <v>142105.26315789475</v>
      </c>
      <c r="F14" s="1">
        <v>45975</v>
      </c>
      <c r="G14" t="s">
        <v>2842</v>
      </c>
      <c r="H14">
        <v>190</v>
      </c>
      <c r="I14">
        <v>277</v>
      </c>
      <c r="J14" t="s">
        <v>128</v>
      </c>
      <c r="K14">
        <v>4</v>
      </c>
      <c r="L14">
        <v>2</v>
      </c>
      <c r="M14" t="s">
        <v>2615</v>
      </c>
      <c r="N14" t="s">
        <v>55</v>
      </c>
      <c r="O14" t="s">
        <v>67</v>
      </c>
      <c r="P14" t="s">
        <v>2902</v>
      </c>
      <c r="Q14" t="s">
        <v>2897</v>
      </c>
      <c r="R14" t="s">
        <v>2871</v>
      </c>
      <c r="S14">
        <v>2</v>
      </c>
      <c r="T14">
        <v>1</v>
      </c>
      <c r="U14" t="s">
        <v>138</v>
      </c>
      <c r="V14">
        <v>84051.519775661844</v>
      </c>
      <c r="W14" t="s">
        <v>2828</v>
      </c>
      <c r="X14">
        <v>53396.131400870931</v>
      </c>
      <c r="Y14" t="s">
        <v>2869</v>
      </c>
      <c r="Z14">
        <v>77412.550404139009</v>
      </c>
      <c r="AA14" t="s">
        <v>2619</v>
      </c>
      <c r="AB14">
        <v>55032.20470322208</v>
      </c>
      <c r="AC14">
        <v>5</v>
      </c>
    </row>
    <row r="15" spans="1:29" x14ac:dyDescent="0.3">
      <c r="A15" t="s">
        <v>2840</v>
      </c>
      <c r="B15">
        <v>78596.386810261145</v>
      </c>
      <c r="C15">
        <v>18363904</v>
      </c>
      <c r="D15">
        <v>13850000</v>
      </c>
      <c r="E15">
        <v>60217.391304347824</v>
      </c>
      <c r="F15" s="1">
        <v>45966</v>
      </c>
      <c r="G15" t="s">
        <v>2842</v>
      </c>
      <c r="H15">
        <v>230</v>
      </c>
      <c r="I15">
        <v>270</v>
      </c>
      <c r="J15" t="s">
        <v>128</v>
      </c>
      <c r="K15">
        <v>3</v>
      </c>
      <c r="L15">
        <v>2</v>
      </c>
      <c r="M15" t="s">
        <v>2615</v>
      </c>
      <c r="N15" t="s">
        <v>55</v>
      </c>
      <c r="O15" t="s">
        <v>57</v>
      </c>
      <c r="P15" t="s">
        <v>2902</v>
      </c>
      <c r="Q15" t="s">
        <v>2898</v>
      </c>
      <c r="R15" t="s">
        <v>2871</v>
      </c>
      <c r="S15">
        <v>2</v>
      </c>
      <c r="T15">
        <v>0</v>
      </c>
      <c r="U15" t="s">
        <v>138</v>
      </c>
      <c r="V15">
        <v>84051.519775661844</v>
      </c>
      <c r="W15" t="s">
        <v>2828</v>
      </c>
      <c r="X15">
        <v>53396.131400870931</v>
      </c>
      <c r="Y15" t="s">
        <v>2869</v>
      </c>
      <c r="Z15">
        <v>77412.550404139009</v>
      </c>
      <c r="AA15" t="s">
        <v>2619</v>
      </c>
      <c r="AB15">
        <v>55032.20470322208</v>
      </c>
      <c r="AC15">
        <v>5</v>
      </c>
    </row>
    <row r="16" spans="1:29" x14ac:dyDescent="0.3">
      <c r="A16" t="s">
        <v>2840</v>
      </c>
      <c r="B16">
        <v>78596.386810261145</v>
      </c>
      <c r="C16">
        <v>18417907</v>
      </c>
      <c r="D16">
        <v>14900000</v>
      </c>
      <c r="E16">
        <v>55185.185185185182</v>
      </c>
      <c r="F16" s="1">
        <v>45975</v>
      </c>
      <c r="G16" t="s">
        <v>2842</v>
      </c>
      <c r="H16">
        <v>270</v>
      </c>
      <c r="I16">
        <v>300</v>
      </c>
      <c r="J16" t="s">
        <v>128</v>
      </c>
      <c r="K16">
        <v>2</v>
      </c>
      <c r="L16">
        <v>2</v>
      </c>
      <c r="M16" t="s">
        <v>2617</v>
      </c>
      <c r="N16" t="s">
        <v>55</v>
      </c>
      <c r="O16" t="s">
        <v>67</v>
      </c>
      <c r="P16" t="s">
        <v>2902</v>
      </c>
      <c r="Q16" t="s">
        <v>2898</v>
      </c>
      <c r="R16" t="s">
        <v>2871</v>
      </c>
      <c r="S16">
        <v>7.5</v>
      </c>
      <c r="T16">
        <v>1</v>
      </c>
      <c r="U16" t="s">
        <v>2895</v>
      </c>
      <c r="V16">
        <v>65169.934344177367</v>
      </c>
      <c r="W16" t="s">
        <v>2828</v>
      </c>
      <c r="X16">
        <v>53396.131400870931</v>
      </c>
      <c r="Y16" t="s">
        <v>2869</v>
      </c>
      <c r="Z16">
        <v>77412.550404139009</v>
      </c>
      <c r="AA16" t="s">
        <v>2619</v>
      </c>
      <c r="AB16">
        <v>55032.20470322208</v>
      </c>
      <c r="AC16">
        <v>5</v>
      </c>
    </row>
    <row r="17" spans="1:29" x14ac:dyDescent="0.3">
      <c r="A17" t="s">
        <v>2840</v>
      </c>
      <c r="B17">
        <v>78596.386810261145</v>
      </c>
      <c r="C17">
        <v>18408121</v>
      </c>
      <c r="D17">
        <v>45000000</v>
      </c>
      <c r="E17">
        <v>128571.42857142857</v>
      </c>
      <c r="F17" s="1">
        <v>45973</v>
      </c>
      <c r="G17" t="s">
        <v>2842</v>
      </c>
      <c r="H17">
        <v>350</v>
      </c>
      <c r="I17">
        <v>370</v>
      </c>
      <c r="J17" t="s">
        <v>191</v>
      </c>
      <c r="K17">
        <v>4</v>
      </c>
      <c r="L17">
        <v>2</v>
      </c>
      <c r="M17" t="s">
        <v>2615</v>
      </c>
      <c r="N17" t="s">
        <v>55</v>
      </c>
      <c r="O17" t="s">
        <v>67</v>
      </c>
      <c r="P17" t="s">
        <v>2902</v>
      </c>
      <c r="Q17" t="s">
        <v>2897</v>
      </c>
      <c r="R17" t="s">
        <v>2871</v>
      </c>
      <c r="S17">
        <v>2</v>
      </c>
      <c r="T17">
        <v>1</v>
      </c>
      <c r="U17" t="s">
        <v>138</v>
      </c>
      <c r="V17">
        <v>84051.519775661844</v>
      </c>
      <c r="W17" t="s">
        <v>2828</v>
      </c>
      <c r="X17">
        <v>53396.131400870931</v>
      </c>
      <c r="Y17" t="s">
        <v>2869</v>
      </c>
      <c r="Z17">
        <v>77412.550404139009</v>
      </c>
      <c r="AA17" t="s">
        <v>2636</v>
      </c>
      <c r="AB17">
        <v>77816.35667196539</v>
      </c>
      <c r="AC17">
        <v>7</v>
      </c>
    </row>
    <row r="18" spans="1:29" x14ac:dyDescent="0.3">
      <c r="A18" t="s">
        <v>2840</v>
      </c>
      <c r="B18">
        <v>78596.386810261145</v>
      </c>
      <c r="C18">
        <v>18365634</v>
      </c>
      <c r="D18">
        <v>16250000</v>
      </c>
      <c r="E18">
        <v>73863.636363636368</v>
      </c>
      <c r="F18" s="1">
        <v>45966</v>
      </c>
      <c r="G18" t="s">
        <v>2842</v>
      </c>
      <c r="H18">
        <v>220</v>
      </c>
      <c r="I18">
        <v>240</v>
      </c>
      <c r="J18" t="s">
        <v>128</v>
      </c>
      <c r="K18">
        <v>2</v>
      </c>
      <c r="L18">
        <v>2</v>
      </c>
      <c r="M18" t="s">
        <v>2615</v>
      </c>
      <c r="N18" t="s">
        <v>55</v>
      </c>
      <c r="O18" t="s">
        <v>57</v>
      </c>
      <c r="P18" t="s">
        <v>2902</v>
      </c>
      <c r="Q18" t="s">
        <v>2897</v>
      </c>
      <c r="R18" t="s">
        <v>2871</v>
      </c>
      <c r="S18">
        <v>2</v>
      </c>
      <c r="T18">
        <v>0</v>
      </c>
      <c r="U18" t="s">
        <v>138</v>
      </c>
      <c r="V18">
        <v>84051.519775661844</v>
      </c>
      <c r="W18" t="s">
        <v>2828</v>
      </c>
      <c r="X18">
        <v>53396.131400870931</v>
      </c>
      <c r="Y18" t="s">
        <v>2869</v>
      </c>
      <c r="Z18">
        <v>77412.550404139009</v>
      </c>
      <c r="AA18" t="s">
        <v>2636</v>
      </c>
      <c r="AB18">
        <v>77816.35667196539</v>
      </c>
      <c r="AC18">
        <v>5</v>
      </c>
    </row>
    <row r="19" spans="1:29" x14ac:dyDescent="0.3">
      <c r="A19" t="s">
        <v>2840</v>
      </c>
      <c r="B19">
        <v>78596.386810261145</v>
      </c>
      <c r="C19">
        <v>18384010</v>
      </c>
      <c r="D19">
        <v>16000000</v>
      </c>
      <c r="E19">
        <v>52117.263843648208</v>
      </c>
      <c r="F19" s="1">
        <v>45969</v>
      </c>
      <c r="G19" t="s">
        <v>2842</v>
      </c>
      <c r="H19">
        <v>307</v>
      </c>
      <c r="I19">
        <v>370</v>
      </c>
      <c r="J19" t="s">
        <v>191</v>
      </c>
      <c r="K19">
        <v>5</v>
      </c>
      <c r="L19">
        <v>3</v>
      </c>
      <c r="M19" t="s">
        <v>2615</v>
      </c>
      <c r="N19" t="s">
        <v>55</v>
      </c>
      <c r="O19" t="s">
        <v>57</v>
      </c>
      <c r="P19" t="s">
        <v>2902</v>
      </c>
      <c r="Q19" t="s">
        <v>2897</v>
      </c>
      <c r="R19" t="s">
        <v>2871</v>
      </c>
      <c r="S19">
        <v>2</v>
      </c>
      <c r="T19">
        <v>0</v>
      </c>
      <c r="U19" t="s">
        <v>138</v>
      </c>
      <c r="V19">
        <v>84051.519775661844</v>
      </c>
      <c r="W19" t="s">
        <v>2828</v>
      </c>
      <c r="X19">
        <v>53396.131400870931</v>
      </c>
      <c r="Y19" t="s">
        <v>2869</v>
      </c>
      <c r="Z19">
        <v>77412.550404139009</v>
      </c>
      <c r="AA19" t="s">
        <v>2636</v>
      </c>
      <c r="AB19">
        <v>77816.35667196539</v>
      </c>
      <c r="AC19">
        <v>7</v>
      </c>
    </row>
    <row r="20" spans="1:29" x14ac:dyDescent="0.3">
      <c r="A20" t="s">
        <v>2840</v>
      </c>
      <c r="B20">
        <v>78596.386810261145</v>
      </c>
      <c r="C20">
        <v>18413219</v>
      </c>
      <c r="D20">
        <v>15000000</v>
      </c>
      <c r="E20">
        <v>48859.934853420193</v>
      </c>
      <c r="F20" s="1">
        <v>45974</v>
      </c>
      <c r="G20" t="s">
        <v>2842</v>
      </c>
      <c r="H20">
        <v>307</v>
      </c>
      <c r="I20">
        <v>370</v>
      </c>
      <c r="J20" t="s">
        <v>191</v>
      </c>
      <c r="K20">
        <v>5</v>
      </c>
      <c r="L20">
        <v>3</v>
      </c>
      <c r="M20" t="s">
        <v>2615</v>
      </c>
      <c r="N20" t="s">
        <v>55</v>
      </c>
      <c r="O20" t="s">
        <v>57</v>
      </c>
      <c r="P20" t="s">
        <v>2902</v>
      </c>
      <c r="Q20" t="s">
        <v>2898</v>
      </c>
      <c r="R20" t="s">
        <v>2871</v>
      </c>
      <c r="S20">
        <v>2</v>
      </c>
      <c r="T20">
        <v>0</v>
      </c>
      <c r="U20" t="s">
        <v>138</v>
      </c>
      <c r="V20">
        <v>84051.519775661844</v>
      </c>
      <c r="W20" t="s">
        <v>2828</v>
      </c>
      <c r="X20">
        <v>53396.131400870931</v>
      </c>
      <c r="Y20" t="s">
        <v>2869</v>
      </c>
      <c r="Z20">
        <v>77412.550404139009</v>
      </c>
      <c r="AA20" t="s">
        <v>2636</v>
      </c>
      <c r="AB20">
        <v>77816.35667196539</v>
      </c>
      <c r="AC20">
        <v>7</v>
      </c>
    </row>
    <row r="21" spans="1:29" x14ac:dyDescent="0.3">
      <c r="A21" t="s">
        <v>2840</v>
      </c>
      <c r="B21">
        <v>78596.386810261145</v>
      </c>
      <c r="C21">
        <v>18371048</v>
      </c>
      <c r="D21">
        <v>14950000</v>
      </c>
      <c r="E21">
        <v>57500</v>
      </c>
      <c r="F21" s="1">
        <v>45967</v>
      </c>
      <c r="G21" t="s">
        <v>2842</v>
      </c>
      <c r="H21">
        <v>260</v>
      </c>
      <c r="I21">
        <v>365</v>
      </c>
      <c r="J21" t="s">
        <v>128</v>
      </c>
      <c r="K21">
        <v>4</v>
      </c>
      <c r="L21">
        <v>2</v>
      </c>
      <c r="M21" t="s">
        <v>2615</v>
      </c>
      <c r="N21" t="s">
        <v>55</v>
      </c>
      <c r="O21" t="s">
        <v>57</v>
      </c>
      <c r="P21" t="s">
        <v>2902</v>
      </c>
      <c r="Q21" t="s">
        <v>2898</v>
      </c>
      <c r="R21" t="s">
        <v>2871</v>
      </c>
      <c r="S21">
        <v>2</v>
      </c>
      <c r="T21">
        <v>0</v>
      </c>
      <c r="U21" t="s">
        <v>138</v>
      </c>
      <c r="V21">
        <v>84051.519775661844</v>
      </c>
      <c r="W21" t="s">
        <v>2828</v>
      </c>
      <c r="X21">
        <v>53396.131400870931</v>
      </c>
      <c r="Y21" t="s">
        <v>2869</v>
      </c>
      <c r="Z21">
        <v>77412.550404139009</v>
      </c>
      <c r="AA21" t="s">
        <v>2636</v>
      </c>
      <c r="AB21">
        <v>77816.35667196539</v>
      </c>
      <c r="AC21">
        <v>5</v>
      </c>
    </row>
    <row r="22" spans="1:29" x14ac:dyDescent="0.3">
      <c r="A22" t="s">
        <v>2840</v>
      </c>
      <c r="B22">
        <v>78596.386810261145</v>
      </c>
      <c r="C22">
        <v>18384022</v>
      </c>
      <c r="D22">
        <v>12750000</v>
      </c>
      <c r="E22">
        <v>98076.923076923078</v>
      </c>
      <c r="F22" s="1">
        <v>45969</v>
      </c>
      <c r="G22" t="s">
        <v>2842</v>
      </c>
      <c r="H22">
        <v>130</v>
      </c>
      <c r="I22">
        <v>200</v>
      </c>
      <c r="J22" t="s">
        <v>128</v>
      </c>
      <c r="K22">
        <v>3</v>
      </c>
      <c r="L22">
        <v>2</v>
      </c>
      <c r="M22" t="s">
        <v>2615</v>
      </c>
      <c r="N22" t="s">
        <v>55</v>
      </c>
      <c r="O22" t="s">
        <v>57</v>
      </c>
      <c r="P22" t="s">
        <v>2902</v>
      </c>
      <c r="Q22" t="s">
        <v>2898</v>
      </c>
      <c r="R22" t="s">
        <v>2871</v>
      </c>
      <c r="S22">
        <v>2</v>
      </c>
      <c r="T22">
        <v>0</v>
      </c>
      <c r="U22" t="s">
        <v>138</v>
      </c>
      <c r="V22">
        <v>84051.519775661844</v>
      </c>
      <c r="W22" t="s">
        <v>2828</v>
      </c>
      <c r="X22">
        <v>53396.131400870931</v>
      </c>
      <c r="Y22" t="s">
        <v>2869</v>
      </c>
      <c r="Z22">
        <v>77412.550404139009</v>
      </c>
      <c r="AA22" t="s">
        <v>2636</v>
      </c>
      <c r="AB22">
        <v>77816.35667196539</v>
      </c>
      <c r="AC22">
        <v>5</v>
      </c>
    </row>
    <row r="23" spans="1:29" x14ac:dyDescent="0.3">
      <c r="A23" t="s">
        <v>2840</v>
      </c>
      <c r="B23">
        <v>78596.386810261145</v>
      </c>
      <c r="C23">
        <v>18407203</v>
      </c>
      <c r="D23">
        <v>14000000</v>
      </c>
      <c r="E23">
        <v>87500</v>
      </c>
      <c r="F23" s="1">
        <v>45973</v>
      </c>
      <c r="G23" t="s">
        <v>2842</v>
      </c>
      <c r="H23">
        <v>160</v>
      </c>
      <c r="I23">
        <v>176</v>
      </c>
      <c r="J23" t="s">
        <v>50</v>
      </c>
      <c r="K23">
        <v>2</v>
      </c>
      <c r="L23">
        <v>2</v>
      </c>
      <c r="M23" t="s">
        <v>2617</v>
      </c>
      <c r="N23" t="s">
        <v>77</v>
      </c>
      <c r="O23" t="s">
        <v>67</v>
      </c>
      <c r="P23" t="s">
        <v>2902</v>
      </c>
      <c r="Q23" t="s">
        <v>2898</v>
      </c>
      <c r="R23" t="s">
        <v>2877</v>
      </c>
      <c r="S23">
        <v>7.5</v>
      </c>
      <c r="T23">
        <v>1</v>
      </c>
      <c r="U23" t="s">
        <v>2895</v>
      </c>
      <c r="V23">
        <v>65169.934344177367</v>
      </c>
      <c r="W23" t="s">
        <v>2828</v>
      </c>
      <c r="X23">
        <v>53396.131400870931</v>
      </c>
      <c r="Y23" t="s">
        <v>2869</v>
      </c>
      <c r="Z23">
        <v>77412.550404139009</v>
      </c>
      <c r="AA23" t="s">
        <v>2636</v>
      </c>
      <c r="AB23">
        <v>77816.35667196539</v>
      </c>
      <c r="AC23">
        <v>4</v>
      </c>
    </row>
    <row r="24" spans="1:29" x14ac:dyDescent="0.3">
      <c r="A24" t="s">
        <v>2840</v>
      </c>
      <c r="B24">
        <v>78596.386810261145</v>
      </c>
      <c r="C24">
        <v>18397608</v>
      </c>
      <c r="D24">
        <v>17900000</v>
      </c>
      <c r="E24">
        <v>66296.296296296292</v>
      </c>
      <c r="F24" s="1">
        <v>45972</v>
      </c>
      <c r="G24" t="s">
        <v>2842</v>
      </c>
      <c r="H24">
        <v>270</v>
      </c>
      <c r="I24">
        <v>300</v>
      </c>
      <c r="J24" t="s">
        <v>128</v>
      </c>
      <c r="K24">
        <v>4</v>
      </c>
      <c r="L24">
        <v>2</v>
      </c>
      <c r="M24" t="s">
        <v>2615</v>
      </c>
      <c r="N24" t="s">
        <v>55</v>
      </c>
      <c r="O24" t="s">
        <v>57</v>
      </c>
      <c r="P24" t="s">
        <v>2902</v>
      </c>
      <c r="Q24" t="s">
        <v>2897</v>
      </c>
      <c r="R24" t="s">
        <v>2871</v>
      </c>
      <c r="S24">
        <v>2</v>
      </c>
      <c r="T24">
        <v>0</v>
      </c>
      <c r="U24" t="s">
        <v>138</v>
      </c>
      <c r="V24">
        <v>84051.519775661844</v>
      </c>
      <c r="W24" t="s">
        <v>2828</v>
      </c>
      <c r="X24">
        <v>53396.131400870931</v>
      </c>
      <c r="Y24" t="s">
        <v>2869</v>
      </c>
      <c r="Z24">
        <v>77412.550404139009</v>
      </c>
      <c r="AA24" t="s">
        <v>2655</v>
      </c>
      <c r="AB24">
        <v>65346.132897603486</v>
      </c>
      <c r="AC24">
        <v>5</v>
      </c>
    </row>
    <row r="25" spans="1:29" x14ac:dyDescent="0.3">
      <c r="A25" t="s">
        <v>2840</v>
      </c>
      <c r="B25">
        <v>78596.386810261145</v>
      </c>
      <c r="C25">
        <v>18429999</v>
      </c>
      <c r="D25">
        <v>16750000</v>
      </c>
      <c r="E25">
        <v>67000</v>
      </c>
      <c r="F25" s="1">
        <v>45976</v>
      </c>
      <c r="G25" t="s">
        <v>2842</v>
      </c>
      <c r="H25">
        <v>250</v>
      </c>
      <c r="I25">
        <v>300</v>
      </c>
      <c r="J25" t="s">
        <v>128</v>
      </c>
      <c r="K25">
        <v>4</v>
      </c>
      <c r="L25">
        <v>3</v>
      </c>
      <c r="M25" t="s">
        <v>2615</v>
      </c>
      <c r="N25" t="s">
        <v>76</v>
      </c>
      <c r="O25" t="s">
        <v>57</v>
      </c>
      <c r="P25" t="s">
        <v>2902</v>
      </c>
      <c r="Q25" t="s">
        <v>2897</v>
      </c>
      <c r="R25" t="s">
        <v>2871</v>
      </c>
      <c r="S25">
        <v>2</v>
      </c>
      <c r="T25">
        <v>0</v>
      </c>
      <c r="U25" t="s">
        <v>138</v>
      </c>
      <c r="V25">
        <v>84051.519775661844</v>
      </c>
      <c r="W25" t="s">
        <v>2828</v>
      </c>
      <c r="X25">
        <v>53396.131400870931</v>
      </c>
      <c r="Y25" t="s">
        <v>2869</v>
      </c>
      <c r="Z25">
        <v>77412.550404139009</v>
      </c>
      <c r="AA25" t="s">
        <v>2655</v>
      </c>
      <c r="AB25">
        <v>65346.132897603486</v>
      </c>
      <c r="AC25">
        <v>5</v>
      </c>
    </row>
    <row r="26" spans="1:29" x14ac:dyDescent="0.3">
      <c r="A26" t="s">
        <v>2840</v>
      </c>
      <c r="B26">
        <v>78596.386810261145</v>
      </c>
      <c r="C26">
        <v>18411535</v>
      </c>
      <c r="D26">
        <v>19750000</v>
      </c>
      <c r="E26">
        <v>58088.23529411765</v>
      </c>
      <c r="F26" s="1">
        <v>45974</v>
      </c>
      <c r="G26" t="s">
        <v>2842</v>
      </c>
      <c r="H26">
        <v>340</v>
      </c>
      <c r="I26">
        <v>360</v>
      </c>
      <c r="J26" t="s">
        <v>191</v>
      </c>
      <c r="K26">
        <v>4</v>
      </c>
      <c r="L26">
        <v>3</v>
      </c>
      <c r="M26" t="s">
        <v>2615</v>
      </c>
      <c r="N26" t="s">
        <v>55</v>
      </c>
      <c r="O26" t="s">
        <v>57</v>
      </c>
      <c r="P26" t="s">
        <v>2902</v>
      </c>
      <c r="Q26" t="s">
        <v>2897</v>
      </c>
      <c r="R26" t="s">
        <v>2871</v>
      </c>
      <c r="S26">
        <v>2</v>
      </c>
      <c r="T26">
        <v>0</v>
      </c>
      <c r="U26" t="s">
        <v>2895</v>
      </c>
      <c r="V26">
        <v>65169.934344177367</v>
      </c>
      <c r="W26" t="s">
        <v>2828</v>
      </c>
      <c r="X26">
        <v>53396.131400870931</v>
      </c>
      <c r="Y26" t="s">
        <v>2869</v>
      </c>
      <c r="Z26">
        <v>77412.550404139009</v>
      </c>
      <c r="AA26" t="s">
        <v>2655</v>
      </c>
      <c r="AB26">
        <v>65346.132897603486</v>
      </c>
      <c r="AC26">
        <v>7</v>
      </c>
    </row>
    <row r="27" spans="1:29" x14ac:dyDescent="0.3">
      <c r="A27" t="s">
        <v>2840</v>
      </c>
      <c r="B27">
        <v>78596.386810261145</v>
      </c>
      <c r="C27">
        <v>18404758</v>
      </c>
      <c r="D27">
        <v>16500000</v>
      </c>
      <c r="E27">
        <v>36666.666666666664</v>
      </c>
      <c r="F27" s="1">
        <v>45973</v>
      </c>
      <c r="G27" t="s">
        <v>2842</v>
      </c>
      <c r="H27">
        <v>450</v>
      </c>
      <c r="I27">
        <v>540</v>
      </c>
      <c r="J27" t="s">
        <v>452</v>
      </c>
      <c r="K27">
        <v>5</v>
      </c>
      <c r="L27">
        <v>2</v>
      </c>
      <c r="M27" t="s">
        <v>2615</v>
      </c>
      <c r="N27" t="s">
        <v>55</v>
      </c>
      <c r="O27" t="s">
        <v>57</v>
      </c>
      <c r="P27" t="s">
        <v>2902</v>
      </c>
      <c r="Q27" t="s">
        <v>2897</v>
      </c>
      <c r="R27" t="s">
        <v>2871</v>
      </c>
      <c r="S27">
        <v>2</v>
      </c>
      <c r="T27">
        <v>0</v>
      </c>
      <c r="U27" t="s">
        <v>138</v>
      </c>
      <c r="V27">
        <v>84051.519775661844</v>
      </c>
      <c r="W27" t="s">
        <v>2828</v>
      </c>
      <c r="X27">
        <v>53396.131400870931</v>
      </c>
      <c r="Y27" t="s">
        <v>2869</v>
      </c>
      <c r="Z27">
        <v>77412.550404139009</v>
      </c>
      <c r="AA27" t="s">
        <v>2775</v>
      </c>
      <c r="AB27">
        <v>50075.757575757576</v>
      </c>
      <c r="AC27">
        <v>8</v>
      </c>
    </row>
    <row r="28" spans="1:29" x14ac:dyDescent="0.3">
      <c r="A28" t="s">
        <v>2840</v>
      </c>
      <c r="B28">
        <v>78596.386810261145</v>
      </c>
      <c r="C28">
        <v>18408119</v>
      </c>
      <c r="D28">
        <v>20950000</v>
      </c>
      <c r="E28">
        <v>63484.848484848488</v>
      </c>
      <c r="F28" s="1">
        <v>45973</v>
      </c>
      <c r="G28" t="s">
        <v>2842</v>
      </c>
      <c r="H28">
        <v>330</v>
      </c>
      <c r="I28">
        <v>360</v>
      </c>
      <c r="J28" t="s">
        <v>64</v>
      </c>
      <c r="K28">
        <v>3</v>
      </c>
      <c r="L28">
        <v>3</v>
      </c>
      <c r="M28" t="s">
        <v>2622</v>
      </c>
      <c r="N28" t="s">
        <v>55</v>
      </c>
      <c r="O28" t="s">
        <v>57</v>
      </c>
      <c r="P28" t="s">
        <v>2902</v>
      </c>
      <c r="Q28" t="s">
        <v>2897</v>
      </c>
      <c r="R28" t="s">
        <v>2871</v>
      </c>
      <c r="S28">
        <v>13</v>
      </c>
      <c r="T28">
        <v>0</v>
      </c>
      <c r="U28" t="s">
        <v>2894</v>
      </c>
      <c r="V28">
        <v>56501.106204522679</v>
      </c>
      <c r="W28" t="s">
        <v>2828</v>
      </c>
      <c r="X28">
        <v>53396.131400870931</v>
      </c>
      <c r="Y28" t="s">
        <v>2869</v>
      </c>
      <c r="Z28">
        <v>77412.550404139009</v>
      </c>
      <c r="AA28" t="s">
        <v>2775</v>
      </c>
      <c r="AB28">
        <v>50075.757575757576</v>
      </c>
      <c r="AC28">
        <v>6</v>
      </c>
    </row>
    <row r="29" spans="1:29" x14ac:dyDescent="0.3">
      <c r="A29" t="s">
        <v>2840</v>
      </c>
      <c r="B29">
        <v>78596.386810261145</v>
      </c>
      <c r="C29">
        <v>18361844</v>
      </c>
      <c r="D29">
        <v>15960000</v>
      </c>
      <c r="E29">
        <v>57000</v>
      </c>
      <c r="F29" s="1">
        <v>45966</v>
      </c>
      <c r="G29" t="s">
        <v>2842</v>
      </c>
      <c r="H29">
        <v>280</v>
      </c>
      <c r="I29">
        <v>300</v>
      </c>
      <c r="J29" t="s">
        <v>128</v>
      </c>
      <c r="K29">
        <v>4</v>
      </c>
      <c r="L29">
        <v>2</v>
      </c>
      <c r="M29" t="s">
        <v>2615</v>
      </c>
      <c r="N29" t="s">
        <v>55</v>
      </c>
      <c r="O29" t="s">
        <v>57</v>
      </c>
      <c r="P29" t="s">
        <v>2902</v>
      </c>
      <c r="Q29" t="s">
        <v>2897</v>
      </c>
      <c r="R29" t="s">
        <v>2871</v>
      </c>
      <c r="S29">
        <v>2</v>
      </c>
      <c r="T29">
        <v>0</v>
      </c>
      <c r="U29" t="s">
        <v>138</v>
      </c>
      <c r="V29">
        <v>84051.519775661844</v>
      </c>
      <c r="W29" t="s">
        <v>2828</v>
      </c>
      <c r="X29">
        <v>53396.131400870931</v>
      </c>
      <c r="Y29" t="s">
        <v>2869</v>
      </c>
      <c r="Z29">
        <v>77412.550404139009</v>
      </c>
      <c r="AA29" t="s">
        <v>2656</v>
      </c>
      <c r="AB29">
        <v>48242.53850724439</v>
      </c>
      <c r="AC29">
        <v>5</v>
      </c>
    </row>
    <row r="30" spans="1:29" x14ac:dyDescent="0.3">
      <c r="A30" t="s">
        <v>2840</v>
      </c>
      <c r="B30">
        <v>78596.386810261145</v>
      </c>
      <c r="C30">
        <v>18361843</v>
      </c>
      <c r="D30">
        <v>14380000</v>
      </c>
      <c r="E30">
        <v>57520</v>
      </c>
      <c r="F30" s="1">
        <v>45966</v>
      </c>
      <c r="G30" t="s">
        <v>2842</v>
      </c>
      <c r="H30">
        <v>250</v>
      </c>
      <c r="I30">
        <v>280</v>
      </c>
      <c r="J30" t="s">
        <v>128</v>
      </c>
      <c r="K30">
        <v>3</v>
      </c>
      <c r="L30">
        <v>2</v>
      </c>
      <c r="M30" t="s">
        <v>2615</v>
      </c>
      <c r="N30" t="s">
        <v>55</v>
      </c>
      <c r="O30" t="s">
        <v>57</v>
      </c>
      <c r="P30" t="s">
        <v>2902</v>
      </c>
      <c r="Q30" t="s">
        <v>2898</v>
      </c>
      <c r="R30" t="s">
        <v>2871</v>
      </c>
      <c r="S30">
        <v>2</v>
      </c>
      <c r="T30">
        <v>0</v>
      </c>
      <c r="U30" t="s">
        <v>138</v>
      </c>
      <c r="V30">
        <v>84051.519775661844</v>
      </c>
      <c r="W30" t="s">
        <v>2828</v>
      </c>
      <c r="X30">
        <v>53396.131400870931</v>
      </c>
      <c r="Y30" t="s">
        <v>2869</v>
      </c>
      <c r="Z30">
        <v>77412.550404139009</v>
      </c>
      <c r="AA30" t="s">
        <v>2628</v>
      </c>
      <c r="AB30">
        <v>45662.556986582269</v>
      </c>
      <c r="AC30">
        <v>5</v>
      </c>
    </row>
    <row r="31" spans="1:29" x14ac:dyDescent="0.3">
      <c r="A31" t="s">
        <v>2840</v>
      </c>
      <c r="B31">
        <v>78596.386810261145</v>
      </c>
      <c r="C31">
        <v>18397571</v>
      </c>
      <c r="D31">
        <v>13995000</v>
      </c>
      <c r="E31">
        <v>58312.5</v>
      </c>
      <c r="F31" s="1">
        <v>45972</v>
      </c>
      <c r="G31" t="s">
        <v>2842</v>
      </c>
      <c r="H31">
        <v>240</v>
      </c>
      <c r="I31">
        <v>260</v>
      </c>
      <c r="J31" t="s">
        <v>128</v>
      </c>
      <c r="K31">
        <v>3</v>
      </c>
      <c r="L31">
        <v>2</v>
      </c>
      <c r="M31" t="s">
        <v>2615</v>
      </c>
      <c r="N31" t="s">
        <v>55</v>
      </c>
      <c r="O31" t="s">
        <v>57</v>
      </c>
      <c r="P31" t="s">
        <v>2902</v>
      </c>
      <c r="Q31" t="s">
        <v>2898</v>
      </c>
      <c r="R31" t="s">
        <v>2871</v>
      </c>
      <c r="S31">
        <v>2</v>
      </c>
      <c r="T31">
        <v>0</v>
      </c>
      <c r="U31" t="s">
        <v>138</v>
      </c>
      <c r="V31">
        <v>84051.519775661844</v>
      </c>
      <c r="W31" t="s">
        <v>2828</v>
      </c>
      <c r="X31">
        <v>53396.131400870931</v>
      </c>
      <c r="Y31" t="s">
        <v>2869</v>
      </c>
      <c r="Z31">
        <v>77412.550404139009</v>
      </c>
      <c r="AA31" t="s">
        <v>2628</v>
      </c>
      <c r="AB31">
        <v>45662.556986582269</v>
      </c>
      <c r="AC31">
        <v>5</v>
      </c>
    </row>
    <row r="32" spans="1:29" x14ac:dyDescent="0.3">
      <c r="A32" t="s">
        <v>2840</v>
      </c>
      <c r="B32">
        <v>78596.386810261145</v>
      </c>
      <c r="C32">
        <v>18404882</v>
      </c>
      <c r="D32">
        <v>25000000</v>
      </c>
      <c r="E32">
        <v>113636.36363636363</v>
      </c>
      <c r="F32" s="1">
        <v>45973</v>
      </c>
      <c r="G32" t="s">
        <v>2842</v>
      </c>
      <c r="H32">
        <v>220</v>
      </c>
      <c r="I32">
        <v>260</v>
      </c>
      <c r="J32" t="s">
        <v>128</v>
      </c>
      <c r="K32">
        <v>3</v>
      </c>
      <c r="L32">
        <v>2</v>
      </c>
      <c r="M32" t="s">
        <v>2622</v>
      </c>
      <c r="N32" t="s">
        <v>55</v>
      </c>
      <c r="O32" t="s">
        <v>57</v>
      </c>
      <c r="P32" t="s">
        <v>2902</v>
      </c>
      <c r="Q32" t="s">
        <v>2897</v>
      </c>
      <c r="R32" t="s">
        <v>2871</v>
      </c>
      <c r="S32">
        <v>13</v>
      </c>
      <c r="T32">
        <v>0</v>
      </c>
      <c r="U32" t="s">
        <v>2895</v>
      </c>
      <c r="V32">
        <v>65169.934344177367</v>
      </c>
      <c r="W32" t="s">
        <v>2828</v>
      </c>
      <c r="X32">
        <v>53396.131400870931</v>
      </c>
      <c r="Y32" t="s">
        <v>2869</v>
      </c>
      <c r="Z32">
        <v>77412.550404139009</v>
      </c>
      <c r="AA32" t="s">
        <v>2743</v>
      </c>
      <c r="AB32">
        <v>113636.36363636363</v>
      </c>
      <c r="AC32">
        <v>5</v>
      </c>
    </row>
    <row r="33" spans="1:29" x14ac:dyDescent="0.3">
      <c r="A33" t="s">
        <v>2840</v>
      </c>
      <c r="B33">
        <v>78596.386810261145</v>
      </c>
      <c r="C33">
        <v>18365712</v>
      </c>
      <c r="D33">
        <v>37000000</v>
      </c>
      <c r="E33">
        <v>148000</v>
      </c>
      <c r="F33" s="1">
        <v>45966</v>
      </c>
      <c r="G33" t="s">
        <v>2842</v>
      </c>
      <c r="H33">
        <v>250</v>
      </c>
      <c r="I33">
        <v>300</v>
      </c>
      <c r="J33" t="s">
        <v>50</v>
      </c>
      <c r="K33">
        <v>3</v>
      </c>
      <c r="L33">
        <v>2</v>
      </c>
      <c r="M33" t="s">
        <v>2615</v>
      </c>
      <c r="N33" t="s">
        <v>76</v>
      </c>
      <c r="O33" t="s">
        <v>57</v>
      </c>
      <c r="P33" t="s">
        <v>2902</v>
      </c>
      <c r="Q33" t="s">
        <v>2897</v>
      </c>
      <c r="R33" t="s">
        <v>2877</v>
      </c>
      <c r="S33">
        <v>2</v>
      </c>
      <c r="T33">
        <v>0</v>
      </c>
      <c r="U33" t="s">
        <v>138</v>
      </c>
      <c r="V33">
        <v>84051.519775661844</v>
      </c>
      <c r="W33" t="s">
        <v>2830</v>
      </c>
      <c r="X33">
        <v>88382.086927471508</v>
      </c>
      <c r="Y33" t="s">
        <v>2869</v>
      </c>
      <c r="Z33">
        <v>77412.550404139009</v>
      </c>
      <c r="AA33" t="s">
        <v>2717</v>
      </c>
      <c r="AB33">
        <v>89642.857142857145</v>
      </c>
      <c r="AC33">
        <v>4</v>
      </c>
    </row>
    <row r="34" spans="1:29" x14ac:dyDescent="0.3">
      <c r="A34" t="s">
        <v>2840</v>
      </c>
      <c r="B34">
        <v>78596.386810261145</v>
      </c>
      <c r="C34">
        <v>18397867</v>
      </c>
      <c r="D34">
        <v>10950000</v>
      </c>
      <c r="E34">
        <v>31285.714285714286</v>
      </c>
      <c r="F34" s="1">
        <v>45972</v>
      </c>
      <c r="G34" t="s">
        <v>2842</v>
      </c>
      <c r="H34">
        <v>350</v>
      </c>
      <c r="I34">
        <v>400</v>
      </c>
      <c r="J34" t="s">
        <v>740</v>
      </c>
      <c r="K34">
        <v>3</v>
      </c>
      <c r="L34">
        <v>2</v>
      </c>
      <c r="M34" t="s">
        <v>2632</v>
      </c>
      <c r="N34" t="s">
        <v>76</v>
      </c>
      <c r="O34" t="s">
        <v>57</v>
      </c>
      <c r="P34" t="s">
        <v>2902</v>
      </c>
      <c r="Q34" t="s">
        <v>2898</v>
      </c>
      <c r="R34" t="s">
        <v>2871</v>
      </c>
      <c r="S34">
        <v>25</v>
      </c>
      <c r="T34">
        <v>0</v>
      </c>
      <c r="U34" t="s">
        <v>2894</v>
      </c>
      <c r="V34">
        <v>56501.106204522679</v>
      </c>
      <c r="W34" t="s">
        <v>2830</v>
      </c>
      <c r="X34">
        <v>88382.086927471508</v>
      </c>
      <c r="Y34" t="s">
        <v>2869</v>
      </c>
      <c r="Z34">
        <v>77412.550404139009</v>
      </c>
      <c r="AA34" t="s">
        <v>2717</v>
      </c>
      <c r="AB34">
        <v>89642.857142857145</v>
      </c>
      <c r="AC34">
        <v>8</v>
      </c>
    </row>
    <row r="35" spans="1:29" x14ac:dyDescent="0.3">
      <c r="A35" t="s">
        <v>2840</v>
      </c>
      <c r="B35">
        <v>78596.386810261145</v>
      </c>
      <c r="C35">
        <v>18375482</v>
      </c>
      <c r="D35">
        <v>25000000</v>
      </c>
      <c r="E35">
        <v>89285.71428571429</v>
      </c>
      <c r="F35" s="1">
        <v>45968</v>
      </c>
      <c r="G35" t="s">
        <v>2842</v>
      </c>
      <c r="H35">
        <v>280</v>
      </c>
      <c r="I35">
        <v>300</v>
      </c>
      <c r="J35" t="s">
        <v>64</v>
      </c>
      <c r="K35">
        <v>4</v>
      </c>
      <c r="L35">
        <v>4</v>
      </c>
      <c r="M35" t="s">
        <v>2615</v>
      </c>
      <c r="N35" t="s">
        <v>55</v>
      </c>
      <c r="O35" t="s">
        <v>67</v>
      </c>
      <c r="P35" t="s">
        <v>2902</v>
      </c>
      <c r="Q35" t="s">
        <v>2897</v>
      </c>
      <c r="R35" t="s">
        <v>2871</v>
      </c>
      <c r="S35">
        <v>2</v>
      </c>
      <c r="T35">
        <v>1</v>
      </c>
      <c r="U35" t="s">
        <v>138</v>
      </c>
      <c r="V35">
        <v>84051.519775661844</v>
      </c>
      <c r="W35" t="s">
        <v>2830</v>
      </c>
      <c r="X35">
        <v>88382.086927471508</v>
      </c>
      <c r="Y35" t="s">
        <v>2869</v>
      </c>
      <c r="Z35">
        <v>77412.550404139009</v>
      </c>
      <c r="AA35" t="s">
        <v>2693</v>
      </c>
      <c r="AB35">
        <v>98837.359046718659</v>
      </c>
      <c r="AC35">
        <v>6</v>
      </c>
    </row>
    <row r="36" spans="1:29" x14ac:dyDescent="0.3">
      <c r="A36" t="s">
        <v>2840</v>
      </c>
      <c r="B36">
        <v>78596.386810261145</v>
      </c>
      <c r="C36">
        <v>18378443</v>
      </c>
      <c r="D36">
        <v>20000000</v>
      </c>
      <c r="E36">
        <v>66666.666666666672</v>
      </c>
      <c r="F36" s="1">
        <v>45968</v>
      </c>
      <c r="G36" t="s">
        <v>2842</v>
      </c>
      <c r="H36">
        <v>300</v>
      </c>
      <c r="I36">
        <v>360</v>
      </c>
      <c r="J36" t="s">
        <v>452</v>
      </c>
      <c r="K36">
        <v>3</v>
      </c>
      <c r="L36">
        <v>3</v>
      </c>
      <c r="M36" t="s">
        <v>2615</v>
      </c>
      <c r="N36" t="s">
        <v>76</v>
      </c>
      <c r="O36" t="s">
        <v>57</v>
      </c>
      <c r="P36" t="s">
        <v>2902</v>
      </c>
      <c r="Q36" t="s">
        <v>2897</v>
      </c>
      <c r="R36" t="s">
        <v>2871</v>
      </c>
      <c r="S36">
        <v>2</v>
      </c>
      <c r="T36">
        <v>0</v>
      </c>
      <c r="U36" t="s">
        <v>2894</v>
      </c>
      <c r="V36">
        <v>56501.106204522679</v>
      </c>
      <c r="W36" t="s">
        <v>2830</v>
      </c>
      <c r="X36">
        <v>88382.086927471508</v>
      </c>
      <c r="Y36" t="s">
        <v>2869</v>
      </c>
      <c r="Z36">
        <v>77412.550404139009</v>
      </c>
      <c r="AA36" t="s">
        <v>2807</v>
      </c>
      <c r="AB36">
        <v>66666.666666666672</v>
      </c>
      <c r="AC36">
        <v>8</v>
      </c>
    </row>
    <row r="37" spans="1:29" x14ac:dyDescent="0.3">
      <c r="A37" t="s">
        <v>2840</v>
      </c>
      <c r="B37">
        <v>78596.386810261145</v>
      </c>
      <c r="C37">
        <v>18420813</v>
      </c>
      <c r="D37">
        <v>11250000</v>
      </c>
      <c r="E37">
        <v>86538.461538461532</v>
      </c>
      <c r="F37" s="1">
        <v>45975</v>
      </c>
      <c r="G37" t="s">
        <v>2845</v>
      </c>
      <c r="H37">
        <v>130</v>
      </c>
      <c r="I37">
        <v>150</v>
      </c>
      <c r="J37" t="s">
        <v>128</v>
      </c>
      <c r="K37">
        <v>2</v>
      </c>
      <c r="L37">
        <v>2</v>
      </c>
      <c r="M37" t="s">
        <v>2615</v>
      </c>
      <c r="N37" t="s">
        <v>76</v>
      </c>
      <c r="O37" t="s">
        <v>57</v>
      </c>
      <c r="P37" t="s">
        <v>2902</v>
      </c>
      <c r="Q37" t="s">
        <v>2898</v>
      </c>
      <c r="R37" t="s">
        <v>2871</v>
      </c>
      <c r="S37">
        <v>2</v>
      </c>
      <c r="T37">
        <v>0</v>
      </c>
      <c r="U37" t="s">
        <v>2894</v>
      </c>
      <c r="V37">
        <v>56501.106204522679</v>
      </c>
      <c r="W37" t="s">
        <v>2830</v>
      </c>
      <c r="X37">
        <v>88382.086927471508</v>
      </c>
      <c r="Y37" t="s">
        <v>2869</v>
      </c>
      <c r="Z37">
        <v>77412.550404139009</v>
      </c>
      <c r="AA37" t="s">
        <v>2675</v>
      </c>
      <c r="AB37">
        <v>86538.461538461532</v>
      </c>
      <c r="AC37">
        <v>5</v>
      </c>
    </row>
    <row r="38" spans="1:29" x14ac:dyDescent="0.3">
      <c r="A38" t="s">
        <v>2840</v>
      </c>
      <c r="B38">
        <v>78596.386810261145</v>
      </c>
      <c r="C38">
        <v>18392112</v>
      </c>
      <c r="D38">
        <v>5999999</v>
      </c>
      <c r="E38">
        <v>46153.838461538464</v>
      </c>
      <c r="F38" s="1">
        <v>45971</v>
      </c>
      <c r="G38" t="s">
        <v>2842</v>
      </c>
      <c r="H38">
        <v>130</v>
      </c>
      <c r="I38">
        <v>147</v>
      </c>
      <c r="J38" t="s">
        <v>50</v>
      </c>
      <c r="K38">
        <v>1</v>
      </c>
      <c r="L38">
        <v>2</v>
      </c>
      <c r="M38" t="s">
        <v>2615</v>
      </c>
      <c r="N38" t="s">
        <v>55</v>
      </c>
      <c r="O38" t="s">
        <v>57</v>
      </c>
      <c r="P38" t="s">
        <v>2902</v>
      </c>
      <c r="Q38" t="s">
        <v>2893</v>
      </c>
      <c r="R38" t="s">
        <v>2877</v>
      </c>
      <c r="S38">
        <v>2</v>
      </c>
      <c r="T38">
        <v>0</v>
      </c>
      <c r="U38" t="s">
        <v>2894</v>
      </c>
      <c r="V38">
        <v>56501.106204522679</v>
      </c>
      <c r="W38" t="s">
        <v>2830</v>
      </c>
      <c r="X38">
        <v>88382.086927471508</v>
      </c>
      <c r="Y38" t="s">
        <v>2869</v>
      </c>
      <c r="Z38">
        <v>77412.550404139009</v>
      </c>
      <c r="AA38" t="s">
        <v>2752</v>
      </c>
      <c r="AB38">
        <v>48076.919230769228</v>
      </c>
      <c r="AC38">
        <v>4</v>
      </c>
    </row>
    <row r="39" spans="1:29" x14ac:dyDescent="0.3">
      <c r="A39" t="s">
        <v>2840</v>
      </c>
      <c r="B39">
        <v>78596.386810261145</v>
      </c>
      <c r="C39">
        <v>18378025</v>
      </c>
      <c r="D39">
        <v>3000000</v>
      </c>
      <c r="E39">
        <v>50000</v>
      </c>
      <c r="F39" s="1">
        <v>45968</v>
      </c>
      <c r="G39" t="s">
        <v>2845</v>
      </c>
      <c r="H39">
        <v>60</v>
      </c>
      <c r="I39">
        <v>70</v>
      </c>
      <c r="J39" t="s">
        <v>97</v>
      </c>
      <c r="K39">
        <v>1</v>
      </c>
      <c r="L39">
        <v>1</v>
      </c>
      <c r="M39" t="s">
        <v>2615</v>
      </c>
      <c r="N39" t="s">
        <v>77</v>
      </c>
      <c r="O39" t="s">
        <v>57</v>
      </c>
      <c r="P39" t="s">
        <v>2902</v>
      </c>
      <c r="Q39" t="s">
        <v>2899</v>
      </c>
      <c r="R39" t="s">
        <v>2878</v>
      </c>
      <c r="S39">
        <v>2</v>
      </c>
      <c r="T39">
        <v>0</v>
      </c>
      <c r="U39" t="s">
        <v>2894</v>
      </c>
      <c r="V39">
        <v>56501.106204522679</v>
      </c>
      <c r="W39" t="s">
        <v>2830</v>
      </c>
      <c r="X39">
        <v>88382.086927471508</v>
      </c>
      <c r="Y39" t="s">
        <v>2869</v>
      </c>
      <c r="Z39">
        <v>77412.550404139009</v>
      </c>
      <c r="AA39" t="s">
        <v>2752</v>
      </c>
      <c r="AB39">
        <v>48076.919230769228</v>
      </c>
      <c r="AC39">
        <v>3</v>
      </c>
    </row>
    <row r="40" spans="1:29" x14ac:dyDescent="0.3">
      <c r="A40" t="s">
        <v>2840</v>
      </c>
      <c r="B40">
        <v>78596.386810261145</v>
      </c>
      <c r="C40">
        <v>18364666</v>
      </c>
      <c r="D40">
        <v>22500000</v>
      </c>
      <c r="E40">
        <v>140625</v>
      </c>
      <c r="F40" s="1">
        <v>45966</v>
      </c>
      <c r="G40" t="s">
        <v>2842</v>
      </c>
      <c r="H40">
        <v>160</v>
      </c>
      <c r="I40">
        <v>200</v>
      </c>
      <c r="J40" t="s">
        <v>128</v>
      </c>
      <c r="K40">
        <v>3</v>
      </c>
      <c r="L40">
        <v>2</v>
      </c>
      <c r="M40" t="s">
        <v>2615</v>
      </c>
      <c r="N40" t="s">
        <v>77</v>
      </c>
      <c r="O40" t="s">
        <v>57</v>
      </c>
      <c r="P40" t="s">
        <v>2902</v>
      </c>
      <c r="Q40" t="s">
        <v>2897</v>
      </c>
      <c r="R40" t="s">
        <v>2871</v>
      </c>
      <c r="S40">
        <v>2</v>
      </c>
      <c r="T40">
        <v>0</v>
      </c>
      <c r="U40" t="s">
        <v>138</v>
      </c>
      <c r="V40">
        <v>84051.519775661844</v>
      </c>
      <c r="W40" t="s">
        <v>2823</v>
      </c>
      <c r="X40">
        <v>55987.819357660206</v>
      </c>
      <c r="Y40" t="s">
        <v>2869</v>
      </c>
      <c r="Z40">
        <v>77412.550404139009</v>
      </c>
      <c r="AA40" t="s">
        <v>2782</v>
      </c>
      <c r="AB40">
        <v>140625</v>
      </c>
      <c r="AC40">
        <v>5</v>
      </c>
    </row>
    <row r="41" spans="1:29" x14ac:dyDescent="0.3">
      <c r="A41" t="s">
        <v>2840</v>
      </c>
      <c r="B41">
        <v>78596.386810261145</v>
      </c>
      <c r="C41">
        <v>18409623</v>
      </c>
      <c r="D41">
        <v>10750000</v>
      </c>
      <c r="E41">
        <v>82692.307692307688</v>
      </c>
      <c r="F41" s="1">
        <v>45973</v>
      </c>
      <c r="G41" t="s">
        <v>2842</v>
      </c>
      <c r="H41">
        <v>130</v>
      </c>
      <c r="I41">
        <v>150</v>
      </c>
      <c r="J41" t="s">
        <v>50</v>
      </c>
      <c r="K41">
        <v>2</v>
      </c>
      <c r="L41">
        <v>3</v>
      </c>
      <c r="M41" t="s">
        <v>2615</v>
      </c>
      <c r="N41" t="s">
        <v>76</v>
      </c>
      <c r="O41" t="s">
        <v>67</v>
      </c>
      <c r="P41" t="s">
        <v>2902</v>
      </c>
      <c r="Q41" t="s">
        <v>2898</v>
      </c>
      <c r="R41" t="s">
        <v>2877</v>
      </c>
      <c r="S41">
        <v>2</v>
      </c>
      <c r="T41">
        <v>1</v>
      </c>
      <c r="U41" t="s">
        <v>138</v>
      </c>
      <c r="V41">
        <v>84051.519775661844</v>
      </c>
      <c r="W41" t="s">
        <v>2823</v>
      </c>
      <c r="X41">
        <v>55987.819357660206</v>
      </c>
      <c r="Y41" t="s">
        <v>2869</v>
      </c>
      <c r="Z41">
        <v>77412.550404139009</v>
      </c>
      <c r="AA41" t="s">
        <v>2642</v>
      </c>
      <c r="AB41">
        <v>66968.864468864471</v>
      </c>
      <c r="AC41">
        <v>4</v>
      </c>
    </row>
    <row r="42" spans="1:29" x14ac:dyDescent="0.3">
      <c r="A42" t="s">
        <v>2840</v>
      </c>
      <c r="B42">
        <v>78596.386810261145</v>
      </c>
      <c r="C42">
        <v>18420706</v>
      </c>
      <c r="D42">
        <v>8150000</v>
      </c>
      <c r="E42">
        <v>62692.307692307695</v>
      </c>
      <c r="F42" s="1">
        <v>45975</v>
      </c>
      <c r="G42" t="s">
        <v>2842</v>
      </c>
      <c r="H42">
        <v>130</v>
      </c>
      <c r="I42">
        <v>145</v>
      </c>
      <c r="J42" t="s">
        <v>2364</v>
      </c>
      <c r="K42">
        <v>2</v>
      </c>
      <c r="L42">
        <v>3</v>
      </c>
      <c r="M42" t="s">
        <v>2615</v>
      </c>
      <c r="N42" t="s">
        <v>55</v>
      </c>
      <c r="O42" t="s">
        <v>57</v>
      </c>
      <c r="P42" t="s">
        <v>2902</v>
      </c>
      <c r="Q42" t="s">
        <v>2896</v>
      </c>
      <c r="R42" t="s">
        <v>2871</v>
      </c>
      <c r="S42">
        <v>2</v>
      </c>
      <c r="T42">
        <v>0</v>
      </c>
      <c r="U42" t="s">
        <v>138</v>
      </c>
      <c r="V42">
        <v>84051.519775661844</v>
      </c>
      <c r="W42" t="s">
        <v>2823</v>
      </c>
      <c r="X42">
        <v>55987.819357660206</v>
      </c>
      <c r="Y42" t="s">
        <v>2869</v>
      </c>
      <c r="Z42">
        <v>77412.550404139009</v>
      </c>
      <c r="AA42" t="s">
        <v>2691</v>
      </c>
      <c r="AB42">
        <v>63127.64350221098</v>
      </c>
      <c r="AC42">
        <v>5</v>
      </c>
    </row>
    <row r="43" spans="1:29" x14ac:dyDescent="0.3">
      <c r="A43" t="s">
        <v>2840</v>
      </c>
      <c r="B43">
        <v>78596.386810261145</v>
      </c>
      <c r="C43">
        <v>18365551</v>
      </c>
      <c r="D43">
        <v>7600000</v>
      </c>
      <c r="E43">
        <v>108571.42857142857</v>
      </c>
      <c r="F43" s="1">
        <v>45966</v>
      </c>
      <c r="G43" t="s">
        <v>2842</v>
      </c>
      <c r="H43">
        <v>70</v>
      </c>
      <c r="I43">
        <v>80</v>
      </c>
      <c r="J43" t="s">
        <v>97</v>
      </c>
      <c r="K43">
        <v>1</v>
      </c>
      <c r="L43">
        <v>3</v>
      </c>
      <c r="M43" t="s">
        <v>2632</v>
      </c>
      <c r="N43" t="s">
        <v>76</v>
      </c>
      <c r="O43" t="s">
        <v>67</v>
      </c>
      <c r="P43" t="s">
        <v>2902</v>
      </c>
      <c r="Q43" t="s">
        <v>2896</v>
      </c>
      <c r="R43" t="s">
        <v>2878</v>
      </c>
      <c r="S43">
        <v>25</v>
      </c>
      <c r="T43">
        <v>1</v>
      </c>
      <c r="U43" t="s">
        <v>2894</v>
      </c>
      <c r="V43">
        <v>56501.106204522679</v>
      </c>
      <c r="W43" t="s">
        <v>2823</v>
      </c>
      <c r="X43">
        <v>55987.819357660206</v>
      </c>
      <c r="Y43" t="s">
        <v>2869</v>
      </c>
      <c r="Z43">
        <v>77412.550404139009</v>
      </c>
      <c r="AA43" t="s">
        <v>2691</v>
      </c>
      <c r="AB43">
        <v>63127.64350221098</v>
      </c>
      <c r="AC43">
        <v>3</v>
      </c>
    </row>
    <row r="44" spans="1:29" x14ac:dyDescent="0.3">
      <c r="A44" t="s">
        <v>2840</v>
      </c>
      <c r="B44">
        <v>78596.386810261145</v>
      </c>
      <c r="C44">
        <v>18401306</v>
      </c>
      <c r="D44">
        <v>14000000</v>
      </c>
      <c r="E44">
        <v>46666.666666666664</v>
      </c>
      <c r="F44" s="1">
        <v>45972</v>
      </c>
      <c r="G44" t="s">
        <v>2842</v>
      </c>
      <c r="H44">
        <v>300</v>
      </c>
      <c r="I44">
        <v>320</v>
      </c>
      <c r="J44" t="s">
        <v>64</v>
      </c>
      <c r="K44">
        <v>2</v>
      </c>
      <c r="L44">
        <v>2</v>
      </c>
      <c r="M44" t="s">
        <v>2622</v>
      </c>
      <c r="N44" t="s">
        <v>55</v>
      </c>
      <c r="O44" t="s">
        <v>57</v>
      </c>
      <c r="P44" t="s">
        <v>2902</v>
      </c>
      <c r="Q44" t="s">
        <v>2898</v>
      </c>
      <c r="R44" t="s">
        <v>2871</v>
      </c>
      <c r="S44">
        <v>13</v>
      </c>
      <c r="T44">
        <v>0</v>
      </c>
      <c r="U44" t="s">
        <v>2894</v>
      </c>
      <c r="V44">
        <v>56501.106204522679</v>
      </c>
      <c r="W44" t="s">
        <v>2823</v>
      </c>
      <c r="X44">
        <v>55987.819357660206</v>
      </c>
      <c r="Y44" t="s">
        <v>2869</v>
      </c>
      <c r="Z44">
        <v>77412.550404139009</v>
      </c>
      <c r="AA44" t="s">
        <v>2616</v>
      </c>
      <c r="AB44">
        <v>46965.966787351914</v>
      </c>
      <c r="AC44">
        <v>6</v>
      </c>
    </row>
    <row r="45" spans="1:29" x14ac:dyDescent="0.3">
      <c r="A45" t="s">
        <v>2840</v>
      </c>
      <c r="B45">
        <v>78596.386810261145</v>
      </c>
      <c r="C45">
        <v>18387297</v>
      </c>
      <c r="D45">
        <v>9950000</v>
      </c>
      <c r="E45">
        <v>90454.545454545456</v>
      </c>
      <c r="F45" s="1">
        <v>45970</v>
      </c>
      <c r="G45" t="s">
        <v>2842</v>
      </c>
      <c r="H45">
        <v>110</v>
      </c>
      <c r="I45">
        <v>120</v>
      </c>
      <c r="J45" t="s">
        <v>50</v>
      </c>
      <c r="K45">
        <v>2</v>
      </c>
      <c r="L45">
        <v>2</v>
      </c>
      <c r="M45" t="s">
        <v>2615</v>
      </c>
      <c r="N45" t="s">
        <v>55</v>
      </c>
      <c r="O45" t="s">
        <v>57</v>
      </c>
      <c r="P45" t="s">
        <v>2902</v>
      </c>
      <c r="Q45" t="s">
        <v>2896</v>
      </c>
      <c r="R45" t="s">
        <v>2877</v>
      </c>
      <c r="S45">
        <v>2</v>
      </c>
      <c r="T45">
        <v>0</v>
      </c>
      <c r="U45" t="s">
        <v>2894</v>
      </c>
      <c r="V45">
        <v>56501.106204522679</v>
      </c>
      <c r="W45" t="s">
        <v>2823</v>
      </c>
      <c r="X45">
        <v>55987.819357660206</v>
      </c>
      <c r="Y45" t="s">
        <v>2869</v>
      </c>
      <c r="Z45">
        <v>77412.550404139009</v>
      </c>
      <c r="AA45" t="s">
        <v>2760</v>
      </c>
      <c r="AB45">
        <v>90454.545454545456</v>
      </c>
      <c r="AC45">
        <v>4</v>
      </c>
    </row>
    <row r="46" spans="1:29" x14ac:dyDescent="0.3">
      <c r="A46" t="s">
        <v>2840</v>
      </c>
      <c r="B46">
        <v>78596.386810261145</v>
      </c>
      <c r="C46">
        <v>18412177</v>
      </c>
      <c r="D46">
        <v>6000000</v>
      </c>
      <c r="E46">
        <v>70588.23529411765</v>
      </c>
      <c r="F46" s="1">
        <v>45974</v>
      </c>
      <c r="G46" t="s">
        <v>2848</v>
      </c>
      <c r="H46">
        <v>85</v>
      </c>
      <c r="I46">
        <v>95</v>
      </c>
      <c r="J46" t="s">
        <v>97</v>
      </c>
      <c r="K46">
        <v>1</v>
      </c>
      <c r="L46">
        <v>2</v>
      </c>
      <c r="M46" t="s">
        <v>2615</v>
      </c>
      <c r="N46" t="s">
        <v>55</v>
      </c>
      <c r="O46" t="s">
        <v>57</v>
      </c>
      <c r="P46" t="s">
        <v>2906</v>
      </c>
      <c r="Q46" t="s">
        <v>2893</v>
      </c>
      <c r="R46" t="s">
        <v>2878</v>
      </c>
      <c r="S46">
        <v>2</v>
      </c>
      <c r="T46">
        <v>0</v>
      </c>
      <c r="U46" t="s">
        <v>2894</v>
      </c>
      <c r="V46">
        <v>56501.106204522679</v>
      </c>
      <c r="W46" t="s">
        <v>2823</v>
      </c>
      <c r="X46">
        <v>55987.819357660206</v>
      </c>
      <c r="Y46" t="s">
        <v>2869</v>
      </c>
      <c r="Z46">
        <v>77412.550404139009</v>
      </c>
      <c r="AA46" t="s">
        <v>2635</v>
      </c>
      <c r="AB46">
        <v>74353.425851799868</v>
      </c>
      <c r="AC46">
        <v>3</v>
      </c>
    </row>
    <row r="47" spans="1:29" x14ac:dyDescent="0.3">
      <c r="A47" t="s">
        <v>2840</v>
      </c>
      <c r="B47">
        <v>78596.386810261145</v>
      </c>
      <c r="C47">
        <v>18409559</v>
      </c>
      <c r="D47">
        <v>5250000</v>
      </c>
      <c r="E47">
        <v>58333.333333333336</v>
      </c>
      <c r="F47" s="1">
        <v>45973</v>
      </c>
      <c r="G47" t="s">
        <v>2845</v>
      </c>
      <c r="H47">
        <v>90</v>
      </c>
      <c r="I47">
        <v>110</v>
      </c>
      <c r="J47" t="s">
        <v>97</v>
      </c>
      <c r="K47">
        <v>1</v>
      </c>
      <c r="L47">
        <v>1</v>
      </c>
      <c r="M47" t="s">
        <v>2622</v>
      </c>
      <c r="N47" t="s">
        <v>55</v>
      </c>
      <c r="O47" t="s">
        <v>57</v>
      </c>
      <c r="P47" t="s">
        <v>2902</v>
      </c>
      <c r="Q47" t="s">
        <v>2893</v>
      </c>
      <c r="R47" t="s">
        <v>2878</v>
      </c>
      <c r="S47">
        <v>13</v>
      </c>
      <c r="T47">
        <v>0</v>
      </c>
      <c r="U47" t="s">
        <v>2894</v>
      </c>
      <c r="V47">
        <v>56501.106204522679</v>
      </c>
      <c r="W47" t="s">
        <v>2823</v>
      </c>
      <c r="X47">
        <v>55987.819357660206</v>
      </c>
      <c r="Y47" t="s">
        <v>2869</v>
      </c>
      <c r="Z47">
        <v>77412.550404139009</v>
      </c>
      <c r="AA47" t="s">
        <v>2730</v>
      </c>
      <c r="AB47">
        <v>58333.333333333336</v>
      </c>
      <c r="AC47">
        <v>3</v>
      </c>
    </row>
    <row r="48" spans="1:29" x14ac:dyDescent="0.3">
      <c r="A48" t="s">
        <v>2840</v>
      </c>
      <c r="B48">
        <v>78596.386810261145</v>
      </c>
      <c r="C48">
        <v>18368572</v>
      </c>
      <c r="D48">
        <v>18500000</v>
      </c>
      <c r="E48">
        <v>92964.824120603022</v>
      </c>
      <c r="F48" s="1">
        <v>45967</v>
      </c>
      <c r="G48" t="s">
        <v>2842</v>
      </c>
      <c r="H48">
        <v>199</v>
      </c>
      <c r="I48">
        <v>230</v>
      </c>
      <c r="J48" t="s">
        <v>128</v>
      </c>
      <c r="K48">
        <v>3</v>
      </c>
      <c r="L48">
        <v>2</v>
      </c>
      <c r="M48" t="s">
        <v>2615</v>
      </c>
      <c r="N48" t="s">
        <v>55</v>
      </c>
      <c r="O48" t="s">
        <v>57</v>
      </c>
      <c r="P48" t="s">
        <v>2902</v>
      </c>
      <c r="Q48" t="s">
        <v>2897</v>
      </c>
      <c r="R48" t="s">
        <v>2871</v>
      </c>
      <c r="S48">
        <v>2</v>
      </c>
      <c r="T48">
        <v>0</v>
      </c>
      <c r="U48" t="s">
        <v>138</v>
      </c>
      <c r="V48">
        <v>84051.519775661844</v>
      </c>
      <c r="W48" t="s">
        <v>2827</v>
      </c>
      <c r="X48">
        <v>44663.708440795635</v>
      </c>
      <c r="Y48" t="s">
        <v>2869</v>
      </c>
      <c r="Z48">
        <v>77412.550404139009</v>
      </c>
      <c r="AA48" t="s">
        <v>2649</v>
      </c>
      <c r="AB48">
        <v>39150.035409543787</v>
      </c>
      <c r="AC48">
        <v>5</v>
      </c>
    </row>
    <row r="49" spans="1:29" x14ac:dyDescent="0.3">
      <c r="A49" t="s">
        <v>2840</v>
      </c>
      <c r="B49">
        <v>78596.386810261145</v>
      </c>
      <c r="C49">
        <v>18376443</v>
      </c>
      <c r="D49">
        <v>14500000</v>
      </c>
      <c r="E49">
        <v>72500</v>
      </c>
      <c r="F49" s="1">
        <v>45968</v>
      </c>
      <c r="G49" t="s">
        <v>2842</v>
      </c>
      <c r="H49">
        <v>200</v>
      </c>
      <c r="I49">
        <v>230</v>
      </c>
      <c r="J49" t="s">
        <v>128</v>
      </c>
      <c r="K49">
        <v>3</v>
      </c>
      <c r="L49">
        <v>2</v>
      </c>
      <c r="M49" t="s">
        <v>2615</v>
      </c>
      <c r="N49" t="s">
        <v>55</v>
      </c>
      <c r="O49" t="s">
        <v>67</v>
      </c>
      <c r="P49" t="s">
        <v>2902</v>
      </c>
      <c r="Q49" t="s">
        <v>2898</v>
      </c>
      <c r="R49" t="s">
        <v>2871</v>
      </c>
      <c r="S49">
        <v>2</v>
      </c>
      <c r="T49">
        <v>1</v>
      </c>
      <c r="U49" t="s">
        <v>138</v>
      </c>
      <c r="V49">
        <v>84051.519775661844</v>
      </c>
      <c r="W49" t="s">
        <v>2827</v>
      </c>
      <c r="X49">
        <v>44663.708440795635</v>
      </c>
      <c r="Y49" t="s">
        <v>2869</v>
      </c>
      <c r="Z49">
        <v>77412.550404139009</v>
      </c>
      <c r="AA49" t="s">
        <v>2661</v>
      </c>
      <c r="AB49">
        <v>95833.333333333328</v>
      </c>
      <c r="AC49">
        <v>5</v>
      </c>
    </row>
    <row r="50" spans="1:29" x14ac:dyDescent="0.3">
      <c r="A50" t="s">
        <v>2840</v>
      </c>
      <c r="B50">
        <v>78596.386810261145</v>
      </c>
      <c r="C50">
        <v>18384169</v>
      </c>
      <c r="D50">
        <v>17000000</v>
      </c>
      <c r="E50">
        <v>85000</v>
      </c>
      <c r="F50" s="1">
        <v>45969</v>
      </c>
      <c r="G50" t="s">
        <v>2842</v>
      </c>
      <c r="H50">
        <v>200</v>
      </c>
      <c r="I50">
        <v>220</v>
      </c>
      <c r="J50" t="s">
        <v>50</v>
      </c>
      <c r="K50">
        <v>4</v>
      </c>
      <c r="L50">
        <v>2</v>
      </c>
      <c r="M50" t="s">
        <v>2615</v>
      </c>
      <c r="N50" t="s">
        <v>55</v>
      </c>
      <c r="O50" t="s">
        <v>57</v>
      </c>
      <c r="P50" t="s">
        <v>2902</v>
      </c>
      <c r="Q50" t="s">
        <v>2897</v>
      </c>
      <c r="R50" t="s">
        <v>2877</v>
      </c>
      <c r="S50">
        <v>2</v>
      </c>
      <c r="T50">
        <v>0</v>
      </c>
      <c r="U50" t="s">
        <v>2894</v>
      </c>
      <c r="V50">
        <v>56501.106204522679</v>
      </c>
      <c r="W50" t="s">
        <v>2827</v>
      </c>
      <c r="X50">
        <v>44663.708440795635</v>
      </c>
      <c r="Y50" t="s">
        <v>2869</v>
      </c>
      <c r="Z50">
        <v>77412.550404139009</v>
      </c>
      <c r="AA50" t="s">
        <v>2661</v>
      </c>
      <c r="AB50">
        <v>95833.333333333328</v>
      </c>
      <c r="AC50">
        <v>4</v>
      </c>
    </row>
    <row r="51" spans="1:29" x14ac:dyDescent="0.3">
      <c r="A51" t="s">
        <v>2840</v>
      </c>
      <c r="B51">
        <v>78596.386810261145</v>
      </c>
      <c r="C51">
        <v>18389006</v>
      </c>
      <c r="D51">
        <v>8450000</v>
      </c>
      <c r="E51">
        <v>130000</v>
      </c>
      <c r="F51" s="1">
        <v>45970</v>
      </c>
      <c r="G51" t="s">
        <v>2842</v>
      </c>
      <c r="H51">
        <v>65</v>
      </c>
      <c r="I51">
        <v>70</v>
      </c>
      <c r="J51" t="s">
        <v>50</v>
      </c>
      <c r="K51">
        <v>1</v>
      </c>
      <c r="L51">
        <v>1</v>
      </c>
      <c r="M51" t="s">
        <v>2615</v>
      </c>
      <c r="N51" t="s">
        <v>77</v>
      </c>
      <c r="O51" t="s">
        <v>57</v>
      </c>
      <c r="P51" t="s">
        <v>2902</v>
      </c>
      <c r="Q51" t="s">
        <v>2896</v>
      </c>
      <c r="R51" t="s">
        <v>2877</v>
      </c>
      <c r="S51">
        <v>2</v>
      </c>
      <c r="T51">
        <v>0</v>
      </c>
      <c r="U51" t="s">
        <v>2894</v>
      </c>
      <c r="V51">
        <v>56501.106204522679</v>
      </c>
      <c r="W51" t="s">
        <v>2827</v>
      </c>
      <c r="X51">
        <v>44663.708440795635</v>
      </c>
      <c r="Y51" t="s">
        <v>2869</v>
      </c>
      <c r="Z51">
        <v>77412.550404139009</v>
      </c>
      <c r="AA51" t="s">
        <v>2661</v>
      </c>
      <c r="AB51">
        <v>95833.333333333328</v>
      </c>
      <c r="AC51">
        <v>4</v>
      </c>
    </row>
    <row r="52" spans="1:29" x14ac:dyDescent="0.3">
      <c r="A52" t="s">
        <v>2840</v>
      </c>
      <c r="B52">
        <v>78596.386810261145</v>
      </c>
      <c r="C52">
        <v>18389410</v>
      </c>
      <c r="D52">
        <v>5950000</v>
      </c>
      <c r="E52">
        <v>59500</v>
      </c>
      <c r="F52" s="1">
        <v>45970</v>
      </c>
      <c r="G52" t="s">
        <v>2845</v>
      </c>
      <c r="H52">
        <v>100</v>
      </c>
      <c r="I52">
        <v>515</v>
      </c>
      <c r="J52" t="s">
        <v>97</v>
      </c>
      <c r="K52">
        <v>1</v>
      </c>
      <c r="L52">
        <v>1</v>
      </c>
      <c r="M52" t="s">
        <v>2617</v>
      </c>
      <c r="N52" t="s">
        <v>55</v>
      </c>
      <c r="O52" t="s">
        <v>57</v>
      </c>
      <c r="P52" t="s">
        <v>2902</v>
      </c>
      <c r="Q52" t="s">
        <v>2893</v>
      </c>
      <c r="R52" t="s">
        <v>2878</v>
      </c>
      <c r="S52">
        <v>7.5</v>
      </c>
      <c r="T52">
        <v>0</v>
      </c>
      <c r="U52" t="s">
        <v>2894</v>
      </c>
      <c r="V52">
        <v>56501.106204522679</v>
      </c>
      <c r="W52" t="s">
        <v>2831</v>
      </c>
      <c r="X52">
        <v>74397.888775857427</v>
      </c>
      <c r="Y52" t="s">
        <v>2869</v>
      </c>
      <c r="Z52">
        <v>77412.550404139009</v>
      </c>
      <c r="AA52" t="s">
        <v>2696</v>
      </c>
      <c r="AB52">
        <v>47507.586815058079</v>
      </c>
      <c r="AC52">
        <v>3</v>
      </c>
    </row>
    <row r="53" spans="1:29" x14ac:dyDescent="0.3">
      <c r="A53" t="s">
        <v>2840</v>
      </c>
      <c r="B53">
        <v>78596.386810261145</v>
      </c>
      <c r="C53">
        <v>18426691</v>
      </c>
      <c r="D53">
        <v>47500000</v>
      </c>
      <c r="E53">
        <v>138081.39534883722</v>
      </c>
      <c r="F53" s="1">
        <v>45976</v>
      </c>
      <c r="G53" t="s">
        <v>2842</v>
      </c>
      <c r="H53">
        <v>344</v>
      </c>
      <c r="I53">
        <v>360</v>
      </c>
      <c r="J53" t="s">
        <v>64</v>
      </c>
      <c r="K53">
        <v>4</v>
      </c>
      <c r="L53">
        <v>3</v>
      </c>
      <c r="M53" t="s">
        <v>2615</v>
      </c>
      <c r="N53" t="s">
        <v>55</v>
      </c>
      <c r="O53" t="s">
        <v>57</v>
      </c>
      <c r="P53" t="s">
        <v>2902</v>
      </c>
      <c r="Q53" t="s">
        <v>2897</v>
      </c>
      <c r="R53" t="s">
        <v>2871</v>
      </c>
      <c r="S53">
        <v>2</v>
      </c>
      <c r="T53">
        <v>0</v>
      </c>
      <c r="U53" t="s">
        <v>2895</v>
      </c>
      <c r="V53">
        <v>65169.934344177367</v>
      </c>
      <c r="W53" t="s">
        <v>2825</v>
      </c>
      <c r="X53">
        <v>65163.149557591896</v>
      </c>
      <c r="Y53" t="s">
        <v>2869</v>
      </c>
      <c r="Z53">
        <v>77412.550404139009</v>
      </c>
      <c r="AA53" t="s">
        <v>2626</v>
      </c>
      <c r="AB53">
        <v>83861.902696940728</v>
      </c>
      <c r="AC53">
        <v>6</v>
      </c>
    </row>
    <row r="54" spans="1:29" x14ac:dyDescent="0.3">
      <c r="A54" t="s">
        <v>2840</v>
      </c>
      <c r="B54">
        <v>78596.386810261145</v>
      </c>
      <c r="C54">
        <v>18413853</v>
      </c>
      <c r="D54">
        <v>24900000</v>
      </c>
      <c r="E54">
        <v>71142.857142857145</v>
      </c>
      <c r="F54" s="1">
        <v>45974</v>
      </c>
      <c r="G54" t="s">
        <v>2842</v>
      </c>
      <c r="H54">
        <v>350</v>
      </c>
      <c r="I54">
        <v>450</v>
      </c>
      <c r="J54" t="s">
        <v>452</v>
      </c>
      <c r="K54">
        <v>3</v>
      </c>
      <c r="L54">
        <v>3</v>
      </c>
      <c r="M54" t="s">
        <v>2632</v>
      </c>
      <c r="N54" t="s">
        <v>55</v>
      </c>
      <c r="O54" t="s">
        <v>67</v>
      </c>
      <c r="P54" t="s">
        <v>2902</v>
      </c>
      <c r="Q54" t="s">
        <v>2897</v>
      </c>
      <c r="R54" t="s">
        <v>2871</v>
      </c>
      <c r="S54">
        <v>25</v>
      </c>
      <c r="T54">
        <v>1</v>
      </c>
      <c r="U54" t="s">
        <v>2894</v>
      </c>
      <c r="V54">
        <v>56501.106204522679</v>
      </c>
      <c r="W54" t="s">
        <v>2825</v>
      </c>
      <c r="X54">
        <v>65163.149557591896</v>
      </c>
      <c r="Y54" t="s">
        <v>2869</v>
      </c>
      <c r="Z54">
        <v>77412.550404139009</v>
      </c>
      <c r="AA54" t="s">
        <v>2626</v>
      </c>
      <c r="AB54">
        <v>83861.902696940728</v>
      </c>
      <c r="AC54">
        <v>8</v>
      </c>
    </row>
    <row r="55" spans="1:29" x14ac:dyDescent="0.3">
      <c r="A55" t="s">
        <v>2840</v>
      </c>
      <c r="B55">
        <v>78596.386810261145</v>
      </c>
      <c r="C55">
        <v>18363724</v>
      </c>
      <c r="D55">
        <v>5900000</v>
      </c>
      <c r="E55">
        <v>49166.666666666664</v>
      </c>
      <c r="F55" s="1">
        <v>45966</v>
      </c>
      <c r="G55" t="s">
        <v>2845</v>
      </c>
      <c r="H55">
        <v>120</v>
      </c>
      <c r="I55">
        <v>140</v>
      </c>
      <c r="J55" t="s">
        <v>97</v>
      </c>
      <c r="K55">
        <v>1</v>
      </c>
      <c r="L55">
        <v>1</v>
      </c>
      <c r="M55" t="s">
        <v>2617</v>
      </c>
      <c r="N55" t="s">
        <v>76</v>
      </c>
      <c r="O55" t="s">
        <v>57</v>
      </c>
      <c r="P55" t="s">
        <v>2902</v>
      </c>
      <c r="Q55" t="s">
        <v>2893</v>
      </c>
      <c r="R55" t="s">
        <v>2878</v>
      </c>
      <c r="S55">
        <v>7.5</v>
      </c>
      <c r="T55">
        <v>0</v>
      </c>
      <c r="U55" t="s">
        <v>2894</v>
      </c>
      <c r="V55">
        <v>56501.106204522679</v>
      </c>
      <c r="W55" t="s">
        <v>2825</v>
      </c>
      <c r="X55">
        <v>65163.149557591896</v>
      </c>
      <c r="Y55" t="s">
        <v>2869</v>
      </c>
      <c r="Z55">
        <v>77412.550404139009</v>
      </c>
      <c r="AA55" t="s">
        <v>2626</v>
      </c>
      <c r="AB55">
        <v>83861.902696940728</v>
      </c>
      <c r="AC55">
        <v>3</v>
      </c>
    </row>
    <row r="56" spans="1:29" x14ac:dyDescent="0.3">
      <c r="A56" t="s">
        <v>2840</v>
      </c>
      <c r="B56">
        <v>78596.386810261145</v>
      </c>
      <c r="C56">
        <v>18382503</v>
      </c>
      <c r="D56">
        <v>22500000</v>
      </c>
      <c r="E56">
        <v>150000</v>
      </c>
      <c r="F56" s="1">
        <v>45969</v>
      </c>
      <c r="G56" t="s">
        <v>2846</v>
      </c>
      <c r="H56">
        <v>150</v>
      </c>
      <c r="I56">
        <v>160</v>
      </c>
      <c r="J56" t="s">
        <v>128</v>
      </c>
      <c r="K56">
        <v>4</v>
      </c>
      <c r="L56">
        <v>3</v>
      </c>
      <c r="M56" t="s">
        <v>2632</v>
      </c>
      <c r="N56" t="s">
        <v>55</v>
      </c>
      <c r="O56" t="s">
        <v>57</v>
      </c>
      <c r="P56" t="s">
        <v>2902</v>
      </c>
      <c r="Q56" t="s">
        <v>2897</v>
      </c>
      <c r="R56" t="s">
        <v>2871</v>
      </c>
      <c r="S56">
        <v>25</v>
      </c>
      <c r="T56">
        <v>0</v>
      </c>
      <c r="U56" t="s">
        <v>251</v>
      </c>
      <c r="V56">
        <v>53354.245347733297</v>
      </c>
      <c r="W56" t="s">
        <v>2825</v>
      </c>
      <c r="X56">
        <v>65163.149557591896</v>
      </c>
      <c r="Y56" t="s">
        <v>2869</v>
      </c>
      <c r="Z56">
        <v>77412.550404139009</v>
      </c>
      <c r="AA56" t="s">
        <v>2746</v>
      </c>
      <c r="AB56">
        <v>105492.42424242423</v>
      </c>
      <c r="AC56">
        <v>5</v>
      </c>
    </row>
    <row r="57" spans="1:29" x14ac:dyDescent="0.3">
      <c r="A57" t="s">
        <v>2840</v>
      </c>
      <c r="B57">
        <v>78596.386810261145</v>
      </c>
      <c r="C57">
        <v>18409862</v>
      </c>
      <c r="D57">
        <v>32000000</v>
      </c>
      <c r="E57">
        <v>177777.77777777778</v>
      </c>
      <c r="F57" s="1">
        <v>45973</v>
      </c>
      <c r="G57" t="s">
        <v>2842</v>
      </c>
      <c r="H57">
        <v>180</v>
      </c>
      <c r="I57">
        <v>220</v>
      </c>
      <c r="J57" t="s">
        <v>128</v>
      </c>
      <c r="K57">
        <v>3</v>
      </c>
      <c r="L57">
        <v>2</v>
      </c>
      <c r="M57" t="s">
        <v>2615</v>
      </c>
      <c r="N57" t="s">
        <v>55</v>
      </c>
      <c r="O57" t="s">
        <v>67</v>
      </c>
      <c r="P57" t="s">
        <v>2902</v>
      </c>
      <c r="Q57" t="s">
        <v>2897</v>
      </c>
      <c r="R57" t="s">
        <v>2871</v>
      </c>
      <c r="S57">
        <v>2</v>
      </c>
      <c r="T57">
        <v>1</v>
      </c>
      <c r="U57" t="s">
        <v>2895</v>
      </c>
      <c r="V57">
        <v>65169.934344177367</v>
      </c>
      <c r="W57" t="s">
        <v>2829</v>
      </c>
      <c r="X57">
        <v>75304.809699391655</v>
      </c>
      <c r="Y57" t="s">
        <v>2869</v>
      </c>
      <c r="Z57">
        <v>77412.550404139009</v>
      </c>
      <c r="AA57" t="s">
        <v>2734</v>
      </c>
      <c r="AB57">
        <v>177777.77777777778</v>
      </c>
      <c r="AC57">
        <v>5</v>
      </c>
    </row>
    <row r="58" spans="1:29" x14ac:dyDescent="0.3">
      <c r="A58" t="s">
        <v>2840</v>
      </c>
      <c r="B58">
        <v>78596.386810261145</v>
      </c>
      <c r="C58">
        <v>18365784</v>
      </c>
      <c r="D58">
        <v>11000000</v>
      </c>
      <c r="E58">
        <v>61111.111111111109</v>
      </c>
      <c r="F58" s="1">
        <v>45966</v>
      </c>
      <c r="G58" t="s">
        <v>2842</v>
      </c>
      <c r="H58">
        <v>180</v>
      </c>
      <c r="I58">
        <v>200</v>
      </c>
      <c r="J58" t="s">
        <v>128</v>
      </c>
      <c r="K58">
        <v>2</v>
      </c>
      <c r="L58">
        <v>2</v>
      </c>
      <c r="M58" t="s">
        <v>2615</v>
      </c>
      <c r="N58" t="s">
        <v>55</v>
      </c>
      <c r="O58" t="s">
        <v>57</v>
      </c>
      <c r="P58" t="s">
        <v>2902</v>
      </c>
      <c r="Q58" t="s">
        <v>2898</v>
      </c>
      <c r="R58" t="s">
        <v>2871</v>
      </c>
      <c r="S58">
        <v>2</v>
      </c>
      <c r="T58">
        <v>0</v>
      </c>
      <c r="U58" t="s">
        <v>2894</v>
      </c>
      <c r="V58">
        <v>56501.106204522679</v>
      </c>
      <c r="W58" t="s">
        <v>2829</v>
      </c>
      <c r="X58">
        <v>75304.809699391655</v>
      </c>
      <c r="Y58" t="s">
        <v>2869</v>
      </c>
      <c r="Z58">
        <v>77412.550404139009</v>
      </c>
      <c r="AA58" t="s">
        <v>2704</v>
      </c>
      <c r="AB58">
        <v>61111.111111111109</v>
      </c>
      <c r="AC58">
        <v>5</v>
      </c>
    </row>
    <row r="59" spans="1:29" x14ac:dyDescent="0.3">
      <c r="A59" t="s">
        <v>2840</v>
      </c>
      <c r="B59">
        <v>78596.386810261145</v>
      </c>
      <c r="C59">
        <v>18390423</v>
      </c>
      <c r="D59">
        <v>8700000</v>
      </c>
      <c r="E59">
        <v>48333.333333333336</v>
      </c>
      <c r="F59" s="1">
        <v>45971</v>
      </c>
      <c r="G59" t="s">
        <v>2842</v>
      </c>
      <c r="H59">
        <v>180</v>
      </c>
      <c r="I59">
        <v>200</v>
      </c>
      <c r="J59" t="s">
        <v>128</v>
      </c>
      <c r="K59">
        <v>1</v>
      </c>
      <c r="L59">
        <v>3</v>
      </c>
      <c r="M59" t="s">
        <v>2632</v>
      </c>
      <c r="N59" t="s">
        <v>55</v>
      </c>
      <c r="O59" t="s">
        <v>67</v>
      </c>
      <c r="P59" t="s">
        <v>2902</v>
      </c>
      <c r="Q59" t="s">
        <v>2896</v>
      </c>
      <c r="R59" t="s">
        <v>2871</v>
      </c>
      <c r="S59">
        <v>25</v>
      </c>
      <c r="T59">
        <v>1</v>
      </c>
      <c r="U59" t="s">
        <v>2894</v>
      </c>
      <c r="V59">
        <v>56501.106204522679</v>
      </c>
      <c r="W59" t="s">
        <v>2829</v>
      </c>
      <c r="X59">
        <v>75304.809699391655</v>
      </c>
      <c r="Y59" t="s">
        <v>2869</v>
      </c>
      <c r="Z59">
        <v>77412.550404139009</v>
      </c>
      <c r="AA59" t="s">
        <v>2631</v>
      </c>
      <c r="AB59">
        <v>50248.970039345681</v>
      </c>
      <c r="AC59">
        <v>5</v>
      </c>
    </row>
    <row r="60" spans="1:29" x14ac:dyDescent="0.3">
      <c r="A60" t="s">
        <v>2840</v>
      </c>
      <c r="B60">
        <v>78596.386810261145</v>
      </c>
      <c r="C60">
        <v>18366586</v>
      </c>
      <c r="D60">
        <v>7450000</v>
      </c>
      <c r="E60">
        <v>46562.5</v>
      </c>
      <c r="F60" s="1">
        <v>45966</v>
      </c>
      <c r="G60" t="s">
        <v>2842</v>
      </c>
      <c r="H60">
        <v>160</v>
      </c>
      <c r="I60">
        <v>200</v>
      </c>
      <c r="J60" t="s">
        <v>128</v>
      </c>
      <c r="K60">
        <v>2</v>
      </c>
      <c r="L60">
        <v>2</v>
      </c>
      <c r="M60" t="s">
        <v>2615</v>
      </c>
      <c r="N60" t="s">
        <v>55</v>
      </c>
      <c r="O60" t="s">
        <v>57</v>
      </c>
      <c r="P60" t="s">
        <v>2902</v>
      </c>
      <c r="Q60" t="s">
        <v>2896</v>
      </c>
      <c r="R60" t="s">
        <v>2871</v>
      </c>
      <c r="S60">
        <v>2</v>
      </c>
      <c r="T60">
        <v>0</v>
      </c>
      <c r="U60" t="s">
        <v>2895</v>
      </c>
      <c r="V60">
        <v>65169.934344177367</v>
      </c>
      <c r="W60" t="s">
        <v>2833</v>
      </c>
      <c r="X60">
        <v>54018.774285206324</v>
      </c>
      <c r="Y60" t="s">
        <v>2869</v>
      </c>
      <c r="Z60">
        <v>77412.550404139009</v>
      </c>
      <c r="AA60" t="s">
        <v>2631</v>
      </c>
      <c r="AB60">
        <v>50248.970039345681</v>
      </c>
      <c r="AC60">
        <v>5</v>
      </c>
    </row>
    <row r="61" spans="1:29" x14ac:dyDescent="0.3">
      <c r="A61" t="s">
        <v>2840</v>
      </c>
      <c r="B61">
        <v>78596.386810261145</v>
      </c>
      <c r="C61">
        <v>18399702</v>
      </c>
      <c r="D61">
        <v>30000000</v>
      </c>
      <c r="E61">
        <v>66666.666666666672</v>
      </c>
      <c r="F61" s="1">
        <v>45972</v>
      </c>
      <c r="G61" t="s">
        <v>2842</v>
      </c>
      <c r="H61">
        <v>450</v>
      </c>
      <c r="I61">
        <v>560</v>
      </c>
      <c r="J61" t="s">
        <v>1215</v>
      </c>
      <c r="K61">
        <v>4</v>
      </c>
      <c r="L61">
        <v>3</v>
      </c>
      <c r="M61" t="s">
        <v>2615</v>
      </c>
      <c r="N61" t="s">
        <v>76</v>
      </c>
      <c r="O61" t="s">
        <v>57</v>
      </c>
      <c r="P61" t="s">
        <v>2902</v>
      </c>
      <c r="Q61" t="s">
        <v>2897</v>
      </c>
      <c r="R61" t="s">
        <v>2871</v>
      </c>
      <c r="S61">
        <v>2</v>
      </c>
      <c r="T61">
        <v>0</v>
      </c>
      <c r="U61" t="s">
        <v>2895</v>
      </c>
      <c r="V61">
        <v>65169.934344177367</v>
      </c>
      <c r="W61" t="s">
        <v>2833</v>
      </c>
      <c r="X61">
        <v>54018.774285206324</v>
      </c>
      <c r="Y61" t="s">
        <v>2869</v>
      </c>
      <c r="Z61">
        <v>77412.550404139009</v>
      </c>
      <c r="AA61" t="s">
        <v>2732</v>
      </c>
      <c r="AB61">
        <v>86425.930481017684</v>
      </c>
      <c r="AC61">
        <v>7</v>
      </c>
    </row>
    <row r="62" spans="1:29" x14ac:dyDescent="0.3">
      <c r="A62" t="s">
        <v>2840</v>
      </c>
      <c r="B62">
        <v>78596.386810261145</v>
      </c>
      <c r="C62">
        <v>18378406</v>
      </c>
      <c r="D62">
        <v>19000000</v>
      </c>
      <c r="E62">
        <v>146153.84615384616</v>
      </c>
      <c r="F62" s="1">
        <v>45968</v>
      </c>
      <c r="G62" t="s">
        <v>2842</v>
      </c>
      <c r="H62">
        <v>130</v>
      </c>
      <c r="I62">
        <v>170</v>
      </c>
      <c r="J62" t="s">
        <v>50</v>
      </c>
      <c r="K62">
        <v>2</v>
      </c>
      <c r="L62">
        <v>3</v>
      </c>
      <c r="M62" t="s">
        <v>2615</v>
      </c>
      <c r="N62" t="s">
        <v>55</v>
      </c>
      <c r="O62" t="s">
        <v>57</v>
      </c>
      <c r="P62" t="s">
        <v>2902</v>
      </c>
      <c r="Q62" t="s">
        <v>2897</v>
      </c>
      <c r="R62" t="s">
        <v>2877</v>
      </c>
      <c r="S62">
        <v>2</v>
      </c>
      <c r="T62">
        <v>0</v>
      </c>
      <c r="U62" t="s">
        <v>2895</v>
      </c>
      <c r="V62">
        <v>65169.934344177367</v>
      </c>
      <c r="W62" t="s">
        <v>2833</v>
      </c>
      <c r="X62">
        <v>54018.774285206324</v>
      </c>
      <c r="Y62" t="s">
        <v>2869</v>
      </c>
      <c r="Z62">
        <v>77412.550404139009</v>
      </c>
      <c r="AA62" t="s">
        <v>2732</v>
      </c>
      <c r="AB62">
        <v>86425.930481017684</v>
      </c>
      <c r="AC62">
        <v>4</v>
      </c>
    </row>
    <row r="63" spans="1:29" x14ac:dyDescent="0.3">
      <c r="A63" t="s">
        <v>2840</v>
      </c>
      <c r="B63">
        <v>78596.386810261145</v>
      </c>
      <c r="C63">
        <v>18381714</v>
      </c>
      <c r="D63">
        <v>12250000</v>
      </c>
      <c r="E63">
        <v>40833.333333333336</v>
      </c>
      <c r="F63" s="1">
        <v>45969</v>
      </c>
      <c r="G63" t="s">
        <v>2842</v>
      </c>
      <c r="H63">
        <v>300</v>
      </c>
      <c r="I63">
        <v>350</v>
      </c>
      <c r="J63" t="s">
        <v>863</v>
      </c>
      <c r="K63">
        <v>3</v>
      </c>
      <c r="L63">
        <v>3</v>
      </c>
      <c r="M63" t="s">
        <v>2622</v>
      </c>
      <c r="N63" t="s">
        <v>55</v>
      </c>
      <c r="O63" t="s">
        <v>57</v>
      </c>
      <c r="P63" t="s">
        <v>2902</v>
      </c>
      <c r="Q63" t="s">
        <v>2898</v>
      </c>
      <c r="R63" t="s">
        <v>2871</v>
      </c>
      <c r="S63">
        <v>13</v>
      </c>
      <c r="T63">
        <v>0</v>
      </c>
      <c r="U63" t="s">
        <v>2895</v>
      </c>
      <c r="V63">
        <v>65169.934344177367</v>
      </c>
      <c r="W63" t="s">
        <v>2833</v>
      </c>
      <c r="X63">
        <v>54018.774285206324</v>
      </c>
      <c r="Y63" t="s">
        <v>2869</v>
      </c>
      <c r="Z63">
        <v>77412.550404139009</v>
      </c>
      <c r="AA63" t="s">
        <v>2732</v>
      </c>
      <c r="AB63">
        <v>86425.930481017684</v>
      </c>
      <c r="AC63">
        <v>8</v>
      </c>
    </row>
    <row r="64" spans="1:29" x14ac:dyDescent="0.3">
      <c r="A64" t="s">
        <v>2840</v>
      </c>
      <c r="B64">
        <v>78596.386810261145</v>
      </c>
      <c r="C64">
        <v>18408645</v>
      </c>
      <c r="D64">
        <v>14000000</v>
      </c>
      <c r="E64">
        <v>66666.666666666672</v>
      </c>
      <c r="F64" s="1">
        <v>45973</v>
      </c>
      <c r="G64" t="s">
        <v>2842</v>
      </c>
      <c r="H64">
        <v>210</v>
      </c>
      <c r="I64">
        <v>410</v>
      </c>
      <c r="J64" t="s">
        <v>1055</v>
      </c>
      <c r="K64">
        <v>3</v>
      </c>
      <c r="L64">
        <v>2</v>
      </c>
      <c r="M64" t="s">
        <v>2615</v>
      </c>
      <c r="N64" t="s">
        <v>55</v>
      </c>
      <c r="O64" t="s">
        <v>57</v>
      </c>
      <c r="P64" t="s">
        <v>2902</v>
      </c>
      <c r="Q64" t="s">
        <v>2898</v>
      </c>
      <c r="R64" t="s">
        <v>2871</v>
      </c>
      <c r="S64">
        <v>2</v>
      </c>
      <c r="T64">
        <v>0</v>
      </c>
      <c r="U64" t="s">
        <v>2894</v>
      </c>
      <c r="V64">
        <v>56501.106204522679</v>
      </c>
      <c r="W64" t="s">
        <v>2833</v>
      </c>
      <c r="X64">
        <v>54018.774285206324</v>
      </c>
      <c r="Y64" t="s">
        <v>2869</v>
      </c>
      <c r="Z64">
        <v>77412.550404139009</v>
      </c>
      <c r="AA64" t="s">
        <v>2732</v>
      </c>
      <c r="AB64">
        <v>86425.930481017684</v>
      </c>
      <c r="AC64">
        <v>6</v>
      </c>
    </row>
    <row r="65" spans="1:29" x14ac:dyDescent="0.3">
      <c r="A65" t="s">
        <v>2840</v>
      </c>
      <c r="B65">
        <v>78596.386810261145</v>
      </c>
      <c r="C65">
        <v>18429287</v>
      </c>
      <c r="D65">
        <v>12250000</v>
      </c>
      <c r="E65">
        <v>68055.555555555562</v>
      </c>
      <c r="F65" s="1">
        <v>45976</v>
      </c>
      <c r="G65" t="s">
        <v>2842</v>
      </c>
      <c r="H65">
        <v>180</v>
      </c>
      <c r="I65">
        <v>220</v>
      </c>
      <c r="J65" t="s">
        <v>50</v>
      </c>
      <c r="K65">
        <v>3</v>
      </c>
      <c r="L65">
        <v>3</v>
      </c>
      <c r="M65" t="s">
        <v>2622</v>
      </c>
      <c r="N65" t="s">
        <v>55</v>
      </c>
      <c r="O65" t="s">
        <v>57</v>
      </c>
      <c r="P65" t="s">
        <v>2902</v>
      </c>
      <c r="Q65" t="s">
        <v>2898</v>
      </c>
      <c r="R65" t="s">
        <v>2877</v>
      </c>
      <c r="S65">
        <v>13</v>
      </c>
      <c r="T65">
        <v>0</v>
      </c>
      <c r="U65" t="s">
        <v>2894</v>
      </c>
      <c r="V65">
        <v>56501.106204522679</v>
      </c>
      <c r="W65" t="s">
        <v>2833</v>
      </c>
      <c r="X65">
        <v>54018.774285206324</v>
      </c>
      <c r="Y65" t="s">
        <v>2869</v>
      </c>
      <c r="Z65">
        <v>77412.550404139009</v>
      </c>
      <c r="AA65" t="s">
        <v>2732</v>
      </c>
      <c r="AB65">
        <v>86425.930481017684</v>
      </c>
      <c r="AC65">
        <v>4</v>
      </c>
    </row>
    <row r="66" spans="1:29" x14ac:dyDescent="0.3">
      <c r="A66" t="s">
        <v>2840</v>
      </c>
      <c r="B66">
        <v>78596.386810261145</v>
      </c>
      <c r="C66">
        <v>18418238</v>
      </c>
      <c r="D66">
        <v>7985000</v>
      </c>
      <c r="E66">
        <v>33270.833333333336</v>
      </c>
      <c r="F66" s="1">
        <v>45975</v>
      </c>
      <c r="G66" t="s">
        <v>2842</v>
      </c>
      <c r="H66">
        <v>240</v>
      </c>
      <c r="I66">
        <v>260</v>
      </c>
      <c r="J66" t="s">
        <v>128</v>
      </c>
      <c r="K66">
        <v>2</v>
      </c>
      <c r="L66">
        <v>3</v>
      </c>
      <c r="M66" t="s">
        <v>2617</v>
      </c>
      <c r="N66" t="s">
        <v>77</v>
      </c>
      <c r="O66" t="s">
        <v>67</v>
      </c>
      <c r="P66" t="s">
        <v>2902</v>
      </c>
      <c r="Q66" t="s">
        <v>2896</v>
      </c>
      <c r="R66" t="s">
        <v>2871</v>
      </c>
      <c r="S66">
        <v>7.5</v>
      </c>
      <c r="T66">
        <v>1</v>
      </c>
      <c r="U66" t="s">
        <v>2894</v>
      </c>
      <c r="V66">
        <v>56501.106204522679</v>
      </c>
      <c r="W66" t="s">
        <v>2833</v>
      </c>
      <c r="X66">
        <v>54018.774285206324</v>
      </c>
      <c r="Y66" t="s">
        <v>2869</v>
      </c>
      <c r="Z66">
        <v>77412.550404139009</v>
      </c>
      <c r="AA66" t="s">
        <v>2732</v>
      </c>
      <c r="AB66">
        <v>86425.930481017684</v>
      </c>
      <c r="AC66">
        <v>5</v>
      </c>
    </row>
    <row r="67" spans="1:29" x14ac:dyDescent="0.3">
      <c r="A67" t="s">
        <v>2840</v>
      </c>
      <c r="B67">
        <v>78596.386810261145</v>
      </c>
      <c r="C67">
        <v>18362240</v>
      </c>
      <c r="D67">
        <v>30000000</v>
      </c>
      <c r="E67">
        <v>240000</v>
      </c>
      <c r="F67" s="1">
        <v>45966</v>
      </c>
      <c r="G67" t="s">
        <v>2845</v>
      </c>
      <c r="H67">
        <v>125</v>
      </c>
      <c r="I67">
        <v>130</v>
      </c>
      <c r="J67" t="s">
        <v>74</v>
      </c>
      <c r="K67">
        <v>1</v>
      </c>
      <c r="L67">
        <v>1</v>
      </c>
      <c r="M67" t="s">
        <v>2615</v>
      </c>
      <c r="N67" t="s">
        <v>55</v>
      </c>
      <c r="O67" t="s">
        <v>57</v>
      </c>
      <c r="P67" t="s">
        <v>2902</v>
      </c>
      <c r="Q67" t="s">
        <v>2897</v>
      </c>
      <c r="R67" t="s">
        <v>2879</v>
      </c>
      <c r="S67">
        <v>2</v>
      </c>
      <c r="T67">
        <v>0</v>
      </c>
      <c r="U67" t="s">
        <v>251</v>
      </c>
      <c r="V67">
        <v>53354.245347733297</v>
      </c>
      <c r="W67" t="s">
        <v>2833</v>
      </c>
      <c r="X67">
        <v>54018.774285206324</v>
      </c>
      <c r="Y67" t="s">
        <v>2869</v>
      </c>
      <c r="Z67">
        <v>77412.550404139009</v>
      </c>
      <c r="AA67" t="s">
        <v>2732</v>
      </c>
      <c r="AB67">
        <v>86425.930481017684</v>
      </c>
      <c r="AC67">
        <v>2</v>
      </c>
    </row>
    <row r="68" spans="1:29" x14ac:dyDescent="0.3">
      <c r="A68" t="s">
        <v>2840</v>
      </c>
      <c r="B68">
        <v>78596.386810261145</v>
      </c>
      <c r="C68">
        <v>18428392</v>
      </c>
      <c r="D68">
        <v>14369963</v>
      </c>
      <c r="E68">
        <v>47899.876666666663</v>
      </c>
      <c r="F68" s="1">
        <v>45976</v>
      </c>
      <c r="G68" t="s">
        <v>2842</v>
      </c>
      <c r="H68">
        <v>300</v>
      </c>
      <c r="I68">
        <v>350</v>
      </c>
      <c r="J68" t="s">
        <v>128</v>
      </c>
      <c r="K68">
        <v>2</v>
      </c>
      <c r="L68">
        <v>2</v>
      </c>
      <c r="M68" t="s">
        <v>2622</v>
      </c>
      <c r="N68" t="s">
        <v>55</v>
      </c>
      <c r="O68" t="s">
        <v>67</v>
      </c>
      <c r="P68" t="s">
        <v>2902</v>
      </c>
      <c r="Q68" t="s">
        <v>2898</v>
      </c>
      <c r="R68" t="s">
        <v>2871</v>
      </c>
      <c r="S68">
        <v>13</v>
      </c>
      <c r="T68">
        <v>1</v>
      </c>
      <c r="U68" t="s">
        <v>2895</v>
      </c>
      <c r="V68">
        <v>65169.934344177367</v>
      </c>
      <c r="W68" t="s">
        <v>2833</v>
      </c>
      <c r="X68">
        <v>54018.774285206324</v>
      </c>
      <c r="Y68" t="s">
        <v>2869</v>
      </c>
      <c r="Z68">
        <v>77412.550404139009</v>
      </c>
      <c r="AA68" t="s">
        <v>2697</v>
      </c>
      <c r="AB68">
        <v>46260.320671592308</v>
      </c>
      <c r="AC68">
        <v>5</v>
      </c>
    </row>
    <row r="69" spans="1:29" x14ac:dyDescent="0.3">
      <c r="A69" t="s">
        <v>2840</v>
      </c>
      <c r="B69">
        <v>78596.386810261145</v>
      </c>
      <c r="C69">
        <v>18427139</v>
      </c>
      <c r="D69">
        <v>9800000</v>
      </c>
      <c r="E69">
        <v>42608.695652173912</v>
      </c>
      <c r="F69" s="1">
        <v>45976</v>
      </c>
      <c r="G69" t="s">
        <v>2842</v>
      </c>
      <c r="H69">
        <v>230</v>
      </c>
      <c r="I69">
        <v>350</v>
      </c>
      <c r="J69" t="s">
        <v>128</v>
      </c>
      <c r="K69">
        <v>3</v>
      </c>
      <c r="L69">
        <v>3</v>
      </c>
      <c r="M69" t="s">
        <v>2617</v>
      </c>
      <c r="N69" t="s">
        <v>76</v>
      </c>
      <c r="O69" t="s">
        <v>67</v>
      </c>
      <c r="P69" t="s">
        <v>2902</v>
      </c>
      <c r="Q69" t="s">
        <v>2896</v>
      </c>
      <c r="R69" t="s">
        <v>2871</v>
      </c>
      <c r="S69">
        <v>7.5</v>
      </c>
      <c r="T69">
        <v>1</v>
      </c>
      <c r="U69" t="s">
        <v>2895</v>
      </c>
      <c r="V69">
        <v>65169.934344177367</v>
      </c>
      <c r="W69" t="s">
        <v>2833</v>
      </c>
      <c r="X69">
        <v>54018.774285206324</v>
      </c>
      <c r="Y69" t="s">
        <v>2869</v>
      </c>
      <c r="Z69">
        <v>77412.550404139009</v>
      </c>
      <c r="AA69" t="s">
        <v>2697</v>
      </c>
      <c r="AB69">
        <v>46260.320671592308</v>
      </c>
      <c r="AC69">
        <v>5</v>
      </c>
    </row>
    <row r="70" spans="1:29" x14ac:dyDescent="0.3">
      <c r="A70" t="s">
        <v>2840</v>
      </c>
      <c r="B70">
        <v>78596.386810261145</v>
      </c>
      <c r="C70">
        <v>18409728</v>
      </c>
      <c r="D70">
        <v>17000000</v>
      </c>
      <c r="E70">
        <v>68000</v>
      </c>
      <c r="F70" s="1">
        <v>45973</v>
      </c>
      <c r="G70" t="s">
        <v>2842</v>
      </c>
      <c r="H70">
        <v>250</v>
      </c>
      <c r="I70">
        <v>270</v>
      </c>
      <c r="J70" t="s">
        <v>128</v>
      </c>
      <c r="K70">
        <v>4</v>
      </c>
      <c r="L70">
        <v>3</v>
      </c>
      <c r="M70" t="s">
        <v>2615</v>
      </c>
      <c r="N70" t="s">
        <v>55</v>
      </c>
      <c r="O70" t="s">
        <v>57</v>
      </c>
      <c r="P70" t="s">
        <v>2902</v>
      </c>
      <c r="Q70" t="s">
        <v>2897</v>
      </c>
      <c r="R70" t="s">
        <v>2871</v>
      </c>
      <c r="S70">
        <v>2</v>
      </c>
      <c r="T70">
        <v>0</v>
      </c>
      <c r="U70" t="s">
        <v>2894</v>
      </c>
      <c r="V70">
        <v>56501.106204522679</v>
      </c>
      <c r="W70" t="s">
        <v>2833</v>
      </c>
      <c r="X70">
        <v>54018.774285206324</v>
      </c>
      <c r="Y70" t="s">
        <v>2869</v>
      </c>
      <c r="Z70">
        <v>77412.550404139009</v>
      </c>
      <c r="AA70" t="s">
        <v>2697</v>
      </c>
      <c r="AB70">
        <v>46260.320671592308</v>
      </c>
      <c r="AC70">
        <v>5</v>
      </c>
    </row>
    <row r="71" spans="1:29" x14ac:dyDescent="0.3">
      <c r="A71" t="s">
        <v>2840</v>
      </c>
      <c r="B71">
        <v>78596.386810261145</v>
      </c>
      <c r="C71">
        <v>18413767</v>
      </c>
      <c r="D71">
        <v>5950000</v>
      </c>
      <c r="E71">
        <v>33055.555555555555</v>
      </c>
      <c r="F71" s="1">
        <v>45974</v>
      </c>
      <c r="G71" t="s">
        <v>2842</v>
      </c>
      <c r="H71">
        <v>180</v>
      </c>
      <c r="I71">
        <v>200</v>
      </c>
      <c r="J71" t="s">
        <v>50</v>
      </c>
      <c r="K71">
        <v>1</v>
      </c>
      <c r="L71">
        <v>3</v>
      </c>
      <c r="M71" t="s">
        <v>2627</v>
      </c>
      <c r="N71" t="s">
        <v>55</v>
      </c>
      <c r="O71" t="s">
        <v>57</v>
      </c>
      <c r="P71" t="s">
        <v>2902</v>
      </c>
      <c r="Q71" t="s">
        <v>2893</v>
      </c>
      <c r="R71" t="s">
        <v>2877</v>
      </c>
      <c r="S71">
        <v>18</v>
      </c>
      <c r="T71">
        <v>0</v>
      </c>
      <c r="U71" t="s">
        <v>2894</v>
      </c>
      <c r="V71">
        <v>56501.106204522679</v>
      </c>
      <c r="W71" t="s">
        <v>2833</v>
      </c>
      <c r="X71">
        <v>54018.774285206324</v>
      </c>
      <c r="Y71" t="s">
        <v>2869</v>
      </c>
      <c r="Z71">
        <v>77412.550404139009</v>
      </c>
      <c r="AA71" t="s">
        <v>2727</v>
      </c>
      <c r="AB71">
        <v>33055.555555555555</v>
      </c>
      <c r="AC71">
        <v>4</v>
      </c>
    </row>
    <row r="72" spans="1:29" x14ac:dyDescent="0.3">
      <c r="A72" t="s">
        <v>2840</v>
      </c>
      <c r="B72">
        <v>78596.386810261145</v>
      </c>
      <c r="C72">
        <v>18404051</v>
      </c>
      <c r="D72">
        <v>30000000</v>
      </c>
      <c r="E72">
        <v>100000</v>
      </c>
      <c r="F72" s="1">
        <v>45973</v>
      </c>
      <c r="G72" t="s">
        <v>2844</v>
      </c>
      <c r="H72">
        <v>300</v>
      </c>
      <c r="I72">
        <v>335</v>
      </c>
      <c r="J72" t="s">
        <v>50</v>
      </c>
      <c r="K72">
        <v>2</v>
      </c>
      <c r="L72">
        <v>2</v>
      </c>
      <c r="M72" t="s">
        <v>2617</v>
      </c>
      <c r="N72" t="s">
        <v>55</v>
      </c>
      <c r="O72" t="s">
        <v>57</v>
      </c>
      <c r="P72" t="s">
        <v>2902</v>
      </c>
      <c r="Q72" t="s">
        <v>2897</v>
      </c>
      <c r="R72" t="s">
        <v>2877</v>
      </c>
      <c r="S72">
        <v>7.5</v>
      </c>
      <c r="T72">
        <v>0</v>
      </c>
      <c r="U72" t="s">
        <v>2895</v>
      </c>
      <c r="V72">
        <v>65169.934344177367</v>
      </c>
      <c r="W72" t="s">
        <v>2835</v>
      </c>
      <c r="X72">
        <v>42611.846821225699</v>
      </c>
      <c r="Y72" t="s">
        <v>2869</v>
      </c>
      <c r="Z72">
        <v>77412.550404139009</v>
      </c>
      <c r="AA72" t="s">
        <v>2811</v>
      </c>
      <c r="AB72">
        <v>100000</v>
      </c>
      <c r="AC72">
        <v>4</v>
      </c>
    </row>
    <row r="73" spans="1:29" x14ac:dyDescent="0.3">
      <c r="A73" t="s">
        <v>2840</v>
      </c>
      <c r="B73">
        <v>78596.386810261145</v>
      </c>
      <c r="C73">
        <v>18386588</v>
      </c>
      <c r="D73">
        <v>15000000</v>
      </c>
      <c r="E73">
        <v>130434.78260869565</v>
      </c>
      <c r="F73" s="1">
        <v>45970</v>
      </c>
      <c r="G73" t="s">
        <v>2845</v>
      </c>
      <c r="H73">
        <v>115</v>
      </c>
      <c r="I73">
        <v>120</v>
      </c>
      <c r="J73" t="s">
        <v>97</v>
      </c>
      <c r="K73">
        <v>1</v>
      </c>
      <c r="L73">
        <v>1</v>
      </c>
      <c r="M73" t="s">
        <v>2632</v>
      </c>
      <c r="N73" t="s">
        <v>55</v>
      </c>
      <c r="O73" t="s">
        <v>57</v>
      </c>
      <c r="P73" t="s">
        <v>2902</v>
      </c>
      <c r="Q73" t="s">
        <v>2898</v>
      </c>
      <c r="R73" t="s">
        <v>2878</v>
      </c>
      <c r="S73">
        <v>25</v>
      </c>
      <c r="T73">
        <v>0</v>
      </c>
      <c r="U73" t="s">
        <v>2894</v>
      </c>
      <c r="V73">
        <v>56501.106204522679</v>
      </c>
      <c r="W73" t="s">
        <v>2835</v>
      </c>
      <c r="X73">
        <v>42611.846821225699</v>
      </c>
      <c r="Y73" t="s">
        <v>2869</v>
      </c>
      <c r="Z73">
        <v>77412.550404139009</v>
      </c>
      <c r="AA73" t="s">
        <v>2770</v>
      </c>
      <c r="AB73">
        <v>130434.78260869565</v>
      </c>
      <c r="AC73">
        <v>3</v>
      </c>
    </row>
    <row r="74" spans="1:29" x14ac:dyDescent="0.3">
      <c r="A74" t="s">
        <v>2840</v>
      </c>
      <c r="B74">
        <v>78596.386810261145</v>
      </c>
      <c r="C74">
        <v>18368307</v>
      </c>
      <c r="D74">
        <v>5500000</v>
      </c>
      <c r="E74">
        <v>39285.714285714283</v>
      </c>
      <c r="F74" s="1">
        <v>45967</v>
      </c>
      <c r="G74" t="s">
        <v>2845</v>
      </c>
      <c r="H74">
        <v>140</v>
      </c>
      <c r="I74">
        <v>150</v>
      </c>
      <c r="J74" t="s">
        <v>128</v>
      </c>
      <c r="K74">
        <v>2</v>
      </c>
      <c r="L74">
        <v>3</v>
      </c>
      <c r="M74" t="s">
        <v>2622</v>
      </c>
      <c r="N74" t="s">
        <v>76</v>
      </c>
      <c r="O74" t="s">
        <v>67</v>
      </c>
      <c r="P74" t="s">
        <v>2902</v>
      </c>
      <c r="Q74" t="s">
        <v>2893</v>
      </c>
      <c r="R74" t="s">
        <v>2871</v>
      </c>
      <c r="S74">
        <v>13</v>
      </c>
      <c r="T74">
        <v>1</v>
      </c>
      <c r="U74" t="s">
        <v>2895</v>
      </c>
      <c r="V74">
        <v>65169.934344177367</v>
      </c>
      <c r="W74" t="s">
        <v>2831</v>
      </c>
      <c r="X74">
        <v>74397.888775857427</v>
      </c>
      <c r="Y74" t="s">
        <v>2869</v>
      </c>
      <c r="Z74">
        <v>77412.550404139009</v>
      </c>
      <c r="AA74" t="s">
        <v>2639</v>
      </c>
      <c r="AB74">
        <v>52061.009821428568</v>
      </c>
      <c r="AC74">
        <v>5</v>
      </c>
    </row>
    <row r="75" spans="1:29" x14ac:dyDescent="0.3">
      <c r="A75" t="s">
        <v>2840</v>
      </c>
      <c r="B75">
        <v>78596.386810261145</v>
      </c>
      <c r="C75">
        <v>18398695</v>
      </c>
      <c r="D75">
        <v>16350000</v>
      </c>
      <c r="E75">
        <v>68125</v>
      </c>
      <c r="F75" s="1">
        <v>45972</v>
      </c>
      <c r="G75" t="s">
        <v>2842</v>
      </c>
      <c r="H75">
        <v>240</v>
      </c>
      <c r="I75">
        <v>250</v>
      </c>
      <c r="J75" t="s">
        <v>64</v>
      </c>
      <c r="K75">
        <v>3</v>
      </c>
      <c r="L75">
        <v>2</v>
      </c>
      <c r="M75" t="s">
        <v>2632</v>
      </c>
      <c r="N75" t="s">
        <v>77</v>
      </c>
      <c r="O75" t="s">
        <v>57</v>
      </c>
      <c r="P75" t="s">
        <v>2902</v>
      </c>
      <c r="Q75" t="s">
        <v>2897</v>
      </c>
      <c r="R75" t="s">
        <v>2871</v>
      </c>
      <c r="S75">
        <v>25</v>
      </c>
      <c r="T75">
        <v>0</v>
      </c>
      <c r="U75" t="s">
        <v>2894</v>
      </c>
      <c r="V75">
        <v>56501.106204522679</v>
      </c>
      <c r="W75" t="s">
        <v>2831</v>
      </c>
      <c r="X75">
        <v>74397.888775857427</v>
      </c>
      <c r="Y75" t="s">
        <v>2869</v>
      </c>
      <c r="Z75">
        <v>77412.550404139009</v>
      </c>
      <c r="AA75" t="s">
        <v>2639</v>
      </c>
      <c r="AB75">
        <v>52061.009821428568</v>
      </c>
      <c r="AC75">
        <v>6</v>
      </c>
    </row>
    <row r="76" spans="1:29" x14ac:dyDescent="0.3">
      <c r="A76" t="s">
        <v>2840</v>
      </c>
      <c r="B76">
        <v>78596.386810261145</v>
      </c>
      <c r="C76">
        <v>18381294</v>
      </c>
      <c r="D76">
        <v>14300000</v>
      </c>
      <c r="E76">
        <v>81714.28571428571</v>
      </c>
      <c r="F76" s="1">
        <v>45969</v>
      </c>
      <c r="G76" t="s">
        <v>2842</v>
      </c>
      <c r="H76">
        <v>175</v>
      </c>
      <c r="I76">
        <v>200</v>
      </c>
      <c r="J76" t="s">
        <v>128</v>
      </c>
      <c r="K76">
        <v>2</v>
      </c>
      <c r="L76">
        <v>2</v>
      </c>
      <c r="M76" t="s">
        <v>2615</v>
      </c>
      <c r="N76" t="s">
        <v>77</v>
      </c>
      <c r="O76" t="s">
        <v>57</v>
      </c>
      <c r="P76" t="s">
        <v>2902</v>
      </c>
      <c r="Q76" t="s">
        <v>2898</v>
      </c>
      <c r="R76" t="s">
        <v>2871</v>
      </c>
      <c r="S76">
        <v>2</v>
      </c>
      <c r="T76">
        <v>0</v>
      </c>
      <c r="U76" t="s">
        <v>2894</v>
      </c>
      <c r="V76">
        <v>56501.106204522679</v>
      </c>
      <c r="W76" t="s">
        <v>2831</v>
      </c>
      <c r="X76">
        <v>74397.888775857427</v>
      </c>
      <c r="Y76" t="s">
        <v>2869</v>
      </c>
      <c r="Z76">
        <v>77412.550404139009</v>
      </c>
      <c r="AA76" t="s">
        <v>2657</v>
      </c>
      <c r="AB76">
        <v>77621.286978043092</v>
      </c>
      <c r="AC76">
        <v>5</v>
      </c>
    </row>
    <row r="77" spans="1:29" x14ac:dyDescent="0.3">
      <c r="A77" t="s">
        <v>2840</v>
      </c>
      <c r="B77">
        <v>78596.386810261145</v>
      </c>
      <c r="C77">
        <v>18424662</v>
      </c>
      <c r="D77">
        <v>20000000</v>
      </c>
      <c r="E77">
        <v>153846.15384615384</v>
      </c>
      <c r="F77" s="1">
        <v>45976</v>
      </c>
      <c r="G77" t="s">
        <v>2842</v>
      </c>
      <c r="H77">
        <v>130</v>
      </c>
      <c r="I77">
        <v>150</v>
      </c>
      <c r="J77" t="s">
        <v>50</v>
      </c>
      <c r="K77">
        <v>3</v>
      </c>
      <c r="L77">
        <v>2</v>
      </c>
      <c r="M77" t="s">
        <v>2615</v>
      </c>
      <c r="N77" t="s">
        <v>55</v>
      </c>
      <c r="O77" t="s">
        <v>57</v>
      </c>
      <c r="P77" t="s">
        <v>2902</v>
      </c>
      <c r="Q77" t="s">
        <v>2897</v>
      </c>
      <c r="R77" t="s">
        <v>2877</v>
      </c>
      <c r="S77">
        <v>2</v>
      </c>
      <c r="T77">
        <v>0</v>
      </c>
      <c r="U77" t="s">
        <v>2894</v>
      </c>
      <c r="V77">
        <v>56501.106204522679</v>
      </c>
      <c r="W77" t="s">
        <v>2836</v>
      </c>
      <c r="X77">
        <v>184366.64952694366</v>
      </c>
      <c r="Y77" t="s">
        <v>2869</v>
      </c>
      <c r="Z77">
        <v>77412.550404139009</v>
      </c>
      <c r="AA77" t="s">
        <v>2720</v>
      </c>
      <c r="AB77">
        <v>184366.64952694366</v>
      </c>
      <c r="AC77">
        <v>4</v>
      </c>
    </row>
    <row r="78" spans="1:29" x14ac:dyDescent="0.3">
      <c r="A78" t="s">
        <v>2840</v>
      </c>
      <c r="B78">
        <v>78596.386810261145</v>
      </c>
      <c r="C78">
        <v>18365349</v>
      </c>
      <c r="D78">
        <v>8750000</v>
      </c>
      <c r="E78">
        <v>76086.956521739135</v>
      </c>
      <c r="F78" s="1">
        <v>45966</v>
      </c>
      <c r="G78" t="s">
        <v>2842</v>
      </c>
      <c r="H78">
        <v>115</v>
      </c>
      <c r="I78">
        <v>145</v>
      </c>
      <c r="J78" t="s">
        <v>97</v>
      </c>
      <c r="K78">
        <v>2</v>
      </c>
      <c r="L78">
        <v>1</v>
      </c>
      <c r="M78" t="s">
        <v>2622</v>
      </c>
      <c r="N78" t="s">
        <v>77</v>
      </c>
      <c r="O78" t="s">
        <v>57</v>
      </c>
      <c r="P78" t="s">
        <v>2902</v>
      </c>
      <c r="Q78" t="s">
        <v>2896</v>
      </c>
      <c r="R78" t="s">
        <v>2878</v>
      </c>
      <c r="S78">
        <v>13</v>
      </c>
      <c r="T78">
        <v>0</v>
      </c>
      <c r="U78" t="s">
        <v>2894</v>
      </c>
      <c r="V78">
        <v>56501.106204522679</v>
      </c>
      <c r="W78" t="s">
        <v>2834</v>
      </c>
      <c r="X78">
        <v>57563.17543269648</v>
      </c>
      <c r="Y78" t="s">
        <v>2869</v>
      </c>
      <c r="Z78">
        <v>77412.550404139009</v>
      </c>
      <c r="AA78" t="s">
        <v>2724</v>
      </c>
      <c r="AB78">
        <v>64293.478260869568</v>
      </c>
      <c r="AC78">
        <v>3</v>
      </c>
    </row>
    <row r="79" spans="1:29" x14ac:dyDescent="0.3">
      <c r="A79" t="s">
        <v>2840</v>
      </c>
      <c r="B79">
        <v>78596.386810261145</v>
      </c>
      <c r="C79">
        <v>18400870</v>
      </c>
      <c r="D79">
        <v>5200000</v>
      </c>
      <c r="E79">
        <v>28888.888888888891</v>
      </c>
      <c r="F79" s="1">
        <v>45972</v>
      </c>
      <c r="G79" t="s">
        <v>2845</v>
      </c>
      <c r="H79">
        <v>180</v>
      </c>
      <c r="I79">
        <v>200</v>
      </c>
      <c r="J79" t="s">
        <v>64</v>
      </c>
      <c r="K79">
        <v>1</v>
      </c>
      <c r="L79">
        <v>2</v>
      </c>
      <c r="M79" t="s">
        <v>2632</v>
      </c>
      <c r="N79" t="s">
        <v>77</v>
      </c>
      <c r="O79" t="s">
        <v>57</v>
      </c>
      <c r="P79" t="s">
        <v>2902</v>
      </c>
      <c r="Q79" t="s">
        <v>2893</v>
      </c>
      <c r="R79" t="s">
        <v>2871</v>
      </c>
      <c r="S79">
        <v>25</v>
      </c>
      <c r="T79">
        <v>0</v>
      </c>
      <c r="U79" t="s">
        <v>2894</v>
      </c>
      <c r="V79">
        <v>56501.106204522679</v>
      </c>
      <c r="W79" t="s">
        <v>2837</v>
      </c>
      <c r="X79">
        <v>28888.888888888891</v>
      </c>
      <c r="Y79" t="s">
        <v>2869</v>
      </c>
      <c r="Z79">
        <v>77412.550404139009</v>
      </c>
      <c r="AA79" t="s">
        <v>2786</v>
      </c>
      <c r="AB79">
        <v>28888.888888888891</v>
      </c>
      <c r="AC79">
        <v>6</v>
      </c>
    </row>
    <row r="80" spans="1:29" x14ac:dyDescent="0.3">
      <c r="A80" t="s">
        <v>2840</v>
      </c>
      <c r="B80">
        <v>78596.386810261145</v>
      </c>
      <c r="C80">
        <v>18411883</v>
      </c>
      <c r="D80">
        <v>2750000</v>
      </c>
      <c r="E80">
        <v>42307.692307692305</v>
      </c>
      <c r="F80" s="1">
        <v>45974</v>
      </c>
      <c r="G80" t="s">
        <v>2845</v>
      </c>
      <c r="H80">
        <v>65</v>
      </c>
      <c r="I80">
        <v>95</v>
      </c>
      <c r="J80" t="s">
        <v>97</v>
      </c>
      <c r="K80">
        <v>1</v>
      </c>
      <c r="L80">
        <v>2</v>
      </c>
      <c r="M80" t="s">
        <v>2632</v>
      </c>
      <c r="N80" t="s">
        <v>55</v>
      </c>
      <c r="O80" t="s">
        <v>57</v>
      </c>
      <c r="P80" t="s">
        <v>2902</v>
      </c>
      <c r="Q80" t="s">
        <v>2899</v>
      </c>
      <c r="R80" t="s">
        <v>2878</v>
      </c>
      <c r="S80">
        <v>25</v>
      </c>
      <c r="T80">
        <v>0</v>
      </c>
      <c r="U80" t="s">
        <v>2894</v>
      </c>
      <c r="V80">
        <v>56501.106204522679</v>
      </c>
      <c r="W80" t="s">
        <v>2826</v>
      </c>
      <c r="X80">
        <v>34948.12440645774</v>
      </c>
      <c r="Y80" t="s">
        <v>2869</v>
      </c>
      <c r="Z80">
        <v>77412.550404139009</v>
      </c>
      <c r="AA80" t="s">
        <v>2785</v>
      </c>
      <c r="AB80">
        <v>34886.514719848055</v>
      </c>
      <c r="AC80">
        <v>3</v>
      </c>
    </row>
    <row r="81" spans="1:29" x14ac:dyDescent="0.3">
      <c r="A81" t="s">
        <v>2840</v>
      </c>
      <c r="B81">
        <v>78596.386810261145</v>
      </c>
      <c r="C81">
        <v>18399280</v>
      </c>
      <c r="D81">
        <v>2750000</v>
      </c>
      <c r="E81">
        <v>14473.684210526315</v>
      </c>
      <c r="F81" s="1">
        <v>45972</v>
      </c>
      <c r="G81" t="s">
        <v>2845</v>
      </c>
      <c r="H81">
        <v>190</v>
      </c>
      <c r="I81">
        <v>200</v>
      </c>
      <c r="J81" t="s">
        <v>50</v>
      </c>
      <c r="K81">
        <v>2</v>
      </c>
      <c r="L81">
        <v>2</v>
      </c>
      <c r="M81" t="s">
        <v>2615</v>
      </c>
      <c r="N81" t="s">
        <v>77</v>
      </c>
      <c r="O81" t="s">
        <v>57</v>
      </c>
      <c r="P81" t="s">
        <v>2902</v>
      </c>
      <c r="Q81" t="s">
        <v>2899</v>
      </c>
      <c r="R81" t="s">
        <v>2877</v>
      </c>
      <c r="S81">
        <v>2</v>
      </c>
      <c r="T81">
        <v>0</v>
      </c>
      <c r="U81" t="s">
        <v>2894</v>
      </c>
      <c r="V81">
        <v>56501.106204522679</v>
      </c>
      <c r="W81" t="s">
        <v>2838</v>
      </c>
      <c r="X81">
        <v>14473.684210526315</v>
      </c>
      <c r="Y81" t="s">
        <v>2869</v>
      </c>
      <c r="Z81">
        <v>77412.550404139009</v>
      </c>
      <c r="AA81" t="s">
        <v>2788</v>
      </c>
      <c r="AB81">
        <v>14473.684210526315</v>
      </c>
      <c r="AC81">
        <v>4</v>
      </c>
    </row>
    <row r="82" spans="1:29" x14ac:dyDescent="0.3">
      <c r="A82" t="s">
        <v>47</v>
      </c>
      <c r="B82">
        <v>58834.067890234619</v>
      </c>
      <c r="C82">
        <v>18405441</v>
      </c>
      <c r="D82">
        <v>9900000</v>
      </c>
      <c r="E82">
        <v>61875</v>
      </c>
      <c r="F82" s="1">
        <v>45973</v>
      </c>
      <c r="G82" t="s">
        <v>2843</v>
      </c>
      <c r="H82">
        <v>160</v>
      </c>
      <c r="I82">
        <v>170</v>
      </c>
      <c r="J82" t="s">
        <v>50</v>
      </c>
      <c r="K82">
        <v>2</v>
      </c>
      <c r="L82">
        <v>2</v>
      </c>
      <c r="M82" t="s">
        <v>2622</v>
      </c>
      <c r="N82" t="s">
        <v>55</v>
      </c>
      <c r="O82" t="s">
        <v>57</v>
      </c>
      <c r="P82" t="s">
        <v>2892</v>
      </c>
      <c r="Q82" t="s">
        <v>2896</v>
      </c>
      <c r="R82" t="s">
        <v>2877</v>
      </c>
      <c r="S82">
        <v>13</v>
      </c>
      <c r="T82">
        <v>0</v>
      </c>
      <c r="U82" t="s">
        <v>2894</v>
      </c>
      <c r="V82">
        <v>56501.106204522679</v>
      </c>
      <c r="W82" t="s">
        <v>2822</v>
      </c>
      <c r="X82">
        <v>64096.04830752722</v>
      </c>
      <c r="Y82" t="s">
        <v>2814</v>
      </c>
      <c r="Z82">
        <v>58611.930717538344</v>
      </c>
      <c r="AA82" t="s">
        <v>2796</v>
      </c>
      <c r="AB82">
        <v>102366.07142857143</v>
      </c>
      <c r="AC82">
        <v>4</v>
      </c>
    </row>
    <row r="83" spans="1:29" x14ac:dyDescent="0.3">
      <c r="A83" t="s">
        <v>47</v>
      </c>
      <c r="B83">
        <v>58834.067890234619</v>
      </c>
      <c r="C83">
        <v>18407992</v>
      </c>
      <c r="D83">
        <v>46800000</v>
      </c>
      <c r="E83">
        <v>106363.63636363637</v>
      </c>
      <c r="F83" s="1">
        <v>45973</v>
      </c>
      <c r="G83" t="s">
        <v>2843</v>
      </c>
      <c r="H83">
        <v>440</v>
      </c>
      <c r="I83">
        <v>460</v>
      </c>
      <c r="J83" t="s">
        <v>64</v>
      </c>
      <c r="K83">
        <v>4</v>
      </c>
      <c r="L83">
        <v>3</v>
      </c>
      <c r="M83" t="s">
        <v>2615</v>
      </c>
      <c r="N83" t="s">
        <v>77</v>
      </c>
      <c r="O83" t="s">
        <v>57</v>
      </c>
      <c r="P83" t="s">
        <v>2906</v>
      </c>
      <c r="Q83" t="s">
        <v>2897</v>
      </c>
      <c r="R83" t="s">
        <v>2871</v>
      </c>
      <c r="S83">
        <v>2</v>
      </c>
      <c r="T83">
        <v>0</v>
      </c>
      <c r="U83" t="s">
        <v>2894</v>
      </c>
      <c r="V83">
        <v>56501.106204522679</v>
      </c>
      <c r="W83" t="s">
        <v>2822</v>
      </c>
      <c r="X83">
        <v>64096.04830752722</v>
      </c>
      <c r="Y83" t="s">
        <v>2869</v>
      </c>
      <c r="Z83">
        <v>77412.550404139009</v>
      </c>
      <c r="AA83" t="s">
        <v>2748</v>
      </c>
      <c r="AB83">
        <v>89118.734089734557</v>
      </c>
      <c r="AC83">
        <v>6</v>
      </c>
    </row>
    <row r="84" spans="1:29" x14ac:dyDescent="0.3">
      <c r="A84" t="s">
        <v>47</v>
      </c>
      <c r="B84">
        <v>58834.067890234619</v>
      </c>
      <c r="C84">
        <v>18400762</v>
      </c>
      <c r="D84">
        <v>8600000</v>
      </c>
      <c r="E84">
        <v>143333.33333333334</v>
      </c>
      <c r="F84" s="1">
        <v>45972</v>
      </c>
      <c r="G84" t="s">
        <v>2843</v>
      </c>
      <c r="H84">
        <v>60</v>
      </c>
      <c r="I84">
        <v>75</v>
      </c>
      <c r="J84" t="s">
        <v>74</v>
      </c>
      <c r="K84">
        <v>1</v>
      </c>
      <c r="L84">
        <v>5</v>
      </c>
      <c r="M84" t="s">
        <v>2615</v>
      </c>
      <c r="N84" t="s">
        <v>55</v>
      </c>
      <c r="O84" t="s">
        <v>67</v>
      </c>
      <c r="P84" t="s">
        <v>2892</v>
      </c>
      <c r="Q84" t="s">
        <v>2896</v>
      </c>
      <c r="R84" t="s">
        <v>2879</v>
      </c>
      <c r="S84">
        <v>2</v>
      </c>
      <c r="T84">
        <v>1</v>
      </c>
      <c r="U84" t="s">
        <v>138</v>
      </c>
      <c r="V84">
        <v>84051.519775661844</v>
      </c>
      <c r="W84" t="s">
        <v>2822</v>
      </c>
      <c r="X84">
        <v>64096.04830752722</v>
      </c>
      <c r="Y84" t="s">
        <v>2814</v>
      </c>
      <c r="Z84">
        <v>58611.930717538344</v>
      </c>
      <c r="AA84" t="s">
        <v>2748</v>
      </c>
      <c r="AB84">
        <v>89118.734089734557</v>
      </c>
      <c r="AC84">
        <v>2</v>
      </c>
    </row>
    <row r="85" spans="1:29" x14ac:dyDescent="0.3">
      <c r="A85" t="s">
        <v>47</v>
      </c>
      <c r="B85">
        <v>58834.067890234619</v>
      </c>
      <c r="C85">
        <v>18416503</v>
      </c>
      <c r="D85">
        <v>17123169</v>
      </c>
      <c r="E85">
        <v>103776.78181818181</v>
      </c>
      <c r="F85" s="1">
        <v>45974</v>
      </c>
      <c r="G85" t="s">
        <v>2843</v>
      </c>
      <c r="H85">
        <v>165</v>
      </c>
      <c r="I85">
        <v>170</v>
      </c>
      <c r="J85" t="s">
        <v>50</v>
      </c>
      <c r="K85">
        <v>2</v>
      </c>
      <c r="L85">
        <v>6</v>
      </c>
      <c r="M85" t="s">
        <v>2617</v>
      </c>
      <c r="N85" t="s">
        <v>76</v>
      </c>
      <c r="O85" t="s">
        <v>67</v>
      </c>
      <c r="P85" t="s">
        <v>2892</v>
      </c>
      <c r="Q85" t="s">
        <v>2897</v>
      </c>
      <c r="R85" t="s">
        <v>2877</v>
      </c>
      <c r="S85">
        <v>7.5</v>
      </c>
      <c r="T85">
        <v>1</v>
      </c>
      <c r="U85" t="s">
        <v>2894</v>
      </c>
      <c r="V85">
        <v>56501.106204522679</v>
      </c>
      <c r="W85" t="s">
        <v>2822</v>
      </c>
      <c r="X85">
        <v>64096.04830752722</v>
      </c>
      <c r="Y85" t="s">
        <v>2814</v>
      </c>
      <c r="Z85">
        <v>58611.930717538344</v>
      </c>
      <c r="AA85" t="s">
        <v>2748</v>
      </c>
      <c r="AB85">
        <v>89118.734089734557</v>
      </c>
      <c r="AC85">
        <v>4</v>
      </c>
    </row>
    <row r="86" spans="1:29" x14ac:dyDescent="0.3">
      <c r="A86" t="s">
        <v>47</v>
      </c>
      <c r="B86">
        <v>58834.067890234619</v>
      </c>
      <c r="C86">
        <v>18426071</v>
      </c>
      <c r="D86">
        <v>4950000</v>
      </c>
      <c r="E86">
        <v>49500</v>
      </c>
      <c r="F86" s="1">
        <v>45976</v>
      </c>
      <c r="G86" t="s">
        <v>2843</v>
      </c>
      <c r="H86">
        <v>100</v>
      </c>
      <c r="I86">
        <v>105</v>
      </c>
      <c r="J86" t="s">
        <v>97</v>
      </c>
      <c r="K86">
        <v>2</v>
      </c>
      <c r="L86">
        <v>9</v>
      </c>
      <c r="M86" t="s">
        <v>2622</v>
      </c>
      <c r="N86" t="s">
        <v>77</v>
      </c>
      <c r="O86" t="s">
        <v>57</v>
      </c>
      <c r="P86" t="s">
        <v>2892</v>
      </c>
      <c r="Q86" t="s">
        <v>2893</v>
      </c>
      <c r="R86" t="s">
        <v>2878</v>
      </c>
      <c r="S86">
        <v>13</v>
      </c>
      <c r="T86">
        <v>0</v>
      </c>
      <c r="U86" t="s">
        <v>2894</v>
      </c>
      <c r="V86">
        <v>56501.106204522679</v>
      </c>
      <c r="W86" t="s">
        <v>2822</v>
      </c>
      <c r="X86">
        <v>64096.04830752722</v>
      </c>
      <c r="Y86" t="s">
        <v>2814</v>
      </c>
      <c r="Z86">
        <v>58611.930717538344</v>
      </c>
      <c r="AA86" t="s">
        <v>2748</v>
      </c>
      <c r="AB86">
        <v>89118.734089734557</v>
      </c>
      <c r="AC86">
        <v>3</v>
      </c>
    </row>
    <row r="87" spans="1:29" x14ac:dyDescent="0.3">
      <c r="A87" t="s">
        <v>47</v>
      </c>
      <c r="B87">
        <v>58834.067890234619</v>
      </c>
      <c r="C87">
        <v>18424806</v>
      </c>
      <c r="D87">
        <v>4900000</v>
      </c>
      <c r="E87">
        <v>65333.333333333336</v>
      </c>
      <c r="F87" s="1">
        <v>45976</v>
      </c>
      <c r="G87" t="s">
        <v>2843</v>
      </c>
      <c r="H87">
        <v>75</v>
      </c>
      <c r="I87">
        <v>85</v>
      </c>
      <c r="J87" t="s">
        <v>97</v>
      </c>
      <c r="K87">
        <v>1</v>
      </c>
      <c r="L87">
        <v>5</v>
      </c>
      <c r="M87" t="s">
        <v>2615</v>
      </c>
      <c r="N87" t="s">
        <v>76</v>
      </c>
      <c r="O87" t="s">
        <v>57</v>
      </c>
      <c r="P87" t="s">
        <v>2892</v>
      </c>
      <c r="Q87" t="s">
        <v>2893</v>
      </c>
      <c r="R87" t="s">
        <v>2878</v>
      </c>
      <c r="S87">
        <v>2</v>
      </c>
      <c r="T87">
        <v>0</v>
      </c>
      <c r="U87" t="s">
        <v>2894</v>
      </c>
      <c r="V87">
        <v>56501.106204522679</v>
      </c>
      <c r="W87" t="s">
        <v>2822</v>
      </c>
      <c r="X87">
        <v>64096.04830752722</v>
      </c>
      <c r="Y87" t="s">
        <v>2814</v>
      </c>
      <c r="Z87">
        <v>58611.930717538344</v>
      </c>
      <c r="AA87" t="s">
        <v>2748</v>
      </c>
      <c r="AB87">
        <v>89118.734089734557</v>
      </c>
      <c r="AC87">
        <v>3</v>
      </c>
    </row>
    <row r="88" spans="1:29" x14ac:dyDescent="0.3">
      <c r="A88" t="s">
        <v>47</v>
      </c>
      <c r="B88">
        <v>58834.067890234619</v>
      </c>
      <c r="C88">
        <v>18405044</v>
      </c>
      <c r="D88">
        <v>6500000</v>
      </c>
      <c r="E88">
        <v>72222.222222222219</v>
      </c>
      <c r="F88" s="1">
        <v>45973</v>
      </c>
      <c r="G88" t="s">
        <v>2843</v>
      </c>
      <c r="H88">
        <v>90</v>
      </c>
      <c r="I88">
        <v>100</v>
      </c>
      <c r="J88" t="s">
        <v>97</v>
      </c>
      <c r="K88">
        <v>3</v>
      </c>
      <c r="L88">
        <v>5</v>
      </c>
      <c r="M88" t="s">
        <v>2615</v>
      </c>
      <c r="N88" t="s">
        <v>77</v>
      </c>
      <c r="O88" t="s">
        <v>57</v>
      </c>
      <c r="P88" t="s">
        <v>2904</v>
      </c>
      <c r="Q88" t="s">
        <v>2896</v>
      </c>
      <c r="R88" t="s">
        <v>2878</v>
      </c>
      <c r="S88">
        <v>2</v>
      </c>
      <c r="T88">
        <v>0</v>
      </c>
      <c r="U88" t="s">
        <v>2894</v>
      </c>
      <c r="V88">
        <v>56501.106204522679</v>
      </c>
      <c r="W88" t="s">
        <v>2822</v>
      </c>
      <c r="X88">
        <v>64096.04830752722</v>
      </c>
      <c r="Y88" t="s">
        <v>2870</v>
      </c>
      <c r="Z88">
        <v>81951.291903696576</v>
      </c>
      <c r="AA88" t="s">
        <v>2748</v>
      </c>
      <c r="AB88">
        <v>89118.734089734557</v>
      </c>
      <c r="AC88">
        <v>3</v>
      </c>
    </row>
    <row r="89" spans="1:29" x14ac:dyDescent="0.3">
      <c r="A89" t="s">
        <v>47</v>
      </c>
      <c r="B89">
        <v>58834.067890234619</v>
      </c>
      <c r="C89">
        <v>18401068</v>
      </c>
      <c r="D89">
        <v>9800000</v>
      </c>
      <c r="E89">
        <v>113953.48837209302</v>
      </c>
      <c r="F89" s="1">
        <v>45972</v>
      </c>
      <c r="G89" t="s">
        <v>2843</v>
      </c>
      <c r="H89">
        <v>86</v>
      </c>
      <c r="I89">
        <v>95</v>
      </c>
      <c r="J89" t="s">
        <v>74</v>
      </c>
      <c r="K89">
        <v>1</v>
      </c>
      <c r="L89">
        <v>4</v>
      </c>
      <c r="M89" t="s">
        <v>2615</v>
      </c>
      <c r="N89" t="s">
        <v>55</v>
      </c>
      <c r="O89" t="s">
        <v>67</v>
      </c>
      <c r="P89" t="s">
        <v>2905</v>
      </c>
      <c r="Q89" t="s">
        <v>2896</v>
      </c>
      <c r="R89" t="s">
        <v>2879</v>
      </c>
      <c r="S89">
        <v>2</v>
      </c>
      <c r="T89">
        <v>1</v>
      </c>
      <c r="U89" t="s">
        <v>138</v>
      </c>
      <c r="V89">
        <v>84051.519775661844</v>
      </c>
      <c r="W89" t="s">
        <v>2822</v>
      </c>
      <c r="X89">
        <v>64096.04830752722</v>
      </c>
      <c r="Y89" t="s">
        <v>2815</v>
      </c>
      <c r="Z89">
        <v>55166.77177874578</v>
      </c>
      <c r="AA89" t="s">
        <v>2748</v>
      </c>
      <c r="AB89">
        <v>89118.734089734557</v>
      </c>
      <c r="AC89">
        <v>2</v>
      </c>
    </row>
    <row r="90" spans="1:29" x14ac:dyDescent="0.3">
      <c r="A90" t="s">
        <v>47</v>
      </c>
      <c r="B90">
        <v>58834.067890234619</v>
      </c>
      <c r="C90">
        <v>18418532</v>
      </c>
      <c r="D90">
        <v>4200000</v>
      </c>
      <c r="E90">
        <v>40000</v>
      </c>
      <c r="F90" s="1">
        <v>45975</v>
      </c>
      <c r="G90" t="s">
        <v>2843</v>
      </c>
      <c r="H90">
        <v>105</v>
      </c>
      <c r="I90">
        <v>110</v>
      </c>
      <c r="J90" t="s">
        <v>50</v>
      </c>
      <c r="K90">
        <v>2</v>
      </c>
      <c r="L90">
        <v>5</v>
      </c>
      <c r="M90" t="s">
        <v>2615</v>
      </c>
      <c r="N90" t="s">
        <v>76</v>
      </c>
      <c r="O90" t="s">
        <v>57</v>
      </c>
      <c r="P90" t="s">
        <v>2907</v>
      </c>
      <c r="Q90" t="s">
        <v>2893</v>
      </c>
      <c r="R90" t="s">
        <v>2877</v>
      </c>
      <c r="S90">
        <v>2</v>
      </c>
      <c r="T90">
        <v>0</v>
      </c>
      <c r="U90" t="s">
        <v>2894</v>
      </c>
      <c r="V90">
        <v>56501.106204522679</v>
      </c>
      <c r="W90" t="s">
        <v>2822</v>
      </c>
      <c r="X90">
        <v>64096.04830752722</v>
      </c>
      <c r="Y90" t="s">
        <v>2821</v>
      </c>
      <c r="Z90">
        <v>51787.78659242369</v>
      </c>
      <c r="AA90" t="s">
        <v>2748</v>
      </c>
      <c r="AB90">
        <v>89118.734089734557</v>
      </c>
      <c r="AC90">
        <v>4</v>
      </c>
    </row>
    <row r="91" spans="1:29" x14ac:dyDescent="0.3">
      <c r="A91" t="s">
        <v>47</v>
      </c>
      <c r="B91">
        <v>58834.067890234619</v>
      </c>
      <c r="C91">
        <v>18404707</v>
      </c>
      <c r="D91">
        <v>4750000</v>
      </c>
      <c r="E91">
        <v>55882.352941176468</v>
      </c>
      <c r="F91" s="1">
        <v>45973</v>
      </c>
      <c r="G91" t="s">
        <v>2843</v>
      </c>
      <c r="H91">
        <v>85</v>
      </c>
      <c r="I91">
        <v>105</v>
      </c>
      <c r="J91" t="s">
        <v>97</v>
      </c>
      <c r="K91">
        <v>2</v>
      </c>
      <c r="L91">
        <v>4</v>
      </c>
      <c r="M91" t="s">
        <v>2627</v>
      </c>
      <c r="N91" t="s">
        <v>55</v>
      </c>
      <c r="O91" t="s">
        <v>57</v>
      </c>
      <c r="P91" t="s">
        <v>2892</v>
      </c>
      <c r="Q91" t="s">
        <v>2893</v>
      </c>
      <c r="R91" t="s">
        <v>2878</v>
      </c>
      <c r="S91">
        <v>18</v>
      </c>
      <c r="T91">
        <v>0</v>
      </c>
      <c r="U91" t="s">
        <v>2894</v>
      </c>
      <c r="V91">
        <v>56501.106204522679</v>
      </c>
      <c r="W91" t="s">
        <v>2822</v>
      </c>
      <c r="X91">
        <v>64096.04830752722</v>
      </c>
      <c r="Y91" t="s">
        <v>2814</v>
      </c>
      <c r="Z91">
        <v>58611.930717538344</v>
      </c>
      <c r="AA91" t="s">
        <v>2731</v>
      </c>
      <c r="AB91">
        <v>77364.165956237557</v>
      </c>
      <c r="AC91">
        <v>3</v>
      </c>
    </row>
    <row r="92" spans="1:29" x14ac:dyDescent="0.3">
      <c r="A92" t="s">
        <v>47</v>
      </c>
      <c r="B92">
        <v>58834.067890234619</v>
      </c>
      <c r="C92">
        <v>18384624</v>
      </c>
      <c r="D92">
        <v>9650000</v>
      </c>
      <c r="E92">
        <v>96500</v>
      </c>
      <c r="F92" s="1">
        <v>45969</v>
      </c>
      <c r="G92" t="s">
        <v>2843</v>
      </c>
      <c r="H92">
        <v>100</v>
      </c>
      <c r="I92">
        <v>115</v>
      </c>
      <c r="J92" t="s">
        <v>97</v>
      </c>
      <c r="K92">
        <v>2</v>
      </c>
      <c r="L92">
        <v>2</v>
      </c>
      <c r="M92" t="s">
        <v>2615</v>
      </c>
      <c r="N92" t="s">
        <v>55</v>
      </c>
      <c r="O92" t="s">
        <v>67</v>
      </c>
      <c r="P92" t="s">
        <v>2903</v>
      </c>
      <c r="Q92" t="s">
        <v>2896</v>
      </c>
      <c r="R92" t="s">
        <v>2878</v>
      </c>
      <c r="S92">
        <v>2</v>
      </c>
      <c r="T92">
        <v>1</v>
      </c>
      <c r="U92" t="s">
        <v>251</v>
      </c>
      <c r="V92">
        <v>53354.245347733297</v>
      </c>
      <c r="W92" t="s">
        <v>2822</v>
      </c>
      <c r="X92">
        <v>64096.04830752722</v>
      </c>
      <c r="Y92" t="s">
        <v>2817</v>
      </c>
      <c r="Z92">
        <v>55125.119235044782</v>
      </c>
      <c r="AA92" t="s">
        <v>2731</v>
      </c>
      <c r="AB92">
        <v>77364.165956237557</v>
      </c>
      <c r="AC92">
        <v>3</v>
      </c>
    </row>
    <row r="93" spans="1:29" x14ac:dyDescent="0.3">
      <c r="A93" t="s">
        <v>47</v>
      </c>
      <c r="B93">
        <v>58834.067890234619</v>
      </c>
      <c r="C93">
        <v>18366410</v>
      </c>
      <c r="D93">
        <v>10000000</v>
      </c>
      <c r="E93">
        <v>58823.529411764706</v>
      </c>
      <c r="F93" s="1">
        <v>45966</v>
      </c>
      <c r="G93" t="s">
        <v>2843</v>
      </c>
      <c r="H93">
        <v>170</v>
      </c>
      <c r="I93">
        <v>190</v>
      </c>
      <c r="J93" t="s">
        <v>1215</v>
      </c>
      <c r="K93">
        <v>2</v>
      </c>
      <c r="L93">
        <v>4</v>
      </c>
      <c r="M93" t="s">
        <v>2617</v>
      </c>
      <c r="N93" t="s">
        <v>55</v>
      </c>
      <c r="O93" t="s">
        <v>67</v>
      </c>
      <c r="P93" t="s">
        <v>2892</v>
      </c>
      <c r="Q93" t="s">
        <v>2896</v>
      </c>
      <c r="R93" t="s">
        <v>2871</v>
      </c>
      <c r="S93">
        <v>7.5</v>
      </c>
      <c r="T93">
        <v>1</v>
      </c>
      <c r="U93" t="s">
        <v>2894</v>
      </c>
      <c r="V93">
        <v>56501.106204522679</v>
      </c>
      <c r="W93" t="s">
        <v>2822</v>
      </c>
      <c r="X93">
        <v>64096.04830752722</v>
      </c>
      <c r="Y93" t="s">
        <v>2814</v>
      </c>
      <c r="Z93">
        <v>58611.930717538344</v>
      </c>
      <c r="AA93" t="s">
        <v>2644</v>
      </c>
      <c r="AB93">
        <v>75473.981949864305</v>
      </c>
      <c r="AC93">
        <v>7</v>
      </c>
    </row>
    <row r="94" spans="1:29" x14ac:dyDescent="0.3">
      <c r="A94" t="s">
        <v>47</v>
      </c>
      <c r="B94">
        <v>58834.067890234619</v>
      </c>
      <c r="C94">
        <v>18386081</v>
      </c>
      <c r="D94">
        <v>9500000</v>
      </c>
      <c r="E94">
        <v>51351.351351351354</v>
      </c>
      <c r="F94" s="1">
        <v>45970</v>
      </c>
      <c r="G94" t="s">
        <v>2843</v>
      </c>
      <c r="H94">
        <v>185</v>
      </c>
      <c r="I94">
        <v>195</v>
      </c>
      <c r="J94" t="s">
        <v>50</v>
      </c>
      <c r="K94">
        <v>2</v>
      </c>
      <c r="L94">
        <v>5</v>
      </c>
      <c r="M94" t="s">
        <v>2622</v>
      </c>
      <c r="N94" t="s">
        <v>76</v>
      </c>
      <c r="O94" t="s">
        <v>67</v>
      </c>
      <c r="P94" t="s">
        <v>2892</v>
      </c>
      <c r="Q94" t="s">
        <v>2896</v>
      </c>
      <c r="R94" t="s">
        <v>2877</v>
      </c>
      <c r="S94">
        <v>13</v>
      </c>
      <c r="T94">
        <v>1</v>
      </c>
      <c r="U94" t="s">
        <v>2894</v>
      </c>
      <c r="V94">
        <v>56501.106204522679</v>
      </c>
      <c r="W94" t="s">
        <v>2822</v>
      </c>
      <c r="X94">
        <v>64096.04830752722</v>
      </c>
      <c r="Y94" t="s">
        <v>2814</v>
      </c>
      <c r="Z94">
        <v>58611.930717538344</v>
      </c>
      <c r="AA94" t="s">
        <v>2644</v>
      </c>
      <c r="AB94">
        <v>75473.981949864305</v>
      </c>
      <c r="AC94">
        <v>4</v>
      </c>
    </row>
    <row r="95" spans="1:29" x14ac:dyDescent="0.3">
      <c r="A95" t="s">
        <v>47</v>
      </c>
      <c r="B95">
        <v>58834.067890234619</v>
      </c>
      <c r="C95">
        <v>18373624</v>
      </c>
      <c r="D95">
        <v>9120000</v>
      </c>
      <c r="E95">
        <v>76000</v>
      </c>
      <c r="F95" s="1">
        <v>45968</v>
      </c>
      <c r="G95" t="s">
        <v>2843</v>
      </c>
      <c r="H95">
        <v>120</v>
      </c>
      <c r="I95">
        <v>130</v>
      </c>
      <c r="J95" t="s">
        <v>50</v>
      </c>
      <c r="K95">
        <v>2</v>
      </c>
      <c r="L95">
        <v>6</v>
      </c>
      <c r="M95" t="s">
        <v>2622</v>
      </c>
      <c r="N95" t="s">
        <v>76</v>
      </c>
      <c r="O95" t="s">
        <v>67</v>
      </c>
      <c r="P95" t="s">
        <v>2892</v>
      </c>
      <c r="Q95" t="s">
        <v>2896</v>
      </c>
      <c r="R95" t="s">
        <v>2877</v>
      </c>
      <c r="S95">
        <v>13</v>
      </c>
      <c r="T95">
        <v>1</v>
      </c>
      <c r="U95" t="s">
        <v>2894</v>
      </c>
      <c r="V95">
        <v>56501.106204522679</v>
      </c>
      <c r="W95" t="s">
        <v>2822</v>
      </c>
      <c r="X95">
        <v>64096.04830752722</v>
      </c>
      <c r="Y95" t="s">
        <v>2814</v>
      </c>
      <c r="Z95">
        <v>58611.930717538344</v>
      </c>
      <c r="AA95" t="s">
        <v>2644</v>
      </c>
      <c r="AB95">
        <v>75473.981949864305</v>
      </c>
      <c r="AC95">
        <v>4</v>
      </c>
    </row>
    <row r="96" spans="1:29" x14ac:dyDescent="0.3">
      <c r="A96" t="s">
        <v>47</v>
      </c>
      <c r="B96">
        <v>58834.067890234619</v>
      </c>
      <c r="C96">
        <v>18403303</v>
      </c>
      <c r="D96">
        <v>8200000</v>
      </c>
      <c r="E96">
        <v>82000</v>
      </c>
      <c r="F96" s="1">
        <v>45972</v>
      </c>
      <c r="G96" t="s">
        <v>2843</v>
      </c>
      <c r="H96">
        <v>100</v>
      </c>
      <c r="I96">
        <v>110</v>
      </c>
      <c r="J96" t="s">
        <v>97</v>
      </c>
      <c r="K96">
        <v>1</v>
      </c>
      <c r="L96">
        <v>4</v>
      </c>
      <c r="M96" t="s">
        <v>2627</v>
      </c>
      <c r="N96" t="s">
        <v>76</v>
      </c>
      <c r="O96" t="s">
        <v>67</v>
      </c>
      <c r="P96" t="s">
        <v>2892</v>
      </c>
      <c r="Q96" t="s">
        <v>2896</v>
      </c>
      <c r="R96" t="s">
        <v>2878</v>
      </c>
      <c r="S96">
        <v>18</v>
      </c>
      <c r="T96">
        <v>1</v>
      </c>
      <c r="U96" t="s">
        <v>2894</v>
      </c>
      <c r="V96">
        <v>56501.106204522679</v>
      </c>
      <c r="W96" t="s">
        <v>2822</v>
      </c>
      <c r="X96">
        <v>64096.04830752722</v>
      </c>
      <c r="Y96" t="s">
        <v>2814</v>
      </c>
      <c r="Z96">
        <v>58611.930717538344</v>
      </c>
      <c r="AA96" t="s">
        <v>2644</v>
      </c>
      <c r="AB96">
        <v>75473.981949864305</v>
      </c>
      <c r="AC96">
        <v>3</v>
      </c>
    </row>
    <row r="97" spans="1:29" x14ac:dyDescent="0.3">
      <c r="A97" t="s">
        <v>47</v>
      </c>
      <c r="B97">
        <v>58834.067890234619</v>
      </c>
      <c r="C97">
        <v>18382241</v>
      </c>
      <c r="D97">
        <v>7750000</v>
      </c>
      <c r="E97">
        <v>140909.09090909091</v>
      </c>
      <c r="F97" s="1">
        <v>45969</v>
      </c>
      <c r="G97" t="s">
        <v>2843</v>
      </c>
      <c r="H97">
        <v>55</v>
      </c>
      <c r="I97">
        <v>62</v>
      </c>
      <c r="J97" t="s">
        <v>74</v>
      </c>
      <c r="K97">
        <v>1</v>
      </c>
      <c r="L97">
        <v>5</v>
      </c>
      <c r="M97" t="s">
        <v>2617</v>
      </c>
      <c r="N97" t="s">
        <v>55</v>
      </c>
      <c r="O97" t="s">
        <v>57</v>
      </c>
      <c r="P97" t="s">
        <v>2892</v>
      </c>
      <c r="Q97" t="s">
        <v>2896</v>
      </c>
      <c r="R97" t="s">
        <v>2879</v>
      </c>
      <c r="S97">
        <v>7.5</v>
      </c>
      <c r="T97">
        <v>0</v>
      </c>
      <c r="U97" t="s">
        <v>2894</v>
      </c>
      <c r="V97">
        <v>56501.106204522679</v>
      </c>
      <c r="W97" t="s">
        <v>2822</v>
      </c>
      <c r="X97">
        <v>64096.04830752722</v>
      </c>
      <c r="Y97" t="s">
        <v>2814</v>
      </c>
      <c r="Z97">
        <v>58611.930717538344</v>
      </c>
      <c r="AA97" t="s">
        <v>2644</v>
      </c>
      <c r="AB97">
        <v>75473.981949864305</v>
      </c>
      <c r="AC97">
        <v>2</v>
      </c>
    </row>
    <row r="98" spans="1:29" x14ac:dyDescent="0.3">
      <c r="A98" t="s">
        <v>47</v>
      </c>
      <c r="B98">
        <v>58834.067890234619</v>
      </c>
      <c r="C98">
        <v>18422062</v>
      </c>
      <c r="D98">
        <v>7350000</v>
      </c>
      <c r="E98">
        <v>73500</v>
      </c>
      <c r="F98" s="1">
        <v>45975</v>
      </c>
      <c r="G98" t="s">
        <v>2843</v>
      </c>
      <c r="H98">
        <v>100</v>
      </c>
      <c r="I98">
        <v>110</v>
      </c>
      <c r="J98" t="s">
        <v>97</v>
      </c>
      <c r="K98">
        <v>2</v>
      </c>
      <c r="L98">
        <v>5</v>
      </c>
      <c r="M98" t="s">
        <v>2615</v>
      </c>
      <c r="N98" t="s">
        <v>55</v>
      </c>
      <c r="O98" t="s">
        <v>57</v>
      </c>
      <c r="P98" t="s">
        <v>2892</v>
      </c>
      <c r="Q98" t="s">
        <v>2896</v>
      </c>
      <c r="R98" t="s">
        <v>2878</v>
      </c>
      <c r="S98">
        <v>2</v>
      </c>
      <c r="T98">
        <v>0</v>
      </c>
      <c r="U98" t="s">
        <v>2894</v>
      </c>
      <c r="V98">
        <v>56501.106204522679</v>
      </c>
      <c r="W98" t="s">
        <v>2822</v>
      </c>
      <c r="X98">
        <v>64096.04830752722</v>
      </c>
      <c r="Y98" t="s">
        <v>2814</v>
      </c>
      <c r="Z98">
        <v>58611.930717538344</v>
      </c>
      <c r="AA98" t="s">
        <v>2644</v>
      </c>
      <c r="AB98">
        <v>75473.981949864305</v>
      </c>
      <c r="AC98">
        <v>3</v>
      </c>
    </row>
    <row r="99" spans="1:29" x14ac:dyDescent="0.3">
      <c r="A99" t="s">
        <v>47</v>
      </c>
      <c r="B99">
        <v>58834.067890234619</v>
      </c>
      <c r="C99">
        <v>18417648</v>
      </c>
      <c r="D99">
        <v>7140000</v>
      </c>
      <c r="E99">
        <v>71400</v>
      </c>
      <c r="F99" s="1">
        <v>45974</v>
      </c>
      <c r="G99" t="s">
        <v>2843</v>
      </c>
      <c r="H99">
        <v>100</v>
      </c>
      <c r="I99">
        <v>110</v>
      </c>
      <c r="J99" t="s">
        <v>97</v>
      </c>
      <c r="K99">
        <v>2</v>
      </c>
      <c r="L99">
        <v>5</v>
      </c>
      <c r="M99" t="s">
        <v>2617</v>
      </c>
      <c r="N99" t="s">
        <v>77</v>
      </c>
      <c r="O99" t="s">
        <v>57</v>
      </c>
      <c r="P99" t="s">
        <v>2892</v>
      </c>
      <c r="Q99" t="s">
        <v>2896</v>
      </c>
      <c r="R99" t="s">
        <v>2878</v>
      </c>
      <c r="S99">
        <v>7.5</v>
      </c>
      <c r="T99">
        <v>0</v>
      </c>
      <c r="U99" t="s">
        <v>2894</v>
      </c>
      <c r="V99">
        <v>56501.106204522679</v>
      </c>
      <c r="W99" t="s">
        <v>2822</v>
      </c>
      <c r="X99">
        <v>64096.04830752722</v>
      </c>
      <c r="Y99" t="s">
        <v>2814</v>
      </c>
      <c r="Z99">
        <v>58611.930717538344</v>
      </c>
      <c r="AA99" t="s">
        <v>2644</v>
      </c>
      <c r="AB99">
        <v>75473.981949864305</v>
      </c>
      <c r="AC99">
        <v>3</v>
      </c>
    </row>
    <row r="100" spans="1:29" x14ac:dyDescent="0.3">
      <c r="A100" t="s">
        <v>47</v>
      </c>
      <c r="B100">
        <v>58834.067890234619</v>
      </c>
      <c r="C100">
        <v>18384622</v>
      </c>
      <c r="D100">
        <v>6600000</v>
      </c>
      <c r="E100">
        <v>73333.333333333328</v>
      </c>
      <c r="F100" s="1">
        <v>45969</v>
      </c>
      <c r="G100" t="s">
        <v>2843</v>
      </c>
      <c r="H100">
        <v>90</v>
      </c>
      <c r="I100">
        <v>110</v>
      </c>
      <c r="J100" t="s">
        <v>97</v>
      </c>
      <c r="K100">
        <v>1</v>
      </c>
      <c r="L100">
        <v>5</v>
      </c>
      <c r="M100" t="s">
        <v>2617</v>
      </c>
      <c r="N100" t="s">
        <v>77</v>
      </c>
      <c r="O100" t="s">
        <v>57</v>
      </c>
      <c r="P100" t="s">
        <v>2892</v>
      </c>
      <c r="Q100" t="s">
        <v>2896</v>
      </c>
      <c r="R100" t="s">
        <v>2878</v>
      </c>
      <c r="S100">
        <v>7.5</v>
      </c>
      <c r="T100">
        <v>0</v>
      </c>
      <c r="U100" t="s">
        <v>2894</v>
      </c>
      <c r="V100">
        <v>56501.106204522679</v>
      </c>
      <c r="W100" t="s">
        <v>2822</v>
      </c>
      <c r="X100">
        <v>64096.04830752722</v>
      </c>
      <c r="Y100" t="s">
        <v>2814</v>
      </c>
      <c r="Z100">
        <v>58611.930717538344</v>
      </c>
      <c r="AA100" t="s">
        <v>2644</v>
      </c>
      <c r="AB100">
        <v>75473.981949864305</v>
      </c>
      <c r="AC100">
        <v>3</v>
      </c>
    </row>
    <row r="101" spans="1:29" x14ac:dyDescent="0.3">
      <c r="A101" t="s">
        <v>47</v>
      </c>
      <c r="B101">
        <v>58834.067890234619</v>
      </c>
      <c r="C101">
        <v>18376609</v>
      </c>
      <c r="D101">
        <v>5360000</v>
      </c>
      <c r="E101">
        <v>107200</v>
      </c>
      <c r="F101" s="1">
        <v>45968</v>
      </c>
      <c r="G101" t="s">
        <v>2843</v>
      </c>
      <c r="H101">
        <v>50</v>
      </c>
      <c r="I101">
        <v>55</v>
      </c>
      <c r="J101" t="s">
        <v>74</v>
      </c>
      <c r="K101">
        <v>1</v>
      </c>
      <c r="L101">
        <v>5</v>
      </c>
      <c r="M101" t="s">
        <v>2617</v>
      </c>
      <c r="N101" t="s">
        <v>77</v>
      </c>
      <c r="O101" t="s">
        <v>67</v>
      </c>
      <c r="P101" t="s">
        <v>2892</v>
      </c>
      <c r="Q101" t="s">
        <v>2893</v>
      </c>
      <c r="R101" t="s">
        <v>2879</v>
      </c>
      <c r="S101">
        <v>7.5</v>
      </c>
      <c r="T101">
        <v>1</v>
      </c>
      <c r="U101" t="s">
        <v>2894</v>
      </c>
      <c r="V101">
        <v>56501.106204522679</v>
      </c>
      <c r="W101" t="s">
        <v>2822</v>
      </c>
      <c r="X101">
        <v>64096.04830752722</v>
      </c>
      <c r="Y101" t="s">
        <v>2814</v>
      </c>
      <c r="Z101">
        <v>58611.930717538344</v>
      </c>
      <c r="AA101" t="s">
        <v>2644</v>
      </c>
      <c r="AB101">
        <v>75473.981949864305</v>
      </c>
      <c r="AC101">
        <v>2</v>
      </c>
    </row>
    <row r="102" spans="1:29" x14ac:dyDescent="0.3">
      <c r="A102" t="s">
        <v>47</v>
      </c>
      <c r="B102">
        <v>58834.067890234619</v>
      </c>
      <c r="C102">
        <v>18417574</v>
      </c>
      <c r="D102">
        <v>4680000</v>
      </c>
      <c r="E102">
        <v>93600</v>
      </c>
      <c r="F102" s="1">
        <v>45974</v>
      </c>
      <c r="G102" t="s">
        <v>2843</v>
      </c>
      <c r="H102">
        <v>50</v>
      </c>
      <c r="I102">
        <v>60</v>
      </c>
      <c r="J102" t="s">
        <v>74</v>
      </c>
      <c r="K102">
        <v>1</v>
      </c>
      <c r="L102">
        <v>5</v>
      </c>
      <c r="M102" t="s">
        <v>2617</v>
      </c>
      <c r="N102" t="s">
        <v>77</v>
      </c>
      <c r="O102" t="s">
        <v>67</v>
      </c>
      <c r="P102" t="s">
        <v>2892</v>
      </c>
      <c r="Q102" t="s">
        <v>2893</v>
      </c>
      <c r="R102" t="s">
        <v>2879</v>
      </c>
      <c r="S102">
        <v>7.5</v>
      </c>
      <c r="T102">
        <v>1</v>
      </c>
      <c r="U102" t="s">
        <v>2894</v>
      </c>
      <c r="V102">
        <v>56501.106204522679</v>
      </c>
      <c r="W102" t="s">
        <v>2822</v>
      </c>
      <c r="X102">
        <v>64096.04830752722</v>
      </c>
      <c r="Y102" t="s">
        <v>2814</v>
      </c>
      <c r="Z102">
        <v>58611.930717538344</v>
      </c>
      <c r="AA102" t="s">
        <v>2644</v>
      </c>
      <c r="AB102">
        <v>75473.981949864305</v>
      </c>
      <c r="AC102">
        <v>2</v>
      </c>
    </row>
    <row r="103" spans="1:29" x14ac:dyDescent="0.3">
      <c r="A103" t="s">
        <v>47</v>
      </c>
      <c r="B103">
        <v>58834.067890234619</v>
      </c>
      <c r="C103">
        <v>18367151</v>
      </c>
      <c r="D103">
        <v>4430000</v>
      </c>
      <c r="E103">
        <v>73833.333333333328</v>
      </c>
      <c r="F103" s="1">
        <v>45966</v>
      </c>
      <c r="G103" t="s">
        <v>2843</v>
      </c>
      <c r="H103">
        <v>60</v>
      </c>
      <c r="I103">
        <v>68</v>
      </c>
      <c r="J103" t="s">
        <v>74</v>
      </c>
      <c r="K103">
        <v>1</v>
      </c>
      <c r="L103">
        <v>5</v>
      </c>
      <c r="M103" t="s">
        <v>2615</v>
      </c>
      <c r="N103" t="s">
        <v>77</v>
      </c>
      <c r="O103" t="s">
        <v>57</v>
      </c>
      <c r="P103" t="s">
        <v>2892</v>
      </c>
      <c r="Q103" t="s">
        <v>2893</v>
      </c>
      <c r="R103" t="s">
        <v>2879</v>
      </c>
      <c r="S103">
        <v>2</v>
      </c>
      <c r="T103">
        <v>0</v>
      </c>
      <c r="U103" t="s">
        <v>2894</v>
      </c>
      <c r="V103">
        <v>56501.106204522679</v>
      </c>
      <c r="W103" t="s">
        <v>2822</v>
      </c>
      <c r="X103">
        <v>64096.04830752722</v>
      </c>
      <c r="Y103" t="s">
        <v>2814</v>
      </c>
      <c r="Z103">
        <v>58611.930717538344</v>
      </c>
      <c r="AA103" t="s">
        <v>2644</v>
      </c>
      <c r="AB103">
        <v>75473.981949864305</v>
      </c>
      <c r="AC103">
        <v>2</v>
      </c>
    </row>
    <row r="104" spans="1:29" x14ac:dyDescent="0.3">
      <c r="A104" t="s">
        <v>47</v>
      </c>
      <c r="B104">
        <v>58834.067890234619</v>
      </c>
      <c r="C104">
        <v>18409377</v>
      </c>
      <c r="D104">
        <v>3150000</v>
      </c>
      <c r="E104">
        <v>63000</v>
      </c>
      <c r="F104" s="1">
        <v>45973</v>
      </c>
      <c r="G104" t="s">
        <v>2843</v>
      </c>
      <c r="H104">
        <v>50</v>
      </c>
      <c r="I104">
        <v>55</v>
      </c>
      <c r="J104" t="s">
        <v>74</v>
      </c>
      <c r="K104">
        <v>1</v>
      </c>
      <c r="L104">
        <v>6</v>
      </c>
      <c r="M104" t="s">
        <v>2622</v>
      </c>
      <c r="N104" t="s">
        <v>77</v>
      </c>
      <c r="O104" t="s">
        <v>57</v>
      </c>
      <c r="P104" t="s">
        <v>2892</v>
      </c>
      <c r="Q104" t="s">
        <v>2893</v>
      </c>
      <c r="R104" t="s">
        <v>2879</v>
      </c>
      <c r="S104">
        <v>13</v>
      </c>
      <c r="T104">
        <v>0</v>
      </c>
      <c r="U104" t="s">
        <v>2894</v>
      </c>
      <c r="V104">
        <v>56501.106204522679</v>
      </c>
      <c r="W104" t="s">
        <v>2822</v>
      </c>
      <c r="X104">
        <v>64096.04830752722</v>
      </c>
      <c r="Y104" t="s">
        <v>2814</v>
      </c>
      <c r="Z104">
        <v>58611.930717538344</v>
      </c>
      <c r="AA104" t="s">
        <v>2644</v>
      </c>
      <c r="AB104">
        <v>75473.981949864305</v>
      </c>
      <c r="AC104">
        <v>2</v>
      </c>
    </row>
    <row r="105" spans="1:29" x14ac:dyDescent="0.3">
      <c r="A105" t="s">
        <v>47</v>
      </c>
      <c r="B105">
        <v>58834.067890234619</v>
      </c>
      <c r="C105">
        <v>18380879</v>
      </c>
      <c r="D105">
        <v>2575000</v>
      </c>
      <c r="E105">
        <v>42916.666666666664</v>
      </c>
      <c r="F105" s="1">
        <v>45969</v>
      </c>
      <c r="G105" t="s">
        <v>2843</v>
      </c>
      <c r="H105">
        <v>60</v>
      </c>
      <c r="I105">
        <v>65</v>
      </c>
      <c r="J105" t="s">
        <v>74</v>
      </c>
      <c r="K105">
        <v>1</v>
      </c>
      <c r="L105">
        <v>5</v>
      </c>
      <c r="M105" t="s">
        <v>2627</v>
      </c>
      <c r="N105" t="s">
        <v>76</v>
      </c>
      <c r="O105" t="s">
        <v>57</v>
      </c>
      <c r="P105" t="s">
        <v>2892</v>
      </c>
      <c r="Q105" t="s">
        <v>2899</v>
      </c>
      <c r="R105" t="s">
        <v>2879</v>
      </c>
      <c r="S105">
        <v>18</v>
      </c>
      <c r="T105">
        <v>0</v>
      </c>
      <c r="U105" t="s">
        <v>2894</v>
      </c>
      <c r="V105">
        <v>56501.106204522679</v>
      </c>
      <c r="W105" t="s">
        <v>2822</v>
      </c>
      <c r="X105">
        <v>64096.04830752722</v>
      </c>
      <c r="Y105" t="s">
        <v>2814</v>
      </c>
      <c r="Z105">
        <v>58611.930717538344</v>
      </c>
      <c r="AA105" t="s">
        <v>2644</v>
      </c>
      <c r="AB105">
        <v>75473.981949864305</v>
      </c>
      <c r="AC105">
        <v>2</v>
      </c>
    </row>
    <row r="106" spans="1:29" x14ac:dyDescent="0.3">
      <c r="A106" t="s">
        <v>47</v>
      </c>
      <c r="B106">
        <v>58834.067890234619</v>
      </c>
      <c r="C106">
        <v>18381252</v>
      </c>
      <c r="D106">
        <v>3500000</v>
      </c>
      <c r="E106">
        <v>58333.333333333336</v>
      </c>
      <c r="F106" s="1">
        <v>45969</v>
      </c>
      <c r="G106" t="s">
        <v>2843</v>
      </c>
      <c r="H106">
        <v>60</v>
      </c>
      <c r="I106">
        <v>65</v>
      </c>
      <c r="J106" t="s">
        <v>74</v>
      </c>
      <c r="K106">
        <v>1</v>
      </c>
      <c r="L106">
        <v>5</v>
      </c>
      <c r="M106" t="s">
        <v>2627</v>
      </c>
      <c r="N106" t="s">
        <v>77</v>
      </c>
      <c r="O106" t="s">
        <v>67</v>
      </c>
      <c r="P106" t="s">
        <v>2905</v>
      </c>
      <c r="Q106" t="s">
        <v>2893</v>
      </c>
      <c r="R106" t="s">
        <v>2879</v>
      </c>
      <c r="S106">
        <v>18</v>
      </c>
      <c r="T106">
        <v>1</v>
      </c>
      <c r="U106" t="s">
        <v>2894</v>
      </c>
      <c r="V106">
        <v>56501.106204522679</v>
      </c>
      <c r="W106" t="s">
        <v>2822</v>
      </c>
      <c r="X106">
        <v>64096.04830752722</v>
      </c>
      <c r="Y106" t="s">
        <v>2815</v>
      </c>
      <c r="Z106">
        <v>55166.77177874578</v>
      </c>
      <c r="AA106" t="s">
        <v>2644</v>
      </c>
      <c r="AB106">
        <v>75473.981949864305</v>
      </c>
      <c r="AC106">
        <v>2</v>
      </c>
    </row>
    <row r="107" spans="1:29" x14ac:dyDescent="0.3">
      <c r="A107" t="s">
        <v>47</v>
      </c>
      <c r="B107">
        <v>58834.067890234619</v>
      </c>
      <c r="C107">
        <v>18413886</v>
      </c>
      <c r="D107">
        <v>18700000</v>
      </c>
      <c r="E107">
        <v>196842.10526315789</v>
      </c>
      <c r="F107" s="1">
        <v>45974</v>
      </c>
      <c r="G107" t="s">
        <v>2843</v>
      </c>
      <c r="H107">
        <v>95</v>
      </c>
      <c r="I107">
        <v>102</v>
      </c>
      <c r="J107" t="s">
        <v>97</v>
      </c>
      <c r="K107">
        <v>2</v>
      </c>
      <c r="L107">
        <v>3</v>
      </c>
      <c r="M107" t="s">
        <v>2615</v>
      </c>
      <c r="N107" t="s">
        <v>76</v>
      </c>
      <c r="O107" t="s">
        <v>57</v>
      </c>
      <c r="P107" t="s">
        <v>2892</v>
      </c>
      <c r="Q107" t="s">
        <v>2897</v>
      </c>
      <c r="R107" t="s">
        <v>2878</v>
      </c>
      <c r="S107">
        <v>2</v>
      </c>
      <c r="T107">
        <v>0</v>
      </c>
      <c r="U107" t="s">
        <v>2894</v>
      </c>
      <c r="V107">
        <v>56501.106204522679</v>
      </c>
      <c r="W107" t="s">
        <v>2822</v>
      </c>
      <c r="X107">
        <v>64096.04830752722</v>
      </c>
      <c r="Y107" t="s">
        <v>2814</v>
      </c>
      <c r="Z107">
        <v>58611.930717538344</v>
      </c>
      <c r="AA107" t="s">
        <v>2663</v>
      </c>
      <c r="AB107">
        <v>104008.31540310141</v>
      </c>
      <c r="AC107">
        <v>3</v>
      </c>
    </row>
    <row r="108" spans="1:29" x14ac:dyDescent="0.3">
      <c r="A108" t="s">
        <v>47</v>
      </c>
      <c r="B108">
        <v>58834.067890234619</v>
      </c>
      <c r="C108">
        <v>18412715</v>
      </c>
      <c r="D108">
        <v>11550000</v>
      </c>
      <c r="E108">
        <v>100434.78260869565</v>
      </c>
      <c r="F108" s="1">
        <v>45974</v>
      </c>
      <c r="G108" t="s">
        <v>2843</v>
      </c>
      <c r="H108">
        <v>115</v>
      </c>
      <c r="I108">
        <v>125</v>
      </c>
      <c r="J108" t="s">
        <v>97</v>
      </c>
      <c r="K108">
        <v>2</v>
      </c>
      <c r="L108">
        <v>9</v>
      </c>
      <c r="M108" t="s">
        <v>2617</v>
      </c>
      <c r="N108" t="s">
        <v>55</v>
      </c>
      <c r="O108" t="s">
        <v>67</v>
      </c>
      <c r="P108" t="s">
        <v>2892</v>
      </c>
      <c r="Q108" t="s">
        <v>2898</v>
      </c>
      <c r="R108" t="s">
        <v>2878</v>
      </c>
      <c r="S108">
        <v>7.5</v>
      </c>
      <c r="T108">
        <v>1</v>
      </c>
      <c r="U108" t="s">
        <v>2894</v>
      </c>
      <c r="V108">
        <v>56501.106204522679</v>
      </c>
      <c r="W108" t="s">
        <v>2822</v>
      </c>
      <c r="X108">
        <v>64096.04830752722</v>
      </c>
      <c r="Y108" t="s">
        <v>2814</v>
      </c>
      <c r="Z108">
        <v>58611.930717538344</v>
      </c>
      <c r="AA108" t="s">
        <v>2663</v>
      </c>
      <c r="AB108">
        <v>104008.31540310141</v>
      </c>
      <c r="AC108">
        <v>3</v>
      </c>
    </row>
    <row r="109" spans="1:29" x14ac:dyDescent="0.3">
      <c r="A109" t="s">
        <v>47</v>
      </c>
      <c r="B109">
        <v>58834.067890234619</v>
      </c>
      <c r="C109">
        <v>18413884</v>
      </c>
      <c r="D109">
        <v>10500000</v>
      </c>
      <c r="E109">
        <v>210000</v>
      </c>
      <c r="F109" s="1">
        <v>45974</v>
      </c>
      <c r="G109" t="s">
        <v>2843</v>
      </c>
      <c r="H109">
        <v>50</v>
      </c>
      <c r="I109">
        <v>58</v>
      </c>
      <c r="J109" t="s">
        <v>74</v>
      </c>
      <c r="K109">
        <v>1</v>
      </c>
      <c r="L109">
        <v>3</v>
      </c>
      <c r="M109" t="s">
        <v>2615</v>
      </c>
      <c r="N109" t="s">
        <v>76</v>
      </c>
      <c r="O109" t="s">
        <v>57</v>
      </c>
      <c r="P109" t="s">
        <v>2892</v>
      </c>
      <c r="Q109" t="s">
        <v>2898</v>
      </c>
      <c r="R109" t="s">
        <v>2879</v>
      </c>
      <c r="S109">
        <v>2</v>
      </c>
      <c r="T109">
        <v>0</v>
      </c>
      <c r="U109" t="s">
        <v>2894</v>
      </c>
      <c r="V109">
        <v>56501.106204522679</v>
      </c>
      <c r="W109" t="s">
        <v>2822</v>
      </c>
      <c r="X109">
        <v>64096.04830752722</v>
      </c>
      <c r="Y109" t="s">
        <v>2814</v>
      </c>
      <c r="Z109">
        <v>58611.930717538344</v>
      </c>
      <c r="AA109" t="s">
        <v>2663</v>
      </c>
      <c r="AB109">
        <v>104008.31540310141</v>
      </c>
      <c r="AC109">
        <v>2</v>
      </c>
    </row>
    <row r="110" spans="1:29" x14ac:dyDescent="0.3">
      <c r="A110" t="s">
        <v>47</v>
      </c>
      <c r="B110">
        <v>58834.067890234619</v>
      </c>
      <c r="C110">
        <v>18407805</v>
      </c>
      <c r="D110">
        <v>8570000</v>
      </c>
      <c r="E110">
        <v>77909.090909090912</v>
      </c>
      <c r="F110" s="1">
        <v>45973</v>
      </c>
      <c r="G110" t="s">
        <v>2843</v>
      </c>
      <c r="H110">
        <v>110</v>
      </c>
      <c r="I110">
        <v>125</v>
      </c>
      <c r="J110" t="s">
        <v>97</v>
      </c>
      <c r="K110">
        <v>2</v>
      </c>
      <c r="L110">
        <v>5</v>
      </c>
      <c r="M110" t="s">
        <v>2617</v>
      </c>
      <c r="N110" t="s">
        <v>55</v>
      </c>
      <c r="O110" t="s">
        <v>57</v>
      </c>
      <c r="P110" t="s">
        <v>2892</v>
      </c>
      <c r="Q110" t="s">
        <v>2896</v>
      </c>
      <c r="R110" t="s">
        <v>2878</v>
      </c>
      <c r="S110">
        <v>7.5</v>
      </c>
      <c r="T110">
        <v>0</v>
      </c>
      <c r="U110" t="s">
        <v>2894</v>
      </c>
      <c r="V110">
        <v>56501.106204522679</v>
      </c>
      <c r="W110" t="s">
        <v>2822</v>
      </c>
      <c r="X110">
        <v>64096.04830752722</v>
      </c>
      <c r="Y110" t="s">
        <v>2814</v>
      </c>
      <c r="Z110">
        <v>58611.930717538344</v>
      </c>
      <c r="AA110" t="s">
        <v>2663</v>
      </c>
      <c r="AB110">
        <v>104008.31540310141</v>
      </c>
      <c r="AC110">
        <v>3</v>
      </c>
    </row>
    <row r="111" spans="1:29" x14ac:dyDescent="0.3">
      <c r="A111" t="s">
        <v>47</v>
      </c>
      <c r="B111">
        <v>58834.067890234619</v>
      </c>
      <c r="C111">
        <v>18407774</v>
      </c>
      <c r="D111">
        <v>7100000</v>
      </c>
      <c r="E111">
        <v>71000</v>
      </c>
      <c r="F111" s="1">
        <v>45973</v>
      </c>
      <c r="G111" t="s">
        <v>2843</v>
      </c>
      <c r="H111">
        <v>100</v>
      </c>
      <c r="I111">
        <v>110</v>
      </c>
      <c r="J111" t="s">
        <v>97</v>
      </c>
      <c r="K111">
        <v>2</v>
      </c>
      <c r="L111">
        <v>10</v>
      </c>
      <c r="M111" t="s">
        <v>2617</v>
      </c>
      <c r="N111" t="s">
        <v>55</v>
      </c>
      <c r="O111" t="s">
        <v>57</v>
      </c>
      <c r="P111" t="s">
        <v>2892</v>
      </c>
      <c r="Q111" t="s">
        <v>2896</v>
      </c>
      <c r="R111" t="s">
        <v>2878</v>
      </c>
      <c r="S111">
        <v>7.5</v>
      </c>
      <c r="T111">
        <v>0</v>
      </c>
      <c r="U111" t="s">
        <v>2894</v>
      </c>
      <c r="V111">
        <v>56501.106204522679</v>
      </c>
      <c r="W111" t="s">
        <v>2822</v>
      </c>
      <c r="X111">
        <v>64096.04830752722</v>
      </c>
      <c r="Y111" t="s">
        <v>2814</v>
      </c>
      <c r="Z111">
        <v>58611.930717538344</v>
      </c>
      <c r="AA111" t="s">
        <v>2663</v>
      </c>
      <c r="AB111">
        <v>104008.31540310141</v>
      </c>
      <c r="AC111">
        <v>3</v>
      </c>
    </row>
    <row r="112" spans="1:29" x14ac:dyDescent="0.3">
      <c r="A112" t="s">
        <v>47</v>
      </c>
      <c r="B112">
        <v>58834.067890234619</v>
      </c>
      <c r="C112">
        <v>18426775</v>
      </c>
      <c r="D112">
        <v>6650000</v>
      </c>
      <c r="E112">
        <v>51153.846153846156</v>
      </c>
      <c r="F112" s="1">
        <v>45976</v>
      </c>
      <c r="G112" t="s">
        <v>2843</v>
      </c>
      <c r="H112">
        <v>130</v>
      </c>
      <c r="I112">
        <v>150</v>
      </c>
      <c r="J112" t="s">
        <v>97</v>
      </c>
      <c r="K112">
        <v>2</v>
      </c>
      <c r="L112">
        <v>9</v>
      </c>
      <c r="M112" t="s">
        <v>2622</v>
      </c>
      <c r="N112" t="s">
        <v>76</v>
      </c>
      <c r="O112" t="s">
        <v>67</v>
      </c>
      <c r="P112" t="s">
        <v>2892</v>
      </c>
      <c r="Q112" t="s">
        <v>2896</v>
      </c>
      <c r="R112" t="s">
        <v>2878</v>
      </c>
      <c r="S112">
        <v>13</v>
      </c>
      <c r="T112">
        <v>1</v>
      </c>
      <c r="U112" t="s">
        <v>2894</v>
      </c>
      <c r="V112">
        <v>56501.106204522679</v>
      </c>
      <c r="W112" t="s">
        <v>2822</v>
      </c>
      <c r="X112">
        <v>64096.04830752722</v>
      </c>
      <c r="Y112" t="s">
        <v>2814</v>
      </c>
      <c r="Z112">
        <v>58611.930717538344</v>
      </c>
      <c r="AA112" t="s">
        <v>2663</v>
      </c>
      <c r="AB112">
        <v>104008.31540310141</v>
      </c>
      <c r="AC112">
        <v>3</v>
      </c>
    </row>
    <row r="113" spans="1:29" x14ac:dyDescent="0.3">
      <c r="A113" t="s">
        <v>47</v>
      </c>
      <c r="B113">
        <v>58834.067890234619</v>
      </c>
      <c r="C113">
        <v>18424805</v>
      </c>
      <c r="D113">
        <v>6600000</v>
      </c>
      <c r="E113">
        <v>52800</v>
      </c>
      <c r="F113" s="1">
        <v>45976</v>
      </c>
      <c r="G113" t="s">
        <v>2843</v>
      </c>
      <c r="H113">
        <v>125</v>
      </c>
      <c r="I113">
        <v>145</v>
      </c>
      <c r="J113" t="s">
        <v>50</v>
      </c>
      <c r="K113">
        <v>1</v>
      </c>
      <c r="L113">
        <v>4</v>
      </c>
      <c r="M113" t="s">
        <v>2627</v>
      </c>
      <c r="N113" t="s">
        <v>76</v>
      </c>
      <c r="O113" t="s">
        <v>57</v>
      </c>
      <c r="P113" t="s">
        <v>2892</v>
      </c>
      <c r="Q113" t="s">
        <v>2896</v>
      </c>
      <c r="R113" t="s">
        <v>2877</v>
      </c>
      <c r="S113">
        <v>18</v>
      </c>
      <c r="T113">
        <v>0</v>
      </c>
      <c r="U113" t="s">
        <v>2894</v>
      </c>
      <c r="V113">
        <v>56501.106204522679</v>
      </c>
      <c r="W113" t="s">
        <v>2822</v>
      </c>
      <c r="X113">
        <v>64096.04830752722</v>
      </c>
      <c r="Y113" t="s">
        <v>2814</v>
      </c>
      <c r="Z113">
        <v>58611.930717538344</v>
      </c>
      <c r="AA113" t="s">
        <v>2663</v>
      </c>
      <c r="AB113">
        <v>104008.31540310141</v>
      </c>
      <c r="AC113">
        <v>4</v>
      </c>
    </row>
    <row r="114" spans="1:29" x14ac:dyDescent="0.3">
      <c r="A114" t="s">
        <v>47</v>
      </c>
      <c r="B114">
        <v>58834.067890234619</v>
      </c>
      <c r="C114">
        <v>18409317</v>
      </c>
      <c r="D114">
        <v>6590000</v>
      </c>
      <c r="E114">
        <v>77529.411764705888</v>
      </c>
      <c r="F114" s="1">
        <v>45973</v>
      </c>
      <c r="G114" t="s">
        <v>2843</v>
      </c>
      <c r="H114">
        <v>85</v>
      </c>
      <c r="I114">
        <v>90</v>
      </c>
      <c r="J114" t="s">
        <v>97</v>
      </c>
      <c r="K114">
        <v>2</v>
      </c>
      <c r="L114">
        <v>5</v>
      </c>
      <c r="M114" t="s">
        <v>2615</v>
      </c>
      <c r="N114" t="s">
        <v>77</v>
      </c>
      <c r="O114" t="s">
        <v>57</v>
      </c>
      <c r="P114" t="s">
        <v>2892</v>
      </c>
      <c r="Q114" t="s">
        <v>2896</v>
      </c>
      <c r="R114" t="s">
        <v>2878</v>
      </c>
      <c r="S114">
        <v>2</v>
      </c>
      <c r="T114">
        <v>0</v>
      </c>
      <c r="U114" t="s">
        <v>2894</v>
      </c>
      <c r="V114">
        <v>56501.106204522679</v>
      </c>
      <c r="W114" t="s">
        <v>2822</v>
      </c>
      <c r="X114">
        <v>64096.04830752722</v>
      </c>
      <c r="Y114" t="s">
        <v>2814</v>
      </c>
      <c r="Z114">
        <v>58611.930717538344</v>
      </c>
      <c r="AA114" t="s">
        <v>2663</v>
      </c>
      <c r="AB114">
        <v>104008.31540310141</v>
      </c>
      <c r="AC114">
        <v>3</v>
      </c>
    </row>
    <row r="115" spans="1:29" x14ac:dyDescent="0.3">
      <c r="A115" t="s">
        <v>47</v>
      </c>
      <c r="B115">
        <v>58834.067890234619</v>
      </c>
      <c r="C115">
        <v>18392579</v>
      </c>
      <c r="D115">
        <v>6130000</v>
      </c>
      <c r="E115">
        <v>58380.952380952382</v>
      </c>
      <c r="F115" s="1">
        <v>45971</v>
      </c>
      <c r="G115" t="s">
        <v>2843</v>
      </c>
      <c r="H115">
        <v>105</v>
      </c>
      <c r="I115">
        <v>120</v>
      </c>
      <c r="J115" t="s">
        <v>97</v>
      </c>
      <c r="K115">
        <v>1</v>
      </c>
      <c r="L115">
        <v>6</v>
      </c>
      <c r="M115" t="s">
        <v>2627</v>
      </c>
      <c r="N115" t="s">
        <v>55</v>
      </c>
      <c r="O115" t="s">
        <v>67</v>
      </c>
      <c r="P115" t="s">
        <v>2892</v>
      </c>
      <c r="Q115" t="s">
        <v>2896</v>
      </c>
      <c r="R115" t="s">
        <v>2878</v>
      </c>
      <c r="S115">
        <v>18</v>
      </c>
      <c r="T115">
        <v>1</v>
      </c>
      <c r="U115" t="s">
        <v>2894</v>
      </c>
      <c r="V115">
        <v>56501.106204522679</v>
      </c>
      <c r="W115" t="s">
        <v>2822</v>
      </c>
      <c r="X115">
        <v>64096.04830752722</v>
      </c>
      <c r="Y115" t="s">
        <v>2814</v>
      </c>
      <c r="Z115">
        <v>58611.930717538344</v>
      </c>
      <c r="AA115" t="s">
        <v>2663</v>
      </c>
      <c r="AB115">
        <v>104008.31540310141</v>
      </c>
      <c r="AC115">
        <v>3</v>
      </c>
    </row>
    <row r="116" spans="1:29" x14ac:dyDescent="0.3">
      <c r="A116" t="s">
        <v>47</v>
      </c>
      <c r="B116">
        <v>58834.067890234619</v>
      </c>
      <c r="C116">
        <v>18381533</v>
      </c>
      <c r="D116">
        <v>3750000</v>
      </c>
      <c r="E116">
        <v>62500</v>
      </c>
      <c r="F116" s="1">
        <v>45969</v>
      </c>
      <c r="G116" t="s">
        <v>2843</v>
      </c>
      <c r="H116">
        <v>60</v>
      </c>
      <c r="I116">
        <v>65</v>
      </c>
      <c r="J116" t="s">
        <v>74</v>
      </c>
      <c r="K116">
        <v>1</v>
      </c>
      <c r="L116">
        <v>5</v>
      </c>
      <c r="M116" t="s">
        <v>2615</v>
      </c>
      <c r="N116" t="s">
        <v>77</v>
      </c>
      <c r="O116" t="s">
        <v>57</v>
      </c>
      <c r="P116" t="s">
        <v>2892</v>
      </c>
      <c r="Q116" t="s">
        <v>2893</v>
      </c>
      <c r="R116" t="s">
        <v>2879</v>
      </c>
      <c r="S116">
        <v>2</v>
      </c>
      <c r="T116">
        <v>0</v>
      </c>
      <c r="U116" t="s">
        <v>2894</v>
      </c>
      <c r="V116">
        <v>56501.106204522679</v>
      </c>
      <c r="W116" t="s">
        <v>2822</v>
      </c>
      <c r="X116">
        <v>64096.04830752722</v>
      </c>
      <c r="Y116" t="s">
        <v>2814</v>
      </c>
      <c r="Z116">
        <v>58611.930717538344</v>
      </c>
      <c r="AA116" t="s">
        <v>2663</v>
      </c>
      <c r="AB116">
        <v>104008.31540310141</v>
      </c>
      <c r="AC116">
        <v>2</v>
      </c>
    </row>
    <row r="117" spans="1:29" x14ac:dyDescent="0.3">
      <c r="A117" t="s">
        <v>47</v>
      </c>
      <c r="B117">
        <v>58834.067890234619</v>
      </c>
      <c r="C117">
        <v>18413888</v>
      </c>
      <c r="D117">
        <v>28000000</v>
      </c>
      <c r="E117">
        <v>288659.79381443298</v>
      </c>
      <c r="F117" s="1">
        <v>45974</v>
      </c>
      <c r="G117" t="s">
        <v>2843</v>
      </c>
      <c r="H117">
        <v>97</v>
      </c>
      <c r="I117">
        <v>102</v>
      </c>
      <c r="J117" t="s">
        <v>97</v>
      </c>
      <c r="K117">
        <v>2</v>
      </c>
      <c r="L117">
        <v>3</v>
      </c>
      <c r="M117" t="s">
        <v>2615</v>
      </c>
      <c r="N117" t="s">
        <v>76</v>
      </c>
      <c r="O117" t="s">
        <v>57</v>
      </c>
      <c r="P117" t="s">
        <v>2904</v>
      </c>
      <c r="Q117" t="s">
        <v>2897</v>
      </c>
      <c r="R117" t="s">
        <v>2878</v>
      </c>
      <c r="S117">
        <v>2</v>
      </c>
      <c r="T117">
        <v>0</v>
      </c>
      <c r="U117" t="s">
        <v>2894</v>
      </c>
      <c r="V117">
        <v>56501.106204522679</v>
      </c>
      <c r="W117" t="s">
        <v>2822</v>
      </c>
      <c r="X117">
        <v>64096.04830752722</v>
      </c>
      <c r="Y117" t="s">
        <v>2870</v>
      </c>
      <c r="Z117">
        <v>81951.291903696576</v>
      </c>
      <c r="AA117" t="s">
        <v>2663</v>
      </c>
      <c r="AB117">
        <v>104008.31540310141</v>
      </c>
      <c r="AC117">
        <v>3</v>
      </c>
    </row>
    <row r="118" spans="1:29" x14ac:dyDescent="0.3">
      <c r="A118" t="s">
        <v>47</v>
      </c>
      <c r="B118">
        <v>58834.067890234619</v>
      </c>
      <c r="C118">
        <v>18367954</v>
      </c>
      <c r="D118">
        <v>8500000</v>
      </c>
      <c r="E118">
        <v>47222.222222222219</v>
      </c>
      <c r="F118" s="1">
        <v>45966</v>
      </c>
      <c r="G118" t="s">
        <v>2843</v>
      </c>
      <c r="H118">
        <v>180</v>
      </c>
      <c r="I118">
        <v>200</v>
      </c>
      <c r="J118" t="s">
        <v>50</v>
      </c>
      <c r="K118">
        <v>3</v>
      </c>
      <c r="L118">
        <v>4</v>
      </c>
      <c r="M118" t="s">
        <v>2622</v>
      </c>
      <c r="N118" t="s">
        <v>76</v>
      </c>
      <c r="O118" t="s">
        <v>57</v>
      </c>
      <c r="P118" t="s">
        <v>2904</v>
      </c>
      <c r="Q118" t="s">
        <v>2896</v>
      </c>
      <c r="R118" t="s">
        <v>2877</v>
      </c>
      <c r="S118">
        <v>13</v>
      </c>
      <c r="T118">
        <v>0</v>
      </c>
      <c r="U118" t="s">
        <v>2894</v>
      </c>
      <c r="V118">
        <v>56501.106204522679</v>
      </c>
      <c r="W118" t="s">
        <v>2822</v>
      </c>
      <c r="X118">
        <v>64096.04830752722</v>
      </c>
      <c r="Y118" t="s">
        <v>2870</v>
      </c>
      <c r="Z118">
        <v>81951.291903696576</v>
      </c>
      <c r="AA118" t="s">
        <v>2663</v>
      </c>
      <c r="AB118">
        <v>104008.31540310141</v>
      </c>
      <c r="AC118">
        <v>4</v>
      </c>
    </row>
    <row r="119" spans="1:29" x14ac:dyDescent="0.3">
      <c r="A119" t="s">
        <v>47</v>
      </c>
      <c r="B119">
        <v>58834.067890234619</v>
      </c>
      <c r="C119">
        <v>18407391</v>
      </c>
      <c r="D119">
        <v>4400000</v>
      </c>
      <c r="E119">
        <v>88000</v>
      </c>
      <c r="F119" s="1">
        <v>45973</v>
      </c>
      <c r="G119" t="s">
        <v>2843</v>
      </c>
      <c r="H119">
        <v>50</v>
      </c>
      <c r="I119">
        <v>57</v>
      </c>
      <c r="J119" t="s">
        <v>2900</v>
      </c>
      <c r="K119">
        <v>1</v>
      </c>
      <c r="L119">
        <v>10</v>
      </c>
      <c r="M119" t="s">
        <v>2617</v>
      </c>
      <c r="N119" t="s">
        <v>55</v>
      </c>
      <c r="O119" t="s">
        <v>57</v>
      </c>
      <c r="P119" t="s">
        <v>2904</v>
      </c>
      <c r="Q119" t="s">
        <v>2893</v>
      </c>
      <c r="R119" t="s">
        <v>2879</v>
      </c>
      <c r="S119">
        <v>7.5</v>
      </c>
      <c r="T119">
        <v>0</v>
      </c>
      <c r="U119" t="s">
        <v>2894</v>
      </c>
      <c r="V119">
        <v>56501.106204522679</v>
      </c>
      <c r="W119" t="s">
        <v>2822</v>
      </c>
      <c r="X119">
        <v>64096.04830752722</v>
      </c>
      <c r="Y119" t="s">
        <v>2870</v>
      </c>
      <c r="Z119">
        <v>81951.291903696576</v>
      </c>
      <c r="AA119" t="s">
        <v>2663</v>
      </c>
      <c r="AB119">
        <v>104008.31540310141</v>
      </c>
      <c r="AC119">
        <v>1</v>
      </c>
    </row>
    <row r="120" spans="1:29" x14ac:dyDescent="0.3">
      <c r="A120" t="s">
        <v>47</v>
      </c>
      <c r="B120">
        <v>58834.067890234619</v>
      </c>
      <c r="C120">
        <v>18361331</v>
      </c>
      <c r="D120">
        <v>12575000</v>
      </c>
      <c r="E120">
        <v>71857.142857142855</v>
      </c>
      <c r="F120" s="1">
        <v>45965</v>
      </c>
      <c r="G120" t="s">
        <v>2843</v>
      </c>
      <c r="H120">
        <v>175</v>
      </c>
      <c r="I120">
        <v>200</v>
      </c>
      <c r="J120" t="s">
        <v>50</v>
      </c>
      <c r="K120">
        <v>1</v>
      </c>
      <c r="L120">
        <v>1</v>
      </c>
      <c r="M120" t="s">
        <v>2622</v>
      </c>
      <c r="N120" t="s">
        <v>55</v>
      </c>
      <c r="O120" t="s">
        <v>57</v>
      </c>
      <c r="P120" t="s">
        <v>2906</v>
      </c>
      <c r="Q120" t="s">
        <v>2898</v>
      </c>
      <c r="R120" t="s">
        <v>2877</v>
      </c>
      <c r="S120">
        <v>13</v>
      </c>
      <c r="T120">
        <v>0</v>
      </c>
      <c r="U120" t="s">
        <v>2894</v>
      </c>
      <c r="V120">
        <v>56501.106204522679</v>
      </c>
      <c r="W120" t="s">
        <v>2822</v>
      </c>
      <c r="X120">
        <v>64096.04830752722</v>
      </c>
      <c r="Y120" t="s">
        <v>2869</v>
      </c>
      <c r="Z120">
        <v>77412.550404139009</v>
      </c>
      <c r="AA120" t="s">
        <v>2623</v>
      </c>
      <c r="AB120">
        <v>63141.550018427974</v>
      </c>
      <c r="AC120">
        <v>4</v>
      </c>
    </row>
    <row r="121" spans="1:29" x14ac:dyDescent="0.3">
      <c r="A121" t="s">
        <v>47</v>
      </c>
      <c r="B121">
        <v>58834.067890234619</v>
      </c>
      <c r="C121">
        <v>18366513</v>
      </c>
      <c r="D121">
        <v>10900000</v>
      </c>
      <c r="E121">
        <v>128235.29411764706</v>
      </c>
      <c r="F121" s="1">
        <v>45966</v>
      </c>
      <c r="G121" t="s">
        <v>2843</v>
      </c>
      <c r="H121">
        <v>85</v>
      </c>
      <c r="I121">
        <v>95</v>
      </c>
      <c r="J121" t="s">
        <v>97</v>
      </c>
      <c r="K121">
        <v>2</v>
      </c>
      <c r="L121">
        <v>1</v>
      </c>
      <c r="M121" t="s">
        <v>2615</v>
      </c>
      <c r="N121" t="s">
        <v>55</v>
      </c>
      <c r="O121" t="s">
        <v>57</v>
      </c>
      <c r="P121" t="s">
        <v>2892</v>
      </c>
      <c r="Q121" t="s">
        <v>2898</v>
      </c>
      <c r="R121" t="s">
        <v>2878</v>
      </c>
      <c r="S121">
        <v>2</v>
      </c>
      <c r="T121">
        <v>0</v>
      </c>
      <c r="U121" t="s">
        <v>2894</v>
      </c>
      <c r="V121">
        <v>56501.106204522679</v>
      </c>
      <c r="W121" t="s">
        <v>2822</v>
      </c>
      <c r="X121">
        <v>64096.04830752722</v>
      </c>
      <c r="Y121" t="s">
        <v>2814</v>
      </c>
      <c r="Z121">
        <v>58611.930717538344</v>
      </c>
      <c r="AA121" t="s">
        <v>2623</v>
      </c>
      <c r="AB121">
        <v>63141.550018427974</v>
      </c>
      <c r="AC121">
        <v>3</v>
      </c>
    </row>
    <row r="122" spans="1:29" x14ac:dyDescent="0.3">
      <c r="A122" t="s">
        <v>47</v>
      </c>
      <c r="B122">
        <v>58834.067890234619</v>
      </c>
      <c r="C122">
        <v>18411698</v>
      </c>
      <c r="D122">
        <v>7580000</v>
      </c>
      <c r="E122">
        <v>44588.23529411765</v>
      </c>
      <c r="F122" s="1">
        <v>45974</v>
      </c>
      <c r="G122" t="s">
        <v>2843</v>
      </c>
      <c r="H122">
        <v>170</v>
      </c>
      <c r="I122">
        <v>190</v>
      </c>
      <c r="J122" t="s">
        <v>64</v>
      </c>
      <c r="K122">
        <v>3</v>
      </c>
      <c r="L122">
        <v>7</v>
      </c>
      <c r="M122" t="s">
        <v>2615</v>
      </c>
      <c r="N122" t="s">
        <v>55</v>
      </c>
      <c r="O122" t="s">
        <v>57</v>
      </c>
      <c r="P122" t="s">
        <v>2892</v>
      </c>
      <c r="Q122" t="s">
        <v>2896</v>
      </c>
      <c r="R122" t="s">
        <v>2871</v>
      </c>
      <c r="S122">
        <v>2</v>
      </c>
      <c r="T122">
        <v>0</v>
      </c>
      <c r="U122" t="s">
        <v>2894</v>
      </c>
      <c r="V122">
        <v>56501.106204522679</v>
      </c>
      <c r="W122" t="s">
        <v>2822</v>
      </c>
      <c r="X122">
        <v>64096.04830752722</v>
      </c>
      <c r="Y122" t="s">
        <v>2814</v>
      </c>
      <c r="Z122">
        <v>58611.930717538344</v>
      </c>
      <c r="AA122" t="s">
        <v>2623</v>
      </c>
      <c r="AB122">
        <v>63141.550018427974</v>
      </c>
      <c r="AC122">
        <v>6</v>
      </c>
    </row>
    <row r="123" spans="1:29" x14ac:dyDescent="0.3">
      <c r="A123" t="s">
        <v>47</v>
      </c>
      <c r="B123">
        <v>58834.067890234619</v>
      </c>
      <c r="C123">
        <v>18392847</v>
      </c>
      <c r="D123">
        <v>7580000</v>
      </c>
      <c r="E123">
        <v>44588.23529411765</v>
      </c>
      <c r="F123" s="1">
        <v>45971</v>
      </c>
      <c r="G123" t="s">
        <v>2843</v>
      </c>
      <c r="H123">
        <v>170</v>
      </c>
      <c r="I123">
        <v>195</v>
      </c>
      <c r="J123" t="s">
        <v>64</v>
      </c>
      <c r="K123">
        <v>3</v>
      </c>
      <c r="L123">
        <v>7</v>
      </c>
      <c r="M123" t="s">
        <v>2615</v>
      </c>
      <c r="N123" t="s">
        <v>77</v>
      </c>
      <c r="O123" t="s">
        <v>57</v>
      </c>
      <c r="P123" t="s">
        <v>2892</v>
      </c>
      <c r="Q123" t="s">
        <v>2896</v>
      </c>
      <c r="R123" t="s">
        <v>2871</v>
      </c>
      <c r="S123">
        <v>2</v>
      </c>
      <c r="T123">
        <v>0</v>
      </c>
      <c r="U123" t="s">
        <v>2894</v>
      </c>
      <c r="V123">
        <v>56501.106204522679</v>
      </c>
      <c r="W123" t="s">
        <v>2822</v>
      </c>
      <c r="X123">
        <v>64096.04830752722</v>
      </c>
      <c r="Y123" t="s">
        <v>2814</v>
      </c>
      <c r="Z123">
        <v>58611.930717538344</v>
      </c>
      <c r="AA123" t="s">
        <v>2623</v>
      </c>
      <c r="AB123">
        <v>63141.550018427974</v>
      </c>
      <c r="AC123">
        <v>6</v>
      </c>
    </row>
    <row r="124" spans="1:29" x14ac:dyDescent="0.3">
      <c r="A124" t="s">
        <v>47</v>
      </c>
      <c r="B124">
        <v>58834.067890234619</v>
      </c>
      <c r="C124">
        <v>18365822</v>
      </c>
      <c r="D124">
        <v>6750000</v>
      </c>
      <c r="E124">
        <v>90000</v>
      </c>
      <c r="F124" s="1">
        <v>45966</v>
      </c>
      <c r="G124" t="s">
        <v>2843</v>
      </c>
      <c r="H124">
        <v>75</v>
      </c>
      <c r="I124">
        <v>90</v>
      </c>
      <c r="J124" t="s">
        <v>97</v>
      </c>
      <c r="K124">
        <v>1</v>
      </c>
      <c r="L124">
        <v>8</v>
      </c>
      <c r="M124" t="s">
        <v>2615</v>
      </c>
      <c r="N124" t="s">
        <v>55</v>
      </c>
      <c r="O124" t="s">
        <v>57</v>
      </c>
      <c r="P124" t="s">
        <v>2892</v>
      </c>
      <c r="Q124" t="s">
        <v>2896</v>
      </c>
      <c r="R124" t="s">
        <v>2878</v>
      </c>
      <c r="S124">
        <v>2</v>
      </c>
      <c r="T124">
        <v>0</v>
      </c>
      <c r="U124" t="s">
        <v>2894</v>
      </c>
      <c r="V124">
        <v>56501.106204522679</v>
      </c>
      <c r="W124" t="s">
        <v>2822</v>
      </c>
      <c r="X124">
        <v>64096.04830752722</v>
      </c>
      <c r="Y124" t="s">
        <v>2814</v>
      </c>
      <c r="Z124">
        <v>58611.930717538344</v>
      </c>
      <c r="AA124" t="s">
        <v>2623</v>
      </c>
      <c r="AB124">
        <v>63141.550018427974</v>
      </c>
      <c r="AC124">
        <v>3</v>
      </c>
    </row>
    <row r="125" spans="1:29" x14ac:dyDescent="0.3">
      <c r="A125" t="s">
        <v>47</v>
      </c>
      <c r="B125">
        <v>58834.067890234619</v>
      </c>
      <c r="C125">
        <v>18422386</v>
      </c>
      <c r="D125">
        <v>5650000</v>
      </c>
      <c r="E125">
        <v>59473.684210526313</v>
      </c>
      <c r="F125" s="1">
        <v>45975</v>
      </c>
      <c r="G125" t="s">
        <v>2843</v>
      </c>
      <c r="H125">
        <v>95</v>
      </c>
      <c r="I125">
        <v>110</v>
      </c>
      <c r="J125" t="s">
        <v>97</v>
      </c>
      <c r="K125">
        <v>1</v>
      </c>
      <c r="L125">
        <v>4</v>
      </c>
      <c r="M125" t="s">
        <v>2622</v>
      </c>
      <c r="N125" t="s">
        <v>55</v>
      </c>
      <c r="O125" t="s">
        <v>57</v>
      </c>
      <c r="P125" t="s">
        <v>2892</v>
      </c>
      <c r="Q125" t="s">
        <v>2893</v>
      </c>
      <c r="R125" t="s">
        <v>2878</v>
      </c>
      <c r="S125">
        <v>13</v>
      </c>
      <c r="T125">
        <v>0</v>
      </c>
      <c r="U125" t="s">
        <v>2894</v>
      </c>
      <c r="V125">
        <v>56501.106204522679</v>
      </c>
      <c r="W125" t="s">
        <v>2822</v>
      </c>
      <c r="X125">
        <v>64096.04830752722</v>
      </c>
      <c r="Y125" t="s">
        <v>2814</v>
      </c>
      <c r="Z125">
        <v>58611.930717538344</v>
      </c>
      <c r="AA125" t="s">
        <v>2623</v>
      </c>
      <c r="AB125">
        <v>63141.550018427974</v>
      </c>
      <c r="AC125">
        <v>3</v>
      </c>
    </row>
    <row r="126" spans="1:29" x14ac:dyDescent="0.3">
      <c r="A126" t="s">
        <v>47</v>
      </c>
      <c r="B126">
        <v>58834.067890234619</v>
      </c>
      <c r="C126">
        <v>18403883</v>
      </c>
      <c r="D126">
        <v>5500000</v>
      </c>
      <c r="E126">
        <v>64705.882352941175</v>
      </c>
      <c r="F126" s="1">
        <v>45973</v>
      </c>
      <c r="G126" t="s">
        <v>2843</v>
      </c>
      <c r="H126">
        <v>85</v>
      </c>
      <c r="I126">
        <v>104</v>
      </c>
      <c r="J126" t="s">
        <v>97</v>
      </c>
      <c r="K126">
        <v>2</v>
      </c>
      <c r="L126">
        <v>9</v>
      </c>
      <c r="M126" t="s">
        <v>2615</v>
      </c>
      <c r="N126" t="s">
        <v>55</v>
      </c>
      <c r="O126" t="s">
        <v>67</v>
      </c>
      <c r="P126" t="s">
        <v>2892</v>
      </c>
      <c r="Q126" t="s">
        <v>2893</v>
      </c>
      <c r="R126" t="s">
        <v>2878</v>
      </c>
      <c r="S126">
        <v>2</v>
      </c>
      <c r="T126">
        <v>1</v>
      </c>
      <c r="U126" t="s">
        <v>2894</v>
      </c>
      <c r="V126">
        <v>56501.106204522679</v>
      </c>
      <c r="W126" t="s">
        <v>2822</v>
      </c>
      <c r="X126">
        <v>64096.04830752722</v>
      </c>
      <c r="Y126" t="s">
        <v>2814</v>
      </c>
      <c r="Z126">
        <v>58611.930717538344</v>
      </c>
      <c r="AA126" t="s">
        <v>2623</v>
      </c>
      <c r="AB126">
        <v>63141.550018427974</v>
      </c>
      <c r="AC126">
        <v>3</v>
      </c>
    </row>
    <row r="127" spans="1:29" x14ac:dyDescent="0.3">
      <c r="A127" t="s">
        <v>47</v>
      </c>
      <c r="B127">
        <v>58834.067890234619</v>
      </c>
      <c r="C127">
        <v>18401292</v>
      </c>
      <c r="D127">
        <v>5500000</v>
      </c>
      <c r="E127">
        <v>61111.111111111109</v>
      </c>
      <c r="F127" s="1">
        <v>45972</v>
      </c>
      <c r="G127" t="s">
        <v>2843</v>
      </c>
      <c r="H127">
        <v>90</v>
      </c>
      <c r="I127">
        <v>95</v>
      </c>
      <c r="J127" t="s">
        <v>97</v>
      </c>
      <c r="K127">
        <v>1</v>
      </c>
      <c r="L127">
        <v>10</v>
      </c>
      <c r="M127" t="s">
        <v>2615</v>
      </c>
      <c r="N127" t="s">
        <v>77</v>
      </c>
      <c r="O127" t="s">
        <v>57</v>
      </c>
      <c r="P127" t="s">
        <v>2892</v>
      </c>
      <c r="Q127" t="s">
        <v>2893</v>
      </c>
      <c r="R127" t="s">
        <v>2878</v>
      </c>
      <c r="S127">
        <v>2</v>
      </c>
      <c r="T127">
        <v>0</v>
      </c>
      <c r="U127" t="s">
        <v>2894</v>
      </c>
      <c r="V127">
        <v>56501.106204522679</v>
      </c>
      <c r="W127" t="s">
        <v>2822</v>
      </c>
      <c r="X127">
        <v>64096.04830752722</v>
      </c>
      <c r="Y127" t="s">
        <v>2814</v>
      </c>
      <c r="Z127">
        <v>58611.930717538344</v>
      </c>
      <c r="AA127" t="s">
        <v>2623</v>
      </c>
      <c r="AB127">
        <v>63141.550018427974</v>
      </c>
      <c r="AC127">
        <v>3</v>
      </c>
    </row>
    <row r="128" spans="1:29" x14ac:dyDescent="0.3">
      <c r="A128" t="s">
        <v>47</v>
      </c>
      <c r="B128">
        <v>58834.067890234619</v>
      </c>
      <c r="C128">
        <v>18368620</v>
      </c>
      <c r="D128">
        <v>4300000</v>
      </c>
      <c r="E128">
        <v>43000</v>
      </c>
      <c r="F128" s="1">
        <v>45967</v>
      </c>
      <c r="G128" t="s">
        <v>2843</v>
      </c>
      <c r="H128">
        <v>100</v>
      </c>
      <c r="I128">
        <v>102</v>
      </c>
      <c r="J128" t="s">
        <v>97</v>
      </c>
      <c r="K128">
        <v>2</v>
      </c>
      <c r="L128">
        <v>6</v>
      </c>
      <c r="M128" t="s">
        <v>2615</v>
      </c>
      <c r="N128" t="s">
        <v>55</v>
      </c>
      <c r="O128" t="s">
        <v>57</v>
      </c>
      <c r="P128" t="s">
        <v>2892</v>
      </c>
      <c r="Q128" t="s">
        <v>2893</v>
      </c>
      <c r="R128" t="s">
        <v>2878</v>
      </c>
      <c r="S128">
        <v>2</v>
      </c>
      <c r="T128">
        <v>0</v>
      </c>
      <c r="U128" t="s">
        <v>2894</v>
      </c>
      <c r="V128">
        <v>56501.106204522679</v>
      </c>
      <c r="W128" t="s">
        <v>2822</v>
      </c>
      <c r="X128">
        <v>64096.04830752722</v>
      </c>
      <c r="Y128" t="s">
        <v>2814</v>
      </c>
      <c r="Z128">
        <v>58611.930717538344</v>
      </c>
      <c r="AA128" t="s">
        <v>2623</v>
      </c>
      <c r="AB128">
        <v>63141.550018427974</v>
      </c>
      <c r="AC128">
        <v>3</v>
      </c>
    </row>
    <row r="129" spans="1:29" x14ac:dyDescent="0.3">
      <c r="A129" t="s">
        <v>47</v>
      </c>
      <c r="B129">
        <v>58834.067890234619</v>
      </c>
      <c r="C129">
        <v>18400703</v>
      </c>
      <c r="D129">
        <v>4300000</v>
      </c>
      <c r="E129">
        <v>45263.15789473684</v>
      </c>
      <c r="F129" s="1">
        <v>45972</v>
      </c>
      <c r="G129" t="s">
        <v>2843</v>
      </c>
      <c r="H129">
        <v>95</v>
      </c>
      <c r="I129">
        <v>102</v>
      </c>
      <c r="J129" t="s">
        <v>97</v>
      </c>
      <c r="K129">
        <v>2</v>
      </c>
      <c r="L129">
        <v>7</v>
      </c>
      <c r="M129" t="s">
        <v>2615</v>
      </c>
      <c r="N129" t="s">
        <v>55</v>
      </c>
      <c r="O129" t="s">
        <v>57</v>
      </c>
      <c r="P129" t="s">
        <v>2892</v>
      </c>
      <c r="Q129" t="s">
        <v>2893</v>
      </c>
      <c r="R129" t="s">
        <v>2878</v>
      </c>
      <c r="S129">
        <v>2</v>
      </c>
      <c r="T129">
        <v>0</v>
      </c>
      <c r="U129" t="s">
        <v>2894</v>
      </c>
      <c r="V129">
        <v>56501.106204522679</v>
      </c>
      <c r="W129" t="s">
        <v>2822</v>
      </c>
      <c r="X129">
        <v>64096.04830752722</v>
      </c>
      <c r="Y129" t="s">
        <v>2814</v>
      </c>
      <c r="Z129">
        <v>58611.930717538344</v>
      </c>
      <c r="AA129" t="s">
        <v>2623</v>
      </c>
      <c r="AB129">
        <v>63141.550018427974</v>
      </c>
      <c r="AC129">
        <v>3</v>
      </c>
    </row>
    <row r="130" spans="1:29" x14ac:dyDescent="0.3">
      <c r="A130" t="s">
        <v>47</v>
      </c>
      <c r="B130">
        <v>58834.067890234619</v>
      </c>
      <c r="C130">
        <v>18362821</v>
      </c>
      <c r="D130">
        <v>4200000</v>
      </c>
      <c r="E130">
        <v>64615.384615384617</v>
      </c>
      <c r="F130" s="1">
        <v>45966</v>
      </c>
      <c r="G130" t="s">
        <v>2843</v>
      </c>
      <c r="H130">
        <v>65</v>
      </c>
      <c r="I130">
        <v>68</v>
      </c>
      <c r="J130" t="s">
        <v>74</v>
      </c>
      <c r="K130">
        <v>1</v>
      </c>
      <c r="L130">
        <v>7</v>
      </c>
      <c r="M130" t="s">
        <v>2615</v>
      </c>
      <c r="N130" t="s">
        <v>55</v>
      </c>
      <c r="O130" t="s">
        <v>67</v>
      </c>
      <c r="P130" t="s">
        <v>2892</v>
      </c>
      <c r="Q130" t="s">
        <v>2893</v>
      </c>
      <c r="R130" t="s">
        <v>2879</v>
      </c>
      <c r="S130">
        <v>2</v>
      </c>
      <c r="T130">
        <v>1</v>
      </c>
      <c r="U130" t="s">
        <v>2894</v>
      </c>
      <c r="V130">
        <v>56501.106204522679</v>
      </c>
      <c r="W130" t="s">
        <v>2822</v>
      </c>
      <c r="X130">
        <v>64096.04830752722</v>
      </c>
      <c r="Y130" t="s">
        <v>2814</v>
      </c>
      <c r="Z130">
        <v>58611.930717538344</v>
      </c>
      <c r="AA130" t="s">
        <v>2623</v>
      </c>
      <c r="AB130">
        <v>63141.550018427974</v>
      </c>
      <c r="AC130">
        <v>2</v>
      </c>
    </row>
    <row r="131" spans="1:29" x14ac:dyDescent="0.3">
      <c r="A131" t="s">
        <v>47</v>
      </c>
      <c r="B131">
        <v>58834.067890234619</v>
      </c>
      <c r="C131">
        <v>18413482</v>
      </c>
      <c r="D131">
        <v>4100000</v>
      </c>
      <c r="E131">
        <v>41000</v>
      </c>
      <c r="F131" s="1">
        <v>45974</v>
      </c>
      <c r="G131" t="s">
        <v>2843</v>
      </c>
      <c r="H131">
        <v>100</v>
      </c>
      <c r="I131">
        <v>110</v>
      </c>
      <c r="J131" t="s">
        <v>97</v>
      </c>
      <c r="K131">
        <v>2</v>
      </c>
      <c r="L131">
        <v>5</v>
      </c>
      <c r="M131" t="s">
        <v>2615</v>
      </c>
      <c r="N131" t="s">
        <v>76</v>
      </c>
      <c r="O131" t="s">
        <v>57</v>
      </c>
      <c r="P131" t="s">
        <v>2892</v>
      </c>
      <c r="Q131" t="s">
        <v>2893</v>
      </c>
      <c r="R131" t="s">
        <v>2878</v>
      </c>
      <c r="S131">
        <v>2</v>
      </c>
      <c r="T131">
        <v>0</v>
      </c>
      <c r="U131" t="s">
        <v>2894</v>
      </c>
      <c r="V131">
        <v>56501.106204522679</v>
      </c>
      <c r="W131" t="s">
        <v>2822</v>
      </c>
      <c r="X131">
        <v>64096.04830752722</v>
      </c>
      <c r="Y131" t="s">
        <v>2814</v>
      </c>
      <c r="Z131">
        <v>58611.930717538344</v>
      </c>
      <c r="AA131" t="s">
        <v>2623</v>
      </c>
      <c r="AB131">
        <v>63141.550018427974</v>
      </c>
      <c r="AC131">
        <v>3</v>
      </c>
    </row>
    <row r="132" spans="1:29" x14ac:dyDescent="0.3">
      <c r="A132" t="s">
        <v>47</v>
      </c>
      <c r="B132">
        <v>58834.067890234619</v>
      </c>
      <c r="C132">
        <v>18368050</v>
      </c>
      <c r="D132">
        <v>3850000</v>
      </c>
      <c r="E132">
        <v>64166.666666666664</v>
      </c>
      <c r="F132" s="1">
        <v>45966</v>
      </c>
      <c r="G132" t="s">
        <v>2843</v>
      </c>
      <c r="H132">
        <v>60</v>
      </c>
      <c r="I132">
        <v>65</v>
      </c>
      <c r="J132" t="s">
        <v>97</v>
      </c>
      <c r="K132">
        <v>1</v>
      </c>
      <c r="L132">
        <v>5</v>
      </c>
      <c r="M132" t="s">
        <v>2615</v>
      </c>
      <c r="N132" t="s">
        <v>77</v>
      </c>
      <c r="O132" t="s">
        <v>57</v>
      </c>
      <c r="P132" t="s">
        <v>2892</v>
      </c>
      <c r="Q132" t="s">
        <v>2893</v>
      </c>
      <c r="R132" t="s">
        <v>2878</v>
      </c>
      <c r="S132">
        <v>2</v>
      </c>
      <c r="T132">
        <v>0</v>
      </c>
      <c r="U132" t="s">
        <v>2894</v>
      </c>
      <c r="V132">
        <v>56501.106204522679</v>
      </c>
      <c r="W132" t="s">
        <v>2822</v>
      </c>
      <c r="X132">
        <v>64096.04830752722</v>
      </c>
      <c r="Y132" t="s">
        <v>2814</v>
      </c>
      <c r="Z132">
        <v>58611.930717538344</v>
      </c>
      <c r="AA132" t="s">
        <v>2623</v>
      </c>
      <c r="AB132">
        <v>63141.550018427974</v>
      </c>
      <c r="AC132">
        <v>3</v>
      </c>
    </row>
    <row r="133" spans="1:29" x14ac:dyDescent="0.3">
      <c r="A133" t="s">
        <v>47</v>
      </c>
      <c r="B133">
        <v>58834.067890234619</v>
      </c>
      <c r="C133">
        <v>18368591</v>
      </c>
      <c r="D133">
        <v>3700000</v>
      </c>
      <c r="E133">
        <v>43529.411764705881</v>
      </c>
      <c r="F133" s="1">
        <v>45967</v>
      </c>
      <c r="G133" t="s">
        <v>2843</v>
      </c>
      <c r="H133">
        <v>85</v>
      </c>
      <c r="I133">
        <v>90</v>
      </c>
      <c r="J133" t="s">
        <v>97</v>
      </c>
      <c r="K133">
        <v>2</v>
      </c>
      <c r="L133">
        <v>7</v>
      </c>
      <c r="M133" t="s">
        <v>2615</v>
      </c>
      <c r="N133" t="s">
        <v>55</v>
      </c>
      <c r="O133" t="s">
        <v>57</v>
      </c>
      <c r="P133" t="s">
        <v>2892</v>
      </c>
      <c r="Q133" t="s">
        <v>2893</v>
      </c>
      <c r="R133" t="s">
        <v>2878</v>
      </c>
      <c r="S133">
        <v>2</v>
      </c>
      <c r="T133">
        <v>0</v>
      </c>
      <c r="U133" t="s">
        <v>2894</v>
      </c>
      <c r="V133">
        <v>56501.106204522679</v>
      </c>
      <c r="W133" t="s">
        <v>2822</v>
      </c>
      <c r="X133">
        <v>64096.04830752722</v>
      </c>
      <c r="Y133" t="s">
        <v>2814</v>
      </c>
      <c r="Z133">
        <v>58611.930717538344</v>
      </c>
      <c r="AA133" t="s">
        <v>2623</v>
      </c>
      <c r="AB133">
        <v>63141.550018427974</v>
      </c>
      <c r="AC133">
        <v>3</v>
      </c>
    </row>
    <row r="134" spans="1:29" x14ac:dyDescent="0.3">
      <c r="A134" t="s">
        <v>47</v>
      </c>
      <c r="B134">
        <v>58834.067890234619</v>
      </c>
      <c r="C134">
        <v>18413643</v>
      </c>
      <c r="D134">
        <v>3695000</v>
      </c>
      <c r="E134">
        <v>71057.692307692312</v>
      </c>
      <c r="F134" s="1">
        <v>45974</v>
      </c>
      <c r="G134" t="s">
        <v>2843</v>
      </c>
      <c r="H134">
        <v>52</v>
      </c>
      <c r="I134">
        <v>57</v>
      </c>
      <c r="J134" t="s">
        <v>74</v>
      </c>
      <c r="K134">
        <v>1</v>
      </c>
      <c r="L134">
        <v>9</v>
      </c>
      <c r="M134" t="s">
        <v>2615</v>
      </c>
      <c r="N134" t="s">
        <v>55</v>
      </c>
      <c r="O134" t="s">
        <v>57</v>
      </c>
      <c r="P134" t="s">
        <v>2892</v>
      </c>
      <c r="Q134" t="s">
        <v>2893</v>
      </c>
      <c r="R134" t="s">
        <v>2879</v>
      </c>
      <c r="S134">
        <v>2</v>
      </c>
      <c r="T134">
        <v>0</v>
      </c>
      <c r="U134" t="s">
        <v>2894</v>
      </c>
      <c r="V134">
        <v>56501.106204522679</v>
      </c>
      <c r="W134" t="s">
        <v>2822</v>
      </c>
      <c r="X134">
        <v>64096.04830752722</v>
      </c>
      <c r="Y134" t="s">
        <v>2814</v>
      </c>
      <c r="Z134">
        <v>58611.930717538344</v>
      </c>
      <c r="AA134" t="s">
        <v>2623</v>
      </c>
      <c r="AB134">
        <v>63141.550018427974</v>
      </c>
      <c r="AC134">
        <v>2</v>
      </c>
    </row>
    <row r="135" spans="1:29" x14ac:dyDescent="0.3">
      <c r="A135" t="s">
        <v>47</v>
      </c>
      <c r="B135">
        <v>58834.067890234619</v>
      </c>
      <c r="C135">
        <v>18361977</v>
      </c>
      <c r="D135">
        <v>3500000</v>
      </c>
      <c r="E135">
        <v>51470.588235294119</v>
      </c>
      <c r="F135" s="1">
        <v>45966</v>
      </c>
      <c r="G135" t="s">
        <v>2843</v>
      </c>
      <c r="H135">
        <v>68</v>
      </c>
      <c r="I135">
        <v>80</v>
      </c>
      <c r="J135" t="s">
        <v>97</v>
      </c>
      <c r="K135">
        <v>1</v>
      </c>
      <c r="L135">
        <v>4</v>
      </c>
      <c r="M135" t="s">
        <v>2615</v>
      </c>
      <c r="N135" t="s">
        <v>55</v>
      </c>
      <c r="O135" t="s">
        <v>57</v>
      </c>
      <c r="P135" t="s">
        <v>2892</v>
      </c>
      <c r="Q135" t="s">
        <v>2893</v>
      </c>
      <c r="R135" t="s">
        <v>2878</v>
      </c>
      <c r="S135">
        <v>2</v>
      </c>
      <c r="T135">
        <v>0</v>
      </c>
      <c r="U135" t="s">
        <v>2894</v>
      </c>
      <c r="V135">
        <v>56501.106204522679</v>
      </c>
      <c r="W135" t="s">
        <v>2822</v>
      </c>
      <c r="X135">
        <v>64096.04830752722</v>
      </c>
      <c r="Y135" t="s">
        <v>2814</v>
      </c>
      <c r="Z135">
        <v>58611.930717538344</v>
      </c>
      <c r="AA135" t="s">
        <v>2623</v>
      </c>
      <c r="AB135">
        <v>63141.550018427974</v>
      </c>
      <c r="AC135">
        <v>3</v>
      </c>
    </row>
    <row r="136" spans="1:29" x14ac:dyDescent="0.3">
      <c r="A136" t="s">
        <v>47</v>
      </c>
      <c r="B136">
        <v>58834.067890234619</v>
      </c>
      <c r="C136">
        <v>18368154</v>
      </c>
      <c r="D136">
        <v>3275000</v>
      </c>
      <c r="E136">
        <v>72777.777777777781</v>
      </c>
      <c r="F136" s="1">
        <v>45966</v>
      </c>
      <c r="G136" t="s">
        <v>2843</v>
      </c>
      <c r="H136">
        <v>45</v>
      </c>
      <c r="I136">
        <v>52</v>
      </c>
      <c r="J136" t="s">
        <v>74</v>
      </c>
      <c r="K136">
        <v>1</v>
      </c>
      <c r="L136">
        <v>10</v>
      </c>
      <c r="M136" t="s">
        <v>2615</v>
      </c>
      <c r="N136" t="s">
        <v>55</v>
      </c>
      <c r="O136" t="s">
        <v>67</v>
      </c>
      <c r="P136" t="s">
        <v>2892</v>
      </c>
      <c r="Q136" t="s">
        <v>2893</v>
      </c>
      <c r="R136" t="s">
        <v>2879</v>
      </c>
      <c r="S136">
        <v>2</v>
      </c>
      <c r="T136">
        <v>1</v>
      </c>
      <c r="U136" t="s">
        <v>2894</v>
      </c>
      <c r="V136">
        <v>56501.106204522679</v>
      </c>
      <c r="W136" t="s">
        <v>2822</v>
      </c>
      <c r="X136">
        <v>64096.04830752722</v>
      </c>
      <c r="Y136" t="s">
        <v>2814</v>
      </c>
      <c r="Z136">
        <v>58611.930717538344</v>
      </c>
      <c r="AA136" t="s">
        <v>2623</v>
      </c>
      <c r="AB136">
        <v>63141.550018427974</v>
      </c>
      <c r="AC136">
        <v>2</v>
      </c>
    </row>
    <row r="137" spans="1:29" x14ac:dyDescent="0.3">
      <c r="A137" t="s">
        <v>47</v>
      </c>
      <c r="B137">
        <v>58834.067890234619</v>
      </c>
      <c r="C137">
        <v>18406537</v>
      </c>
      <c r="D137">
        <v>3250000</v>
      </c>
      <c r="E137">
        <v>65000</v>
      </c>
      <c r="F137" s="1">
        <v>45973</v>
      </c>
      <c r="G137" t="s">
        <v>2843</v>
      </c>
      <c r="H137">
        <v>50</v>
      </c>
      <c r="I137">
        <v>58</v>
      </c>
      <c r="J137" t="s">
        <v>74</v>
      </c>
      <c r="K137">
        <v>1</v>
      </c>
      <c r="L137">
        <v>9</v>
      </c>
      <c r="M137" t="s">
        <v>2615</v>
      </c>
      <c r="N137" t="s">
        <v>77</v>
      </c>
      <c r="O137" t="s">
        <v>57</v>
      </c>
      <c r="P137" t="s">
        <v>2892</v>
      </c>
      <c r="Q137" t="s">
        <v>2893</v>
      </c>
      <c r="R137" t="s">
        <v>2879</v>
      </c>
      <c r="S137">
        <v>2</v>
      </c>
      <c r="T137">
        <v>0</v>
      </c>
      <c r="U137" t="s">
        <v>2894</v>
      </c>
      <c r="V137">
        <v>56501.106204522679</v>
      </c>
      <c r="W137" t="s">
        <v>2822</v>
      </c>
      <c r="X137">
        <v>64096.04830752722</v>
      </c>
      <c r="Y137" t="s">
        <v>2814</v>
      </c>
      <c r="Z137">
        <v>58611.930717538344</v>
      </c>
      <c r="AA137" t="s">
        <v>2623</v>
      </c>
      <c r="AB137">
        <v>63141.550018427974</v>
      </c>
      <c r="AC137">
        <v>2</v>
      </c>
    </row>
    <row r="138" spans="1:29" x14ac:dyDescent="0.3">
      <c r="A138" t="s">
        <v>47</v>
      </c>
      <c r="B138">
        <v>58834.067890234619</v>
      </c>
      <c r="C138">
        <v>18363223</v>
      </c>
      <c r="D138">
        <v>2900000</v>
      </c>
      <c r="E138">
        <v>60416.666666666664</v>
      </c>
      <c r="F138" s="1">
        <v>45966</v>
      </c>
      <c r="G138" t="s">
        <v>2843</v>
      </c>
      <c r="H138">
        <v>48</v>
      </c>
      <c r="I138">
        <v>50</v>
      </c>
      <c r="J138" t="s">
        <v>74</v>
      </c>
      <c r="K138">
        <v>1</v>
      </c>
      <c r="L138">
        <v>8</v>
      </c>
      <c r="M138" t="s">
        <v>2615</v>
      </c>
      <c r="N138" t="s">
        <v>55</v>
      </c>
      <c r="O138" t="s">
        <v>67</v>
      </c>
      <c r="P138" t="s">
        <v>2892</v>
      </c>
      <c r="Q138" t="s">
        <v>2899</v>
      </c>
      <c r="R138" t="s">
        <v>2879</v>
      </c>
      <c r="S138">
        <v>2</v>
      </c>
      <c r="T138">
        <v>1</v>
      </c>
      <c r="U138" t="s">
        <v>2894</v>
      </c>
      <c r="V138">
        <v>56501.106204522679</v>
      </c>
      <c r="W138" t="s">
        <v>2822</v>
      </c>
      <c r="X138">
        <v>64096.04830752722</v>
      </c>
      <c r="Y138" t="s">
        <v>2814</v>
      </c>
      <c r="Z138">
        <v>58611.930717538344</v>
      </c>
      <c r="AA138" t="s">
        <v>2623</v>
      </c>
      <c r="AB138">
        <v>63141.550018427974</v>
      </c>
      <c r="AC138">
        <v>2</v>
      </c>
    </row>
    <row r="139" spans="1:29" x14ac:dyDescent="0.3">
      <c r="A139" t="s">
        <v>47</v>
      </c>
      <c r="B139">
        <v>58834.067890234619</v>
      </c>
      <c r="C139">
        <v>18417571</v>
      </c>
      <c r="D139">
        <v>2865000</v>
      </c>
      <c r="E139">
        <v>55096.153846153844</v>
      </c>
      <c r="F139" s="1">
        <v>45974</v>
      </c>
      <c r="G139" t="s">
        <v>2843</v>
      </c>
      <c r="H139">
        <v>52</v>
      </c>
      <c r="I139">
        <v>57</v>
      </c>
      <c r="J139" t="s">
        <v>74</v>
      </c>
      <c r="K139">
        <v>1</v>
      </c>
      <c r="L139">
        <v>6</v>
      </c>
      <c r="M139" t="s">
        <v>2615</v>
      </c>
      <c r="N139" t="s">
        <v>55</v>
      </c>
      <c r="O139" t="s">
        <v>57</v>
      </c>
      <c r="P139" t="s">
        <v>2892</v>
      </c>
      <c r="Q139" t="s">
        <v>2899</v>
      </c>
      <c r="R139" t="s">
        <v>2879</v>
      </c>
      <c r="S139">
        <v>2</v>
      </c>
      <c r="T139">
        <v>0</v>
      </c>
      <c r="U139" t="s">
        <v>2894</v>
      </c>
      <c r="V139">
        <v>56501.106204522679</v>
      </c>
      <c r="W139" t="s">
        <v>2822</v>
      </c>
      <c r="X139">
        <v>64096.04830752722</v>
      </c>
      <c r="Y139" t="s">
        <v>2814</v>
      </c>
      <c r="Z139">
        <v>58611.930717538344</v>
      </c>
      <c r="AA139" t="s">
        <v>2623</v>
      </c>
      <c r="AB139">
        <v>63141.550018427974</v>
      </c>
      <c r="AC139">
        <v>2</v>
      </c>
    </row>
    <row r="140" spans="1:29" x14ac:dyDescent="0.3">
      <c r="A140" t="s">
        <v>47</v>
      </c>
      <c r="B140">
        <v>58834.067890234619</v>
      </c>
      <c r="C140">
        <v>18420823</v>
      </c>
      <c r="D140">
        <v>2700000</v>
      </c>
      <c r="E140">
        <v>67500</v>
      </c>
      <c r="F140" s="1">
        <v>45975</v>
      </c>
      <c r="G140" t="s">
        <v>2843</v>
      </c>
      <c r="H140">
        <v>40</v>
      </c>
      <c r="I140">
        <v>45</v>
      </c>
      <c r="J140" t="s">
        <v>74</v>
      </c>
      <c r="K140">
        <v>1</v>
      </c>
      <c r="L140">
        <v>9</v>
      </c>
      <c r="M140" t="s">
        <v>2615</v>
      </c>
      <c r="N140" t="s">
        <v>77</v>
      </c>
      <c r="O140" t="s">
        <v>57</v>
      </c>
      <c r="P140" t="s">
        <v>2892</v>
      </c>
      <c r="Q140" t="s">
        <v>2899</v>
      </c>
      <c r="R140" t="s">
        <v>2879</v>
      </c>
      <c r="S140">
        <v>2</v>
      </c>
      <c r="T140">
        <v>0</v>
      </c>
      <c r="U140" t="s">
        <v>2894</v>
      </c>
      <c r="V140">
        <v>56501.106204522679</v>
      </c>
      <c r="W140" t="s">
        <v>2822</v>
      </c>
      <c r="X140">
        <v>64096.04830752722</v>
      </c>
      <c r="Y140" t="s">
        <v>2814</v>
      </c>
      <c r="Z140">
        <v>58611.930717538344</v>
      </c>
      <c r="AA140" t="s">
        <v>2623</v>
      </c>
      <c r="AB140">
        <v>63141.550018427974</v>
      </c>
      <c r="AC140">
        <v>2</v>
      </c>
    </row>
    <row r="141" spans="1:29" x14ac:dyDescent="0.3">
      <c r="A141" t="s">
        <v>47</v>
      </c>
      <c r="B141">
        <v>58834.067890234619</v>
      </c>
      <c r="C141">
        <v>18404810</v>
      </c>
      <c r="D141">
        <v>2600000</v>
      </c>
      <c r="E141">
        <v>52000</v>
      </c>
      <c r="F141" s="1">
        <v>45973</v>
      </c>
      <c r="G141" t="s">
        <v>2843</v>
      </c>
      <c r="H141">
        <v>50</v>
      </c>
      <c r="I141">
        <v>60</v>
      </c>
      <c r="J141" t="s">
        <v>74</v>
      </c>
      <c r="K141">
        <v>1</v>
      </c>
      <c r="L141">
        <v>8</v>
      </c>
      <c r="M141" t="s">
        <v>2615</v>
      </c>
      <c r="N141" t="s">
        <v>55</v>
      </c>
      <c r="O141" t="s">
        <v>57</v>
      </c>
      <c r="P141" t="s">
        <v>2892</v>
      </c>
      <c r="Q141" t="s">
        <v>2899</v>
      </c>
      <c r="R141" t="s">
        <v>2879</v>
      </c>
      <c r="S141">
        <v>2</v>
      </c>
      <c r="T141">
        <v>0</v>
      </c>
      <c r="U141" t="s">
        <v>2894</v>
      </c>
      <c r="V141">
        <v>56501.106204522679</v>
      </c>
      <c r="W141" t="s">
        <v>2822</v>
      </c>
      <c r="X141">
        <v>64096.04830752722</v>
      </c>
      <c r="Y141" t="s">
        <v>2814</v>
      </c>
      <c r="Z141">
        <v>58611.930717538344</v>
      </c>
      <c r="AA141" t="s">
        <v>2623</v>
      </c>
      <c r="AB141">
        <v>63141.550018427974</v>
      </c>
      <c r="AC141">
        <v>2</v>
      </c>
    </row>
    <row r="142" spans="1:29" x14ac:dyDescent="0.3">
      <c r="A142" t="s">
        <v>47</v>
      </c>
      <c r="B142">
        <v>58834.067890234619</v>
      </c>
      <c r="C142">
        <v>18358318</v>
      </c>
      <c r="D142">
        <v>2600000</v>
      </c>
      <c r="E142">
        <v>47272.727272727272</v>
      </c>
      <c r="F142" s="1">
        <v>45965</v>
      </c>
      <c r="G142" t="s">
        <v>2843</v>
      </c>
      <c r="H142">
        <v>55</v>
      </c>
      <c r="I142">
        <v>61</v>
      </c>
      <c r="J142" t="s">
        <v>74</v>
      </c>
      <c r="K142">
        <v>1</v>
      </c>
      <c r="L142">
        <v>5</v>
      </c>
      <c r="M142" t="s">
        <v>2615</v>
      </c>
      <c r="N142" t="s">
        <v>55</v>
      </c>
      <c r="O142" t="s">
        <v>67</v>
      </c>
      <c r="P142" t="s">
        <v>2892</v>
      </c>
      <c r="Q142" t="s">
        <v>2899</v>
      </c>
      <c r="R142" t="s">
        <v>2879</v>
      </c>
      <c r="S142">
        <v>2</v>
      </c>
      <c r="T142">
        <v>1</v>
      </c>
      <c r="U142" t="s">
        <v>2894</v>
      </c>
      <c r="V142">
        <v>56501.106204522679</v>
      </c>
      <c r="W142" t="s">
        <v>2822</v>
      </c>
      <c r="X142">
        <v>64096.04830752722</v>
      </c>
      <c r="Y142" t="s">
        <v>2814</v>
      </c>
      <c r="Z142">
        <v>58611.930717538344</v>
      </c>
      <c r="AA142" t="s">
        <v>2623</v>
      </c>
      <c r="AB142">
        <v>63141.550018427974</v>
      </c>
      <c r="AC142">
        <v>2</v>
      </c>
    </row>
    <row r="143" spans="1:29" x14ac:dyDescent="0.3">
      <c r="A143" t="s">
        <v>47</v>
      </c>
      <c r="B143">
        <v>58834.067890234619</v>
      </c>
      <c r="C143">
        <v>18368633</v>
      </c>
      <c r="D143">
        <v>2600000</v>
      </c>
      <c r="E143">
        <v>54166.666666666664</v>
      </c>
      <c r="F143" s="1">
        <v>45967</v>
      </c>
      <c r="G143" t="s">
        <v>2843</v>
      </c>
      <c r="H143">
        <v>48</v>
      </c>
      <c r="I143">
        <v>50</v>
      </c>
      <c r="J143" t="s">
        <v>74</v>
      </c>
      <c r="K143">
        <v>1</v>
      </c>
      <c r="L143">
        <v>5</v>
      </c>
      <c r="M143" t="s">
        <v>2615</v>
      </c>
      <c r="N143" t="s">
        <v>55</v>
      </c>
      <c r="O143" t="s">
        <v>57</v>
      </c>
      <c r="P143" t="s">
        <v>2892</v>
      </c>
      <c r="Q143" t="s">
        <v>2899</v>
      </c>
      <c r="R143" t="s">
        <v>2879</v>
      </c>
      <c r="S143">
        <v>2</v>
      </c>
      <c r="T143">
        <v>0</v>
      </c>
      <c r="U143" t="s">
        <v>2894</v>
      </c>
      <c r="V143">
        <v>56501.106204522679</v>
      </c>
      <c r="W143" t="s">
        <v>2822</v>
      </c>
      <c r="X143">
        <v>64096.04830752722</v>
      </c>
      <c r="Y143" t="s">
        <v>2814</v>
      </c>
      <c r="Z143">
        <v>58611.930717538344</v>
      </c>
      <c r="AA143" t="s">
        <v>2623</v>
      </c>
      <c r="AB143">
        <v>63141.550018427974</v>
      </c>
      <c r="AC143">
        <v>2</v>
      </c>
    </row>
    <row r="144" spans="1:29" x14ac:dyDescent="0.3">
      <c r="A144" t="s">
        <v>47</v>
      </c>
      <c r="B144">
        <v>58834.067890234619</v>
      </c>
      <c r="C144">
        <v>18417582</v>
      </c>
      <c r="D144">
        <v>2520000</v>
      </c>
      <c r="E144">
        <v>48461.538461538461</v>
      </c>
      <c r="F144" s="1">
        <v>45974</v>
      </c>
      <c r="G144" t="s">
        <v>2843</v>
      </c>
      <c r="H144">
        <v>52</v>
      </c>
      <c r="I144">
        <v>59</v>
      </c>
      <c r="J144" t="s">
        <v>74</v>
      </c>
      <c r="K144">
        <v>1</v>
      </c>
      <c r="L144">
        <v>9</v>
      </c>
      <c r="M144" t="s">
        <v>2615</v>
      </c>
      <c r="N144" t="s">
        <v>55</v>
      </c>
      <c r="O144" t="s">
        <v>57</v>
      </c>
      <c r="P144" t="s">
        <v>2892</v>
      </c>
      <c r="Q144" t="s">
        <v>2899</v>
      </c>
      <c r="R144" t="s">
        <v>2879</v>
      </c>
      <c r="S144">
        <v>2</v>
      </c>
      <c r="T144">
        <v>0</v>
      </c>
      <c r="U144" t="s">
        <v>2894</v>
      </c>
      <c r="V144">
        <v>56501.106204522679</v>
      </c>
      <c r="W144" t="s">
        <v>2822</v>
      </c>
      <c r="X144">
        <v>64096.04830752722</v>
      </c>
      <c r="Y144" t="s">
        <v>2814</v>
      </c>
      <c r="Z144">
        <v>58611.930717538344</v>
      </c>
      <c r="AA144" t="s">
        <v>2623</v>
      </c>
      <c r="AB144">
        <v>63141.550018427974</v>
      </c>
      <c r="AC144">
        <v>2</v>
      </c>
    </row>
    <row r="145" spans="1:29" x14ac:dyDescent="0.3">
      <c r="A145" t="s">
        <v>47</v>
      </c>
      <c r="B145">
        <v>58834.067890234619</v>
      </c>
      <c r="C145">
        <v>18373110</v>
      </c>
      <c r="D145">
        <v>2450000</v>
      </c>
      <c r="E145">
        <v>61250</v>
      </c>
      <c r="F145" s="1">
        <v>45967</v>
      </c>
      <c r="G145" t="s">
        <v>2843</v>
      </c>
      <c r="H145">
        <v>40</v>
      </c>
      <c r="I145">
        <v>45</v>
      </c>
      <c r="J145" t="s">
        <v>74</v>
      </c>
      <c r="K145">
        <v>1</v>
      </c>
      <c r="L145">
        <v>5</v>
      </c>
      <c r="M145" t="s">
        <v>2615</v>
      </c>
      <c r="N145" t="s">
        <v>77</v>
      </c>
      <c r="O145" t="s">
        <v>67</v>
      </c>
      <c r="P145" t="s">
        <v>2892</v>
      </c>
      <c r="Q145" t="s">
        <v>2899</v>
      </c>
      <c r="R145" t="s">
        <v>2879</v>
      </c>
      <c r="S145">
        <v>2</v>
      </c>
      <c r="T145">
        <v>1</v>
      </c>
      <c r="U145" t="s">
        <v>2894</v>
      </c>
      <c r="V145">
        <v>56501.106204522679</v>
      </c>
      <c r="W145" t="s">
        <v>2822</v>
      </c>
      <c r="X145">
        <v>64096.04830752722</v>
      </c>
      <c r="Y145" t="s">
        <v>2814</v>
      </c>
      <c r="Z145">
        <v>58611.930717538344</v>
      </c>
      <c r="AA145" t="s">
        <v>2623</v>
      </c>
      <c r="AB145">
        <v>63141.550018427974</v>
      </c>
      <c r="AC145">
        <v>2</v>
      </c>
    </row>
    <row r="146" spans="1:29" x14ac:dyDescent="0.3">
      <c r="A146" t="s">
        <v>47</v>
      </c>
      <c r="B146">
        <v>58834.067890234619</v>
      </c>
      <c r="C146">
        <v>18370369</v>
      </c>
      <c r="D146">
        <v>2450000</v>
      </c>
      <c r="E146">
        <v>49000</v>
      </c>
      <c r="F146" s="1">
        <v>45967</v>
      </c>
      <c r="G146" t="s">
        <v>2843</v>
      </c>
      <c r="H146">
        <v>50</v>
      </c>
      <c r="I146">
        <v>55</v>
      </c>
      <c r="J146" t="s">
        <v>74</v>
      </c>
      <c r="K146">
        <v>1</v>
      </c>
      <c r="L146">
        <v>6</v>
      </c>
      <c r="M146" t="s">
        <v>2615</v>
      </c>
      <c r="N146" t="s">
        <v>55</v>
      </c>
      <c r="O146" t="s">
        <v>57</v>
      </c>
      <c r="P146" t="s">
        <v>2892</v>
      </c>
      <c r="Q146" t="s">
        <v>2899</v>
      </c>
      <c r="R146" t="s">
        <v>2879</v>
      </c>
      <c r="S146">
        <v>2</v>
      </c>
      <c r="T146">
        <v>0</v>
      </c>
      <c r="U146" t="s">
        <v>2894</v>
      </c>
      <c r="V146">
        <v>56501.106204522679</v>
      </c>
      <c r="W146" t="s">
        <v>2822</v>
      </c>
      <c r="X146">
        <v>64096.04830752722</v>
      </c>
      <c r="Y146" t="s">
        <v>2814</v>
      </c>
      <c r="Z146">
        <v>58611.930717538344</v>
      </c>
      <c r="AA146" t="s">
        <v>2623</v>
      </c>
      <c r="AB146">
        <v>63141.550018427974</v>
      </c>
      <c r="AC146">
        <v>2</v>
      </c>
    </row>
    <row r="147" spans="1:29" x14ac:dyDescent="0.3">
      <c r="A147" t="s">
        <v>47</v>
      </c>
      <c r="B147">
        <v>58834.067890234619</v>
      </c>
      <c r="C147">
        <v>18368597</v>
      </c>
      <c r="D147">
        <v>2300000</v>
      </c>
      <c r="E147">
        <v>47916.666666666664</v>
      </c>
      <c r="F147" s="1">
        <v>45967</v>
      </c>
      <c r="G147" t="s">
        <v>2843</v>
      </c>
      <c r="H147">
        <v>48</v>
      </c>
      <c r="I147">
        <v>50</v>
      </c>
      <c r="J147" t="s">
        <v>74</v>
      </c>
      <c r="K147">
        <v>1</v>
      </c>
      <c r="L147">
        <v>8</v>
      </c>
      <c r="M147" t="s">
        <v>2615</v>
      </c>
      <c r="N147" t="s">
        <v>55</v>
      </c>
      <c r="O147" t="s">
        <v>57</v>
      </c>
      <c r="P147" t="s">
        <v>2892</v>
      </c>
      <c r="Q147" t="s">
        <v>2899</v>
      </c>
      <c r="R147" t="s">
        <v>2879</v>
      </c>
      <c r="S147">
        <v>2</v>
      </c>
      <c r="T147">
        <v>0</v>
      </c>
      <c r="U147" t="s">
        <v>2894</v>
      </c>
      <c r="V147">
        <v>56501.106204522679</v>
      </c>
      <c r="W147" t="s">
        <v>2822</v>
      </c>
      <c r="X147">
        <v>64096.04830752722</v>
      </c>
      <c r="Y147" t="s">
        <v>2814</v>
      </c>
      <c r="Z147">
        <v>58611.930717538344</v>
      </c>
      <c r="AA147" t="s">
        <v>2623</v>
      </c>
      <c r="AB147">
        <v>63141.550018427974</v>
      </c>
      <c r="AC147">
        <v>2</v>
      </c>
    </row>
    <row r="148" spans="1:29" x14ac:dyDescent="0.3">
      <c r="A148" t="s">
        <v>47</v>
      </c>
      <c r="B148">
        <v>58834.067890234619</v>
      </c>
      <c r="C148">
        <v>18375507</v>
      </c>
      <c r="D148">
        <v>2250000</v>
      </c>
      <c r="E148">
        <v>56250</v>
      </c>
      <c r="F148" s="1">
        <v>45968</v>
      </c>
      <c r="G148" t="s">
        <v>2843</v>
      </c>
      <c r="H148">
        <v>40</v>
      </c>
      <c r="I148">
        <v>45</v>
      </c>
      <c r="J148" t="s">
        <v>74</v>
      </c>
      <c r="K148">
        <v>1</v>
      </c>
      <c r="L148">
        <v>5</v>
      </c>
      <c r="M148" t="s">
        <v>2615</v>
      </c>
      <c r="N148" t="s">
        <v>55</v>
      </c>
      <c r="O148" t="s">
        <v>57</v>
      </c>
      <c r="P148" t="s">
        <v>2892</v>
      </c>
      <c r="Q148" t="s">
        <v>2899</v>
      </c>
      <c r="R148" t="s">
        <v>2879</v>
      </c>
      <c r="S148">
        <v>2</v>
      </c>
      <c r="T148">
        <v>0</v>
      </c>
      <c r="U148" t="s">
        <v>2894</v>
      </c>
      <c r="V148">
        <v>56501.106204522679</v>
      </c>
      <c r="W148" t="s">
        <v>2822</v>
      </c>
      <c r="X148">
        <v>64096.04830752722</v>
      </c>
      <c r="Y148" t="s">
        <v>2814</v>
      </c>
      <c r="Z148">
        <v>58611.930717538344</v>
      </c>
      <c r="AA148" t="s">
        <v>2623</v>
      </c>
      <c r="AB148">
        <v>63141.550018427974</v>
      </c>
      <c r="AC148">
        <v>2</v>
      </c>
    </row>
    <row r="149" spans="1:29" x14ac:dyDescent="0.3">
      <c r="A149" t="s">
        <v>47</v>
      </c>
      <c r="B149">
        <v>58834.067890234619</v>
      </c>
      <c r="C149">
        <v>18400702</v>
      </c>
      <c r="D149">
        <v>2200000</v>
      </c>
      <c r="E149">
        <v>45833.333333333336</v>
      </c>
      <c r="F149" s="1">
        <v>45972</v>
      </c>
      <c r="G149" t="s">
        <v>2843</v>
      </c>
      <c r="H149">
        <v>48</v>
      </c>
      <c r="I149">
        <v>50</v>
      </c>
      <c r="J149" t="s">
        <v>74</v>
      </c>
      <c r="K149">
        <v>1</v>
      </c>
      <c r="L149">
        <v>8</v>
      </c>
      <c r="M149" t="s">
        <v>2615</v>
      </c>
      <c r="N149" t="s">
        <v>55</v>
      </c>
      <c r="O149" t="s">
        <v>57</v>
      </c>
      <c r="P149" t="s">
        <v>2892</v>
      </c>
      <c r="Q149" t="s">
        <v>2899</v>
      </c>
      <c r="R149" t="s">
        <v>2879</v>
      </c>
      <c r="S149">
        <v>2</v>
      </c>
      <c r="T149">
        <v>0</v>
      </c>
      <c r="U149" t="s">
        <v>2894</v>
      </c>
      <c r="V149">
        <v>56501.106204522679</v>
      </c>
      <c r="W149" t="s">
        <v>2822</v>
      </c>
      <c r="X149">
        <v>64096.04830752722</v>
      </c>
      <c r="Y149" t="s">
        <v>2814</v>
      </c>
      <c r="Z149">
        <v>58611.930717538344</v>
      </c>
      <c r="AA149" t="s">
        <v>2623</v>
      </c>
      <c r="AB149">
        <v>63141.550018427974</v>
      </c>
      <c r="AC149">
        <v>2</v>
      </c>
    </row>
    <row r="150" spans="1:29" x14ac:dyDescent="0.3">
      <c r="A150" t="s">
        <v>47</v>
      </c>
      <c r="B150">
        <v>58834.067890234619</v>
      </c>
      <c r="C150">
        <v>18428921</v>
      </c>
      <c r="D150">
        <v>1850000</v>
      </c>
      <c r="E150">
        <v>51388.888888888891</v>
      </c>
      <c r="F150" s="1">
        <v>45976</v>
      </c>
      <c r="G150" t="s">
        <v>2843</v>
      </c>
      <c r="H150">
        <v>36</v>
      </c>
      <c r="I150">
        <v>38</v>
      </c>
      <c r="J150" t="s">
        <v>74</v>
      </c>
      <c r="K150">
        <v>1</v>
      </c>
      <c r="L150">
        <v>7</v>
      </c>
      <c r="M150" t="s">
        <v>2615</v>
      </c>
      <c r="N150" t="s">
        <v>55</v>
      </c>
      <c r="O150" t="s">
        <v>57</v>
      </c>
      <c r="P150" t="s">
        <v>2892</v>
      </c>
      <c r="Q150" t="s">
        <v>2899</v>
      </c>
      <c r="R150" t="s">
        <v>2879</v>
      </c>
      <c r="S150">
        <v>2</v>
      </c>
      <c r="T150">
        <v>0</v>
      </c>
      <c r="U150" t="s">
        <v>2894</v>
      </c>
      <c r="V150">
        <v>56501.106204522679</v>
      </c>
      <c r="W150" t="s">
        <v>2822</v>
      </c>
      <c r="X150">
        <v>64096.04830752722</v>
      </c>
      <c r="Y150" t="s">
        <v>2814</v>
      </c>
      <c r="Z150">
        <v>58611.930717538344</v>
      </c>
      <c r="AA150" t="s">
        <v>2623</v>
      </c>
      <c r="AB150">
        <v>63141.550018427974</v>
      </c>
      <c r="AC150">
        <v>2</v>
      </c>
    </row>
    <row r="151" spans="1:29" x14ac:dyDescent="0.3">
      <c r="A151" t="s">
        <v>47</v>
      </c>
      <c r="B151">
        <v>58834.067890234619</v>
      </c>
      <c r="C151">
        <v>18375814</v>
      </c>
      <c r="D151">
        <v>2500000</v>
      </c>
      <c r="E151">
        <v>50000</v>
      </c>
      <c r="F151" s="1">
        <v>45968</v>
      </c>
      <c r="G151" t="s">
        <v>2843</v>
      </c>
      <c r="H151">
        <v>50</v>
      </c>
      <c r="I151">
        <v>55</v>
      </c>
      <c r="J151" t="s">
        <v>74</v>
      </c>
      <c r="K151">
        <v>1</v>
      </c>
      <c r="L151">
        <v>10</v>
      </c>
      <c r="M151" t="s">
        <v>2615</v>
      </c>
      <c r="N151" t="s">
        <v>55</v>
      </c>
      <c r="O151" t="s">
        <v>57</v>
      </c>
      <c r="P151" t="s">
        <v>2892</v>
      </c>
      <c r="Q151" t="s">
        <v>2899</v>
      </c>
      <c r="R151" t="s">
        <v>2879</v>
      </c>
      <c r="S151">
        <v>2</v>
      </c>
      <c r="T151">
        <v>0</v>
      </c>
      <c r="U151" t="s">
        <v>251</v>
      </c>
      <c r="V151">
        <v>53354.245347733297</v>
      </c>
      <c r="W151" t="s">
        <v>2822</v>
      </c>
      <c r="X151">
        <v>64096.04830752722</v>
      </c>
      <c r="Y151" t="s">
        <v>2814</v>
      </c>
      <c r="Z151">
        <v>58611.930717538344</v>
      </c>
      <c r="AA151" t="s">
        <v>2623</v>
      </c>
      <c r="AB151">
        <v>63141.550018427974</v>
      </c>
      <c r="AC151">
        <v>2</v>
      </c>
    </row>
    <row r="152" spans="1:29" x14ac:dyDescent="0.3">
      <c r="A152" t="s">
        <v>47</v>
      </c>
      <c r="B152">
        <v>58834.067890234619</v>
      </c>
      <c r="C152">
        <v>18369452</v>
      </c>
      <c r="D152">
        <v>14500000</v>
      </c>
      <c r="E152">
        <v>207142.85714285713</v>
      </c>
      <c r="F152" s="1">
        <v>45967</v>
      </c>
      <c r="G152" t="s">
        <v>2843</v>
      </c>
      <c r="H152">
        <v>70</v>
      </c>
      <c r="I152">
        <v>80</v>
      </c>
      <c r="J152" t="s">
        <v>97</v>
      </c>
      <c r="K152">
        <v>2</v>
      </c>
      <c r="L152">
        <v>1</v>
      </c>
      <c r="M152" t="s">
        <v>2615</v>
      </c>
      <c r="N152" t="s">
        <v>55</v>
      </c>
      <c r="O152" t="s">
        <v>57</v>
      </c>
      <c r="P152" t="s">
        <v>2904</v>
      </c>
      <c r="Q152" t="s">
        <v>2898</v>
      </c>
      <c r="R152" t="s">
        <v>2878</v>
      </c>
      <c r="S152">
        <v>2</v>
      </c>
      <c r="T152">
        <v>0</v>
      </c>
      <c r="U152" t="s">
        <v>2894</v>
      </c>
      <c r="V152">
        <v>56501.106204522679</v>
      </c>
      <c r="W152" t="s">
        <v>2822</v>
      </c>
      <c r="X152">
        <v>64096.04830752722</v>
      </c>
      <c r="Y152" t="s">
        <v>2870</v>
      </c>
      <c r="Z152">
        <v>81951.291903696576</v>
      </c>
      <c r="AA152" t="s">
        <v>2623</v>
      </c>
      <c r="AB152">
        <v>63141.550018427974</v>
      </c>
      <c r="AC152">
        <v>3</v>
      </c>
    </row>
    <row r="153" spans="1:29" x14ac:dyDescent="0.3">
      <c r="A153" t="s">
        <v>47</v>
      </c>
      <c r="B153">
        <v>58834.067890234619</v>
      </c>
      <c r="C153">
        <v>18365549</v>
      </c>
      <c r="D153">
        <v>11900000</v>
      </c>
      <c r="E153">
        <v>158666.66666666666</v>
      </c>
      <c r="F153" s="1">
        <v>45966</v>
      </c>
      <c r="G153" t="s">
        <v>2843</v>
      </c>
      <c r="H153">
        <v>75</v>
      </c>
      <c r="I153">
        <v>81</v>
      </c>
      <c r="J153" t="s">
        <v>97</v>
      </c>
      <c r="K153">
        <v>2</v>
      </c>
      <c r="L153">
        <v>1</v>
      </c>
      <c r="M153" t="s">
        <v>2615</v>
      </c>
      <c r="N153" t="s">
        <v>55</v>
      </c>
      <c r="O153" t="s">
        <v>57</v>
      </c>
      <c r="P153" t="s">
        <v>2904</v>
      </c>
      <c r="Q153" t="s">
        <v>2898</v>
      </c>
      <c r="R153" t="s">
        <v>2878</v>
      </c>
      <c r="S153">
        <v>2</v>
      </c>
      <c r="T153">
        <v>0</v>
      </c>
      <c r="U153" t="s">
        <v>2894</v>
      </c>
      <c r="V153">
        <v>56501.106204522679</v>
      </c>
      <c r="W153" t="s">
        <v>2822</v>
      </c>
      <c r="X153">
        <v>64096.04830752722</v>
      </c>
      <c r="Y153" t="s">
        <v>2870</v>
      </c>
      <c r="Z153">
        <v>81951.291903696576</v>
      </c>
      <c r="AA153" t="s">
        <v>2623</v>
      </c>
      <c r="AB153">
        <v>63141.550018427974</v>
      </c>
      <c r="AC153">
        <v>3</v>
      </c>
    </row>
    <row r="154" spans="1:29" x14ac:dyDescent="0.3">
      <c r="A154" t="s">
        <v>47</v>
      </c>
      <c r="B154">
        <v>58834.067890234619</v>
      </c>
      <c r="C154">
        <v>18362934</v>
      </c>
      <c r="D154">
        <v>5300000</v>
      </c>
      <c r="E154">
        <v>31176.470588235294</v>
      </c>
      <c r="F154" s="1">
        <v>45966</v>
      </c>
      <c r="G154" t="s">
        <v>2843</v>
      </c>
      <c r="H154">
        <v>170</v>
      </c>
      <c r="I154">
        <v>180</v>
      </c>
      <c r="J154" t="s">
        <v>50</v>
      </c>
      <c r="K154">
        <v>2</v>
      </c>
      <c r="L154">
        <v>5</v>
      </c>
      <c r="M154" t="s">
        <v>2615</v>
      </c>
      <c r="N154" t="s">
        <v>77</v>
      </c>
      <c r="O154" t="s">
        <v>57</v>
      </c>
      <c r="P154" t="s">
        <v>2903</v>
      </c>
      <c r="Q154" t="s">
        <v>2893</v>
      </c>
      <c r="R154" t="s">
        <v>2877</v>
      </c>
      <c r="S154">
        <v>2</v>
      </c>
      <c r="T154">
        <v>0</v>
      </c>
      <c r="U154" t="s">
        <v>2894</v>
      </c>
      <c r="V154">
        <v>56501.106204522679</v>
      </c>
      <c r="W154" t="s">
        <v>2822</v>
      </c>
      <c r="X154">
        <v>64096.04830752722</v>
      </c>
      <c r="Y154" t="s">
        <v>2817</v>
      </c>
      <c r="Z154">
        <v>55125.119235044782</v>
      </c>
      <c r="AA154" t="s">
        <v>2623</v>
      </c>
      <c r="AB154">
        <v>63141.550018427974</v>
      </c>
      <c r="AC154">
        <v>4</v>
      </c>
    </row>
    <row r="155" spans="1:29" x14ac:dyDescent="0.3">
      <c r="A155" t="s">
        <v>47</v>
      </c>
      <c r="B155">
        <v>58834.067890234619</v>
      </c>
      <c r="C155">
        <v>18393311</v>
      </c>
      <c r="D155">
        <v>3600000</v>
      </c>
      <c r="E155">
        <v>40000</v>
      </c>
      <c r="F155" s="1">
        <v>45971</v>
      </c>
      <c r="G155" t="s">
        <v>2843</v>
      </c>
      <c r="H155">
        <v>90</v>
      </c>
      <c r="I155">
        <v>105</v>
      </c>
      <c r="J155" t="s">
        <v>50</v>
      </c>
      <c r="K155">
        <v>2</v>
      </c>
      <c r="L155">
        <v>6</v>
      </c>
      <c r="M155" t="s">
        <v>2615</v>
      </c>
      <c r="N155" t="s">
        <v>55</v>
      </c>
      <c r="O155" t="s">
        <v>57</v>
      </c>
      <c r="P155" t="s">
        <v>2903</v>
      </c>
      <c r="Q155" t="s">
        <v>2893</v>
      </c>
      <c r="R155" t="s">
        <v>2877</v>
      </c>
      <c r="S155">
        <v>2</v>
      </c>
      <c r="T155">
        <v>0</v>
      </c>
      <c r="U155" t="s">
        <v>2894</v>
      </c>
      <c r="V155">
        <v>56501.106204522679</v>
      </c>
      <c r="W155" t="s">
        <v>2822</v>
      </c>
      <c r="X155">
        <v>64096.04830752722</v>
      </c>
      <c r="Y155" t="s">
        <v>2817</v>
      </c>
      <c r="Z155">
        <v>55125.119235044782</v>
      </c>
      <c r="AA155" t="s">
        <v>2623</v>
      </c>
      <c r="AB155">
        <v>63141.550018427974</v>
      </c>
      <c r="AC155">
        <v>4</v>
      </c>
    </row>
    <row r="156" spans="1:29" x14ac:dyDescent="0.3">
      <c r="A156" t="s">
        <v>47</v>
      </c>
      <c r="B156">
        <v>58834.067890234619</v>
      </c>
      <c r="C156">
        <v>18396211</v>
      </c>
      <c r="D156">
        <v>4500000</v>
      </c>
      <c r="E156">
        <v>47368.42105263158</v>
      </c>
      <c r="F156" s="1">
        <v>45971</v>
      </c>
      <c r="G156" t="s">
        <v>2843</v>
      </c>
      <c r="H156">
        <v>95</v>
      </c>
      <c r="I156">
        <v>110</v>
      </c>
      <c r="J156" t="s">
        <v>97</v>
      </c>
      <c r="K156">
        <v>1</v>
      </c>
      <c r="L156">
        <v>5</v>
      </c>
      <c r="M156" t="s">
        <v>2622</v>
      </c>
      <c r="N156" t="s">
        <v>55</v>
      </c>
      <c r="O156" t="s">
        <v>57</v>
      </c>
      <c r="P156" t="s">
        <v>2892</v>
      </c>
      <c r="Q156" t="s">
        <v>2893</v>
      </c>
      <c r="R156" t="s">
        <v>2878</v>
      </c>
      <c r="S156">
        <v>13</v>
      </c>
      <c r="T156">
        <v>0</v>
      </c>
      <c r="U156" t="s">
        <v>2894</v>
      </c>
      <c r="V156">
        <v>56501.106204522679</v>
      </c>
      <c r="W156" t="s">
        <v>2822</v>
      </c>
      <c r="X156">
        <v>64096.04830752722</v>
      </c>
      <c r="Y156" t="s">
        <v>2814</v>
      </c>
      <c r="Z156">
        <v>58611.930717538344</v>
      </c>
      <c r="AA156" t="s">
        <v>2698</v>
      </c>
      <c r="AB156">
        <v>53949.140377659009</v>
      </c>
      <c r="AC156">
        <v>3</v>
      </c>
    </row>
    <row r="157" spans="1:29" x14ac:dyDescent="0.3">
      <c r="A157" t="s">
        <v>47</v>
      </c>
      <c r="B157">
        <v>58834.067890234619</v>
      </c>
      <c r="C157">
        <v>18389401</v>
      </c>
      <c r="D157">
        <v>4360000</v>
      </c>
      <c r="E157">
        <v>51904.761904761908</v>
      </c>
      <c r="F157" s="1">
        <v>45970</v>
      </c>
      <c r="G157" t="s">
        <v>2843</v>
      </c>
      <c r="H157">
        <v>84</v>
      </c>
      <c r="I157">
        <v>94</v>
      </c>
      <c r="J157" t="s">
        <v>97</v>
      </c>
      <c r="K157">
        <v>1</v>
      </c>
      <c r="L157">
        <v>4</v>
      </c>
      <c r="M157" t="s">
        <v>2622</v>
      </c>
      <c r="N157" t="s">
        <v>55</v>
      </c>
      <c r="O157" t="s">
        <v>67</v>
      </c>
      <c r="P157" t="s">
        <v>2892</v>
      </c>
      <c r="Q157" t="s">
        <v>2893</v>
      </c>
      <c r="R157" t="s">
        <v>2878</v>
      </c>
      <c r="S157">
        <v>13</v>
      </c>
      <c r="T157">
        <v>1</v>
      </c>
      <c r="U157" t="s">
        <v>2894</v>
      </c>
      <c r="V157">
        <v>56501.106204522679</v>
      </c>
      <c r="W157" t="s">
        <v>2822</v>
      </c>
      <c r="X157">
        <v>64096.04830752722</v>
      </c>
      <c r="Y157" t="s">
        <v>2814</v>
      </c>
      <c r="Z157">
        <v>58611.930717538344</v>
      </c>
      <c r="AA157" t="s">
        <v>2698</v>
      </c>
      <c r="AB157">
        <v>53949.140377659009</v>
      </c>
      <c r="AC157">
        <v>3</v>
      </c>
    </row>
    <row r="158" spans="1:29" x14ac:dyDescent="0.3">
      <c r="A158" t="s">
        <v>47</v>
      </c>
      <c r="B158">
        <v>58834.067890234619</v>
      </c>
      <c r="C158">
        <v>18418697</v>
      </c>
      <c r="D158">
        <v>3450000</v>
      </c>
      <c r="E158">
        <v>38333.333333333336</v>
      </c>
      <c r="F158" s="1">
        <v>45975</v>
      </c>
      <c r="G158" t="s">
        <v>2843</v>
      </c>
      <c r="H158">
        <v>90</v>
      </c>
      <c r="I158">
        <v>95</v>
      </c>
      <c r="J158" t="s">
        <v>97</v>
      </c>
      <c r="K158">
        <v>1</v>
      </c>
      <c r="L158">
        <v>3</v>
      </c>
      <c r="M158" t="s">
        <v>2632</v>
      </c>
      <c r="N158" t="s">
        <v>55</v>
      </c>
      <c r="O158" t="s">
        <v>57</v>
      </c>
      <c r="P158" t="s">
        <v>2892</v>
      </c>
      <c r="Q158" t="s">
        <v>2893</v>
      </c>
      <c r="R158" t="s">
        <v>2878</v>
      </c>
      <c r="S158">
        <v>25</v>
      </c>
      <c r="T158">
        <v>0</v>
      </c>
      <c r="U158" t="s">
        <v>2894</v>
      </c>
      <c r="V158">
        <v>56501.106204522679</v>
      </c>
      <c r="W158" t="s">
        <v>2822</v>
      </c>
      <c r="X158">
        <v>64096.04830752722</v>
      </c>
      <c r="Y158" t="s">
        <v>2814</v>
      </c>
      <c r="Z158">
        <v>58611.930717538344</v>
      </c>
      <c r="AA158" t="s">
        <v>2698</v>
      </c>
      <c r="AB158">
        <v>53949.140377659009</v>
      </c>
      <c r="AC158">
        <v>3</v>
      </c>
    </row>
    <row r="159" spans="1:29" x14ac:dyDescent="0.3">
      <c r="A159" t="s">
        <v>47</v>
      </c>
      <c r="B159">
        <v>58834.067890234619</v>
      </c>
      <c r="C159">
        <v>18368606</v>
      </c>
      <c r="D159">
        <v>2800000</v>
      </c>
      <c r="E159">
        <v>56000</v>
      </c>
      <c r="F159" s="1">
        <v>45967</v>
      </c>
      <c r="G159" t="s">
        <v>2843</v>
      </c>
      <c r="H159">
        <v>50</v>
      </c>
      <c r="I159">
        <v>52</v>
      </c>
      <c r="J159" t="s">
        <v>74</v>
      </c>
      <c r="K159">
        <v>1</v>
      </c>
      <c r="L159">
        <v>7</v>
      </c>
      <c r="M159" t="s">
        <v>2615</v>
      </c>
      <c r="N159" t="s">
        <v>55</v>
      </c>
      <c r="O159" t="s">
        <v>57</v>
      </c>
      <c r="P159" t="s">
        <v>2892</v>
      </c>
      <c r="Q159" t="s">
        <v>2899</v>
      </c>
      <c r="R159" t="s">
        <v>2879</v>
      </c>
      <c r="S159">
        <v>2</v>
      </c>
      <c r="T159">
        <v>0</v>
      </c>
      <c r="U159" t="s">
        <v>2894</v>
      </c>
      <c r="V159">
        <v>56501.106204522679</v>
      </c>
      <c r="W159" t="s">
        <v>2822</v>
      </c>
      <c r="X159">
        <v>64096.04830752722</v>
      </c>
      <c r="Y159" t="s">
        <v>2814</v>
      </c>
      <c r="Z159">
        <v>58611.930717538344</v>
      </c>
      <c r="AA159" t="s">
        <v>2698</v>
      </c>
      <c r="AB159">
        <v>53949.140377659009</v>
      </c>
      <c r="AC159">
        <v>2</v>
      </c>
    </row>
    <row r="160" spans="1:29" x14ac:dyDescent="0.3">
      <c r="A160" t="s">
        <v>47</v>
      </c>
      <c r="B160">
        <v>58834.067890234619</v>
      </c>
      <c r="C160">
        <v>18400699</v>
      </c>
      <c r="D160">
        <v>2700000</v>
      </c>
      <c r="E160">
        <v>54000</v>
      </c>
      <c r="F160" s="1">
        <v>45972</v>
      </c>
      <c r="G160" t="s">
        <v>2843</v>
      </c>
      <c r="H160">
        <v>50</v>
      </c>
      <c r="I160">
        <v>52</v>
      </c>
      <c r="J160" t="s">
        <v>74</v>
      </c>
      <c r="K160">
        <v>1</v>
      </c>
      <c r="L160">
        <v>7</v>
      </c>
      <c r="M160" t="s">
        <v>2615</v>
      </c>
      <c r="N160" t="s">
        <v>55</v>
      </c>
      <c r="O160" t="s">
        <v>57</v>
      </c>
      <c r="P160" t="s">
        <v>2892</v>
      </c>
      <c r="Q160" t="s">
        <v>2899</v>
      </c>
      <c r="R160" t="s">
        <v>2879</v>
      </c>
      <c r="S160">
        <v>2</v>
      </c>
      <c r="T160">
        <v>0</v>
      </c>
      <c r="U160" t="s">
        <v>2894</v>
      </c>
      <c r="V160">
        <v>56501.106204522679</v>
      </c>
      <c r="W160" t="s">
        <v>2822</v>
      </c>
      <c r="X160">
        <v>64096.04830752722</v>
      </c>
      <c r="Y160" t="s">
        <v>2814</v>
      </c>
      <c r="Z160">
        <v>58611.930717538344</v>
      </c>
      <c r="AA160" t="s">
        <v>2698</v>
      </c>
      <c r="AB160">
        <v>53949.140377659009</v>
      </c>
      <c r="AC160">
        <v>2</v>
      </c>
    </row>
    <row r="161" spans="1:29" x14ac:dyDescent="0.3">
      <c r="A161" t="s">
        <v>47</v>
      </c>
      <c r="B161">
        <v>58834.067890234619</v>
      </c>
      <c r="C161">
        <v>18429892</v>
      </c>
      <c r="D161">
        <v>2200000</v>
      </c>
      <c r="E161">
        <v>24719.101123595505</v>
      </c>
      <c r="F161" s="1">
        <v>45976</v>
      </c>
      <c r="G161" t="s">
        <v>2843</v>
      </c>
      <c r="H161">
        <v>89</v>
      </c>
      <c r="I161">
        <v>100</v>
      </c>
      <c r="J161" t="s">
        <v>97</v>
      </c>
      <c r="K161">
        <v>1</v>
      </c>
      <c r="L161">
        <v>4</v>
      </c>
      <c r="M161" t="s">
        <v>2632</v>
      </c>
      <c r="N161" t="s">
        <v>55</v>
      </c>
      <c r="O161" t="s">
        <v>57</v>
      </c>
      <c r="P161" t="s">
        <v>2892</v>
      </c>
      <c r="Q161" t="s">
        <v>2899</v>
      </c>
      <c r="R161" t="s">
        <v>2878</v>
      </c>
      <c r="S161">
        <v>25</v>
      </c>
      <c r="T161">
        <v>0</v>
      </c>
      <c r="U161" t="s">
        <v>2894</v>
      </c>
      <c r="V161">
        <v>56501.106204522679</v>
      </c>
      <c r="W161" t="s">
        <v>2822</v>
      </c>
      <c r="X161">
        <v>64096.04830752722</v>
      </c>
      <c r="Y161" t="s">
        <v>2814</v>
      </c>
      <c r="Z161">
        <v>58611.930717538344</v>
      </c>
      <c r="AA161" t="s">
        <v>2698</v>
      </c>
      <c r="AB161">
        <v>53949.140377659009</v>
      </c>
      <c r="AC161">
        <v>3</v>
      </c>
    </row>
    <row r="162" spans="1:29" x14ac:dyDescent="0.3">
      <c r="A162" t="s">
        <v>47</v>
      </c>
      <c r="B162">
        <v>58834.067890234619</v>
      </c>
      <c r="C162">
        <v>18423471</v>
      </c>
      <c r="D162">
        <v>8500000</v>
      </c>
      <c r="E162">
        <v>93406.593406593413</v>
      </c>
      <c r="F162" s="1">
        <v>45975</v>
      </c>
      <c r="G162" t="s">
        <v>2843</v>
      </c>
      <c r="H162">
        <v>91</v>
      </c>
      <c r="I162">
        <v>102</v>
      </c>
      <c r="J162" t="s">
        <v>97</v>
      </c>
      <c r="K162">
        <v>2</v>
      </c>
      <c r="L162">
        <v>2</v>
      </c>
      <c r="M162" t="s">
        <v>2615</v>
      </c>
      <c r="N162" t="s">
        <v>55</v>
      </c>
      <c r="O162" t="s">
        <v>67</v>
      </c>
      <c r="P162" t="s">
        <v>2905</v>
      </c>
      <c r="Q162" t="s">
        <v>2896</v>
      </c>
      <c r="R162" t="s">
        <v>2878</v>
      </c>
      <c r="S162">
        <v>2</v>
      </c>
      <c r="T162">
        <v>1</v>
      </c>
      <c r="U162" t="s">
        <v>2894</v>
      </c>
      <c r="V162">
        <v>56501.106204522679</v>
      </c>
      <c r="W162" t="s">
        <v>2822</v>
      </c>
      <c r="X162">
        <v>64096.04830752722</v>
      </c>
      <c r="Y162" t="s">
        <v>2815</v>
      </c>
      <c r="Z162">
        <v>55166.77177874578</v>
      </c>
      <c r="AA162" t="s">
        <v>2698</v>
      </c>
      <c r="AB162">
        <v>53949.140377659009</v>
      </c>
      <c r="AC162">
        <v>3</v>
      </c>
    </row>
    <row r="163" spans="1:29" x14ac:dyDescent="0.3">
      <c r="A163" t="s">
        <v>47</v>
      </c>
      <c r="B163">
        <v>58834.067890234619</v>
      </c>
      <c r="C163">
        <v>18426553</v>
      </c>
      <c r="D163">
        <v>3000000</v>
      </c>
      <c r="E163">
        <v>60000</v>
      </c>
      <c r="F163" s="1">
        <v>45976</v>
      </c>
      <c r="G163" t="s">
        <v>2843</v>
      </c>
      <c r="H163">
        <v>50</v>
      </c>
      <c r="I163">
        <v>55</v>
      </c>
      <c r="J163" t="s">
        <v>74</v>
      </c>
      <c r="K163">
        <v>1</v>
      </c>
      <c r="L163">
        <v>3</v>
      </c>
      <c r="M163" t="s">
        <v>2615</v>
      </c>
      <c r="N163" t="s">
        <v>55</v>
      </c>
      <c r="O163" t="s">
        <v>57</v>
      </c>
      <c r="P163" t="s">
        <v>2907</v>
      </c>
      <c r="Q163" t="s">
        <v>2899</v>
      </c>
      <c r="R163" t="s">
        <v>2879</v>
      </c>
      <c r="S163">
        <v>2</v>
      </c>
      <c r="T163">
        <v>0</v>
      </c>
      <c r="U163" t="s">
        <v>2894</v>
      </c>
      <c r="V163">
        <v>56501.106204522679</v>
      </c>
      <c r="W163" t="s">
        <v>2822</v>
      </c>
      <c r="X163">
        <v>64096.04830752722</v>
      </c>
      <c r="Y163" t="s">
        <v>2821</v>
      </c>
      <c r="Z163">
        <v>51787.78659242369</v>
      </c>
      <c r="AA163" t="s">
        <v>2698</v>
      </c>
      <c r="AB163">
        <v>53949.140377659009</v>
      </c>
      <c r="AC163">
        <v>2</v>
      </c>
    </row>
    <row r="164" spans="1:29" x14ac:dyDescent="0.3">
      <c r="A164" t="s">
        <v>47</v>
      </c>
      <c r="B164">
        <v>58834.067890234619</v>
      </c>
      <c r="C164">
        <v>18419411</v>
      </c>
      <c r="D164">
        <v>15500000</v>
      </c>
      <c r="E164">
        <v>155000</v>
      </c>
      <c r="F164" s="1">
        <v>45975</v>
      </c>
      <c r="G164" t="s">
        <v>2843</v>
      </c>
      <c r="H164">
        <v>100</v>
      </c>
      <c r="I164">
        <v>120</v>
      </c>
      <c r="J164" t="s">
        <v>97</v>
      </c>
      <c r="K164">
        <v>1</v>
      </c>
      <c r="L164">
        <v>3</v>
      </c>
      <c r="M164" t="s">
        <v>2627</v>
      </c>
      <c r="N164" t="s">
        <v>55</v>
      </c>
      <c r="O164" t="s">
        <v>57</v>
      </c>
      <c r="P164" t="s">
        <v>2892</v>
      </c>
      <c r="Q164" t="s">
        <v>2897</v>
      </c>
      <c r="R164" t="s">
        <v>2878</v>
      </c>
      <c r="S164">
        <v>18</v>
      </c>
      <c r="T164">
        <v>0</v>
      </c>
      <c r="U164" t="s">
        <v>138</v>
      </c>
      <c r="V164">
        <v>84051.519775661844</v>
      </c>
      <c r="W164" t="s">
        <v>2822</v>
      </c>
      <c r="X164">
        <v>64096.04830752722</v>
      </c>
      <c r="Y164" t="s">
        <v>2814</v>
      </c>
      <c r="Z164">
        <v>58611.930717538344</v>
      </c>
      <c r="AA164" t="s">
        <v>2683</v>
      </c>
      <c r="AB164">
        <v>111500</v>
      </c>
      <c r="AC164">
        <v>3</v>
      </c>
    </row>
    <row r="165" spans="1:29" x14ac:dyDescent="0.3">
      <c r="A165" t="s">
        <v>47</v>
      </c>
      <c r="B165">
        <v>58834.067890234619</v>
      </c>
      <c r="C165">
        <v>18417584</v>
      </c>
      <c r="D165">
        <v>3400000</v>
      </c>
      <c r="E165">
        <v>68000</v>
      </c>
      <c r="F165" s="1">
        <v>45974</v>
      </c>
      <c r="G165" t="s">
        <v>2843</v>
      </c>
      <c r="H165">
        <v>50</v>
      </c>
      <c r="I165">
        <v>58</v>
      </c>
      <c r="J165" t="s">
        <v>74</v>
      </c>
      <c r="K165">
        <v>1</v>
      </c>
      <c r="L165">
        <v>5</v>
      </c>
      <c r="M165" t="s">
        <v>2632</v>
      </c>
      <c r="N165" t="s">
        <v>55</v>
      </c>
      <c r="O165" t="s">
        <v>57</v>
      </c>
      <c r="P165" t="s">
        <v>2892</v>
      </c>
      <c r="Q165" t="s">
        <v>2893</v>
      </c>
      <c r="R165" t="s">
        <v>2879</v>
      </c>
      <c r="S165">
        <v>25</v>
      </c>
      <c r="T165">
        <v>0</v>
      </c>
      <c r="U165" t="s">
        <v>2894</v>
      </c>
      <c r="V165">
        <v>56501.106204522679</v>
      </c>
      <c r="W165" t="s">
        <v>2822</v>
      </c>
      <c r="X165">
        <v>64096.04830752722</v>
      </c>
      <c r="Y165" t="s">
        <v>2814</v>
      </c>
      <c r="Z165">
        <v>58611.930717538344</v>
      </c>
      <c r="AA165" t="s">
        <v>2683</v>
      </c>
      <c r="AB165">
        <v>111500</v>
      </c>
      <c r="AC165">
        <v>2</v>
      </c>
    </row>
    <row r="166" spans="1:29" x14ac:dyDescent="0.3">
      <c r="A166" t="s">
        <v>47</v>
      </c>
      <c r="B166">
        <v>58834.067890234619</v>
      </c>
      <c r="C166">
        <v>18397243</v>
      </c>
      <c r="D166">
        <v>8550000</v>
      </c>
      <c r="E166">
        <v>155454.54545454544</v>
      </c>
      <c r="F166" s="1">
        <v>45972</v>
      </c>
      <c r="G166" t="s">
        <v>2843</v>
      </c>
      <c r="H166">
        <v>55</v>
      </c>
      <c r="I166">
        <v>60</v>
      </c>
      <c r="J166" t="s">
        <v>74</v>
      </c>
      <c r="K166">
        <v>1</v>
      </c>
      <c r="L166">
        <v>8</v>
      </c>
      <c r="M166" t="s">
        <v>2615</v>
      </c>
      <c r="N166" t="s">
        <v>76</v>
      </c>
      <c r="O166" t="s">
        <v>67</v>
      </c>
      <c r="P166" t="s">
        <v>2892</v>
      </c>
      <c r="Q166" t="s">
        <v>2896</v>
      </c>
      <c r="R166" t="s">
        <v>2879</v>
      </c>
      <c r="S166">
        <v>2</v>
      </c>
      <c r="T166">
        <v>1</v>
      </c>
      <c r="U166" t="s">
        <v>138</v>
      </c>
      <c r="V166">
        <v>84051.519775661844</v>
      </c>
      <c r="W166" t="s">
        <v>2822</v>
      </c>
      <c r="X166">
        <v>64096.04830752722</v>
      </c>
      <c r="Y166" t="s">
        <v>2814</v>
      </c>
      <c r="Z166">
        <v>58611.930717538344</v>
      </c>
      <c r="AA166" t="s">
        <v>2750</v>
      </c>
      <c r="AB166">
        <v>68966.301924196654</v>
      </c>
      <c r="AC166">
        <v>2</v>
      </c>
    </row>
    <row r="167" spans="1:29" x14ac:dyDescent="0.3">
      <c r="A167" t="s">
        <v>47</v>
      </c>
      <c r="B167">
        <v>58834.067890234619</v>
      </c>
      <c r="C167">
        <v>18361224</v>
      </c>
      <c r="D167">
        <v>7270000</v>
      </c>
      <c r="E167">
        <v>80777.777777777781</v>
      </c>
      <c r="F167" s="1">
        <v>45965</v>
      </c>
      <c r="G167" t="s">
        <v>2843</v>
      </c>
      <c r="H167">
        <v>90</v>
      </c>
      <c r="I167">
        <v>95</v>
      </c>
      <c r="J167" t="s">
        <v>97</v>
      </c>
      <c r="K167">
        <v>1</v>
      </c>
      <c r="L167">
        <v>5</v>
      </c>
      <c r="M167" t="s">
        <v>2615</v>
      </c>
      <c r="N167" t="s">
        <v>55</v>
      </c>
      <c r="O167" t="s">
        <v>57</v>
      </c>
      <c r="P167" t="s">
        <v>2892</v>
      </c>
      <c r="Q167" t="s">
        <v>2896</v>
      </c>
      <c r="R167" t="s">
        <v>2878</v>
      </c>
      <c r="S167">
        <v>2</v>
      </c>
      <c r="T167">
        <v>0</v>
      </c>
      <c r="U167" t="s">
        <v>2894</v>
      </c>
      <c r="V167">
        <v>56501.106204522679</v>
      </c>
      <c r="W167" t="s">
        <v>2822</v>
      </c>
      <c r="X167">
        <v>64096.04830752722</v>
      </c>
      <c r="Y167" t="s">
        <v>2814</v>
      </c>
      <c r="Z167">
        <v>58611.930717538344</v>
      </c>
      <c r="AA167" t="s">
        <v>2750</v>
      </c>
      <c r="AB167">
        <v>68966.301924196654</v>
      </c>
      <c r="AC167">
        <v>3</v>
      </c>
    </row>
    <row r="168" spans="1:29" x14ac:dyDescent="0.3">
      <c r="A168" t="s">
        <v>47</v>
      </c>
      <c r="B168">
        <v>58834.067890234619</v>
      </c>
      <c r="C168">
        <v>18420729</v>
      </c>
      <c r="D168">
        <v>6250000</v>
      </c>
      <c r="E168">
        <v>48076.923076923078</v>
      </c>
      <c r="F168" s="1">
        <v>45975</v>
      </c>
      <c r="G168" t="s">
        <v>2843</v>
      </c>
      <c r="H168">
        <v>130</v>
      </c>
      <c r="I168">
        <v>140</v>
      </c>
      <c r="J168" t="s">
        <v>50</v>
      </c>
      <c r="K168">
        <v>1</v>
      </c>
      <c r="L168">
        <v>9</v>
      </c>
      <c r="M168" t="s">
        <v>2627</v>
      </c>
      <c r="N168" t="s">
        <v>55</v>
      </c>
      <c r="O168" t="s">
        <v>57</v>
      </c>
      <c r="P168" t="s">
        <v>2892</v>
      </c>
      <c r="Q168" t="s">
        <v>2896</v>
      </c>
      <c r="R168" t="s">
        <v>2877</v>
      </c>
      <c r="S168">
        <v>18</v>
      </c>
      <c r="T168">
        <v>0</v>
      </c>
      <c r="U168" t="s">
        <v>2894</v>
      </c>
      <c r="V168">
        <v>56501.106204522679</v>
      </c>
      <c r="W168" t="s">
        <v>2822</v>
      </c>
      <c r="X168">
        <v>64096.04830752722</v>
      </c>
      <c r="Y168" t="s">
        <v>2814</v>
      </c>
      <c r="Z168">
        <v>58611.930717538344</v>
      </c>
      <c r="AA168" t="s">
        <v>2750</v>
      </c>
      <c r="AB168">
        <v>68966.301924196654</v>
      </c>
      <c r="AC168">
        <v>4</v>
      </c>
    </row>
    <row r="169" spans="1:29" x14ac:dyDescent="0.3">
      <c r="A169" t="s">
        <v>47</v>
      </c>
      <c r="B169">
        <v>58834.067890234619</v>
      </c>
      <c r="C169">
        <v>18373377</v>
      </c>
      <c r="D169">
        <v>4750000</v>
      </c>
      <c r="E169">
        <v>45238.095238095237</v>
      </c>
      <c r="F169" s="1">
        <v>45967</v>
      </c>
      <c r="G169" t="s">
        <v>2843</v>
      </c>
      <c r="H169">
        <v>105</v>
      </c>
      <c r="I169">
        <v>110</v>
      </c>
      <c r="J169" t="s">
        <v>97</v>
      </c>
      <c r="K169">
        <v>1</v>
      </c>
      <c r="L169">
        <v>5</v>
      </c>
      <c r="M169" t="s">
        <v>2632</v>
      </c>
      <c r="N169" t="s">
        <v>55</v>
      </c>
      <c r="O169" t="s">
        <v>57</v>
      </c>
      <c r="P169" t="s">
        <v>2892</v>
      </c>
      <c r="Q169" t="s">
        <v>2893</v>
      </c>
      <c r="R169" t="s">
        <v>2878</v>
      </c>
      <c r="S169">
        <v>25</v>
      </c>
      <c r="T169">
        <v>0</v>
      </c>
      <c r="U169" t="s">
        <v>2894</v>
      </c>
      <c r="V169">
        <v>56501.106204522679</v>
      </c>
      <c r="W169" t="s">
        <v>2822</v>
      </c>
      <c r="X169">
        <v>64096.04830752722</v>
      </c>
      <c r="Y169" t="s">
        <v>2814</v>
      </c>
      <c r="Z169">
        <v>58611.930717538344</v>
      </c>
      <c r="AA169" t="s">
        <v>2750</v>
      </c>
      <c r="AB169">
        <v>68966.301924196654</v>
      </c>
      <c r="AC169">
        <v>3</v>
      </c>
    </row>
    <row r="170" spans="1:29" x14ac:dyDescent="0.3">
      <c r="A170" t="s">
        <v>47</v>
      </c>
      <c r="B170">
        <v>58834.067890234619</v>
      </c>
      <c r="C170">
        <v>18405436</v>
      </c>
      <c r="D170">
        <v>4700000</v>
      </c>
      <c r="E170">
        <v>29375</v>
      </c>
      <c r="F170" s="1">
        <v>45973</v>
      </c>
      <c r="G170" t="s">
        <v>2843</v>
      </c>
      <c r="H170">
        <v>160</v>
      </c>
      <c r="I170">
        <v>165</v>
      </c>
      <c r="J170" t="s">
        <v>50</v>
      </c>
      <c r="K170">
        <v>2</v>
      </c>
      <c r="L170">
        <v>3</v>
      </c>
      <c r="M170" t="s">
        <v>2632</v>
      </c>
      <c r="N170" t="s">
        <v>55</v>
      </c>
      <c r="O170" t="s">
        <v>57</v>
      </c>
      <c r="P170" t="s">
        <v>2892</v>
      </c>
      <c r="Q170" t="s">
        <v>2893</v>
      </c>
      <c r="R170" t="s">
        <v>2877</v>
      </c>
      <c r="S170">
        <v>25</v>
      </c>
      <c r="T170">
        <v>0</v>
      </c>
      <c r="U170" t="s">
        <v>2894</v>
      </c>
      <c r="V170">
        <v>56501.106204522679</v>
      </c>
      <c r="W170" t="s">
        <v>2822</v>
      </c>
      <c r="X170">
        <v>64096.04830752722</v>
      </c>
      <c r="Y170" t="s">
        <v>2814</v>
      </c>
      <c r="Z170">
        <v>58611.930717538344</v>
      </c>
      <c r="AA170" t="s">
        <v>2750</v>
      </c>
      <c r="AB170">
        <v>68966.301924196654</v>
      </c>
      <c r="AC170">
        <v>4</v>
      </c>
    </row>
    <row r="171" spans="1:29" x14ac:dyDescent="0.3">
      <c r="A171" t="s">
        <v>47</v>
      </c>
      <c r="B171">
        <v>58834.067890234619</v>
      </c>
      <c r="C171">
        <v>18413896</v>
      </c>
      <c r="D171">
        <v>4250000</v>
      </c>
      <c r="E171">
        <v>85000</v>
      </c>
      <c r="F171" s="1">
        <v>45974</v>
      </c>
      <c r="G171" t="s">
        <v>2843</v>
      </c>
      <c r="H171">
        <v>50</v>
      </c>
      <c r="I171">
        <v>55</v>
      </c>
      <c r="J171" t="s">
        <v>74</v>
      </c>
      <c r="K171">
        <v>1</v>
      </c>
      <c r="L171">
        <v>5</v>
      </c>
      <c r="M171" t="s">
        <v>2617</v>
      </c>
      <c r="N171" t="s">
        <v>55</v>
      </c>
      <c r="O171" t="s">
        <v>57</v>
      </c>
      <c r="P171" t="s">
        <v>2892</v>
      </c>
      <c r="Q171" t="s">
        <v>2893</v>
      </c>
      <c r="R171" t="s">
        <v>2879</v>
      </c>
      <c r="S171">
        <v>7.5</v>
      </c>
      <c r="T171">
        <v>0</v>
      </c>
      <c r="U171" t="s">
        <v>2894</v>
      </c>
      <c r="V171">
        <v>56501.106204522679</v>
      </c>
      <c r="W171" t="s">
        <v>2822</v>
      </c>
      <c r="X171">
        <v>64096.04830752722</v>
      </c>
      <c r="Y171" t="s">
        <v>2814</v>
      </c>
      <c r="Z171">
        <v>58611.930717538344</v>
      </c>
      <c r="AA171" t="s">
        <v>2750</v>
      </c>
      <c r="AB171">
        <v>68966.301924196654</v>
      </c>
      <c r="AC171">
        <v>2</v>
      </c>
    </row>
    <row r="172" spans="1:29" x14ac:dyDescent="0.3">
      <c r="A172" t="s">
        <v>47</v>
      </c>
      <c r="B172">
        <v>58834.067890234619</v>
      </c>
      <c r="C172">
        <v>18430000</v>
      </c>
      <c r="D172">
        <v>4250000</v>
      </c>
      <c r="E172">
        <v>32692.307692307691</v>
      </c>
      <c r="F172" s="1">
        <v>45976</v>
      </c>
      <c r="G172" t="s">
        <v>2843</v>
      </c>
      <c r="H172">
        <v>130</v>
      </c>
      <c r="I172">
        <v>140</v>
      </c>
      <c r="J172" t="s">
        <v>50</v>
      </c>
      <c r="K172">
        <v>1</v>
      </c>
      <c r="L172">
        <v>5</v>
      </c>
      <c r="M172" t="s">
        <v>2622</v>
      </c>
      <c r="N172" t="s">
        <v>77</v>
      </c>
      <c r="O172" t="s">
        <v>57</v>
      </c>
      <c r="P172" t="s">
        <v>2892</v>
      </c>
      <c r="Q172" t="s">
        <v>2893</v>
      </c>
      <c r="R172" t="s">
        <v>2877</v>
      </c>
      <c r="S172">
        <v>13</v>
      </c>
      <c r="T172">
        <v>0</v>
      </c>
      <c r="U172" t="s">
        <v>2894</v>
      </c>
      <c r="V172">
        <v>56501.106204522679</v>
      </c>
      <c r="W172" t="s">
        <v>2822</v>
      </c>
      <c r="X172">
        <v>64096.04830752722</v>
      </c>
      <c r="Y172" t="s">
        <v>2814</v>
      </c>
      <c r="Z172">
        <v>58611.930717538344</v>
      </c>
      <c r="AA172" t="s">
        <v>2750</v>
      </c>
      <c r="AB172">
        <v>68966.301924196654</v>
      </c>
      <c r="AC172">
        <v>4</v>
      </c>
    </row>
    <row r="173" spans="1:29" x14ac:dyDescent="0.3">
      <c r="A173" t="s">
        <v>47</v>
      </c>
      <c r="B173">
        <v>58834.067890234619</v>
      </c>
      <c r="C173">
        <v>18426239</v>
      </c>
      <c r="D173">
        <v>4250000</v>
      </c>
      <c r="E173">
        <v>44736.84210526316</v>
      </c>
      <c r="F173" s="1">
        <v>45976</v>
      </c>
      <c r="G173" t="s">
        <v>2843</v>
      </c>
      <c r="H173">
        <v>95</v>
      </c>
      <c r="I173">
        <v>98</v>
      </c>
      <c r="J173" t="s">
        <v>97</v>
      </c>
      <c r="K173">
        <v>1</v>
      </c>
      <c r="L173">
        <v>4</v>
      </c>
      <c r="M173" t="s">
        <v>2627</v>
      </c>
      <c r="N173" t="s">
        <v>55</v>
      </c>
      <c r="O173" t="s">
        <v>57</v>
      </c>
      <c r="P173" t="s">
        <v>2892</v>
      </c>
      <c r="Q173" t="s">
        <v>2893</v>
      </c>
      <c r="R173" t="s">
        <v>2878</v>
      </c>
      <c r="S173">
        <v>18</v>
      </c>
      <c r="T173">
        <v>0</v>
      </c>
      <c r="U173" t="s">
        <v>2894</v>
      </c>
      <c r="V173">
        <v>56501.106204522679</v>
      </c>
      <c r="W173" t="s">
        <v>2822</v>
      </c>
      <c r="X173">
        <v>64096.04830752722</v>
      </c>
      <c r="Y173" t="s">
        <v>2814</v>
      </c>
      <c r="Z173">
        <v>58611.930717538344</v>
      </c>
      <c r="AA173" t="s">
        <v>2750</v>
      </c>
      <c r="AB173">
        <v>68966.301924196654</v>
      </c>
      <c r="AC173">
        <v>3</v>
      </c>
    </row>
    <row r="174" spans="1:29" x14ac:dyDescent="0.3">
      <c r="A174" t="s">
        <v>47</v>
      </c>
      <c r="B174">
        <v>58834.067890234619</v>
      </c>
      <c r="C174">
        <v>18372672</v>
      </c>
      <c r="D174">
        <v>3500000</v>
      </c>
      <c r="E174">
        <v>77777.777777777781</v>
      </c>
      <c r="F174" s="1">
        <v>45967</v>
      </c>
      <c r="G174" t="s">
        <v>2843</v>
      </c>
      <c r="H174">
        <v>45</v>
      </c>
      <c r="I174">
        <v>50</v>
      </c>
      <c r="J174" t="s">
        <v>74</v>
      </c>
      <c r="K174">
        <v>1</v>
      </c>
      <c r="L174">
        <v>5</v>
      </c>
      <c r="M174" t="s">
        <v>2627</v>
      </c>
      <c r="N174" t="s">
        <v>77</v>
      </c>
      <c r="O174" t="s">
        <v>57</v>
      </c>
      <c r="P174" t="s">
        <v>2892</v>
      </c>
      <c r="Q174" t="s">
        <v>2893</v>
      </c>
      <c r="R174" t="s">
        <v>2879</v>
      </c>
      <c r="S174">
        <v>18</v>
      </c>
      <c r="T174">
        <v>0</v>
      </c>
      <c r="U174" t="s">
        <v>2894</v>
      </c>
      <c r="V174">
        <v>56501.106204522679</v>
      </c>
      <c r="W174" t="s">
        <v>2822</v>
      </c>
      <c r="X174">
        <v>64096.04830752722</v>
      </c>
      <c r="Y174" t="s">
        <v>2814</v>
      </c>
      <c r="Z174">
        <v>58611.930717538344</v>
      </c>
      <c r="AA174" t="s">
        <v>2750</v>
      </c>
      <c r="AB174">
        <v>68966.301924196654</v>
      </c>
      <c r="AC174">
        <v>2</v>
      </c>
    </row>
    <row r="175" spans="1:29" x14ac:dyDescent="0.3">
      <c r="A175" t="s">
        <v>47</v>
      </c>
      <c r="B175">
        <v>58834.067890234619</v>
      </c>
      <c r="C175">
        <v>18396744</v>
      </c>
      <c r="D175">
        <v>3200000</v>
      </c>
      <c r="E175">
        <v>58181.818181818184</v>
      </c>
      <c r="F175" s="1">
        <v>45971</v>
      </c>
      <c r="G175" t="s">
        <v>2843</v>
      </c>
      <c r="H175">
        <v>55</v>
      </c>
      <c r="I175">
        <v>60</v>
      </c>
      <c r="J175" t="s">
        <v>74</v>
      </c>
      <c r="K175">
        <v>1</v>
      </c>
      <c r="L175">
        <v>4</v>
      </c>
      <c r="M175" t="s">
        <v>2627</v>
      </c>
      <c r="N175" t="s">
        <v>77</v>
      </c>
      <c r="O175" t="s">
        <v>57</v>
      </c>
      <c r="P175" t="s">
        <v>2892</v>
      </c>
      <c r="Q175" t="s">
        <v>2893</v>
      </c>
      <c r="R175" t="s">
        <v>2879</v>
      </c>
      <c r="S175">
        <v>18</v>
      </c>
      <c r="T175">
        <v>0</v>
      </c>
      <c r="U175" t="s">
        <v>2894</v>
      </c>
      <c r="V175">
        <v>56501.106204522679</v>
      </c>
      <c r="W175" t="s">
        <v>2822</v>
      </c>
      <c r="X175">
        <v>64096.04830752722</v>
      </c>
      <c r="Y175" t="s">
        <v>2814</v>
      </c>
      <c r="Z175">
        <v>58611.930717538344</v>
      </c>
      <c r="AA175" t="s">
        <v>2750</v>
      </c>
      <c r="AB175">
        <v>68966.301924196654</v>
      </c>
      <c r="AC175">
        <v>2</v>
      </c>
    </row>
    <row r="176" spans="1:29" x14ac:dyDescent="0.3">
      <c r="A176" t="s">
        <v>47</v>
      </c>
      <c r="B176">
        <v>58834.067890234619</v>
      </c>
      <c r="C176">
        <v>18419469</v>
      </c>
      <c r="D176">
        <v>7850000</v>
      </c>
      <c r="E176">
        <v>56071.428571428572</v>
      </c>
      <c r="F176" s="1">
        <v>45975</v>
      </c>
      <c r="G176" t="s">
        <v>2843</v>
      </c>
      <c r="H176">
        <v>140</v>
      </c>
      <c r="I176">
        <v>160</v>
      </c>
      <c r="J176" t="s">
        <v>50</v>
      </c>
      <c r="K176">
        <v>3</v>
      </c>
      <c r="L176">
        <v>4</v>
      </c>
      <c r="M176" t="s">
        <v>2615</v>
      </c>
      <c r="N176" t="s">
        <v>55</v>
      </c>
      <c r="O176" t="s">
        <v>57</v>
      </c>
      <c r="P176" t="s">
        <v>2903</v>
      </c>
      <c r="Q176" t="s">
        <v>2896</v>
      </c>
      <c r="R176" t="s">
        <v>2877</v>
      </c>
      <c r="S176">
        <v>2</v>
      </c>
      <c r="T176">
        <v>0</v>
      </c>
      <c r="U176" t="s">
        <v>2894</v>
      </c>
      <c r="V176">
        <v>56501.106204522679</v>
      </c>
      <c r="W176" t="s">
        <v>2822</v>
      </c>
      <c r="X176">
        <v>64096.04830752722</v>
      </c>
      <c r="Y176" t="s">
        <v>2817</v>
      </c>
      <c r="Z176">
        <v>55125.119235044782</v>
      </c>
      <c r="AA176" t="s">
        <v>2750</v>
      </c>
      <c r="AB176">
        <v>68966.301924196654</v>
      </c>
      <c r="AC176">
        <v>4</v>
      </c>
    </row>
    <row r="177" spans="1:29" x14ac:dyDescent="0.3">
      <c r="A177" t="s">
        <v>47</v>
      </c>
      <c r="B177">
        <v>58834.067890234619</v>
      </c>
      <c r="C177">
        <v>18385372</v>
      </c>
      <c r="D177">
        <v>6990000</v>
      </c>
      <c r="E177">
        <v>166428.57142857142</v>
      </c>
      <c r="F177" s="1">
        <v>45969</v>
      </c>
      <c r="G177" t="s">
        <v>2843</v>
      </c>
      <c r="H177">
        <v>42</v>
      </c>
      <c r="I177">
        <v>85</v>
      </c>
      <c r="J177" t="s">
        <v>97</v>
      </c>
      <c r="K177">
        <v>1</v>
      </c>
      <c r="L177">
        <v>5</v>
      </c>
      <c r="M177" t="s">
        <v>2632</v>
      </c>
      <c r="N177" t="s">
        <v>55</v>
      </c>
      <c r="O177" t="s">
        <v>57</v>
      </c>
      <c r="P177" t="s">
        <v>2905</v>
      </c>
      <c r="Q177" t="s">
        <v>2896</v>
      </c>
      <c r="R177" t="s">
        <v>2878</v>
      </c>
      <c r="S177">
        <v>25</v>
      </c>
      <c r="T177">
        <v>0</v>
      </c>
      <c r="U177" t="s">
        <v>2894</v>
      </c>
      <c r="V177">
        <v>56501.106204522679</v>
      </c>
      <c r="W177" t="s">
        <v>2822</v>
      </c>
      <c r="X177">
        <v>64096.04830752722</v>
      </c>
      <c r="Y177" t="s">
        <v>2815</v>
      </c>
      <c r="Z177">
        <v>55166.77177874578</v>
      </c>
      <c r="AA177" t="s">
        <v>2750</v>
      </c>
      <c r="AB177">
        <v>68966.301924196654</v>
      </c>
      <c r="AC177">
        <v>3</v>
      </c>
    </row>
    <row r="178" spans="1:29" x14ac:dyDescent="0.3">
      <c r="A178" t="s">
        <v>47</v>
      </c>
      <c r="B178">
        <v>58834.067890234619</v>
      </c>
      <c r="C178">
        <v>18420178</v>
      </c>
      <c r="D178">
        <v>2600000</v>
      </c>
      <c r="E178">
        <v>47272.727272727272</v>
      </c>
      <c r="F178" s="1">
        <v>45975</v>
      </c>
      <c r="G178" t="s">
        <v>2843</v>
      </c>
      <c r="H178">
        <v>55</v>
      </c>
      <c r="I178">
        <v>60</v>
      </c>
      <c r="J178" t="s">
        <v>74</v>
      </c>
      <c r="K178">
        <v>1</v>
      </c>
      <c r="L178">
        <v>5</v>
      </c>
      <c r="M178" t="s">
        <v>2627</v>
      </c>
      <c r="N178" t="s">
        <v>55</v>
      </c>
      <c r="O178" t="s">
        <v>57</v>
      </c>
      <c r="P178" t="s">
        <v>2905</v>
      </c>
      <c r="Q178" t="s">
        <v>2899</v>
      </c>
      <c r="R178" t="s">
        <v>2879</v>
      </c>
      <c r="S178">
        <v>18</v>
      </c>
      <c r="T178">
        <v>0</v>
      </c>
      <c r="U178" t="s">
        <v>2894</v>
      </c>
      <c r="V178">
        <v>56501.106204522679</v>
      </c>
      <c r="W178" t="s">
        <v>2822</v>
      </c>
      <c r="X178">
        <v>64096.04830752722</v>
      </c>
      <c r="Y178" t="s">
        <v>2815</v>
      </c>
      <c r="Z178">
        <v>55166.77177874578</v>
      </c>
      <c r="AA178" t="s">
        <v>2750</v>
      </c>
      <c r="AB178">
        <v>68966.301924196654</v>
      </c>
      <c r="AC178">
        <v>2</v>
      </c>
    </row>
    <row r="179" spans="1:29" x14ac:dyDescent="0.3">
      <c r="A179" t="s">
        <v>47</v>
      </c>
      <c r="B179">
        <v>58834.067890234619</v>
      </c>
      <c r="C179">
        <v>18420468</v>
      </c>
      <c r="D179">
        <v>2600000</v>
      </c>
      <c r="E179">
        <v>74285.71428571429</v>
      </c>
      <c r="F179" s="1">
        <v>45975</v>
      </c>
      <c r="G179" t="s">
        <v>2843</v>
      </c>
      <c r="H179">
        <v>35</v>
      </c>
      <c r="I179">
        <v>45</v>
      </c>
      <c r="J179" t="s">
        <v>74</v>
      </c>
      <c r="K179">
        <v>1</v>
      </c>
      <c r="L179">
        <v>4</v>
      </c>
      <c r="M179" t="s">
        <v>2632</v>
      </c>
      <c r="N179" t="s">
        <v>55</v>
      </c>
      <c r="O179" t="s">
        <v>57</v>
      </c>
      <c r="P179" t="s">
        <v>2905</v>
      </c>
      <c r="Q179" t="s">
        <v>2899</v>
      </c>
      <c r="R179" t="s">
        <v>2879</v>
      </c>
      <c r="S179">
        <v>25</v>
      </c>
      <c r="T179">
        <v>0</v>
      </c>
      <c r="U179" t="s">
        <v>2894</v>
      </c>
      <c r="V179">
        <v>56501.106204522679</v>
      </c>
      <c r="W179" t="s">
        <v>2822</v>
      </c>
      <c r="X179">
        <v>64096.04830752722</v>
      </c>
      <c r="Y179" t="s">
        <v>2815</v>
      </c>
      <c r="Z179">
        <v>55166.77177874578</v>
      </c>
      <c r="AA179" t="s">
        <v>2750</v>
      </c>
      <c r="AB179">
        <v>68966.301924196654</v>
      </c>
      <c r="AC179">
        <v>2</v>
      </c>
    </row>
    <row r="180" spans="1:29" x14ac:dyDescent="0.3">
      <c r="A180" t="s">
        <v>47</v>
      </c>
      <c r="B180">
        <v>58834.067890234619</v>
      </c>
      <c r="C180">
        <v>18403689</v>
      </c>
      <c r="D180">
        <v>2650000</v>
      </c>
      <c r="E180">
        <v>33125</v>
      </c>
      <c r="F180" s="1">
        <v>45972</v>
      </c>
      <c r="G180" t="s">
        <v>2843</v>
      </c>
      <c r="H180">
        <v>80</v>
      </c>
      <c r="I180">
        <v>100</v>
      </c>
      <c r="J180" t="s">
        <v>97</v>
      </c>
      <c r="K180">
        <v>2</v>
      </c>
      <c r="L180">
        <v>4</v>
      </c>
      <c r="M180" t="s">
        <v>2632</v>
      </c>
      <c r="N180" t="s">
        <v>55</v>
      </c>
      <c r="O180" t="s">
        <v>57</v>
      </c>
      <c r="P180" t="s">
        <v>2907</v>
      </c>
      <c r="Q180" t="s">
        <v>2899</v>
      </c>
      <c r="R180" t="s">
        <v>2878</v>
      </c>
      <c r="S180">
        <v>25</v>
      </c>
      <c r="T180">
        <v>0</v>
      </c>
      <c r="U180" t="s">
        <v>2894</v>
      </c>
      <c r="V180">
        <v>56501.106204522679</v>
      </c>
      <c r="W180" t="s">
        <v>2822</v>
      </c>
      <c r="X180">
        <v>64096.04830752722</v>
      </c>
      <c r="Y180" t="s">
        <v>2821</v>
      </c>
      <c r="Z180">
        <v>51787.78659242369</v>
      </c>
      <c r="AA180" t="s">
        <v>2750</v>
      </c>
      <c r="AB180">
        <v>68966.301924196654</v>
      </c>
      <c r="AC180">
        <v>3</v>
      </c>
    </row>
    <row r="181" spans="1:29" x14ac:dyDescent="0.3">
      <c r="A181" t="s">
        <v>47</v>
      </c>
      <c r="B181">
        <v>58834.067890234619</v>
      </c>
      <c r="C181">
        <v>18426777</v>
      </c>
      <c r="D181">
        <v>10750000</v>
      </c>
      <c r="E181">
        <v>38392.857142857145</v>
      </c>
      <c r="F181" s="1">
        <v>45976</v>
      </c>
      <c r="G181" t="s">
        <v>2843</v>
      </c>
      <c r="H181">
        <v>280</v>
      </c>
      <c r="I181">
        <v>300</v>
      </c>
      <c r="J181" t="s">
        <v>64</v>
      </c>
      <c r="K181">
        <v>3</v>
      </c>
      <c r="L181">
        <v>6</v>
      </c>
      <c r="M181" t="s">
        <v>2622</v>
      </c>
      <c r="N181" t="s">
        <v>76</v>
      </c>
      <c r="O181" t="s">
        <v>57</v>
      </c>
      <c r="P181" t="s">
        <v>2892</v>
      </c>
      <c r="Q181" t="s">
        <v>2898</v>
      </c>
      <c r="R181" t="s">
        <v>2871</v>
      </c>
      <c r="S181">
        <v>13</v>
      </c>
      <c r="T181">
        <v>0</v>
      </c>
      <c r="U181" t="s">
        <v>2895</v>
      </c>
      <c r="V181">
        <v>65169.934344177367</v>
      </c>
      <c r="W181" t="s">
        <v>2822</v>
      </c>
      <c r="X181">
        <v>64096.04830752722</v>
      </c>
      <c r="Y181" t="s">
        <v>2814</v>
      </c>
      <c r="Z181">
        <v>58611.930717538344</v>
      </c>
      <c r="AA181" t="s">
        <v>2710</v>
      </c>
      <c r="AB181">
        <v>52347.59029215551</v>
      </c>
      <c r="AC181">
        <v>6</v>
      </c>
    </row>
    <row r="182" spans="1:29" x14ac:dyDescent="0.3">
      <c r="A182" t="s">
        <v>47</v>
      </c>
      <c r="B182">
        <v>58834.067890234619</v>
      </c>
      <c r="C182">
        <v>18414969</v>
      </c>
      <c r="D182">
        <v>9320000</v>
      </c>
      <c r="E182">
        <v>62133.333333333336</v>
      </c>
      <c r="F182" s="1">
        <v>45974</v>
      </c>
      <c r="G182" t="s">
        <v>2843</v>
      </c>
      <c r="H182">
        <v>150</v>
      </c>
      <c r="I182">
        <v>160</v>
      </c>
      <c r="J182" t="s">
        <v>50</v>
      </c>
      <c r="K182">
        <v>2</v>
      </c>
      <c r="L182">
        <v>6</v>
      </c>
      <c r="M182" t="s">
        <v>2622</v>
      </c>
      <c r="N182" t="s">
        <v>76</v>
      </c>
      <c r="O182" t="s">
        <v>57</v>
      </c>
      <c r="P182" t="s">
        <v>2892</v>
      </c>
      <c r="Q182" t="s">
        <v>2896</v>
      </c>
      <c r="R182" t="s">
        <v>2877</v>
      </c>
      <c r="S182">
        <v>13</v>
      </c>
      <c r="T182">
        <v>0</v>
      </c>
      <c r="U182" t="s">
        <v>2894</v>
      </c>
      <c r="V182">
        <v>56501.106204522679</v>
      </c>
      <c r="W182" t="s">
        <v>2822</v>
      </c>
      <c r="X182">
        <v>64096.04830752722</v>
      </c>
      <c r="Y182" t="s">
        <v>2814</v>
      </c>
      <c r="Z182">
        <v>58611.930717538344</v>
      </c>
      <c r="AA182" t="s">
        <v>2710</v>
      </c>
      <c r="AB182">
        <v>52347.59029215551</v>
      </c>
      <c r="AC182">
        <v>4</v>
      </c>
    </row>
    <row r="183" spans="1:29" x14ac:dyDescent="0.3">
      <c r="A183" t="s">
        <v>47</v>
      </c>
      <c r="B183">
        <v>58834.067890234619</v>
      </c>
      <c r="C183">
        <v>18418432</v>
      </c>
      <c r="D183">
        <v>7600000</v>
      </c>
      <c r="E183">
        <v>66086.956521739135</v>
      </c>
      <c r="F183" s="1">
        <v>45975</v>
      </c>
      <c r="G183" t="s">
        <v>2843</v>
      </c>
      <c r="H183">
        <v>115</v>
      </c>
      <c r="I183">
        <v>118</v>
      </c>
      <c r="J183" t="s">
        <v>97</v>
      </c>
      <c r="K183">
        <v>2</v>
      </c>
      <c r="L183">
        <v>9</v>
      </c>
      <c r="M183" t="s">
        <v>2622</v>
      </c>
      <c r="N183" t="s">
        <v>55</v>
      </c>
      <c r="O183" t="s">
        <v>67</v>
      </c>
      <c r="P183" t="s">
        <v>2892</v>
      </c>
      <c r="Q183" t="s">
        <v>2896</v>
      </c>
      <c r="R183" t="s">
        <v>2878</v>
      </c>
      <c r="S183">
        <v>13</v>
      </c>
      <c r="T183">
        <v>1</v>
      </c>
      <c r="U183" t="s">
        <v>2894</v>
      </c>
      <c r="V183">
        <v>56501.106204522679</v>
      </c>
      <c r="W183" t="s">
        <v>2822</v>
      </c>
      <c r="X183">
        <v>64096.04830752722</v>
      </c>
      <c r="Y183" t="s">
        <v>2814</v>
      </c>
      <c r="Z183">
        <v>58611.930717538344</v>
      </c>
      <c r="AA183" t="s">
        <v>2710</v>
      </c>
      <c r="AB183">
        <v>52347.59029215551</v>
      </c>
      <c r="AC183">
        <v>3</v>
      </c>
    </row>
    <row r="184" spans="1:29" x14ac:dyDescent="0.3">
      <c r="A184" t="s">
        <v>47</v>
      </c>
      <c r="B184">
        <v>58834.067890234619</v>
      </c>
      <c r="C184">
        <v>18381584</v>
      </c>
      <c r="D184">
        <v>7300000</v>
      </c>
      <c r="E184">
        <v>81111.111111111109</v>
      </c>
      <c r="F184" s="1">
        <v>45969</v>
      </c>
      <c r="G184" t="s">
        <v>2843</v>
      </c>
      <c r="H184">
        <v>90</v>
      </c>
      <c r="I184">
        <v>100</v>
      </c>
      <c r="J184" t="s">
        <v>97</v>
      </c>
      <c r="K184">
        <v>1</v>
      </c>
      <c r="L184">
        <v>4</v>
      </c>
      <c r="M184" t="s">
        <v>2627</v>
      </c>
      <c r="N184" t="s">
        <v>55</v>
      </c>
      <c r="O184" t="s">
        <v>57</v>
      </c>
      <c r="P184" t="s">
        <v>2892</v>
      </c>
      <c r="Q184" t="s">
        <v>2896</v>
      </c>
      <c r="R184" t="s">
        <v>2878</v>
      </c>
      <c r="S184">
        <v>18</v>
      </c>
      <c r="T184">
        <v>0</v>
      </c>
      <c r="U184" t="s">
        <v>2894</v>
      </c>
      <c r="V184">
        <v>56501.106204522679</v>
      </c>
      <c r="W184" t="s">
        <v>2822</v>
      </c>
      <c r="X184">
        <v>64096.04830752722</v>
      </c>
      <c r="Y184" t="s">
        <v>2814</v>
      </c>
      <c r="Z184">
        <v>58611.930717538344</v>
      </c>
      <c r="AA184" t="s">
        <v>2710</v>
      </c>
      <c r="AB184">
        <v>52347.59029215551</v>
      </c>
      <c r="AC184">
        <v>3</v>
      </c>
    </row>
    <row r="185" spans="1:29" x14ac:dyDescent="0.3">
      <c r="A185" t="s">
        <v>47</v>
      </c>
      <c r="B185">
        <v>58834.067890234619</v>
      </c>
      <c r="C185">
        <v>18426776</v>
      </c>
      <c r="D185">
        <v>6300000</v>
      </c>
      <c r="E185">
        <v>35000</v>
      </c>
      <c r="F185" s="1">
        <v>45976</v>
      </c>
      <c r="G185" t="s">
        <v>2843</v>
      </c>
      <c r="H185">
        <v>180</v>
      </c>
      <c r="I185">
        <v>200</v>
      </c>
      <c r="J185" t="s">
        <v>50</v>
      </c>
      <c r="K185">
        <v>1</v>
      </c>
      <c r="L185">
        <v>4</v>
      </c>
      <c r="M185" t="s">
        <v>2627</v>
      </c>
      <c r="N185" t="s">
        <v>76</v>
      </c>
      <c r="O185" t="s">
        <v>57</v>
      </c>
      <c r="P185" t="s">
        <v>2892</v>
      </c>
      <c r="Q185" t="s">
        <v>2896</v>
      </c>
      <c r="R185" t="s">
        <v>2877</v>
      </c>
      <c r="S185">
        <v>18</v>
      </c>
      <c r="T185">
        <v>0</v>
      </c>
      <c r="U185" t="s">
        <v>2894</v>
      </c>
      <c r="V185">
        <v>56501.106204522679</v>
      </c>
      <c r="W185" t="s">
        <v>2822</v>
      </c>
      <c r="X185">
        <v>64096.04830752722</v>
      </c>
      <c r="Y185" t="s">
        <v>2814</v>
      </c>
      <c r="Z185">
        <v>58611.930717538344</v>
      </c>
      <c r="AA185" t="s">
        <v>2710</v>
      </c>
      <c r="AB185">
        <v>52347.59029215551</v>
      </c>
      <c r="AC185">
        <v>4</v>
      </c>
    </row>
    <row r="186" spans="1:29" x14ac:dyDescent="0.3">
      <c r="A186" t="s">
        <v>47</v>
      </c>
      <c r="B186">
        <v>58834.067890234619</v>
      </c>
      <c r="C186">
        <v>18409383</v>
      </c>
      <c r="D186">
        <v>5650000</v>
      </c>
      <c r="E186">
        <v>56500</v>
      </c>
      <c r="F186" s="1">
        <v>45973</v>
      </c>
      <c r="G186" t="s">
        <v>2843</v>
      </c>
      <c r="H186">
        <v>100</v>
      </c>
      <c r="I186">
        <v>110</v>
      </c>
      <c r="J186" t="s">
        <v>97</v>
      </c>
      <c r="K186">
        <v>2</v>
      </c>
      <c r="L186">
        <v>5</v>
      </c>
      <c r="M186" t="s">
        <v>2622</v>
      </c>
      <c r="N186" t="s">
        <v>77</v>
      </c>
      <c r="O186" t="s">
        <v>57</v>
      </c>
      <c r="P186" t="s">
        <v>2892</v>
      </c>
      <c r="Q186" t="s">
        <v>2893</v>
      </c>
      <c r="R186" t="s">
        <v>2878</v>
      </c>
      <c r="S186">
        <v>13</v>
      </c>
      <c r="T186">
        <v>0</v>
      </c>
      <c r="U186" t="s">
        <v>2894</v>
      </c>
      <c r="V186">
        <v>56501.106204522679</v>
      </c>
      <c r="W186" t="s">
        <v>2822</v>
      </c>
      <c r="X186">
        <v>64096.04830752722</v>
      </c>
      <c r="Y186" t="s">
        <v>2814</v>
      </c>
      <c r="Z186">
        <v>58611.930717538344</v>
      </c>
      <c r="AA186" t="s">
        <v>2710</v>
      </c>
      <c r="AB186">
        <v>52347.59029215551</v>
      </c>
      <c r="AC186">
        <v>3</v>
      </c>
    </row>
    <row r="187" spans="1:29" x14ac:dyDescent="0.3">
      <c r="A187" t="s">
        <v>47</v>
      </c>
      <c r="B187">
        <v>58834.067890234619</v>
      </c>
      <c r="C187">
        <v>18392946</v>
      </c>
      <c r="D187">
        <v>5500000</v>
      </c>
      <c r="E187">
        <v>47826.086956521736</v>
      </c>
      <c r="F187" s="1">
        <v>45971</v>
      </c>
      <c r="G187" t="s">
        <v>2843</v>
      </c>
      <c r="H187">
        <v>115</v>
      </c>
      <c r="I187">
        <v>125</v>
      </c>
      <c r="J187" t="s">
        <v>50</v>
      </c>
      <c r="K187">
        <v>1</v>
      </c>
      <c r="L187">
        <v>4</v>
      </c>
      <c r="M187" t="s">
        <v>2632</v>
      </c>
      <c r="N187" t="s">
        <v>77</v>
      </c>
      <c r="O187" t="s">
        <v>57</v>
      </c>
      <c r="P187" t="s">
        <v>2892</v>
      </c>
      <c r="Q187" t="s">
        <v>2893</v>
      </c>
      <c r="R187" t="s">
        <v>2877</v>
      </c>
      <c r="S187">
        <v>25</v>
      </c>
      <c r="T187">
        <v>0</v>
      </c>
      <c r="U187" t="s">
        <v>2894</v>
      </c>
      <c r="V187">
        <v>56501.106204522679</v>
      </c>
      <c r="W187" t="s">
        <v>2822</v>
      </c>
      <c r="X187">
        <v>64096.04830752722</v>
      </c>
      <c r="Y187" t="s">
        <v>2814</v>
      </c>
      <c r="Z187">
        <v>58611.930717538344</v>
      </c>
      <c r="AA187" t="s">
        <v>2710</v>
      </c>
      <c r="AB187">
        <v>52347.59029215551</v>
      </c>
      <c r="AC187">
        <v>4</v>
      </c>
    </row>
    <row r="188" spans="1:29" x14ac:dyDescent="0.3">
      <c r="A188" t="s">
        <v>47</v>
      </c>
      <c r="B188">
        <v>58834.067890234619</v>
      </c>
      <c r="C188">
        <v>18363558</v>
      </c>
      <c r="D188">
        <v>3850000</v>
      </c>
      <c r="E188">
        <v>42777.777777777781</v>
      </c>
      <c r="F188" s="1">
        <v>45966</v>
      </c>
      <c r="G188" t="s">
        <v>2843</v>
      </c>
      <c r="H188">
        <v>90</v>
      </c>
      <c r="I188">
        <v>100</v>
      </c>
      <c r="J188" t="s">
        <v>97</v>
      </c>
      <c r="K188">
        <v>1</v>
      </c>
      <c r="L188">
        <v>4</v>
      </c>
      <c r="M188" t="s">
        <v>2632</v>
      </c>
      <c r="N188" t="s">
        <v>55</v>
      </c>
      <c r="O188" t="s">
        <v>57</v>
      </c>
      <c r="P188" t="s">
        <v>2892</v>
      </c>
      <c r="Q188" t="s">
        <v>2893</v>
      </c>
      <c r="R188" t="s">
        <v>2878</v>
      </c>
      <c r="S188">
        <v>25</v>
      </c>
      <c r="T188">
        <v>0</v>
      </c>
      <c r="U188" t="s">
        <v>2894</v>
      </c>
      <c r="V188">
        <v>56501.106204522679</v>
      </c>
      <c r="W188" t="s">
        <v>2822</v>
      </c>
      <c r="X188">
        <v>64096.04830752722</v>
      </c>
      <c r="Y188" t="s">
        <v>2814</v>
      </c>
      <c r="Z188">
        <v>58611.930717538344</v>
      </c>
      <c r="AA188" t="s">
        <v>2710</v>
      </c>
      <c r="AB188">
        <v>52347.59029215551</v>
      </c>
      <c r="AC188">
        <v>3</v>
      </c>
    </row>
    <row r="189" spans="1:29" x14ac:dyDescent="0.3">
      <c r="A189" t="s">
        <v>47</v>
      </c>
      <c r="B189">
        <v>58834.067890234619</v>
      </c>
      <c r="C189">
        <v>18409316</v>
      </c>
      <c r="D189">
        <v>3750000</v>
      </c>
      <c r="E189">
        <v>41666.666666666664</v>
      </c>
      <c r="F189" s="1">
        <v>45973</v>
      </c>
      <c r="G189" t="s">
        <v>2843</v>
      </c>
      <c r="H189">
        <v>90</v>
      </c>
      <c r="I189">
        <v>95</v>
      </c>
      <c r="J189" t="s">
        <v>97</v>
      </c>
      <c r="K189">
        <v>1</v>
      </c>
      <c r="L189">
        <v>4</v>
      </c>
      <c r="M189" t="s">
        <v>2627</v>
      </c>
      <c r="N189" t="s">
        <v>55</v>
      </c>
      <c r="O189" t="s">
        <v>57</v>
      </c>
      <c r="P189" t="s">
        <v>2892</v>
      </c>
      <c r="Q189" t="s">
        <v>2893</v>
      </c>
      <c r="R189" t="s">
        <v>2878</v>
      </c>
      <c r="S189">
        <v>18</v>
      </c>
      <c r="T189">
        <v>0</v>
      </c>
      <c r="U189" t="s">
        <v>2894</v>
      </c>
      <c r="V189">
        <v>56501.106204522679</v>
      </c>
      <c r="W189" t="s">
        <v>2822</v>
      </c>
      <c r="X189">
        <v>64096.04830752722</v>
      </c>
      <c r="Y189" t="s">
        <v>2814</v>
      </c>
      <c r="Z189">
        <v>58611.930717538344</v>
      </c>
      <c r="AA189" t="s">
        <v>2710</v>
      </c>
      <c r="AB189">
        <v>52347.59029215551</v>
      </c>
      <c r="AC189">
        <v>3</v>
      </c>
    </row>
    <row r="190" spans="1:29" x14ac:dyDescent="0.3">
      <c r="A190" t="s">
        <v>47</v>
      </c>
      <c r="B190">
        <v>58834.067890234619</v>
      </c>
      <c r="C190">
        <v>18396655</v>
      </c>
      <c r="D190">
        <v>8100000</v>
      </c>
      <c r="E190">
        <v>50625</v>
      </c>
      <c r="F190" s="1">
        <v>45971</v>
      </c>
      <c r="G190" t="s">
        <v>2843</v>
      </c>
      <c r="H190">
        <v>160</v>
      </c>
      <c r="I190">
        <v>165</v>
      </c>
      <c r="J190" t="s">
        <v>50</v>
      </c>
      <c r="K190">
        <v>2</v>
      </c>
      <c r="L190">
        <v>5</v>
      </c>
      <c r="M190" t="s">
        <v>2615</v>
      </c>
      <c r="N190" t="s">
        <v>55</v>
      </c>
      <c r="O190" t="s">
        <v>57</v>
      </c>
      <c r="P190" t="s">
        <v>2903</v>
      </c>
      <c r="Q190" t="s">
        <v>2896</v>
      </c>
      <c r="R190" t="s">
        <v>2877</v>
      </c>
      <c r="S190">
        <v>2</v>
      </c>
      <c r="T190">
        <v>0</v>
      </c>
      <c r="U190" t="s">
        <v>2894</v>
      </c>
      <c r="V190">
        <v>56501.106204522679</v>
      </c>
      <c r="W190" t="s">
        <v>2822</v>
      </c>
      <c r="X190">
        <v>64096.04830752722</v>
      </c>
      <c r="Y190" t="s">
        <v>2817</v>
      </c>
      <c r="Z190">
        <v>55125.119235044782</v>
      </c>
      <c r="AA190" t="s">
        <v>2710</v>
      </c>
      <c r="AB190">
        <v>52347.59029215551</v>
      </c>
      <c r="AC190">
        <v>4</v>
      </c>
    </row>
    <row r="191" spans="1:29" x14ac:dyDescent="0.3">
      <c r="A191" t="s">
        <v>47</v>
      </c>
      <c r="B191">
        <v>58834.067890234619</v>
      </c>
      <c r="C191">
        <v>18413106</v>
      </c>
      <c r="D191">
        <v>7250000</v>
      </c>
      <c r="E191">
        <v>53703.703703703701</v>
      </c>
      <c r="F191" s="1">
        <v>45974</v>
      </c>
      <c r="G191" t="s">
        <v>2843</v>
      </c>
      <c r="H191">
        <v>135</v>
      </c>
      <c r="I191">
        <v>150</v>
      </c>
      <c r="J191" t="s">
        <v>97</v>
      </c>
      <c r="K191">
        <v>2</v>
      </c>
      <c r="L191">
        <v>5</v>
      </c>
      <c r="M191" t="s">
        <v>2615</v>
      </c>
      <c r="N191" t="s">
        <v>55</v>
      </c>
      <c r="O191" t="s">
        <v>57</v>
      </c>
      <c r="P191" t="s">
        <v>2903</v>
      </c>
      <c r="Q191" t="s">
        <v>2896</v>
      </c>
      <c r="R191" t="s">
        <v>2878</v>
      </c>
      <c r="S191">
        <v>2</v>
      </c>
      <c r="T191">
        <v>0</v>
      </c>
      <c r="U191" t="s">
        <v>2894</v>
      </c>
      <c r="V191">
        <v>56501.106204522679</v>
      </c>
      <c r="W191" t="s">
        <v>2822</v>
      </c>
      <c r="X191">
        <v>64096.04830752722</v>
      </c>
      <c r="Y191" t="s">
        <v>2817</v>
      </c>
      <c r="Z191">
        <v>55125.119235044782</v>
      </c>
      <c r="AA191" t="s">
        <v>2710</v>
      </c>
      <c r="AB191">
        <v>52347.59029215551</v>
      </c>
      <c r="AC191">
        <v>3</v>
      </c>
    </row>
    <row r="192" spans="1:29" x14ac:dyDescent="0.3">
      <c r="A192" t="s">
        <v>47</v>
      </c>
      <c r="B192">
        <v>58834.067890234619</v>
      </c>
      <c r="C192">
        <v>18392684</v>
      </c>
      <c r="D192">
        <v>4199999</v>
      </c>
      <c r="E192">
        <v>33070.858267716532</v>
      </c>
      <c r="F192" s="1">
        <v>45971</v>
      </c>
      <c r="G192" t="s">
        <v>2843</v>
      </c>
      <c r="H192">
        <v>127</v>
      </c>
      <c r="I192">
        <v>135</v>
      </c>
      <c r="J192" t="s">
        <v>97</v>
      </c>
      <c r="K192">
        <v>2</v>
      </c>
      <c r="L192">
        <v>4</v>
      </c>
      <c r="M192" t="s">
        <v>2615</v>
      </c>
      <c r="N192" t="s">
        <v>55</v>
      </c>
      <c r="O192" t="s">
        <v>57</v>
      </c>
      <c r="P192" t="s">
        <v>2892</v>
      </c>
      <c r="Q192" t="s">
        <v>2893</v>
      </c>
      <c r="R192" t="s">
        <v>2878</v>
      </c>
      <c r="S192">
        <v>2</v>
      </c>
      <c r="T192">
        <v>0</v>
      </c>
      <c r="U192" t="s">
        <v>2895</v>
      </c>
      <c r="V192">
        <v>65169.934344177367</v>
      </c>
      <c r="W192" t="s">
        <v>2822</v>
      </c>
      <c r="X192">
        <v>64096.04830752722</v>
      </c>
      <c r="Y192" t="s">
        <v>2814</v>
      </c>
      <c r="Z192">
        <v>58611.930717538344</v>
      </c>
      <c r="AA192" t="s">
        <v>2643</v>
      </c>
      <c r="AB192">
        <v>47158.467296531366</v>
      </c>
      <c r="AC192">
        <v>3</v>
      </c>
    </row>
    <row r="193" spans="1:29" x14ac:dyDescent="0.3">
      <c r="A193" t="s">
        <v>47</v>
      </c>
      <c r="B193">
        <v>58834.067890234619</v>
      </c>
      <c r="C193">
        <v>18403848</v>
      </c>
      <c r="D193">
        <v>7500000</v>
      </c>
      <c r="E193">
        <v>61983.471074380162</v>
      </c>
      <c r="F193" s="1">
        <v>45973</v>
      </c>
      <c r="G193" t="s">
        <v>2843</v>
      </c>
      <c r="H193">
        <v>121</v>
      </c>
      <c r="I193">
        <v>140</v>
      </c>
      <c r="J193" t="s">
        <v>50</v>
      </c>
      <c r="K193">
        <v>4</v>
      </c>
      <c r="L193">
        <v>4</v>
      </c>
      <c r="M193" t="s">
        <v>2615</v>
      </c>
      <c r="N193" t="s">
        <v>55</v>
      </c>
      <c r="O193" t="s">
        <v>67</v>
      </c>
      <c r="P193" t="s">
        <v>2892</v>
      </c>
      <c r="Q193" t="s">
        <v>2896</v>
      </c>
      <c r="R193" t="s">
        <v>2877</v>
      </c>
      <c r="S193">
        <v>2</v>
      </c>
      <c r="T193">
        <v>1</v>
      </c>
      <c r="U193" t="s">
        <v>2894</v>
      </c>
      <c r="V193">
        <v>56501.106204522679</v>
      </c>
      <c r="W193" t="s">
        <v>2822</v>
      </c>
      <c r="X193">
        <v>64096.04830752722</v>
      </c>
      <c r="Y193" t="s">
        <v>2814</v>
      </c>
      <c r="Z193">
        <v>58611.930717538344</v>
      </c>
      <c r="AA193" t="s">
        <v>2643</v>
      </c>
      <c r="AB193">
        <v>47158.467296531366</v>
      </c>
      <c r="AC193">
        <v>4</v>
      </c>
    </row>
    <row r="194" spans="1:29" x14ac:dyDescent="0.3">
      <c r="A194" t="s">
        <v>47</v>
      </c>
      <c r="B194">
        <v>58834.067890234619</v>
      </c>
      <c r="C194">
        <v>18417307</v>
      </c>
      <c r="D194">
        <v>5450000</v>
      </c>
      <c r="E194">
        <v>54500</v>
      </c>
      <c r="F194" s="1">
        <v>45974</v>
      </c>
      <c r="G194" t="s">
        <v>2843</v>
      </c>
      <c r="H194">
        <v>100</v>
      </c>
      <c r="I194">
        <v>110</v>
      </c>
      <c r="J194" t="s">
        <v>97</v>
      </c>
      <c r="K194">
        <v>2</v>
      </c>
      <c r="L194">
        <v>7</v>
      </c>
      <c r="M194" t="s">
        <v>2617</v>
      </c>
      <c r="N194" t="s">
        <v>55</v>
      </c>
      <c r="O194" t="s">
        <v>67</v>
      </c>
      <c r="P194" t="s">
        <v>2892</v>
      </c>
      <c r="Q194" t="s">
        <v>2893</v>
      </c>
      <c r="R194" t="s">
        <v>2878</v>
      </c>
      <c r="S194">
        <v>7.5</v>
      </c>
      <c r="T194">
        <v>1</v>
      </c>
      <c r="U194" t="s">
        <v>2894</v>
      </c>
      <c r="V194">
        <v>56501.106204522679</v>
      </c>
      <c r="W194" t="s">
        <v>2822</v>
      </c>
      <c r="X194">
        <v>64096.04830752722</v>
      </c>
      <c r="Y194" t="s">
        <v>2814</v>
      </c>
      <c r="Z194">
        <v>58611.930717538344</v>
      </c>
      <c r="AA194" t="s">
        <v>2643</v>
      </c>
      <c r="AB194">
        <v>47158.467296531366</v>
      </c>
      <c r="AC194">
        <v>3</v>
      </c>
    </row>
    <row r="195" spans="1:29" x14ac:dyDescent="0.3">
      <c r="A195" t="s">
        <v>47</v>
      </c>
      <c r="B195">
        <v>58834.067890234619</v>
      </c>
      <c r="C195">
        <v>18403788</v>
      </c>
      <c r="D195">
        <v>4350000</v>
      </c>
      <c r="E195">
        <v>51176.470588235294</v>
      </c>
      <c r="F195" s="1">
        <v>45973</v>
      </c>
      <c r="G195" t="s">
        <v>2843</v>
      </c>
      <c r="H195">
        <v>85</v>
      </c>
      <c r="I195">
        <v>100</v>
      </c>
      <c r="J195" t="s">
        <v>97</v>
      </c>
      <c r="K195">
        <v>1</v>
      </c>
      <c r="L195">
        <v>4</v>
      </c>
      <c r="M195" t="s">
        <v>2615</v>
      </c>
      <c r="N195" t="s">
        <v>55</v>
      </c>
      <c r="O195" t="s">
        <v>67</v>
      </c>
      <c r="P195" t="s">
        <v>2892</v>
      </c>
      <c r="Q195" t="s">
        <v>2893</v>
      </c>
      <c r="R195" t="s">
        <v>2878</v>
      </c>
      <c r="S195">
        <v>2</v>
      </c>
      <c r="T195">
        <v>1</v>
      </c>
      <c r="U195" t="s">
        <v>2894</v>
      </c>
      <c r="V195">
        <v>56501.106204522679</v>
      </c>
      <c r="W195" t="s">
        <v>2822</v>
      </c>
      <c r="X195">
        <v>64096.04830752722</v>
      </c>
      <c r="Y195" t="s">
        <v>2814</v>
      </c>
      <c r="Z195">
        <v>58611.930717538344</v>
      </c>
      <c r="AA195" t="s">
        <v>2643</v>
      </c>
      <c r="AB195">
        <v>47158.467296531366</v>
      </c>
      <c r="AC195">
        <v>3</v>
      </c>
    </row>
    <row r="196" spans="1:29" x14ac:dyDescent="0.3">
      <c r="A196" t="s">
        <v>47</v>
      </c>
      <c r="B196">
        <v>58834.067890234619</v>
      </c>
      <c r="C196">
        <v>18428479</v>
      </c>
      <c r="D196">
        <v>3780000</v>
      </c>
      <c r="E196">
        <v>39789.473684210527</v>
      </c>
      <c r="F196" s="1">
        <v>45976</v>
      </c>
      <c r="G196" t="s">
        <v>2843</v>
      </c>
      <c r="H196">
        <v>95</v>
      </c>
      <c r="I196">
        <v>116</v>
      </c>
      <c r="J196" t="s">
        <v>97</v>
      </c>
      <c r="K196">
        <v>2</v>
      </c>
      <c r="L196">
        <v>4</v>
      </c>
      <c r="M196" t="s">
        <v>2615</v>
      </c>
      <c r="N196" t="s">
        <v>55</v>
      </c>
      <c r="O196" t="s">
        <v>67</v>
      </c>
      <c r="P196" t="s">
        <v>2892</v>
      </c>
      <c r="Q196" t="s">
        <v>2893</v>
      </c>
      <c r="R196" t="s">
        <v>2878</v>
      </c>
      <c r="S196">
        <v>2</v>
      </c>
      <c r="T196">
        <v>1</v>
      </c>
      <c r="U196" t="s">
        <v>2894</v>
      </c>
      <c r="V196">
        <v>56501.106204522679</v>
      </c>
      <c r="W196" t="s">
        <v>2822</v>
      </c>
      <c r="X196">
        <v>64096.04830752722</v>
      </c>
      <c r="Y196" t="s">
        <v>2814</v>
      </c>
      <c r="Z196">
        <v>58611.930717538344</v>
      </c>
      <c r="AA196" t="s">
        <v>2643</v>
      </c>
      <c r="AB196">
        <v>47158.467296531366</v>
      </c>
      <c r="AC196">
        <v>3</v>
      </c>
    </row>
    <row r="197" spans="1:29" x14ac:dyDescent="0.3">
      <c r="A197" t="s">
        <v>47</v>
      </c>
      <c r="B197">
        <v>58834.067890234619</v>
      </c>
      <c r="C197">
        <v>18417032</v>
      </c>
      <c r="D197">
        <v>3150000</v>
      </c>
      <c r="E197">
        <v>31500</v>
      </c>
      <c r="F197" s="1">
        <v>45974</v>
      </c>
      <c r="G197" t="s">
        <v>2843</v>
      </c>
      <c r="H197">
        <v>100</v>
      </c>
      <c r="I197">
        <v>115</v>
      </c>
      <c r="J197" t="s">
        <v>97</v>
      </c>
      <c r="K197">
        <v>1</v>
      </c>
      <c r="L197">
        <v>4</v>
      </c>
      <c r="M197" t="s">
        <v>2627</v>
      </c>
      <c r="N197" t="s">
        <v>55</v>
      </c>
      <c r="O197" t="s">
        <v>57</v>
      </c>
      <c r="P197" t="s">
        <v>2892</v>
      </c>
      <c r="Q197" t="s">
        <v>2893</v>
      </c>
      <c r="R197" t="s">
        <v>2878</v>
      </c>
      <c r="S197">
        <v>18</v>
      </c>
      <c r="T197">
        <v>0</v>
      </c>
      <c r="U197" t="s">
        <v>2894</v>
      </c>
      <c r="V197">
        <v>56501.106204522679</v>
      </c>
      <c r="W197" t="s">
        <v>2822</v>
      </c>
      <c r="X197">
        <v>64096.04830752722</v>
      </c>
      <c r="Y197" t="s">
        <v>2814</v>
      </c>
      <c r="Z197">
        <v>58611.930717538344</v>
      </c>
      <c r="AA197" t="s">
        <v>2643</v>
      </c>
      <c r="AB197">
        <v>47158.467296531366</v>
      </c>
      <c r="AC197">
        <v>3</v>
      </c>
    </row>
    <row r="198" spans="1:29" x14ac:dyDescent="0.3">
      <c r="A198" t="s">
        <v>47</v>
      </c>
      <c r="B198">
        <v>58834.067890234619</v>
      </c>
      <c r="C198">
        <v>18414168</v>
      </c>
      <c r="D198">
        <v>2750000</v>
      </c>
      <c r="E198">
        <v>55000</v>
      </c>
      <c r="F198" s="1">
        <v>45974</v>
      </c>
      <c r="G198" t="s">
        <v>2843</v>
      </c>
      <c r="H198">
        <v>50</v>
      </c>
      <c r="I198">
        <v>56</v>
      </c>
      <c r="J198" t="s">
        <v>74</v>
      </c>
      <c r="K198">
        <v>1</v>
      </c>
      <c r="L198">
        <v>4</v>
      </c>
      <c r="M198" t="s">
        <v>2615</v>
      </c>
      <c r="N198" t="s">
        <v>55</v>
      </c>
      <c r="O198" t="s">
        <v>57</v>
      </c>
      <c r="P198" t="s">
        <v>2892</v>
      </c>
      <c r="Q198" t="s">
        <v>2899</v>
      </c>
      <c r="R198" t="s">
        <v>2879</v>
      </c>
      <c r="S198">
        <v>2</v>
      </c>
      <c r="T198">
        <v>0</v>
      </c>
      <c r="U198" t="s">
        <v>2894</v>
      </c>
      <c r="V198">
        <v>56501.106204522679</v>
      </c>
      <c r="W198" t="s">
        <v>2822</v>
      </c>
      <c r="X198">
        <v>64096.04830752722</v>
      </c>
      <c r="Y198" t="s">
        <v>2814</v>
      </c>
      <c r="Z198">
        <v>58611.930717538344</v>
      </c>
      <c r="AA198" t="s">
        <v>2643</v>
      </c>
      <c r="AB198">
        <v>47158.467296531366</v>
      </c>
      <c r="AC198">
        <v>2</v>
      </c>
    </row>
    <row r="199" spans="1:29" x14ac:dyDescent="0.3">
      <c r="A199" t="s">
        <v>47</v>
      </c>
      <c r="B199">
        <v>58834.067890234619</v>
      </c>
      <c r="C199">
        <v>18387445</v>
      </c>
      <c r="D199">
        <v>2400000</v>
      </c>
      <c r="E199">
        <v>30769.23076923077</v>
      </c>
      <c r="F199" s="1">
        <v>45970</v>
      </c>
      <c r="G199" t="s">
        <v>2843</v>
      </c>
      <c r="H199">
        <v>78</v>
      </c>
      <c r="I199">
        <v>83</v>
      </c>
      <c r="J199" t="s">
        <v>74</v>
      </c>
      <c r="K199">
        <v>1</v>
      </c>
      <c r="L199">
        <v>5</v>
      </c>
      <c r="M199" t="s">
        <v>2615</v>
      </c>
      <c r="N199" t="s">
        <v>55</v>
      </c>
      <c r="O199" t="s">
        <v>67</v>
      </c>
      <c r="P199" t="s">
        <v>2892</v>
      </c>
      <c r="Q199" t="s">
        <v>2899</v>
      </c>
      <c r="R199" t="s">
        <v>2879</v>
      </c>
      <c r="S199">
        <v>2</v>
      </c>
      <c r="T199">
        <v>1</v>
      </c>
      <c r="U199" t="s">
        <v>2894</v>
      </c>
      <c r="V199">
        <v>56501.106204522679</v>
      </c>
      <c r="W199" t="s">
        <v>2822</v>
      </c>
      <c r="X199">
        <v>64096.04830752722</v>
      </c>
      <c r="Y199" t="s">
        <v>2814</v>
      </c>
      <c r="Z199">
        <v>58611.930717538344</v>
      </c>
      <c r="AA199" t="s">
        <v>2643</v>
      </c>
      <c r="AB199">
        <v>47158.467296531366</v>
      </c>
      <c r="AC199">
        <v>2</v>
      </c>
    </row>
    <row r="200" spans="1:29" x14ac:dyDescent="0.3">
      <c r="A200" t="s">
        <v>47</v>
      </c>
      <c r="B200">
        <v>58834.067890234619</v>
      </c>
      <c r="C200">
        <v>18423333</v>
      </c>
      <c r="D200">
        <v>2365000</v>
      </c>
      <c r="E200">
        <v>49270.833333333336</v>
      </c>
      <c r="F200" s="1">
        <v>45975</v>
      </c>
      <c r="G200" t="s">
        <v>2843</v>
      </c>
      <c r="H200">
        <v>48</v>
      </c>
      <c r="I200">
        <v>50</v>
      </c>
      <c r="J200" t="s">
        <v>74</v>
      </c>
      <c r="K200">
        <v>1</v>
      </c>
      <c r="L200">
        <v>9</v>
      </c>
      <c r="M200" t="s">
        <v>2615</v>
      </c>
      <c r="N200" t="s">
        <v>55</v>
      </c>
      <c r="O200" t="s">
        <v>57</v>
      </c>
      <c r="P200" t="s">
        <v>2892</v>
      </c>
      <c r="Q200" t="s">
        <v>2899</v>
      </c>
      <c r="R200" t="s">
        <v>2879</v>
      </c>
      <c r="S200">
        <v>2</v>
      </c>
      <c r="T200">
        <v>0</v>
      </c>
      <c r="U200" t="s">
        <v>2894</v>
      </c>
      <c r="V200">
        <v>56501.106204522679</v>
      </c>
      <c r="W200" t="s">
        <v>2822</v>
      </c>
      <c r="X200">
        <v>64096.04830752722</v>
      </c>
      <c r="Y200" t="s">
        <v>2814</v>
      </c>
      <c r="Z200">
        <v>58611.930717538344</v>
      </c>
      <c r="AA200" t="s">
        <v>2643</v>
      </c>
      <c r="AB200">
        <v>47158.467296531366</v>
      </c>
      <c r="AC200">
        <v>2</v>
      </c>
    </row>
    <row r="201" spans="1:29" x14ac:dyDescent="0.3">
      <c r="A201" t="s">
        <v>47</v>
      </c>
      <c r="B201">
        <v>58834.067890234619</v>
      </c>
      <c r="C201">
        <v>18417735</v>
      </c>
      <c r="D201">
        <v>2350000</v>
      </c>
      <c r="E201">
        <v>52222.222222222219</v>
      </c>
      <c r="F201" s="1">
        <v>45974</v>
      </c>
      <c r="G201" t="s">
        <v>2843</v>
      </c>
      <c r="H201">
        <v>45</v>
      </c>
      <c r="I201">
        <v>50</v>
      </c>
      <c r="J201" t="s">
        <v>74</v>
      </c>
      <c r="K201">
        <v>1</v>
      </c>
      <c r="L201">
        <v>4</v>
      </c>
      <c r="M201" t="s">
        <v>2615</v>
      </c>
      <c r="N201" t="s">
        <v>55</v>
      </c>
      <c r="O201" t="s">
        <v>57</v>
      </c>
      <c r="P201" t="s">
        <v>2892</v>
      </c>
      <c r="Q201" t="s">
        <v>2899</v>
      </c>
      <c r="R201" t="s">
        <v>2879</v>
      </c>
      <c r="S201">
        <v>2</v>
      </c>
      <c r="T201">
        <v>0</v>
      </c>
      <c r="U201" t="s">
        <v>2894</v>
      </c>
      <c r="V201">
        <v>56501.106204522679</v>
      </c>
      <c r="W201" t="s">
        <v>2822</v>
      </c>
      <c r="X201">
        <v>64096.04830752722</v>
      </c>
      <c r="Y201" t="s">
        <v>2814</v>
      </c>
      <c r="Z201">
        <v>58611.930717538344</v>
      </c>
      <c r="AA201" t="s">
        <v>2643</v>
      </c>
      <c r="AB201">
        <v>47158.467296531366</v>
      </c>
      <c r="AC201">
        <v>2</v>
      </c>
    </row>
    <row r="202" spans="1:29" x14ac:dyDescent="0.3">
      <c r="A202" t="s">
        <v>47</v>
      </c>
      <c r="B202">
        <v>58834.067890234619</v>
      </c>
      <c r="C202">
        <v>18365885</v>
      </c>
      <c r="D202">
        <v>2280000</v>
      </c>
      <c r="E202">
        <v>50666.666666666664</v>
      </c>
      <c r="F202" s="1">
        <v>45966</v>
      </c>
      <c r="G202" t="s">
        <v>2843</v>
      </c>
      <c r="H202">
        <v>45</v>
      </c>
      <c r="I202">
        <v>50</v>
      </c>
      <c r="J202" t="s">
        <v>74</v>
      </c>
      <c r="K202">
        <v>1</v>
      </c>
      <c r="L202">
        <v>7</v>
      </c>
      <c r="M202" t="s">
        <v>2615</v>
      </c>
      <c r="N202" t="s">
        <v>55</v>
      </c>
      <c r="O202" t="s">
        <v>67</v>
      </c>
      <c r="P202" t="s">
        <v>2892</v>
      </c>
      <c r="Q202" t="s">
        <v>2899</v>
      </c>
      <c r="R202" t="s">
        <v>2879</v>
      </c>
      <c r="S202">
        <v>2</v>
      </c>
      <c r="T202">
        <v>1</v>
      </c>
      <c r="U202" t="s">
        <v>2894</v>
      </c>
      <c r="V202">
        <v>56501.106204522679</v>
      </c>
      <c r="W202" t="s">
        <v>2822</v>
      </c>
      <c r="X202">
        <v>64096.04830752722</v>
      </c>
      <c r="Y202" t="s">
        <v>2814</v>
      </c>
      <c r="Z202">
        <v>58611.930717538344</v>
      </c>
      <c r="AA202" t="s">
        <v>2643</v>
      </c>
      <c r="AB202">
        <v>47158.467296531366</v>
      </c>
      <c r="AC202">
        <v>2</v>
      </c>
    </row>
    <row r="203" spans="1:29" x14ac:dyDescent="0.3">
      <c r="A203" t="s">
        <v>47</v>
      </c>
      <c r="B203">
        <v>58834.067890234619</v>
      </c>
      <c r="C203">
        <v>18403512</v>
      </c>
      <c r="D203">
        <v>2350000</v>
      </c>
      <c r="E203">
        <v>55952.380952380954</v>
      </c>
      <c r="F203" s="1">
        <v>45972</v>
      </c>
      <c r="G203" t="s">
        <v>2843</v>
      </c>
      <c r="H203">
        <v>42</v>
      </c>
      <c r="I203">
        <v>47</v>
      </c>
      <c r="J203" t="s">
        <v>74</v>
      </c>
      <c r="K203">
        <v>1</v>
      </c>
      <c r="L203">
        <v>4</v>
      </c>
      <c r="M203" t="s">
        <v>2615</v>
      </c>
      <c r="N203" t="s">
        <v>55</v>
      </c>
      <c r="O203" t="s">
        <v>57</v>
      </c>
      <c r="P203" t="s">
        <v>2892</v>
      </c>
      <c r="Q203" t="s">
        <v>2899</v>
      </c>
      <c r="R203" t="s">
        <v>2879</v>
      </c>
      <c r="S203">
        <v>2</v>
      </c>
      <c r="T203">
        <v>0</v>
      </c>
      <c r="U203" t="s">
        <v>251</v>
      </c>
      <c r="V203">
        <v>53354.245347733297</v>
      </c>
      <c r="W203" t="s">
        <v>2822</v>
      </c>
      <c r="X203">
        <v>64096.04830752722</v>
      </c>
      <c r="Y203" t="s">
        <v>2814</v>
      </c>
      <c r="Z203">
        <v>58611.930717538344</v>
      </c>
      <c r="AA203" t="s">
        <v>2643</v>
      </c>
      <c r="AB203">
        <v>47158.467296531366</v>
      </c>
      <c r="AC203">
        <v>2</v>
      </c>
    </row>
    <row r="204" spans="1:29" x14ac:dyDescent="0.3">
      <c r="A204" t="s">
        <v>47</v>
      </c>
      <c r="B204">
        <v>58834.067890234619</v>
      </c>
      <c r="C204">
        <v>18361301</v>
      </c>
      <c r="D204">
        <v>26600000</v>
      </c>
      <c r="E204">
        <v>204615.38461538462</v>
      </c>
      <c r="F204" s="1">
        <v>45965</v>
      </c>
      <c r="G204" t="s">
        <v>2843</v>
      </c>
      <c r="H204">
        <v>130</v>
      </c>
      <c r="I204">
        <v>140</v>
      </c>
      <c r="J204" t="s">
        <v>50</v>
      </c>
      <c r="K204">
        <v>2</v>
      </c>
      <c r="L204">
        <v>10</v>
      </c>
      <c r="M204" t="s">
        <v>2615</v>
      </c>
      <c r="N204" t="s">
        <v>55</v>
      </c>
      <c r="O204" t="s">
        <v>57</v>
      </c>
      <c r="P204" t="s">
        <v>2892</v>
      </c>
      <c r="Q204" t="s">
        <v>2897</v>
      </c>
      <c r="R204" t="s">
        <v>2877</v>
      </c>
      <c r="S204">
        <v>2</v>
      </c>
      <c r="T204">
        <v>0</v>
      </c>
      <c r="U204" t="s">
        <v>2894</v>
      </c>
      <c r="V204">
        <v>56501.106204522679</v>
      </c>
      <c r="W204" t="s">
        <v>2822</v>
      </c>
      <c r="X204">
        <v>64096.04830752722</v>
      </c>
      <c r="Y204" t="s">
        <v>2814</v>
      </c>
      <c r="Z204">
        <v>58611.930717538344</v>
      </c>
      <c r="AA204" t="s">
        <v>2666</v>
      </c>
      <c r="AB204">
        <v>63916.818673903676</v>
      </c>
      <c r="AC204">
        <v>4</v>
      </c>
    </row>
    <row r="205" spans="1:29" x14ac:dyDescent="0.3">
      <c r="A205" t="s">
        <v>47</v>
      </c>
      <c r="B205">
        <v>58834.067890234619</v>
      </c>
      <c r="C205">
        <v>18363521</v>
      </c>
      <c r="D205">
        <v>5800000</v>
      </c>
      <c r="E205">
        <v>48333.333333333336</v>
      </c>
      <c r="F205" s="1">
        <v>45966</v>
      </c>
      <c r="G205" t="s">
        <v>2843</v>
      </c>
      <c r="H205">
        <v>120</v>
      </c>
      <c r="I205">
        <v>125</v>
      </c>
      <c r="J205" t="s">
        <v>97</v>
      </c>
      <c r="K205">
        <v>1</v>
      </c>
      <c r="L205">
        <v>5</v>
      </c>
      <c r="M205" t="s">
        <v>2622</v>
      </c>
      <c r="N205" t="s">
        <v>55</v>
      </c>
      <c r="O205" t="s">
        <v>57</v>
      </c>
      <c r="P205" t="s">
        <v>2892</v>
      </c>
      <c r="Q205" t="s">
        <v>2893</v>
      </c>
      <c r="R205" t="s">
        <v>2878</v>
      </c>
      <c r="S205">
        <v>13</v>
      </c>
      <c r="T205">
        <v>0</v>
      </c>
      <c r="U205" t="s">
        <v>2894</v>
      </c>
      <c r="V205">
        <v>56501.106204522679</v>
      </c>
      <c r="W205" t="s">
        <v>2822</v>
      </c>
      <c r="X205">
        <v>64096.04830752722</v>
      </c>
      <c r="Y205" t="s">
        <v>2814</v>
      </c>
      <c r="Z205">
        <v>58611.930717538344</v>
      </c>
      <c r="AA205" t="s">
        <v>2666</v>
      </c>
      <c r="AB205">
        <v>63916.818673903676</v>
      </c>
      <c r="AC205">
        <v>3</v>
      </c>
    </row>
    <row r="206" spans="1:29" x14ac:dyDescent="0.3">
      <c r="A206" t="s">
        <v>47</v>
      </c>
      <c r="B206">
        <v>58834.067890234619</v>
      </c>
      <c r="C206">
        <v>18361218</v>
      </c>
      <c r="D206">
        <v>5320000</v>
      </c>
      <c r="E206">
        <v>50666.666666666664</v>
      </c>
      <c r="F206" s="1">
        <v>45965</v>
      </c>
      <c r="G206" t="s">
        <v>2843</v>
      </c>
      <c r="H206">
        <v>105</v>
      </c>
      <c r="I206">
        <v>110</v>
      </c>
      <c r="J206" t="s">
        <v>97</v>
      </c>
      <c r="K206">
        <v>2</v>
      </c>
      <c r="L206">
        <v>5</v>
      </c>
      <c r="M206" t="s">
        <v>2617</v>
      </c>
      <c r="N206" t="s">
        <v>55</v>
      </c>
      <c r="O206" t="s">
        <v>57</v>
      </c>
      <c r="P206" t="s">
        <v>2892</v>
      </c>
      <c r="Q206" t="s">
        <v>2893</v>
      </c>
      <c r="R206" t="s">
        <v>2878</v>
      </c>
      <c r="S206">
        <v>7.5</v>
      </c>
      <c r="T206">
        <v>0</v>
      </c>
      <c r="U206" t="s">
        <v>2894</v>
      </c>
      <c r="V206">
        <v>56501.106204522679</v>
      </c>
      <c r="W206" t="s">
        <v>2822</v>
      </c>
      <c r="X206">
        <v>64096.04830752722</v>
      </c>
      <c r="Y206" t="s">
        <v>2814</v>
      </c>
      <c r="Z206">
        <v>58611.930717538344</v>
      </c>
      <c r="AA206" t="s">
        <v>2666</v>
      </c>
      <c r="AB206">
        <v>63916.818673903676</v>
      </c>
      <c r="AC206">
        <v>3</v>
      </c>
    </row>
    <row r="207" spans="1:29" x14ac:dyDescent="0.3">
      <c r="A207" t="s">
        <v>47</v>
      </c>
      <c r="B207">
        <v>58834.067890234619</v>
      </c>
      <c r="C207">
        <v>18371107</v>
      </c>
      <c r="D207">
        <v>5100000</v>
      </c>
      <c r="E207">
        <v>56666.666666666664</v>
      </c>
      <c r="F207" s="1">
        <v>45967</v>
      </c>
      <c r="G207" t="s">
        <v>2843</v>
      </c>
      <c r="H207">
        <v>90</v>
      </c>
      <c r="I207">
        <v>105</v>
      </c>
      <c r="J207" t="s">
        <v>97</v>
      </c>
      <c r="K207">
        <v>1</v>
      </c>
      <c r="L207">
        <v>4</v>
      </c>
      <c r="M207" t="s">
        <v>2622</v>
      </c>
      <c r="N207" t="s">
        <v>55</v>
      </c>
      <c r="O207" t="s">
        <v>57</v>
      </c>
      <c r="P207" t="s">
        <v>2892</v>
      </c>
      <c r="Q207" t="s">
        <v>2893</v>
      </c>
      <c r="R207" t="s">
        <v>2878</v>
      </c>
      <c r="S207">
        <v>13</v>
      </c>
      <c r="T207">
        <v>0</v>
      </c>
      <c r="U207" t="s">
        <v>2894</v>
      </c>
      <c r="V207">
        <v>56501.106204522679</v>
      </c>
      <c r="W207" t="s">
        <v>2822</v>
      </c>
      <c r="X207">
        <v>64096.04830752722</v>
      </c>
      <c r="Y207" t="s">
        <v>2814</v>
      </c>
      <c r="Z207">
        <v>58611.930717538344</v>
      </c>
      <c r="AA207" t="s">
        <v>2666</v>
      </c>
      <c r="AB207">
        <v>63916.818673903676</v>
      </c>
      <c r="AC207">
        <v>3</v>
      </c>
    </row>
    <row r="208" spans="1:29" x14ac:dyDescent="0.3">
      <c r="A208" t="s">
        <v>47</v>
      </c>
      <c r="B208">
        <v>58834.067890234619</v>
      </c>
      <c r="C208">
        <v>18405977</v>
      </c>
      <c r="D208">
        <v>3500000</v>
      </c>
      <c r="E208">
        <v>70000</v>
      </c>
      <c r="F208" s="1">
        <v>45973</v>
      </c>
      <c r="G208" t="s">
        <v>2843</v>
      </c>
      <c r="H208">
        <v>50</v>
      </c>
      <c r="I208">
        <v>55</v>
      </c>
      <c r="J208" t="s">
        <v>74</v>
      </c>
      <c r="K208">
        <v>1</v>
      </c>
      <c r="L208">
        <v>4</v>
      </c>
      <c r="M208" t="s">
        <v>2627</v>
      </c>
      <c r="N208" t="s">
        <v>77</v>
      </c>
      <c r="O208" t="s">
        <v>67</v>
      </c>
      <c r="P208" t="s">
        <v>2892</v>
      </c>
      <c r="Q208" t="s">
        <v>2893</v>
      </c>
      <c r="R208" t="s">
        <v>2879</v>
      </c>
      <c r="S208">
        <v>18</v>
      </c>
      <c r="T208">
        <v>1</v>
      </c>
      <c r="U208" t="s">
        <v>2894</v>
      </c>
      <c r="V208">
        <v>56501.106204522679</v>
      </c>
      <c r="W208" t="s">
        <v>2822</v>
      </c>
      <c r="X208">
        <v>64096.04830752722</v>
      </c>
      <c r="Y208" t="s">
        <v>2814</v>
      </c>
      <c r="Z208">
        <v>58611.930717538344</v>
      </c>
      <c r="AA208" t="s">
        <v>2666</v>
      </c>
      <c r="AB208">
        <v>63916.818673903676</v>
      </c>
      <c r="AC208">
        <v>2</v>
      </c>
    </row>
    <row r="209" spans="1:29" x14ac:dyDescent="0.3">
      <c r="A209" t="s">
        <v>47</v>
      </c>
      <c r="B209">
        <v>58834.067890234619</v>
      </c>
      <c r="C209">
        <v>18370175</v>
      </c>
      <c r="D209">
        <v>3950000</v>
      </c>
      <c r="E209">
        <v>39500</v>
      </c>
      <c r="F209" s="1">
        <v>45967</v>
      </c>
      <c r="G209" t="s">
        <v>2843</v>
      </c>
      <c r="H209">
        <v>100</v>
      </c>
      <c r="I209">
        <v>110</v>
      </c>
      <c r="J209" t="s">
        <v>97</v>
      </c>
      <c r="K209">
        <v>1</v>
      </c>
      <c r="L209">
        <v>6</v>
      </c>
      <c r="M209" t="s">
        <v>2632</v>
      </c>
      <c r="N209" t="s">
        <v>55</v>
      </c>
      <c r="O209" t="s">
        <v>57</v>
      </c>
      <c r="P209" t="s">
        <v>2892</v>
      </c>
      <c r="Q209" t="s">
        <v>2893</v>
      </c>
      <c r="R209" t="s">
        <v>2878</v>
      </c>
      <c r="S209">
        <v>25</v>
      </c>
      <c r="T209">
        <v>0</v>
      </c>
      <c r="U209" t="s">
        <v>251</v>
      </c>
      <c r="V209">
        <v>53354.245347733297</v>
      </c>
      <c r="W209" t="s">
        <v>2822</v>
      </c>
      <c r="X209">
        <v>64096.04830752722</v>
      </c>
      <c r="Y209" t="s">
        <v>2814</v>
      </c>
      <c r="Z209">
        <v>58611.930717538344</v>
      </c>
      <c r="AA209" t="s">
        <v>2666</v>
      </c>
      <c r="AB209">
        <v>63916.818673903676</v>
      </c>
      <c r="AC209">
        <v>3</v>
      </c>
    </row>
    <row r="210" spans="1:29" x14ac:dyDescent="0.3">
      <c r="A210" t="s">
        <v>47</v>
      </c>
      <c r="B210">
        <v>58834.067890234619</v>
      </c>
      <c r="C210">
        <v>18371857</v>
      </c>
      <c r="D210">
        <v>4650000</v>
      </c>
      <c r="E210">
        <v>66428.571428571435</v>
      </c>
      <c r="F210" s="1">
        <v>45967</v>
      </c>
      <c r="G210" t="s">
        <v>2843</v>
      </c>
      <c r="H210">
        <v>70</v>
      </c>
      <c r="I210">
        <v>80</v>
      </c>
      <c r="J210" t="s">
        <v>97</v>
      </c>
      <c r="K210">
        <v>1</v>
      </c>
      <c r="L210">
        <v>3</v>
      </c>
      <c r="M210" t="s">
        <v>2615</v>
      </c>
      <c r="N210" t="s">
        <v>55</v>
      </c>
      <c r="O210" t="s">
        <v>57</v>
      </c>
      <c r="P210" t="s">
        <v>2892</v>
      </c>
      <c r="Q210" t="s">
        <v>2893</v>
      </c>
      <c r="R210" t="s">
        <v>2878</v>
      </c>
      <c r="S210">
        <v>2</v>
      </c>
      <c r="T210">
        <v>0</v>
      </c>
      <c r="U210" t="s">
        <v>2895</v>
      </c>
      <c r="V210">
        <v>65169.934344177367</v>
      </c>
      <c r="W210" t="s">
        <v>2825</v>
      </c>
      <c r="X210">
        <v>65163.149557591896</v>
      </c>
      <c r="Y210" t="s">
        <v>2814</v>
      </c>
      <c r="Z210">
        <v>58611.930717538344</v>
      </c>
      <c r="AA210" t="s">
        <v>2666</v>
      </c>
      <c r="AB210">
        <v>63916.818673903676</v>
      </c>
      <c r="AC210">
        <v>3</v>
      </c>
    </row>
    <row r="211" spans="1:29" x14ac:dyDescent="0.3">
      <c r="A211" t="s">
        <v>47</v>
      </c>
      <c r="B211">
        <v>58834.067890234619</v>
      </c>
      <c r="C211">
        <v>18414001</v>
      </c>
      <c r="D211">
        <v>4300000</v>
      </c>
      <c r="E211">
        <v>35833.333333333336</v>
      </c>
      <c r="F211" s="1">
        <v>45974</v>
      </c>
      <c r="G211" t="s">
        <v>2843</v>
      </c>
      <c r="H211">
        <v>120</v>
      </c>
      <c r="I211">
        <v>140</v>
      </c>
      <c r="J211" t="s">
        <v>50</v>
      </c>
      <c r="K211">
        <v>1</v>
      </c>
      <c r="L211">
        <v>4</v>
      </c>
      <c r="M211" t="s">
        <v>2632</v>
      </c>
      <c r="N211" t="s">
        <v>55</v>
      </c>
      <c r="O211" t="s">
        <v>67</v>
      </c>
      <c r="P211" t="s">
        <v>2892</v>
      </c>
      <c r="Q211" t="s">
        <v>2893</v>
      </c>
      <c r="R211" t="s">
        <v>2877</v>
      </c>
      <c r="S211">
        <v>25</v>
      </c>
      <c r="T211">
        <v>1</v>
      </c>
      <c r="U211" t="s">
        <v>2894</v>
      </c>
      <c r="V211">
        <v>56501.106204522679</v>
      </c>
      <c r="W211" t="s">
        <v>2825</v>
      </c>
      <c r="X211">
        <v>65163.149557591896</v>
      </c>
      <c r="Y211" t="s">
        <v>2814</v>
      </c>
      <c r="Z211">
        <v>58611.930717538344</v>
      </c>
      <c r="AA211" t="s">
        <v>2666</v>
      </c>
      <c r="AB211">
        <v>63916.818673903676</v>
      </c>
      <c r="AC211">
        <v>4</v>
      </c>
    </row>
    <row r="212" spans="1:29" x14ac:dyDescent="0.3">
      <c r="A212" t="s">
        <v>47</v>
      </c>
      <c r="B212">
        <v>58834.067890234619</v>
      </c>
      <c r="C212">
        <v>18424186</v>
      </c>
      <c r="D212">
        <v>3500000</v>
      </c>
      <c r="E212">
        <v>38888.888888888891</v>
      </c>
      <c r="F212" s="1">
        <v>45976</v>
      </c>
      <c r="G212" t="s">
        <v>2843</v>
      </c>
      <c r="H212">
        <v>90</v>
      </c>
      <c r="I212">
        <v>105</v>
      </c>
      <c r="J212" t="s">
        <v>97</v>
      </c>
      <c r="K212">
        <v>1</v>
      </c>
      <c r="L212">
        <v>4</v>
      </c>
      <c r="M212" t="s">
        <v>2632</v>
      </c>
      <c r="N212" t="s">
        <v>77</v>
      </c>
      <c r="O212" t="s">
        <v>57</v>
      </c>
      <c r="P212" t="s">
        <v>2892</v>
      </c>
      <c r="Q212" t="s">
        <v>2893</v>
      </c>
      <c r="R212" t="s">
        <v>2878</v>
      </c>
      <c r="S212">
        <v>25</v>
      </c>
      <c r="T212">
        <v>0</v>
      </c>
      <c r="U212" t="s">
        <v>2894</v>
      </c>
      <c r="V212">
        <v>56501.106204522679</v>
      </c>
      <c r="W212" t="s">
        <v>2825</v>
      </c>
      <c r="X212">
        <v>65163.149557591896</v>
      </c>
      <c r="Y212" t="s">
        <v>2814</v>
      </c>
      <c r="Z212">
        <v>58611.930717538344</v>
      </c>
      <c r="AA212" t="s">
        <v>2666</v>
      </c>
      <c r="AB212">
        <v>63916.818673903676</v>
      </c>
      <c r="AC212">
        <v>3</v>
      </c>
    </row>
    <row r="213" spans="1:29" x14ac:dyDescent="0.3">
      <c r="A213" t="s">
        <v>47</v>
      </c>
      <c r="B213">
        <v>58834.067890234619</v>
      </c>
      <c r="C213">
        <v>18415146</v>
      </c>
      <c r="D213">
        <v>3980000</v>
      </c>
      <c r="E213">
        <v>41894.73684210526</v>
      </c>
      <c r="F213" s="1">
        <v>45974</v>
      </c>
      <c r="G213" t="s">
        <v>2843</v>
      </c>
      <c r="H213">
        <v>95</v>
      </c>
      <c r="I213">
        <v>105</v>
      </c>
      <c r="J213" t="s">
        <v>97</v>
      </c>
      <c r="K213">
        <v>1</v>
      </c>
      <c r="L213">
        <v>6</v>
      </c>
      <c r="M213" t="s">
        <v>2615</v>
      </c>
      <c r="N213" t="s">
        <v>55</v>
      </c>
      <c r="O213" t="s">
        <v>57</v>
      </c>
      <c r="P213" t="s">
        <v>2892</v>
      </c>
      <c r="Q213" t="s">
        <v>2893</v>
      </c>
      <c r="R213" t="s">
        <v>2878</v>
      </c>
      <c r="S213">
        <v>2</v>
      </c>
      <c r="T213">
        <v>0</v>
      </c>
      <c r="U213" t="s">
        <v>2895</v>
      </c>
      <c r="V213">
        <v>65169.934344177367</v>
      </c>
      <c r="W213" t="s">
        <v>2833</v>
      </c>
      <c r="X213">
        <v>54018.774285206324</v>
      </c>
      <c r="Y213" t="s">
        <v>2814</v>
      </c>
      <c r="Z213">
        <v>58611.930717538344</v>
      </c>
      <c r="AA213" t="s">
        <v>2666</v>
      </c>
      <c r="AB213">
        <v>63916.818673903676</v>
      </c>
      <c r="AC213">
        <v>3</v>
      </c>
    </row>
    <row r="214" spans="1:29" x14ac:dyDescent="0.3">
      <c r="A214" t="s">
        <v>47</v>
      </c>
      <c r="B214">
        <v>58834.067890234619</v>
      </c>
      <c r="C214">
        <v>18399982</v>
      </c>
      <c r="D214">
        <v>2750000</v>
      </c>
      <c r="E214">
        <v>61111.111111111109</v>
      </c>
      <c r="F214" s="1">
        <v>45972</v>
      </c>
      <c r="G214" t="s">
        <v>2843</v>
      </c>
      <c r="H214">
        <v>45</v>
      </c>
      <c r="I214">
        <v>50</v>
      </c>
      <c r="J214" t="s">
        <v>74</v>
      </c>
      <c r="K214">
        <v>1</v>
      </c>
      <c r="L214">
        <v>4</v>
      </c>
      <c r="M214" t="s">
        <v>2615</v>
      </c>
      <c r="N214" t="s">
        <v>77</v>
      </c>
      <c r="O214" t="s">
        <v>57</v>
      </c>
      <c r="P214" t="s">
        <v>2892</v>
      </c>
      <c r="Q214" t="s">
        <v>2899</v>
      </c>
      <c r="R214" t="s">
        <v>2879</v>
      </c>
      <c r="S214">
        <v>2</v>
      </c>
      <c r="T214">
        <v>0</v>
      </c>
      <c r="U214" t="s">
        <v>2894</v>
      </c>
      <c r="V214">
        <v>56501.106204522679</v>
      </c>
      <c r="W214" t="s">
        <v>2834</v>
      </c>
      <c r="X214">
        <v>57563.17543269648</v>
      </c>
      <c r="Y214" t="s">
        <v>2814</v>
      </c>
      <c r="Z214">
        <v>58611.930717538344</v>
      </c>
      <c r="AA214" t="s">
        <v>2666</v>
      </c>
      <c r="AB214">
        <v>63916.818673903676</v>
      </c>
      <c r="AC214">
        <v>2</v>
      </c>
    </row>
    <row r="215" spans="1:29" x14ac:dyDescent="0.3">
      <c r="A215" t="s">
        <v>47</v>
      </c>
      <c r="B215">
        <v>58834.067890234619</v>
      </c>
      <c r="C215">
        <v>18400590</v>
      </c>
      <c r="D215">
        <v>2500000</v>
      </c>
      <c r="E215">
        <v>65789.473684210519</v>
      </c>
      <c r="F215" s="1">
        <v>45972</v>
      </c>
      <c r="G215" t="s">
        <v>2843</v>
      </c>
      <c r="H215">
        <v>38</v>
      </c>
      <c r="I215">
        <v>43</v>
      </c>
      <c r="J215" t="s">
        <v>74</v>
      </c>
      <c r="K215">
        <v>1</v>
      </c>
      <c r="L215">
        <v>4</v>
      </c>
      <c r="M215" t="s">
        <v>2615</v>
      </c>
      <c r="N215" t="s">
        <v>77</v>
      </c>
      <c r="O215" t="s">
        <v>57</v>
      </c>
      <c r="P215" t="s">
        <v>2892</v>
      </c>
      <c r="Q215" t="s">
        <v>2899</v>
      </c>
      <c r="R215" t="s">
        <v>2879</v>
      </c>
      <c r="S215">
        <v>2</v>
      </c>
      <c r="T215">
        <v>0</v>
      </c>
      <c r="U215" t="s">
        <v>2894</v>
      </c>
      <c r="V215">
        <v>56501.106204522679</v>
      </c>
      <c r="W215" t="s">
        <v>2834</v>
      </c>
      <c r="X215">
        <v>57563.17543269648</v>
      </c>
      <c r="Y215" t="s">
        <v>2814</v>
      </c>
      <c r="Z215">
        <v>58611.930717538344</v>
      </c>
      <c r="AA215" t="s">
        <v>2666</v>
      </c>
      <c r="AB215">
        <v>63916.818673903676</v>
      </c>
      <c r="AC215">
        <v>2</v>
      </c>
    </row>
    <row r="216" spans="1:29" x14ac:dyDescent="0.3">
      <c r="A216" t="s">
        <v>47</v>
      </c>
      <c r="B216">
        <v>58834.067890234619</v>
      </c>
      <c r="C216">
        <v>18407717</v>
      </c>
      <c r="D216">
        <v>2150000</v>
      </c>
      <c r="E216">
        <v>51190.476190476191</v>
      </c>
      <c r="F216" s="1">
        <v>45973</v>
      </c>
      <c r="G216" t="s">
        <v>2843</v>
      </c>
      <c r="H216">
        <v>42</v>
      </c>
      <c r="I216">
        <v>47</v>
      </c>
      <c r="J216" t="s">
        <v>74</v>
      </c>
      <c r="K216">
        <v>1</v>
      </c>
      <c r="L216">
        <v>3</v>
      </c>
      <c r="M216" t="s">
        <v>2615</v>
      </c>
      <c r="N216" t="s">
        <v>77</v>
      </c>
      <c r="O216" t="s">
        <v>57</v>
      </c>
      <c r="P216" t="s">
        <v>2892</v>
      </c>
      <c r="Q216" t="s">
        <v>2899</v>
      </c>
      <c r="R216" t="s">
        <v>2879</v>
      </c>
      <c r="S216">
        <v>2</v>
      </c>
      <c r="T216">
        <v>0</v>
      </c>
      <c r="U216" t="s">
        <v>2894</v>
      </c>
      <c r="V216">
        <v>56501.106204522679</v>
      </c>
      <c r="W216" t="s">
        <v>2834</v>
      </c>
      <c r="X216">
        <v>57563.17543269648</v>
      </c>
      <c r="Y216" t="s">
        <v>2814</v>
      </c>
      <c r="Z216">
        <v>58611.930717538344</v>
      </c>
      <c r="AA216" t="s">
        <v>2666</v>
      </c>
      <c r="AB216">
        <v>63916.818673903676</v>
      </c>
      <c r="AC216">
        <v>2</v>
      </c>
    </row>
    <row r="217" spans="1:29" x14ac:dyDescent="0.3">
      <c r="A217" t="s">
        <v>47</v>
      </c>
      <c r="B217">
        <v>58834.067890234619</v>
      </c>
      <c r="C217">
        <v>18388908</v>
      </c>
      <c r="D217">
        <v>14400000</v>
      </c>
      <c r="E217">
        <v>106666.66666666667</v>
      </c>
      <c r="F217" s="1">
        <v>45970</v>
      </c>
      <c r="G217" t="s">
        <v>2843</v>
      </c>
      <c r="H217">
        <v>135</v>
      </c>
      <c r="I217">
        <v>145</v>
      </c>
      <c r="J217" t="s">
        <v>50</v>
      </c>
      <c r="K217">
        <v>3</v>
      </c>
      <c r="L217">
        <v>3</v>
      </c>
      <c r="M217" t="s">
        <v>2615</v>
      </c>
      <c r="N217" t="s">
        <v>55</v>
      </c>
      <c r="O217" t="s">
        <v>67</v>
      </c>
      <c r="P217" t="s">
        <v>2892</v>
      </c>
      <c r="Q217" t="s">
        <v>2898</v>
      </c>
      <c r="R217" t="s">
        <v>2877</v>
      </c>
      <c r="S217">
        <v>2</v>
      </c>
      <c r="T217">
        <v>1</v>
      </c>
      <c r="U217" t="s">
        <v>2894</v>
      </c>
      <c r="V217">
        <v>56501.106204522679</v>
      </c>
      <c r="W217" t="s">
        <v>2822</v>
      </c>
      <c r="X217">
        <v>64096.04830752722</v>
      </c>
      <c r="Y217" t="s">
        <v>2814</v>
      </c>
      <c r="Z217">
        <v>58611.930717538344</v>
      </c>
      <c r="AA217" t="s">
        <v>2768</v>
      </c>
      <c r="AB217">
        <v>80185.185185185182</v>
      </c>
      <c r="AC217">
        <v>4</v>
      </c>
    </row>
    <row r="218" spans="1:29" x14ac:dyDescent="0.3">
      <c r="A218" t="s">
        <v>47</v>
      </c>
      <c r="B218">
        <v>58834.067890234619</v>
      </c>
      <c r="C218">
        <v>18368039</v>
      </c>
      <c r="D218">
        <v>7250000</v>
      </c>
      <c r="E218">
        <v>53703.703703703701</v>
      </c>
      <c r="F218" s="1">
        <v>45966</v>
      </c>
      <c r="G218" t="s">
        <v>2843</v>
      </c>
      <c r="H218">
        <v>135</v>
      </c>
      <c r="I218">
        <v>145</v>
      </c>
      <c r="J218" t="s">
        <v>97</v>
      </c>
      <c r="K218">
        <v>2</v>
      </c>
      <c r="L218">
        <v>4</v>
      </c>
      <c r="M218" t="s">
        <v>2615</v>
      </c>
      <c r="N218" t="s">
        <v>55</v>
      </c>
      <c r="O218" t="s">
        <v>57</v>
      </c>
      <c r="P218" t="s">
        <v>2892</v>
      </c>
      <c r="Q218" t="s">
        <v>2896</v>
      </c>
      <c r="R218" t="s">
        <v>2878</v>
      </c>
      <c r="S218">
        <v>2</v>
      </c>
      <c r="T218">
        <v>0</v>
      </c>
      <c r="U218" t="s">
        <v>2894</v>
      </c>
      <c r="V218">
        <v>56501.106204522679</v>
      </c>
      <c r="W218" t="s">
        <v>2822</v>
      </c>
      <c r="X218">
        <v>64096.04830752722</v>
      </c>
      <c r="Y218" t="s">
        <v>2814</v>
      </c>
      <c r="Z218">
        <v>58611.930717538344</v>
      </c>
      <c r="AA218" t="s">
        <v>2768</v>
      </c>
      <c r="AB218">
        <v>80185.185185185182</v>
      </c>
      <c r="AC218">
        <v>3</v>
      </c>
    </row>
    <row r="219" spans="1:29" x14ac:dyDescent="0.3">
      <c r="A219" t="s">
        <v>47</v>
      </c>
      <c r="B219">
        <v>58834.067890234619</v>
      </c>
      <c r="C219">
        <v>18379190</v>
      </c>
      <c r="D219">
        <v>14186000</v>
      </c>
      <c r="E219">
        <v>88662.5</v>
      </c>
      <c r="F219" s="1">
        <v>45968</v>
      </c>
      <c r="G219" t="s">
        <v>2843</v>
      </c>
      <c r="H219">
        <v>160</v>
      </c>
      <c r="I219">
        <v>165</v>
      </c>
      <c r="J219" t="s">
        <v>785</v>
      </c>
      <c r="K219">
        <v>3</v>
      </c>
      <c r="L219">
        <v>4</v>
      </c>
      <c r="M219" t="s">
        <v>2622</v>
      </c>
      <c r="N219" t="s">
        <v>77</v>
      </c>
      <c r="O219" t="s">
        <v>67</v>
      </c>
      <c r="P219" t="s">
        <v>2892</v>
      </c>
      <c r="Q219" t="s">
        <v>2898</v>
      </c>
      <c r="R219" t="s">
        <v>2878</v>
      </c>
      <c r="S219">
        <v>13</v>
      </c>
      <c r="T219">
        <v>1</v>
      </c>
      <c r="U219" t="s">
        <v>2894</v>
      </c>
      <c r="V219">
        <v>56501.106204522679</v>
      </c>
      <c r="W219" t="s">
        <v>2822</v>
      </c>
      <c r="X219">
        <v>64096.04830752722</v>
      </c>
      <c r="Y219" t="s">
        <v>2814</v>
      </c>
      <c r="Z219">
        <v>58611.930717538344</v>
      </c>
      <c r="AA219" t="s">
        <v>2614</v>
      </c>
      <c r="AB219">
        <v>60620.839859091764</v>
      </c>
      <c r="AC219">
        <v>4</v>
      </c>
    </row>
    <row r="220" spans="1:29" x14ac:dyDescent="0.3">
      <c r="A220" t="s">
        <v>47</v>
      </c>
      <c r="B220">
        <v>58834.067890234619</v>
      </c>
      <c r="C220">
        <v>18404881</v>
      </c>
      <c r="D220">
        <v>13900000</v>
      </c>
      <c r="E220">
        <v>55600</v>
      </c>
      <c r="F220" s="1">
        <v>45973</v>
      </c>
      <c r="G220" t="s">
        <v>2843</v>
      </c>
      <c r="H220">
        <v>250</v>
      </c>
      <c r="I220">
        <v>260</v>
      </c>
      <c r="J220" t="s">
        <v>128</v>
      </c>
      <c r="K220">
        <v>2</v>
      </c>
      <c r="L220">
        <v>5</v>
      </c>
      <c r="M220" t="s">
        <v>2617</v>
      </c>
      <c r="N220" t="s">
        <v>55</v>
      </c>
      <c r="O220" t="s">
        <v>57</v>
      </c>
      <c r="P220" t="s">
        <v>2892</v>
      </c>
      <c r="Q220" t="s">
        <v>2898</v>
      </c>
      <c r="R220" t="s">
        <v>2871</v>
      </c>
      <c r="S220">
        <v>7.5</v>
      </c>
      <c r="T220">
        <v>0</v>
      </c>
      <c r="U220" t="s">
        <v>2894</v>
      </c>
      <c r="V220">
        <v>56501.106204522679</v>
      </c>
      <c r="W220" t="s">
        <v>2822</v>
      </c>
      <c r="X220">
        <v>64096.04830752722</v>
      </c>
      <c r="Y220" t="s">
        <v>2814</v>
      </c>
      <c r="Z220">
        <v>58611.930717538344</v>
      </c>
      <c r="AA220" t="s">
        <v>2614</v>
      </c>
      <c r="AB220">
        <v>60620.839859091764</v>
      </c>
      <c r="AC220">
        <v>5</v>
      </c>
    </row>
    <row r="221" spans="1:29" x14ac:dyDescent="0.3">
      <c r="A221" t="s">
        <v>47</v>
      </c>
      <c r="B221">
        <v>58834.067890234619</v>
      </c>
      <c r="C221">
        <v>18406079</v>
      </c>
      <c r="D221">
        <v>10800000</v>
      </c>
      <c r="E221">
        <v>72000</v>
      </c>
      <c r="F221" s="1">
        <v>45973</v>
      </c>
      <c r="G221" t="s">
        <v>2843</v>
      </c>
      <c r="H221">
        <v>150</v>
      </c>
      <c r="I221">
        <v>160</v>
      </c>
      <c r="J221" t="s">
        <v>50</v>
      </c>
      <c r="K221">
        <v>2</v>
      </c>
      <c r="L221">
        <v>5</v>
      </c>
      <c r="M221" t="s">
        <v>2622</v>
      </c>
      <c r="N221" t="s">
        <v>55</v>
      </c>
      <c r="O221" t="s">
        <v>67</v>
      </c>
      <c r="P221" t="s">
        <v>2892</v>
      </c>
      <c r="Q221" t="s">
        <v>2898</v>
      </c>
      <c r="R221" t="s">
        <v>2877</v>
      </c>
      <c r="S221">
        <v>13</v>
      </c>
      <c r="T221">
        <v>1</v>
      </c>
      <c r="U221" t="s">
        <v>2894</v>
      </c>
      <c r="V221">
        <v>56501.106204522679</v>
      </c>
      <c r="W221" t="s">
        <v>2822</v>
      </c>
      <c r="X221">
        <v>64096.04830752722</v>
      </c>
      <c r="Y221" t="s">
        <v>2814</v>
      </c>
      <c r="Z221">
        <v>58611.930717538344</v>
      </c>
      <c r="AA221" t="s">
        <v>2614</v>
      </c>
      <c r="AB221">
        <v>60620.839859091764</v>
      </c>
      <c r="AC221">
        <v>4</v>
      </c>
    </row>
    <row r="222" spans="1:29" x14ac:dyDescent="0.3">
      <c r="A222" t="s">
        <v>47</v>
      </c>
      <c r="B222">
        <v>58834.067890234619</v>
      </c>
      <c r="C222">
        <v>18407009</v>
      </c>
      <c r="D222">
        <v>10750000</v>
      </c>
      <c r="E222">
        <v>59722.222222222219</v>
      </c>
      <c r="F222" s="1">
        <v>45973</v>
      </c>
      <c r="G222" t="s">
        <v>2843</v>
      </c>
      <c r="H222">
        <v>180</v>
      </c>
      <c r="I222">
        <v>200</v>
      </c>
      <c r="J222" t="s">
        <v>128</v>
      </c>
      <c r="K222">
        <v>2</v>
      </c>
      <c r="L222">
        <v>5</v>
      </c>
      <c r="M222" t="s">
        <v>2617</v>
      </c>
      <c r="N222" t="s">
        <v>55</v>
      </c>
      <c r="O222" t="s">
        <v>57</v>
      </c>
      <c r="P222" t="s">
        <v>2892</v>
      </c>
      <c r="Q222" t="s">
        <v>2898</v>
      </c>
      <c r="R222" t="s">
        <v>2871</v>
      </c>
      <c r="S222">
        <v>7.5</v>
      </c>
      <c r="T222">
        <v>0</v>
      </c>
      <c r="U222" t="s">
        <v>2894</v>
      </c>
      <c r="V222">
        <v>56501.106204522679</v>
      </c>
      <c r="W222" t="s">
        <v>2822</v>
      </c>
      <c r="X222">
        <v>64096.04830752722</v>
      </c>
      <c r="Y222" t="s">
        <v>2814</v>
      </c>
      <c r="Z222">
        <v>58611.930717538344</v>
      </c>
      <c r="AA222" t="s">
        <v>2614</v>
      </c>
      <c r="AB222">
        <v>60620.839859091764</v>
      </c>
      <c r="AC222">
        <v>5</v>
      </c>
    </row>
    <row r="223" spans="1:29" x14ac:dyDescent="0.3">
      <c r="A223" t="s">
        <v>47</v>
      </c>
      <c r="B223">
        <v>58834.067890234619</v>
      </c>
      <c r="C223">
        <v>18410071</v>
      </c>
      <c r="D223">
        <v>10700000</v>
      </c>
      <c r="E223">
        <v>97272.727272727279</v>
      </c>
      <c r="F223" s="1">
        <v>45973</v>
      </c>
      <c r="G223" t="s">
        <v>2843</v>
      </c>
      <c r="H223">
        <v>110</v>
      </c>
      <c r="I223">
        <v>120</v>
      </c>
      <c r="J223" t="s">
        <v>97</v>
      </c>
      <c r="K223">
        <v>2</v>
      </c>
      <c r="L223">
        <v>5</v>
      </c>
      <c r="M223" t="s">
        <v>2615</v>
      </c>
      <c r="N223" t="s">
        <v>55</v>
      </c>
      <c r="O223" t="s">
        <v>57</v>
      </c>
      <c r="P223" t="s">
        <v>2892</v>
      </c>
      <c r="Q223" t="s">
        <v>2898</v>
      </c>
      <c r="R223" t="s">
        <v>2878</v>
      </c>
      <c r="S223">
        <v>2</v>
      </c>
      <c r="T223">
        <v>0</v>
      </c>
      <c r="U223" t="s">
        <v>2894</v>
      </c>
      <c r="V223">
        <v>56501.106204522679</v>
      </c>
      <c r="W223" t="s">
        <v>2822</v>
      </c>
      <c r="X223">
        <v>64096.04830752722</v>
      </c>
      <c r="Y223" t="s">
        <v>2814</v>
      </c>
      <c r="Z223">
        <v>58611.930717538344</v>
      </c>
      <c r="AA223" t="s">
        <v>2614</v>
      </c>
      <c r="AB223">
        <v>60620.839859091764</v>
      </c>
      <c r="AC223">
        <v>3</v>
      </c>
    </row>
    <row r="224" spans="1:29" x14ac:dyDescent="0.3">
      <c r="A224" t="s">
        <v>47</v>
      </c>
      <c r="B224">
        <v>58834.067890234619</v>
      </c>
      <c r="C224">
        <v>18375919</v>
      </c>
      <c r="D224">
        <v>10550000</v>
      </c>
      <c r="E224">
        <v>55526.315789473687</v>
      </c>
      <c r="F224" s="1">
        <v>45968</v>
      </c>
      <c r="G224" t="s">
        <v>2843</v>
      </c>
      <c r="H224">
        <v>190</v>
      </c>
      <c r="I224">
        <v>200</v>
      </c>
      <c r="J224" t="s">
        <v>128</v>
      </c>
      <c r="K224">
        <v>2</v>
      </c>
      <c r="L224">
        <v>5</v>
      </c>
      <c r="M224" t="s">
        <v>2622</v>
      </c>
      <c r="N224" t="s">
        <v>55</v>
      </c>
      <c r="O224" t="s">
        <v>57</v>
      </c>
      <c r="P224" t="s">
        <v>2892</v>
      </c>
      <c r="Q224" t="s">
        <v>2898</v>
      </c>
      <c r="R224" t="s">
        <v>2871</v>
      </c>
      <c r="S224">
        <v>13</v>
      </c>
      <c r="T224">
        <v>0</v>
      </c>
      <c r="U224" t="s">
        <v>2894</v>
      </c>
      <c r="V224">
        <v>56501.106204522679</v>
      </c>
      <c r="W224" t="s">
        <v>2822</v>
      </c>
      <c r="X224">
        <v>64096.04830752722</v>
      </c>
      <c r="Y224" t="s">
        <v>2814</v>
      </c>
      <c r="Z224">
        <v>58611.930717538344</v>
      </c>
      <c r="AA224" t="s">
        <v>2614</v>
      </c>
      <c r="AB224">
        <v>60620.839859091764</v>
      </c>
      <c r="AC224">
        <v>5</v>
      </c>
    </row>
    <row r="225" spans="1:29" x14ac:dyDescent="0.3">
      <c r="A225" t="s">
        <v>47</v>
      </c>
      <c r="B225">
        <v>58834.067890234619</v>
      </c>
      <c r="C225">
        <v>18419507</v>
      </c>
      <c r="D225">
        <v>10000000</v>
      </c>
      <c r="E225">
        <v>62500</v>
      </c>
      <c r="F225" s="1">
        <v>45975</v>
      </c>
      <c r="G225" t="s">
        <v>2843</v>
      </c>
      <c r="H225">
        <v>160</v>
      </c>
      <c r="I225">
        <v>180</v>
      </c>
      <c r="J225" t="s">
        <v>128</v>
      </c>
      <c r="K225">
        <v>2</v>
      </c>
      <c r="L225">
        <v>5</v>
      </c>
      <c r="M225" t="s">
        <v>2615</v>
      </c>
      <c r="N225" t="s">
        <v>76</v>
      </c>
      <c r="O225" t="s">
        <v>57</v>
      </c>
      <c r="P225" t="s">
        <v>2892</v>
      </c>
      <c r="Q225" t="s">
        <v>2896</v>
      </c>
      <c r="R225" t="s">
        <v>2871</v>
      </c>
      <c r="S225">
        <v>2</v>
      </c>
      <c r="T225">
        <v>0</v>
      </c>
      <c r="U225" t="s">
        <v>2894</v>
      </c>
      <c r="V225">
        <v>56501.106204522679</v>
      </c>
      <c r="W225" t="s">
        <v>2822</v>
      </c>
      <c r="X225">
        <v>64096.04830752722</v>
      </c>
      <c r="Y225" t="s">
        <v>2814</v>
      </c>
      <c r="Z225">
        <v>58611.930717538344</v>
      </c>
      <c r="AA225" t="s">
        <v>2614</v>
      </c>
      <c r="AB225">
        <v>60620.839859091764</v>
      </c>
      <c r="AC225">
        <v>5</v>
      </c>
    </row>
    <row r="226" spans="1:29" x14ac:dyDescent="0.3">
      <c r="A226" t="s">
        <v>47</v>
      </c>
      <c r="B226">
        <v>58834.067890234619</v>
      </c>
      <c r="C226">
        <v>18417631</v>
      </c>
      <c r="D226">
        <v>9500000</v>
      </c>
      <c r="E226">
        <v>59375</v>
      </c>
      <c r="F226" s="1">
        <v>45974</v>
      </c>
      <c r="G226" t="s">
        <v>2843</v>
      </c>
      <c r="H226">
        <v>160</v>
      </c>
      <c r="I226">
        <v>165</v>
      </c>
      <c r="J226" t="s">
        <v>50</v>
      </c>
      <c r="K226">
        <v>2</v>
      </c>
      <c r="L226">
        <v>5</v>
      </c>
      <c r="M226" t="s">
        <v>2617</v>
      </c>
      <c r="N226" t="s">
        <v>55</v>
      </c>
      <c r="O226" t="s">
        <v>57</v>
      </c>
      <c r="P226" t="s">
        <v>2892</v>
      </c>
      <c r="Q226" t="s">
        <v>2896</v>
      </c>
      <c r="R226" t="s">
        <v>2877</v>
      </c>
      <c r="S226">
        <v>7.5</v>
      </c>
      <c r="T226">
        <v>0</v>
      </c>
      <c r="U226" t="s">
        <v>2894</v>
      </c>
      <c r="V226">
        <v>56501.106204522679</v>
      </c>
      <c r="W226" t="s">
        <v>2822</v>
      </c>
      <c r="X226">
        <v>64096.04830752722</v>
      </c>
      <c r="Y226" t="s">
        <v>2814</v>
      </c>
      <c r="Z226">
        <v>58611.930717538344</v>
      </c>
      <c r="AA226" t="s">
        <v>2614</v>
      </c>
      <c r="AB226">
        <v>60620.839859091764</v>
      </c>
      <c r="AC226">
        <v>4</v>
      </c>
    </row>
    <row r="227" spans="1:29" x14ac:dyDescent="0.3">
      <c r="A227" t="s">
        <v>47</v>
      </c>
      <c r="B227">
        <v>58834.067890234619</v>
      </c>
      <c r="C227">
        <v>18364918</v>
      </c>
      <c r="D227">
        <v>9500000</v>
      </c>
      <c r="E227">
        <v>51630.434782608696</v>
      </c>
      <c r="F227" s="1">
        <v>45966</v>
      </c>
      <c r="G227" t="s">
        <v>2843</v>
      </c>
      <c r="H227">
        <v>184</v>
      </c>
      <c r="I227">
        <v>195</v>
      </c>
      <c r="J227" t="s">
        <v>50</v>
      </c>
      <c r="K227">
        <v>2</v>
      </c>
      <c r="L227">
        <v>4</v>
      </c>
      <c r="M227" t="s">
        <v>2622</v>
      </c>
      <c r="N227" t="s">
        <v>55</v>
      </c>
      <c r="O227" t="s">
        <v>67</v>
      </c>
      <c r="P227" t="s">
        <v>2892</v>
      </c>
      <c r="Q227" t="s">
        <v>2896</v>
      </c>
      <c r="R227" t="s">
        <v>2877</v>
      </c>
      <c r="S227">
        <v>13</v>
      </c>
      <c r="T227">
        <v>1</v>
      </c>
      <c r="U227" t="s">
        <v>2894</v>
      </c>
      <c r="V227">
        <v>56501.106204522679</v>
      </c>
      <c r="W227" t="s">
        <v>2822</v>
      </c>
      <c r="X227">
        <v>64096.04830752722</v>
      </c>
      <c r="Y227" t="s">
        <v>2814</v>
      </c>
      <c r="Z227">
        <v>58611.930717538344</v>
      </c>
      <c r="AA227" t="s">
        <v>2614</v>
      </c>
      <c r="AB227">
        <v>60620.839859091764</v>
      </c>
      <c r="AC227">
        <v>4</v>
      </c>
    </row>
    <row r="228" spans="1:29" x14ac:dyDescent="0.3">
      <c r="A228" t="s">
        <v>47</v>
      </c>
      <c r="B228">
        <v>58834.067890234619</v>
      </c>
      <c r="C228">
        <v>18413655</v>
      </c>
      <c r="D228">
        <v>9500000</v>
      </c>
      <c r="E228">
        <v>52777.777777777781</v>
      </c>
      <c r="F228" s="1">
        <v>45974</v>
      </c>
      <c r="G228" t="s">
        <v>2843</v>
      </c>
      <c r="H228">
        <v>180</v>
      </c>
      <c r="I228">
        <v>200</v>
      </c>
      <c r="J228" t="s">
        <v>50</v>
      </c>
      <c r="K228">
        <v>3</v>
      </c>
      <c r="L228">
        <v>4</v>
      </c>
      <c r="M228" t="s">
        <v>2627</v>
      </c>
      <c r="N228" t="s">
        <v>55</v>
      </c>
      <c r="O228" t="s">
        <v>67</v>
      </c>
      <c r="P228" t="s">
        <v>2892</v>
      </c>
      <c r="Q228" t="s">
        <v>2896</v>
      </c>
      <c r="R228" t="s">
        <v>2877</v>
      </c>
      <c r="S228">
        <v>18</v>
      </c>
      <c r="T228">
        <v>1</v>
      </c>
      <c r="U228" t="s">
        <v>2894</v>
      </c>
      <c r="V228">
        <v>56501.106204522679</v>
      </c>
      <c r="W228" t="s">
        <v>2822</v>
      </c>
      <c r="X228">
        <v>64096.04830752722</v>
      </c>
      <c r="Y228" t="s">
        <v>2814</v>
      </c>
      <c r="Z228">
        <v>58611.930717538344</v>
      </c>
      <c r="AA228" t="s">
        <v>2614</v>
      </c>
      <c r="AB228">
        <v>60620.839859091764</v>
      </c>
      <c r="AC228">
        <v>4</v>
      </c>
    </row>
    <row r="229" spans="1:29" x14ac:dyDescent="0.3">
      <c r="A229" t="s">
        <v>47</v>
      </c>
      <c r="B229">
        <v>58834.067890234619</v>
      </c>
      <c r="C229">
        <v>18406947</v>
      </c>
      <c r="D229">
        <v>9500000</v>
      </c>
      <c r="E229">
        <v>59375</v>
      </c>
      <c r="F229" s="1">
        <v>45973</v>
      </c>
      <c r="G229" t="s">
        <v>2843</v>
      </c>
      <c r="H229">
        <v>160</v>
      </c>
      <c r="I229">
        <v>165</v>
      </c>
      <c r="J229" t="s">
        <v>50</v>
      </c>
      <c r="K229">
        <v>2</v>
      </c>
      <c r="L229">
        <v>5</v>
      </c>
      <c r="M229" t="s">
        <v>2617</v>
      </c>
      <c r="N229" t="s">
        <v>55</v>
      </c>
      <c r="O229" t="s">
        <v>57</v>
      </c>
      <c r="P229" t="s">
        <v>2892</v>
      </c>
      <c r="Q229" t="s">
        <v>2896</v>
      </c>
      <c r="R229" t="s">
        <v>2877</v>
      </c>
      <c r="S229">
        <v>7.5</v>
      </c>
      <c r="T229">
        <v>0</v>
      </c>
      <c r="U229" t="s">
        <v>2894</v>
      </c>
      <c r="V229">
        <v>56501.106204522679</v>
      </c>
      <c r="W229" t="s">
        <v>2822</v>
      </c>
      <c r="X229">
        <v>64096.04830752722</v>
      </c>
      <c r="Y229" t="s">
        <v>2814</v>
      </c>
      <c r="Z229">
        <v>58611.930717538344</v>
      </c>
      <c r="AA229" t="s">
        <v>2614</v>
      </c>
      <c r="AB229">
        <v>60620.839859091764</v>
      </c>
      <c r="AC229">
        <v>4</v>
      </c>
    </row>
    <row r="230" spans="1:29" x14ac:dyDescent="0.3">
      <c r="A230" t="s">
        <v>47</v>
      </c>
      <c r="B230">
        <v>58834.067890234619</v>
      </c>
      <c r="C230">
        <v>18371815</v>
      </c>
      <c r="D230">
        <v>9350000</v>
      </c>
      <c r="E230">
        <v>103888.88888888889</v>
      </c>
      <c r="F230" s="1">
        <v>45967</v>
      </c>
      <c r="G230" t="s">
        <v>2843</v>
      </c>
      <c r="H230">
        <v>90</v>
      </c>
      <c r="I230">
        <v>100</v>
      </c>
      <c r="J230" t="s">
        <v>97</v>
      </c>
      <c r="K230">
        <v>2</v>
      </c>
      <c r="L230">
        <v>3</v>
      </c>
      <c r="M230" t="s">
        <v>2632</v>
      </c>
      <c r="N230" t="s">
        <v>77</v>
      </c>
      <c r="O230" t="s">
        <v>57</v>
      </c>
      <c r="P230" t="s">
        <v>2892</v>
      </c>
      <c r="Q230" t="s">
        <v>2896</v>
      </c>
      <c r="R230" t="s">
        <v>2878</v>
      </c>
      <c r="S230">
        <v>25</v>
      </c>
      <c r="T230">
        <v>0</v>
      </c>
      <c r="U230" t="s">
        <v>2894</v>
      </c>
      <c r="V230">
        <v>56501.106204522679</v>
      </c>
      <c r="W230" t="s">
        <v>2822</v>
      </c>
      <c r="X230">
        <v>64096.04830752722</v>
      </c>
      <c r="Y230" t="s">
        <v>2814</v>
      </c>
      <c r="Z230">
        <v>58611.930717538344</v>
      </c>
      <c r="AA230" t="s">
        <v>2614</v>
      </c>
      <c r="AB230">
        <v>60620.839859091764</v>
      </c>
      <c r="AC230">
        <v>3</v>
      </c>
    </row>
    <row r="231" spans="1:29" x14ac:dyDescent="0.3">
      <c r="A231" t="s">
        <v>47</v>
      </c>
      <c r="B231">
        <v>58834.067890234619</v>
      </c>
      <c r="C231">
        <v>18415235</v>
      </c>
      <c r="D231">
        <v>9300000</v>
      </c>
      <c r="E231">
        <v>68888.888888888891</v>
      </c>
      <c r="F231" s="1">
        <v>45974</v>
      </c>
      <c r="G231" t="s">
        <v>2843</v>
      </c>
      <c r="H231">
        <v>135</v>
      </c>
      <c r="I231">
        <v>150</v>
      </c>
      <c r="J231" t="s">
        <v>50</v>
      </c>
      <c r="K231">
        <v>2</v>
      </c>
      <c r="L231">
        <v>4</v>
      </c>
      <c r="M231" t="s">
        <v>2615</v>
      </c>
      <c r="N231" t="s">
        <v>77</v>
      </c>
      <c r="O231" t="s">
        <v>57</v>
      </c>
      <c r="P231" t="s">
        <v>2892</v>
      </c>
      <c r="Q231" t="s">
        <v>2896</v>
      </c>
      <c r="R231" t="s">
        <v>2877</v>
      </c>
      <c r="S231">
        <v>2</v>
      </c>
      <c r="T231">
        <v>0</v>
      </c>
      <c r="U231" t="s">
        <v>2894</v>
      </c>
      <c r="V231">
        <v>56501.106204522679</v>
      </c>
      <c r="W231" t="s">
        <v>2822</v>
      </c>
      <c r="X231">
        <v>64096.04830752722</v>
      </c>
      <c r="Y231" t="s">
        <v>2814</v>
      </c>
      <c r="Z231">
        <v>58611.930717538344</v>
      </c>
      <c r="AA231" t="s">
        <v>2614</v>
      </c>
      <c r="AB231">
        <v>60620.839859091764</v>
      </c>
      <c r="AC231">
        <v>4</v>
      </c>
    </row>
    <row r="232" spans="1:29" x14ac:dyDescent="0.3">
      <c r="A232" t="s">
        <v>47</v>
      </c>
      <c r="B232">
        <v>58834.067890234619</v>
      </c>
      <c r="C232">
        <v>18379203</v>
      </c>
      <c r="D232">
        <v>9046000</v>
      </c>
      <c r="E232">
        <v>64614.285714285717</v>
      </c>
      <c r="F232" s="1">
        <v>45968</v>
      </c>
      <c r="G232" t="s">
        <v>2843</v>
      </c>
      <c r="H232">
        <v>140</v>
      </c>
      <c r="I232">
        <v>145</v>
      </c>
      <c r="J232" t="s">
        <v>50</v>
      </c>
      <c r="K232">
        <v>2</v>
      </c>
      <c r="L232">
        <v>5</v>
      </c>
      <c r="M232" t="s">
        <v>2617</v>
      </c>
      <c r="N232" t="s">
        <v>77</v>
      </c>
      <c r="O232" t="s">
        <v>67</v>
      </c>
      <c r="P232" t="s">
        <v>2892</v>
      </c>
      <c r="Q232" t="s">
        <v>2896</v>
      </c>
      <c r="R232" t="s">
        <v>2877</v>
      </c>
      <c r="S232">
        <v>7.5</v>
      </c>
      <c r="T232">
        <v>1</v>
      </c>
      <c r="U232" t="s">
        <v>2894</v>
      </c>
      <c r="V232">
        <v>56501.106204522679</v>
      </c>
      <c r="W232" t="s">
        <v>2822</v>
      </c>
      <c r="X232">
        <v>64096.04830752722</v>
      </c>
      <c r="Y232" t="s">
        <v>2814</v>
      </c>
      <c r="Z232">
        <v>58611.930717538344</v>
      </c>
      <c r="AA232" t="s">
        <v>2614</v>
      </c>
      <c r="AB232">
        <v>60620.839859091764</v>
      </c>
      <c r="AC232">
        <v>4</v>
      </c>
    </row>
    <row r="233" spans="1:29" x14ac:dyDescent="0.3">
      <c r="A233" t="s">
        <v>47</v>
      </c>
      <c r="B233">
        <v>58834.067890234619</v>
      </c>
      <c r="C233">
        <v>18368048</v>
      </c>
      <c r="D233">
        <v>9000000</v>
      </c>
      <c r="E233">
        <v>69230.769230769234</v>
      </c>
      <c r="F233" s="1">
        <v>45966</v>
      </c>
      <c r="G233" t="s">
        <v>2843</v>
      </c>
      <c r="H233">
        <v>130</v>
      </c>
      <c r="I233">
        <v>140</v>
      </c>
      <c r="J233" t="s">
        <v>50</v>
      </c>
      <c r="K233">
        <v>2</v>
      </c>
      <c r="L233">
        <v>4</v>
      </c>
      <c r="M233" t="s">
        <v>2627</v>
      </c>
      <c r="N233" t="s">
        <v>55</v>
      </c>
      <c r="O233" t="s">
        <v>57</v>
      </c>
      <c r="P233" t="s">
        <v>2892</v>
      </c>
      <c r="Q233" t="s">
        <v>2896</v>
      </c>
      <c r="R233" t="s">
        <v>2877</v>
      </c>
      <c r="S233">
        <v>18</v>
      </c>
      <c r="T233">
        <v>0</v>
      </c>
      <c r="U233" t="s">
        <v>2894</v>
      </c>
      <c r="V233">
        <v>56501.106204522679</v>
      </c>
      <c r="W233" t="s">
        <v>2822</v>
      </c>
      <c r="X233">
        <v>64096.04830752722</v>
      </c>
      <c r="Y233" t="s">
        <v>2814</v>
      </c>
      <c r="Z233">
        <v>58611.930717538344</v>
      </c>
      <c r="AA233" t="s">
        <v>2614</v>
      </c>
      <c r="AB233">
        <v>60620.839859091764</v>
      </c>
      <c r="AC233">
        <v>4</v>
      </c>
    </row>
    <row r="234" spans="1:29" x14ac:dyDescent="0.3">
      <c r="A234" t="s">
        <v>47</v>
      </c>
      <c r="B234">
        <v>58834.067890234619</v>
      </c>
      <c r="C234">
        <v>18407414</v>
      </c>
      <c r="D234">
        <v>8715000</v>
      </c>
      <c r="E234">
        <v>51264.705882352944</v>
      </c>
      <c r="F234" s="1">
        <v>45973</v>
      </c>
      <c r="G234" t="s">
        <v>2843</v>
      </c>
      <c r="H234">
        <v>170</v>
      </c>
      <c r="I234">
        <v>185</v>
      </c>
      <c r="J234" t="s">
        <v>50</v>
      </c>
      <c r="K234">
        <v>2</v>
      </c>
      <c r="L234">
        <v>4</v>
      </c>
      <c r="M234" t="s">
        <v>2617</v>
      </c>
      <c r="N234" t="s">
        <v>55</v>
      </c>
      <c r="O234" t="s">
        <v>57</v>
      </c>
      <c r="P234" t="s">
        <v>2892</v>
      </c>
      <c r="Q234" t="s">
        <v>2896</v>
      </c>
      <c r="R234" t="s">
        <v>2877</v>
      </c>
      <c r="S234">
        <v>7.5</v>
      </c>
      <c r="T234">
        <v>0</v>
      </c>
      <c r="U234" t="s">
        <v>2894</v>
      </c>
      <c r="V234">
        <v>56501.106204522679</v>
      </c>
      <c r="W234" t="s">
        <v>2822</v>
      </c>
      <c r="X234">
        <v>64096.04830752722</v>
      </c>
      <c r="Y234" t="s">
        <v>2814</v>
      </c>
      <c r="Z234">
        <v>58611.930717538344</v>
      </c>
      <c r="AA234" t="s">
        <v>2614</v>
      </c>
      <c r="AB234">
        <v>60620.839859091764</v>
      </c>
      <c r="AC234">
        <v>4</v>
      </c>
    </row>
    <row r="235" spans="1:29" x14ac:dyDescent="0.3">
      <c r="A235" t="s">
        <v>47</v>
      </c>
      <c r="B235">
        <v>58834.067890234619</v>
      </c>
      <c r="C235">
        <v>18368416</v>
      </c>
      <c r="D235">
        <v>8460000</v>
      </c>
      <c r="E235">
        <v>58344.827586206899</v>
      </c>
      <c r="F235" s="1">
        <v>45967</v>
      </c>
      <c r="G235" t="s">
        <v>2843</v>
      </c>
      <c r="H235">
        <v>145</v>
      </c>
      <c r="I235">
        <v>150</v>
      </c>
      <c r="J235" t="s">
        <v>50</v>
      </c>
      <c r="K235">
        <v>3</v>
      </c>
      <c r="L235">
        <v>4</v>
      </c>
      <c r="M235" t="s">
        <v>2615</v>
      </c>
      <c r="N235" t="s">
        <v>55</v>
      </c>
      <c r="O235" t="s">
        <v>57</v>
      </c>
      <c r="P235" t="s">
        <v>2892</v>
      </c>
      <c r="Q235" t="s">
        <v>2896</v>
      </c>
      <c r="R235" t="s">
        <v>2877</v>
      </c>
      <c r="S235">
        <v>2</v>
      </c>
      <c r="T235">
        <v>0</v>
      </c>
      <c r="U235" t="s">
        <v>2894</v>
      </c>
      <c r="V235">
        <v>56501.106204522679</v>
      </c>
      <c r="W235" t="s">
        <v>2822</v>
      </c>
      <c r="X235">
        <v>64096.04830752722</v>
      </c>
      <c r="Y235" t="s">
        <v>2814</v>
      </c>
      <c r="Z235">
        <v>58611.930717538344</v>
      </c>
      <c r="AA235" t="s">
        <v>2614</v>
      </c>
      <c r="AB235">
        <v>60620.839859091764</v>
      </c>
      <c r="AC235">
        <v>4</v>
      </c>
    </row>
    <row r="236" spans="1:29" x14ac:dyDescent="0.3">
      <c r="A236" t="s">
        <v>47</v>
      </c>
      <c r="B236">
        <v>58834.067890234619</v>
      </c>
      <c r="C236">
        <v>18417592</v>
      </c>
      <c r="D236">
        <v>7400000</v>
      </c>
      <c r="E236">
        <v>41111.111111111109</v>
      </c>
      <c r="F236" s="1">
        <v>45974</v>
      </c>
      <c r="G236" t="s">
        <v>2843</v>
      </c>
      <c r="H236">
        <v>180</v>
      </c>
      <c r="I236">
        <v>220</v>
      </c>
      <c r="J236" t="s">
        <v>128</v>
      </c>
      <c r="K236">
        <v>3</v>
      </c>
      <c r="L236">
        <v>5</v>
      </c>
      <c r="M236" t="s">
        <v>2622</v>
      </c>
      <c r="N236" t="s">
        <v>55</v>
      </c>
      <c r="O236" t="s">
        <v>57</v>
      </c>
      <c r="P236" t="s">
        <v>2892</v>
      </c>
      <c r="Q236" t="s">
        <v>2896</v>
      </c>
      <c r="R236" t="s">
        <v>2871</v>
      </c>
      <c r="S236">
        <v>13</v>
      </c>
      <c r="T236">
        <v>0</v>
      </c>
      <c r="U236" t="s">
        <v>2894</v>
      </c>
      <c r="V236">
        <v>56501.106204522679</v>
      </c>
      <c r="W236" t="s">
        <v>2822</v>
      </c>
      <c r="X236">
        <v>64096.04830752722</v>
      </c>
      <c r="Y236" t="s">
        <v>2814</v>
      </c>
      <c r="Z236">
        <v>58611.930717538344</v>
      </c>
      <c r="AA236" t="s">
        <v>2614</v>
      </c>
      <c r="AB236">
        <v>60620.839859091764</v>
      </c>
      <c r="AC236">
        <v>5</v>
      </c>
    </row>
    <row r="237" spans="1:29" x14ac:dyDescent="0.3">
      <c r="A237" t="s">
        <v>47</v>
      </c>
      <c r="B237">
        <v>58834.067890234619</v>
      </c>
      <c r="C237">
        <v>18418520</v>
      </c>
      <c r="D237">
        <v>7200000</v>
      </c>
      <c r="E237">
        <v>36000</v>
      </c>
      <c r="F237" s="1">
        <v>45975</v>
      </c>
      <c r="G237" t="s">
        <v>2843</v>
      </c>
      <c r="H237">
        <v>200</v>
      </c>
      <c r="I237">
        <v>220</v>
      </c>
      <c r="J237" t="s">
        <v>128</v>
      </c>
      <c r="K237">
        <v>2</v>
      </c>
      <c r="L237">
        <v>5</v>
      </c>
      <c r="M237" t="s">
        <v>2617</v>
      </c>
      <c r="N237" t="s">
        <v>55</v>
      </c>
      <c r="O237" t="s">
        <v>57</v>
      </c>
      <c r="P237" t="s">
        <v>2892</v>
      </c>
      <c r="Q237" t="s">
        <v>2896</v>
      </c>
      <c r="R237" t="s">
        <v>2871</v>
      </c>
      <c r="S237">
        <v>7.5</v>
      </c>
      <c r="T237">
        <v>0</v>
      </c>
      <c r="U237" t="s">
        <v>2894</v>
      </c>
      <c r="V237">
        <v>56501.106204522679</v>
      </c>
      <c r="W237" t="s">
        <v>2822</v>
      </c>
      <c r="X237">
        <v>64096.04830752722</v>
      </c>
      <c r="Y237" t="s">
        <v>2814</v>
      </c>
      <c r="Z237">
        <v>58611.930717538344</v>
      </c>
      <c r="AA237" t="s">
        <v>2614</v>
      </c>
      <c r="AB237">
        <v>60620.839859091764</v>
      </c>
      <c r="AC237">
        <v>5</v>
      </c>
    </row>
    <row r="238" spans="1:29" x14ac:dyDescent="0.3">
      <c r="A238" t="s">
        <v>47</v>
      </c>
      <c r="B238">
        <v>58834.067890234619</v>
      </c>
      <c r="C238">
        <v>18379166</v>
      </c>
      <c r="D238">
        <v>7094000</v>
      </c>
      <c r="E238">
        <v>59116.666666666664</v>
      </c>
      <c r="F238" s="1">
        <v>45968</v>
      </c>
      <c r="G238" t="s">
        <v>2843</v>
      </c>
      <c r="H238">
        <v>120</v>
      </c>
      <c r="I238">
        <v>125</v>
      </c>
      <c r="J238" t="s">
        <v>97</v>
      </c>
      <c r="K238">
        <v>1</v>
      </c>
      <c r="L238">
        <v>5</v>
      </c>
      <c r="M238" t="s">
        <v>2627</v>
      </c>
      <c r="N238" t="s">
        <v>77</v>
      </c>
      <c r="O238" t="s">
        <v>67</v>
      </c>
      <c r="P238" t="s">
        <v>2892</v>
      </c>
      <c r="Q238" t="s">
        <v>2896</v>
      </c>
      <c r="R238" t="s">
        <v>2878</v>
      </c>
      <c r="S238">
        <v>18</v>
      </c>
      <c r="T238">
        <v>1</v>
      </c>
      <c r="U238" t="s">
        <v>2894</v>
      </c>
      <c r="V238">
        <v>56501.106204522679</v>
      </c>
      <c r="W238" t="s">
        <v>2822</v>
      </c>
      <c r="X238">
        <v>64096.04830752722</v>
      </c>
      <c r="Y238" t="s">
        <v>2814</v>
      </c>
      <c r="Z238">
        <v>58611.930717538344</v>
      </c>
      <c r="AA238" t="s">
        <v>2614</v>
      </c>
      <c r="AB238">
        <v>60620.839859091764</v>
      </c>
      <c r="AC238">
        <v>3</v>
      </c>
    </row>
    <row r="239" spans="1:29" x14ac:dyDescent="0.3">
      <c r="A239" t="s">
        <v>47</v>
      </c>
      <c r="B239">
        <v>58834.067890234619</v>
      </c>
      <c r="C239">
        <v>18419514</v>
      </c>
      <c r="D239">
        <v>6790000</v>
      </c>
      <c r="E239">
        <v>67900</v>
      </c>
      <c r="F239" s="1">
        <v>45975</v>
      </c>
      <c r="G239" t="s">
        <v>2843</v>
      </c>
      <c r="H239">
        <v>100</v>
      </c>
      <c r="I239">
        <v>110</v>
      </c>
      <c r="J239" t="s">
        <v>97</v>
      </c>
      <c r="K239">
        <v>2</v>
      </c>
      <c r="L239">
        <v>4</v>
      </c>
      <c r="M239" t="s">
        <v>2622</v>
      </c>
      <c r="N239" t="s">
        <v>76</v>
      </c>
      <c r="O239" t="s">
        <v>67</v>
      </c>
      <c r="P239" t="s">
        <v>2892</v>
      </c>
      <c r="Q239" t="s">
        <v>2896</v>
      </c>
      <c r="R239" t="s">
        <v>2878</v>
      </c>
      <c r="S239">
        <v>13</v>
      </c>
      <c r="T239">
        <v>1</v>
      </c>
      <c r="U239" t="s">
        <v>2894</v>
      </c>
      <c r="V239">
        <v>56501.106204522679</v>
      </c>
      <c r="W239" t="s">
        <v>2822</v>
      </c>
      <c r="X239">
        <v>64096.04830752722</v>
      </c>
      <c r="Y239" t="s">
        <v>2814</v>
      </c>
      <c r="Z239">
        <v>58611.930717538344</v>
      </c>
      <c r="AA239" t="s">
        <v>2614</v>
      </c>
      <c r="AB239">
        <v>60620.839859091764</v>
      </c>
      <c r="AC239">
        <v>3</v>
      </c>
    </row>
    <row r="240" spans="1:29" x14ac:dyDescent="0.3">
      <c r="A240" t="s">
        <v>47</v>
      </c>
      <c r="B240">
        <v>58834.067890234619</v>
      </c>
      <c r="C240">
        <v>18419478</v>
      </c>
      <c r="D240">
        <v>6790000</v>
      </c>
      <c r="E240">
        <v>67900</v>
      </c>
      <c r="F240" s="1">
        <v>45975</v>
      </c>
      <c r="G240" t="s">
        <v>2843</v>
      </c>
      <c r="H240">
        <v>100</v>
      </c>
      <c r="I240">
        <v>110</v>
      </c>
      <c r="J240" t="s">
        <v>97</v>
      </c>
      <c r="K240">
        <v>2</v>
      </c>
      <c r="L240">
        <v>4</v>
      </c>
      <c r="M240" t="s">
        <v>2622</v>
      </c>
      <c r="N240" t="s">
        <v>55</v>
      </c>
      <c r="O240" t="s">
        <v>67</v>
      </c>
      <c r="P240" t="s">
        <v>2892</v>
      </c>
      <c r="Q240" t="s">
        <v>2896</v>
      </c>
      <c r="R240" t="s">
        <v>2878</v>
      </c>
      <c r="S240">
        <v>13</v>
      </c>
      <c r="T240">
        <v>1</v>
      </c>
      <c r="U240" t="s">
        <v>2894</v>
      </c>
      <c r="V240">
        <v>56501.106204522679</v>
      </c>
      <c r="W240" t="s">
        <v>2822</v>
      </c>
      <c r="X240">
        <v>64096.04830752722</v>
      </c>
      <c r="Y240" t="s">
        <v>2814</v>
      </c>
      <c r="Z240">
        <v>58611.930717538344</v>
      </c>
      <c r="AA240" t="s">
        <v>2614</v>
      </c>
      <c r="AB240">
        <v>60620.839859091764</v>
      </c>
      <c r="AC240">
        <v>3</v>
      </c>
    </row>
    <row r="241" spans="1:29" x14ac:dyDescent="0.3">
      <c r="A241" t="s">
        <v>47</v>
      </c>
      <c r="B241">
        <v>58834.067890234619</v>
      </c>
      <c r="C241">
        <v>18416864</v>
      </c>
      <c r="D241">
        <v>6615000</v>
      </c>
      <c r="E241">
        <v>57521.739130434784</v>
      </c>
      <c r="F241" s="1">
        <v>45974</v>
      </c>
      <c r="G241" t="s">
        <v>2843</v>
      </c>
      <c r="H241">
        <v>115</v>
      </c>
      <c r="I241">
        <v>123</v>
      </c>
      <c r="J241" t="s">
        <v>97</v>
      </c>
      <c r="K241">
        <v>2</v>
      </c>
      <c r="L241">
        <v>5</v>
      </c>
      <c r="M241" t="s">
        <v>2617</v>
      </c>
      <c r="N241" t="s">
        <v>76</v>
      </c>
      <c r="O241" t="s">
        <v>67</v>
      </c>
      <c r="P241" t="s">
        <v>2892</v>
      </c>
      <c r="Q241" t="s">
        <v>2896</v>
      </c>
      <c r="R241" t="s">
        <v>2878</v>
      </c>
      <c r="S241">
        <v>7.5</v>
      </c>
      <c r="T241">
        <v>1</v>
      </c>
      <c r="U241" t="s">
        <v>2894</v>
      </c>
      <c r="V241">
        <v>56501.106204522679</v>
      </c>
      <c r="W241" t="s">
        <v>2822</v>
      </c>
      <c r="X241">
        <v>64096.04830752722</v>
      </c>
      <c r="Y241" t="s">
        <v>2814</v>
      </c>
      <c r="Z241">
        <v>58611.930717538344</v>
      </c>
      <c r="AA241" t="s">
        <v>2614</v>
      </c>
      <c r="AB241">
        <v>60620.839859091764</v>
      </c>
      <c r="AC241">
        <v>3</v>
      </c>
    </row>
    <row r="242" spans="1:29" x14ac:dyDescent="0.3">
      <c r="A242" t="s">
        <v>47</v>
      </c>
      <c r="B242">
        <v>58834.067890234619</v>
      </c>
      <c r="C242">
        <v>18407047</v>
      </c>
      <c r="D242">
        <v>6600000</v>
      </c>
      <c r="E242">
        <v>60000</v>
      </c>
      <c r="F242" s="1">
        <v>45973</v>
      </c>
      <c r="G242" t="s">
        <v>2843</v>
      </c>
      <c r="H242">
        <v>110</v>
      </c>
      <c r="I242">
        <v>115</v>
      </c>
      <c r="J242" t="s">
        <v>97</v>
      </c>
      <c r="K242">
        <v>2</v>
      </c>
      <c r="L242">
        <v>5</v>
      </c>
      <c r="M242" t="s">
        <v>2615</v>
      </c>
      <c r="N242" t="s">
        <v>55</v>
      </c>
      <c r="O242" t="s">
        <v>57</v>
      </c>
      <c r="P242" t="s">
        <v>2892</v>
      </c>
      <c r="Q242" t="s">
        <v>2896</v>
      </c>
      <c r="R242" t="s">
        <v>2878</v>
      </c>
      <c r="S242">
        <v>2</v>
      </c>
      <c r="T242">
        <v>0</v>
      </c>
      <c r="U242" t="s">
        <v>2894</v>
      </c>
      <c r="V242">
        <v>56501.106204522679</v>
      </c>
      <c r="W242" t="s">
        <v>2822</v>
      </c>
      <c r="X242">
        <v>64096.04830752722</v>
      </c>
      <c r="Y242" t="s">
        <v>2814</v>
      </c>
      <c r="Z242">
        <v>58611.930717538344</v>
      </c>
      <c r="AA242" t="s">
        <v>2614</v>
      </c>
      <c r="AB242">
        <v>60620.839859091764</v>
      </c>
      <c r="AC242">
        <v>3</v>
      </c>
    </row>
    <row r="243" spans="1:29" x14ac:dyDescent="0.3">
      <c r="A243" t="s">
        <v>47</v>
      </c>
      <c r="B243">
        <v>58834.067890234619</v>
      </c>
      <c r="C243">
        <v>18417898</v>
      </c>
      <c r="D243">
        <v>6500000</v>
      </c>
      <c r="E243">
        <v>43333.333333333336</v>
      </c>
      <c r="F243" s="1">
        <v>45975</v>
      </c>
      <c r="G243" t="s">
        <v>2843</v>
      </c>
      <c r="H243">
        <v>150</v>
      </c>
      <c r="I243">
        <v>160</v>
      </c>
      <c r="J243" t="s">
        <v>1957</v>
      </c>
      <c r="K243">
        <v>2</v>
      </c>
      <c r="L243">
        <v>5</v>
      </c>
      <c r="M243" t="s">
        <v>2632</v>
      </c>
      <c r="N243" t="s">
        <v>55</v>
      </c>
      <c r="O243" t="s">
        <v>57</v>
      </c>
      <c r="P243" t="s">
        <v>2892</v>
      </c>
      <c r="Q243" t="s">
        <v>2896</v>
      </c>
      <c r="R243" t="s">
        <v>2877</v>
      </c>
      <c r="S243">
        <v>25</v>
      </c>
      <c r="T243">
        <v>0</v>
      </c>
      <c r="U243" t="s">
        <v>2894</v>
      </c>
      <c r="V243">
        <v>56501.106204522679</v>
      </c>
      <c r="W243" t="s">
        <v>2822</v>
      </c>
      <c r="X243">
        <v>64096.04830752722</v>
      </c>
      <c r="Y243" t="s">
        <v>2814</v>
      </c>
      <c r="Z243">
        <v>58611.930717538344</v>
      </c>
      <c r="AA243" t="s">
        <v>2614</v>
      </c>
      <c r="AB243">
        <v>60620.839859091764</v>
      </c>
      <c r="AC243">
        <v>4</v>
      </c>
    </row>
    <row r="244" spans="1:29" x14ac:dyDescent="0.3">
      <c r="A244" t="s">
        <v>47</v>
      </c>
      <c r="B244">
        <v>58834.067890234619</v>
      </c>
      <c r="C244">
        <v>18379170</v>
      </c>
      <c r="D244">
        <v>6360000</v>
      </c>
      <c r="E244">
        <v>66947.368421052626</v>
      </c>
      <c r="F244" s="1">
        <v>45968</v>
      </c>
      <c r="G244" t="s">
        <v>2843</v>
      </c>
      <c r="H244">
        <v>95</v>
      </c>
      <c r="I244">
        <v>100</v>
      </c>
      <c r="J244" t="s">
        <v>97</v>
      </c>
      <c r="K244">
        <v>1</v>
      </c>
      <c r="L244">
        <v>5</v>
      </c>
      <c r="M244" t="s">
        <v>2622</v>
      </c>
      <c r="N244" t="s">
        <v>77</v>
      </c>
      <c r="O244" t="s">
        <v>67</v>
      </c>
      <c r="P244" t="s">
        <v>2892</v>
      </c>
      <c r="Q244" t="s">
        <v>2896</v>
      </c>
      <c r="R244" t="s">
        <v>2878</v>
      </c>
      <c r="S244">
        <v>13</v>
      </c>
      <c r="T244">
        <v>1</v>
      </c>
      <c r="U244" t="s">
        <v>2894</v>
      </c>
      <c r="V244">
        <v>56501.106204522679</v>
      </c>
      <c r="W244" t="s">
        <v>2822</v>
      </c>
      <c r="X244">
        <v>64096.04830752722</v>
      </c>
      <c r="Y244" t="s">
        <v>2814</v>
      </c>
      <c r="Z244">
        <v>58611.930717538344</v>
      </c>
      <c r="AA244" t="s">
        <v>2614</v>
      </c>
      <c r="AB244">
        <v>60620.839859091764</v>
      </c>
      <c r="AC244">
        <v>3</v>
      </c>
    </row>
    <row r="245" spans="1:29" x14ac:dyDescent="0.3">
      <c r="A245" t="s">
        <v>47</v>
      </c>
      <c r="B245">
        <v>58834.067890234619</v>
      </c>
      <c r="C245">
        <v>18391499</v>
      </c>
      <c r="D245">
        <v>6350000</v>
      </c>
      <c r="E245">
        <v>79375</v>
      </c>
      <c r="F245" s="1">
        <v>45971</v>
      </c>
      <c r="G245" t="s">
        <v>2843</v>
      </c>
      <c r="H245">
        <v>80</v>
      </c>
      <c r="I245">
        <v>90</v>
      </c>
      <c r="J245" t="s">
        <v>97</v>
      </c>
      <c r="K245">
        <v>1</v>
      </c>
      <c r="L245">
        <v>5</v>
      </c>
      <c r="M245" t="s">
        <v>2627</v>
      </c>
      <c r="N245" t="s">
        <v>77</v>
      </c>
      <c r="O245" t="s">
        <v>57</v>
      </c>
      <c r="P245" t="s">
        <v>2892</v>
      </c>
      <c r="Q245" t="s">
        <v>2896</v>
      </c>
      <c r="R245" t="s">
        <v>2878</v>
      </c>
      <c r="S245">
        <v>18</v>
      </c>
      <c r="T245">
        <v>0</v>
      </c>
      <c r="U245" t="s">
        <v>2894</v>
      </c>
      <c r="V245">
        <v>56501.106204522679</v>
      </c>
      <c r="W245" t="s">
        <v>2822</v>
      </c>
      <c r="X245">
        <v>64096.04830752722</v>
      </c>
      <c r="Y245" t="s">
        <v>2814</v>
      </c>
      <c r="Z245">
        <v>58611.930717538344</v>
      </c>
      <c r="AA245" t="s">
        <v>2614</v>
      </c>
      <c r="AB245">
        <v>60620.839859091764</v>
      </c>
      <c r="AC245">
        <v>3</v>
      </c>
    </row>
    <row r="246" spans="1:29" x14ac:dyDescent="0.3">
      <c r="A246" t="s">
        <v>47</v>
      </c>
      <c r="B246">
        <v>58834.067890234619</v>
      </c>
      <c r="C246">
        <v>18418528</v>
      </c>
      <c r="D246">
        <v>6300000</v>
      </c>
      <c r="E246">
        <v>47014.925373134327</v>
      </c>
      <c r="F246" s="1">
        <v>45975</v>
      </c>
      <c r="G246" t="s">
        <v>2843</v>
      </c>
      <c r="H246">
        <v>134</v>
      </c>
      <c r="I246">
        <v>1140</v>
      </c>
      <c r="J246" t="s">
        <v>50</v>
      </c>
      <c r="K246">
        <v>2</v>
      </c>
      <c r="L246">
        <v>5</v>
      </c>
      <c r="M246" t="s">
        <v>2615</v>
      </c>
      <c r="N246" t="s">
        <v>55</v>
      </c>
      <c r="O246" t="s">
        <v>57</v>
      </c>
      <c r="P246" t="s">
        <v>2892</v>
      </c>
      <c r="Q246" t="s">
        <v>2896</v>
      </c>
      <c r="R246" t="s">
        <v>2877</v>
      </c>
      <c r="S246">
        <v>2</v>
      </c>
      <c r="T246">
        <v>0</v>
      </c>
      <c r="U246" t="s">
        <v>2894</v>
      </c>
      <c r="V246">
        <v>56501.106204522679</v>
      </c>
      <c r="W246" t="s">
        <v>2822</v>
      </c>
      <c r="X246">
        <v>64096.04830752722</v>
      </c>
      <c r="Y246" t="s">
        <v>2814</v>
      </c>
      <c r="Z246">
        <v>58611.930717538344</v>
      </c>
      <c r="AA246" t="s">
        <v>2614</v>
      </c>
      <c r="AB246">
        <v>60620.839859091764</v>
      </c>
      <c r="AC246">
        <v>4</v>
      </c>
    </row>
    <row r="247" spans="1:29" x14ac:dyDescent="0.3">
      <c r="A247" t="s">
        <v>47</v>
      </c>
      <c r="B247">
        <v>58834.067890234619</v>
      </c>
      <c r="C247">
        <v>18403688</v>
      </c>
      <c r="D247">
        <v>6250000</v>
      </c>
      <c r="E247">
        <v>76219.512195121948</v>
      </c>
      <c r="F247" s="1">
        <v>45972</v>
      </c>
      <c r="G247" t="s">
        <v>2843</v>
      </c>
      <c r="H247">
        <v>82</v>
      </c>
      <c r="I247">
        <v>90</v>
      </c>
      <c r="J247" t="s">
        <v>97</v>
      </c>
      <c r="K247">
        <v>2</v>
      </c>
      <c r="L247">
        <v>3</v>
      </c>
      <c r="M247" t="s">
        <v>2615</v>
      </c>
      <c r="N247" t="s">
        <v>55</v>
      </c>
      <c r="O247" t="s">
        <v>57</v>
      </c>
      <c r="P247" t="s">
        <v>2892</v>
      </c>
      <c r="Q247" t="s">
        <v>2896</v>
      </c>
      <c r="R247" t="s">
        <v>2878</v>
      </c>
      <c r="S247">
        <v>2</v>
      </c>
      <c r="T247">
        <v>0</v>
      </c>
      <c r="U247" t="s">
        <v>2894</v>
      </c>
      <c r="V247">
        <v>56501.106204522679</v>
      </c>
      <c r="W247" t="s">
        <v>2822</v>
      </c>
      <c r="X247">
        <v>64096.04830752722</v>
      </c>
      <c r="Y247" t="s">
        <v>2814</v>
      </c>
      <c r="Z247">
        <v>58611.930717538344</v>
      </c>
      <c r="AA247" t="s">
        <v>2614</v>
      </c>
      <c r="AB247">
        <v>60620.839859091764</v>
      </c>
      <c r="AC247">
        <v>3</v>
      </c>
    </row>
    <row r="248" spans="1:29" x14ac:dyDescent="0.3">
      <c r="A248" t="s">
        <v>47</v>
      </c>
      <c r="B248">
        <v>58834.067890234619</v>
      </c>
      <c r="C248">
        <v>18420916</v>
      </c>
      <c r="D248">
        <v>6250000</v>
      </c>
      <c r="E248">
        <v>43103.448275862072</v>
      </c>
      <c r="F248" s="1">
        <v>45975</v>
      </c>
      <c r="G248" t="s">
        <v>2843</v>
      </c>
      <c r="H248">
        <v>145</v>
      </c>
      <c r="I248">
        <v>155</v>
      </c>
      <c r="J248" t="s">
        <v>50</v>
      </c>
      <c r="K248">
        <v>1</v>
      </c>
      <c r="L248">
        <v>5</v>
      </c>
      <c r="M248" t="s">
        <v>2615</v>
      </c>
      <c r="N248" t="s">
        <v>55</v>
      </c>
      <c r="O248" t="s">
        <v>57</v>
      </c>
      <c r="P248" t="s">
        <v>2892</v>
      </c>
      <c r="Q248" t="s">
        <v>2896</v>
      </c>
      <c r="R248" t="s">
        <v>2877</v>
      </c>
      <c r="S248">
        <v>2</v>
      </c>
      <c r="T248">
        <v>0</v>
      </c>
      <c r="U248" t="s">
        <v>2894</v>
      </c>
      <c r="V248">
        <v>56501.106204522679</v>
      </c>
      <c r="W248" t="s">
        <v>2822</v>
      </c>
      <c r="X248">
        <v>64096.04830752722</v>
      </c>
      <c r="Y248" t="s">
        <v>2814</v>
      </c>
      <c r="Z248">
        <v>58611.930717538344</v>
      </c>
      <c r="AA248" t="s">
        <v>2614</v>
      </c>
      <c r="AB248">
        <v>60620.839859091764</v>
      </c>
      <c r="AC248">
        <v>4</v>
      </c>
    </row>
    <row r="249" spans="1:29" x14ac:dyDescent="0.3">
      <c r="A249" t="s">
        <v>47</v>
      </c>
      <c r="B249">
        <v>58834.067890234619</v>
      </c>
      <c r="C249">
        <v>18361427</v>
      </c>
      <c r="D249">
        <v>6200000</v>
      </c>
      <c r="E249">
        <v>51666.666666666664</v>
      </c>
      <c r="F249" s="1">
        <v>45965</v>
      </c>
      <c r="G249" t="s">
        <v>2843</v>
      </c>
      <c r="H249">
        <v>120</v>
      </c>
      <c r="I249">
        <v>125</v>
      </c>
      <c r="J249" t="s">
        <v>97</v>
      </c>
      <c r="K249">
        <v>1</v>
      </c>
      <c r="L249">
        <v>6</v>
      </c>
      <c r="M249" t="s">
        <v>2615</v>
      </c>
      <c r="N249" t="s">
        <v>55</v>
      </c>
      <c r="O249" t="s">
        <v>57</v>
      </c>
      <c r="P249" t="s">
        <v>2892</v>
      </c>
      <c r="Q249" t="s">
        <v>2896</v>
      </c>
      <c r="R249" t="s">
        <v>2878</v>
      </c>
      <c r="S249">
        <v>2</v>
      </c>
      <c r="T249">
        <v>0</v>
      </c>
      <c r="U249" t="s">
        <v>2894</v>
      </c>
      <c r="V249">
        <v>56501.106204522679</v>
      </c>
      <c r="W249" t="s">
        <v>2822</v>
      </c>
      <c r="X249">
        <v>64096.04830752722</v>
      </c>
      <c r="Y249" t="s">
        <v>2814</v>
      </c>
      <c r="Z249">
        <v>58611.930717538344</v>
      </c>
      <c r="AA249" t="s">
        <v>2614</v>
      </c>
      <c r="AB249">
        <v>60620.839859091764</v>
      </c>
      <c r="AC249">
        <v>3</v>
      </c>
    </row>
    <row r="250" spans="1:29" x14ac:dyDescent="0.3">
      <c r="A250" t="s">
        <v>47</v>
      </c>
      <c r="B250">
        <v>58834.067890234619</v>
      </c>
      <c r="C250">
        <v>18415481</v>
      </c>
      <c r="D250">
        <v>6150000</v>
      </c>
      <c r="E250">
        <v>76875</v>
      </c>
      <c r="F250" s="1">
        <v>45974</v>
      </c>
      <c r="G250" t="s">
        <v>2843</v>
      </c>
      <c r="H250">
        <v>80</v>
      </c>
      <c r="I250">
        <v>85</v>
      </c>
      <c r="J250" t="s">
        <v>97</v>
      </c>
      <c r="K250">
        <v>1</v>
      </c>
      <c r="L250">
        <v>4</v>
      </c>
      <c r="M250" t="s">
        <v>2627</v>
      </c>
      <c r="N250" t="s">
        <v>55</v>
      </c>
      <c r="O250" t="s">
        <v>57</v>
      </c>
      <c r="P250" t="s">
        <v>2892</v>
      </c>
      <c r="Q250" t="s">
        <v>2896</v>
      </c>
      <c r="R250" t="s">
        <v>2878</v>
      </c>
      <c r="S250">
        <v>18</v>
      </c>
      <c r="T250">
        <v>0</v>
      </c>
      <c r="U250" t="s">
        <v>2894</v>
      </c>
      <c r="V250">
        <v>56501.106204522679</v>
      </c>
      <c r="W250" t="s">
        <v>2822</v>
      </c>
      <c r="X250">
        <v>64096.04830752722</v>
      </c>
      <c r="Y250" t="s">
        <v>2814</v>
      </c>
      <c r="Z250">
        <v>58611.930717538344</v>
      </c>
      <c r="AA250" t="s">
        <v>2614</v>
      </c>
      <c r="AB250">
        <v>60620.839859091764</v>
      </c>
      <c r="AC250">
        <v>3</v>
      </c>
    </row>
    <row r="251" spans="1:29" x14ac:dyDescent="0.3">
      <c r="A251" t="s">
        <v>47</v>
      </c>
      <c r="B251">
        <v>58834.067890234619</v>
      </c>
      <c r="C251">
        <v>18372459</v>
      </c>
      <c r="D251">
        <v>6000000</v>
      </c>
      <c r="E251">
        <v>133333.33333333334</v>
      </c>
      <c r="F251" s="1">
        <v>45967</v>
      </c>
      <c r="G251" t="s">
        <v>2843</v>
      </c>
      <c r="H251">
        <v>45</v>
      </c>
      <c r="I251">
        <v>50</v>
      </c>
      <c r="J251" t="s">
        <v>74</v>
      </c>
      <c r="K251">
        <v>1</v>
      </c>
      <c r="L251">
        <v>4</v>
      </c>
      <c r="M251" t="s">
        <v>2615</v>
      </c>
      <c r="N251" t="s">
        <v>55</v>
      </c>
      <c r="O251" t="s">
        <v>67</v>
      </c>
      <c r="P251" t="s">
        <v>2892</v>
      </c>
      <c r="Q251" t="s">
        <v>2893</v>
      </c>
      <c r="R251" t="s">
        <v>2879</v>
      </c>
      <c r="S251">
        <v>2</v>
      </c>
      <c r="T251">
        <v>1</v>
      </c>
      <c r="U251" t="s">
        <v>2894</v>
      </c>
      <c r="V251">
        <v>56501.106204522679</v>
      </c>
      <c r="W251" t="s">
        <v>2822</v>
      </c>
      <c r="X251">
        <v>64096.04830752722</v>
      </c>
      <c r="Y251" t="s">
        <v>2814</v>
      </c>
      <c r="Z251">
        <v>58611.930717538344</v>
      </c>
      <c r="AA251" t="s">
        <v>2614</v>
      </c>
      <c r="AB251">
        <v>60620.839859091764</v>
      </c>
      <c r="AC251">
        <v>2</v>
      </c>
    </row>
    <row r="252" spans="1:29" x14ac:dyDescent="0.3">
      <c r="A252" t="s">
        <v>47</v>
      </c>
      <c r="B252">
        <v>58834.067890234619</v>
      </c>
      <c r="C252">
        <v>18385815</v>
      </c>
      <c r="D252">
        <v>6000000</v>
      </c>
      <c r="E252">
        <v>37500</v>
      </c>
      <c r="F252" s="1">
        <v>45970</v>
      </c>
      <c r="G252" t="s">
        <v>2843</v>
      </c>
      <c r="H252">
        <v>160</v>
      </c>
      <c r="I252">
        <v>165</v>
      </c>
      <c r="J252" t="s">
        <v>128</v>
      </c>
      <c r="K252">
        <v>2</v>
      </c>
      <c r="L252">
        <v>3</v>
      </c>
      <c r="M252" t="s">
        <v>2627</v>
      </c>
      <c r="N252" t="s">
        <v>55</v>
      </c>
      <c r="O252" t="s">
        <v>57</v>
      </c>
      <c r="P252" t="s">
        <v>2892</v>
      </c>
      <c r="Q252" t="s">
        <v>2893</v>
      </c>
      <c r="R252" t="s">
        <v>2871</v>
      </c>
      <c r="S252">
        <v>18</v>
      </c>
      <c r="T252">
        <v>0</v>
      </c>
      <c r="U252" t="s">
        <v>2894</v>
      </c>
      <c r="V252">
        <v>56501.106204522679</v>
      </c>
      <c r="W252" t="s">
        <v>2822</v>
      </c>
      <c r="X252">
        <v>64096.04830752722</v>
      </c>
      <c r="Y252" t="s">
        <v>2814</v>
      </c>
      <c r="Z252">
        <v>58611.930717538344</v>
      </c>
      <c r="AA252" t="s">
        <v>2614</v>
      </c>
      <c r="AB252">
        <v>60620.839859091764</v>
      </c>
      <c r="AC252">
        <v>5</v>
      </c>
    </row>
    <row r="253" spans="1:29" x14ac:dyDescent="0.3">
      <c r="A253" t="s">
        <v>47</v>
      </c>
      <c r="B253">
        <v>58834.067890234619</v>
      </c>
      <c r="C253">
        <v>18368042</v>
      </c>
      <c r="D253">
        <v>5950000</v>
      </c>
      <c r="E253">
        <v>92968.75</v>
      </c>
      <c r="F253" s="1">
        <v>45966</v>
      </c>
      <c r="G253" t="s">
        <v>2843</v>
      </c>
      <c r="H253">
        <v>64</v>
      </c>
      <c r="I253">
        <v>74</v>
      </c>
      <c r="J253" t="s">
        <v>97</v>
      </c>
      <c r="K253">
        <v>2</v>
      </c>
      <c r="L253">
        <v>5</v>
      </c>
      <c r="M253" t="s">
        <v>2615</v>
      </c>
      <c r="N253" t="s">
        <v>55</v>
      </c>
      <c r="O253" t="s">
        <v>57</v>
      </c>
      <c r="P253" t="s">
        <v>2892</v>
      </c>
      <c r="Q253" t="s">
        <v>2893</v>
      </c>
      <c r="R253" t="s">
        <v>2878</v>
      </c>
      <c r="S253">
        <v>2</v>
      </c>
      <c r="T253">
        <v>0</v>
      </c>
      <c r="U253" t="s">
        <v>2894</v>
      </c>
      <c r="V253">
        <v>56501.106204522679</v>
      </c>
      <c r="W253" t="s">
        <v>2822</v>
      </c>
      <c r="X253">
        <v>64096.04830752722</v>
      </c>
      <c r="Y253" t="s">
        <v>2814</v>
      </c>
      <c r="Z253">
        <v>58611.930717538344</v>
      </c>
      <c r="AA253" t="s">
        <v>2614</v>
      </c>
      <c r="AB253">
        <v>60620.839859091764</v>
      </c>
      <c r="AC253">
        <v>3</v>
      </c>
    </row>
    <row r="254" spans="1:29" x14ac:dyDescent="0.3">
      <c r="A254" t="s">
        <v>47</v>
      </c>
      <c r="B254">
        <v>58834.067890234619</v>
      </c>
      <c r="C254">
        <v>18368053</v>
      </c>
      <c r="D254">
        <v>5800000</v>
      </c>
      <c r="E254">
        <v>68235.294117647063</v>
      </c>
      <c r="F254" s="1">
        <v>45966</v>
      </c>
      <c r="G254" t="s">
        <v>2843</v>
      </c>
      <c r="H254">
        <v>85</v>
      </c>
      <c r="I254">
        <v>90</v>
      </c>
      <c r="J254" t="s">
        <v>97</v>
      </c>
      <c r="K254">
        <v>1</v>
      </c>
      <c r="L254">
        <v>4</v>
      </c>
      <c r="M254" t="s">
        <v>2615</v>
      </c>
      <c r="N254" t="s">
        <v>55</v>
      </c>
      <c r="O254" t="s">
        <v>57</v>
      </c>
      <c r="P254" t="s">
        <v>2892</v>
      </c>
      <c r="Q254" t="s">
        <v>2893</v>
      </c>
      <c r="R254" t="s">
        <v>2878</v>
      </c>
      <c r="S254">
        <v>2</v>
      </c>
      <c r="T254">
        <v>0</v>
      </c>
      <c r="U254" t="s">
        <v>2894</v>
      </c>
      <c r="V254">
        <v>56501.106204522679</v>
      </c>
      <c r="W254" t="s">
        <v>2822</v>
      </c>
      <c r="X254">
        <v>64096.04830752722</v>
      </c>
      <c r="Y254" t="s">
        <v>2814</v>
      </c>
      <c r="Z254">
        <v>58611.930717538344</v>
      </c>
      <c r="AA254" t="s">
        <v>2614</v>
      </c>
      <c r="AB254">
        <v>60620.839859091764</v>
      </c>
      <c r="AC254">
        <v>3</v>
      </c>
    </row>
    <row r="255" spans="1:29" x14ac:dyDescent="0.3">
      <c r="A255" t="s">
        <v>47</v>
      </c>
      <c r="B255">
        <v>58834.067890234619</v>
      </c>
      <c r="C255">
        <v>18402234</v>
      </c>
      <c r="D255">
        <v>5030577</v>
      </c>
      <c r="E255">
        <v>83842.95</v>
      </c>
      <c r="F255" s="1">
        <v>45972</v>
      </c>
      <c r="G255" t="s">
        <v>2843</v>
      </c>
      <c r="H255">
        <v>60</v>
      </c>
      <c r="I255">
        <v>65</v>
      </c>
      <c r="J255" t="s">
        <v>74</v>
      </c>
      <c r="K255">
        <v>1</v>
      </c>
      <c r="L255">
        <v>5</v>
      </c>
      <c r="M255" t="s">
        <v>2617</v>
      </c>
      <c r="N255" t="s">
        <v>76</v>
      </c>
      <c r="O255" t="s">
        <v>67</v>
      </c>
      <c r="P255" t="s">
        <v>2892</v>
      </c>
      <c r="Q255" t="s">
        <v>2893</v>
      </c>
      <c r="R255" t="s">
        <v>2879</v>
      </c>
      <c r="S255">
        <v>7.5</v>
      </c>
      <c r="T255">
        <v>1</v>
      </c>
      <c r="U255" t="s">
        <v>2894</v>
      </c>
      <c r="V255">
        <v>56501.106204522679</v>
      </c>
      <c r="W255" t="s">
        <v>2822</v>
      </c>
      <c r="X255">
        <v>64096.04830752722</v>
      </c>
      <c r="Y255" t="s">
        <v>2814</v>
      </c>
      <c r="Z255">
        <v>58611.930717538344</v>
      </c>
      <c r="AA255" t="s">
        <v>2614</v>
      </c>
      <c r="AB255">
        <v>60620.839859091764</v>
      </c>
      <c r="AC255">
        <v>2</v>
      </c>
    </row>
    <row r="256" spans="1:29" x14ac:dyDescent="0.3">
      <c r="A256" t="s">
        <v>47</v>
      </c>
      <c r="B256">
        <v>58834.067890234619</v>
      </c>
      <c r="C256">
        <v>18367953</v>
      </c>
      <c r="D256">
        <v>4600000</v>
      </c>
      <c r="E256">
        <v>57500</v>
      </c>
      <c r="F256" s="1">
        <v>45966</v>
      </c>
      <c r="G256" t="s">
        <v>2843</v>
      </c>
      <c r="H256">
        <v>80</v>
      </c>
      <c r="I256">
        <v>90</v>
      </c>
      <c r="J256" t="s">
        <v>97</v>
      </c>
      <c r="K256">
        <v>1</v>
      </c>
      <c r="L256">
        <v>5</v>
      </c>
      <c r="M256" t="s">
        <v>2615</v>
      </c>
      <c r="N256" t="s">
        <v>77</v>
      </c>
      <c r="O256" t="s">
        <v>57</v>
      </c>
      <c r="P256" t="s">
        <v>2892</v>
      </c>
      <c r="Q256" t="s">
        <v>2893</v>
      </c>
      <c r="R256" t="s">
        <v>2878</v>
      </c>
      <c r="S256">
        <v>2</v>
      </c>
      <c r="T256">
        <v>0</v>
      </c>
      <c r="U256" t="s">
        <v>2894</v>
      </c>
      <c r="V256">
        <v>56501.106204522679</v>
      </c>
      <c r="W256" t="s">
        <v>2822</v>
      </c>
      <c r="X256">
        <v>64096.04830752722</v>
      </c>
      <c r="Y256" t="s">
        <v>2814</v>
      </c>
      <c r="Z256">
        <v>58611.930717538344</v>
      </c>
      <c r="AA256" t="s">
        <v>2614</v>
      </c>
      <c r="AB256">
        <v>60620.839859091764</v>
      </c>
      <c r="AC256">
        <v>3</v>
      </c>
    </row>
    <row r="257" spans="1:29" x14ac:dyDescent="0.3">
      <c r="A257" t="s">
        <v>47</v>
      </c>
      <c r="B257">
        <v>58834.067890234619</v>
      </c>
      <c r="C257">
        <v>18376196</v>
      </c>
      <c r="D257">
        <v>4550000</v>
      </c>
      <c r="E257">
        <v>82727.272727272721</v>
      </c>
      <c r="F257" s="1">
        <v>45968</v>
      </c>
      <c r="G257" t="s">
        <v>2843</v>
      </c>
      <c r="H257">
        <v>55</v>
      </c>
      <c r="I257">
        <v>63</v>
      </c>
      <c r="J257" t="s">
        <v>74</v>
      </c>
      <c r="K257">
        <v>1</v>
      </c>
      <c r="L257">
        <v>4</v>
      </c>
      <c r="M257" t="s">
        <v>2615</v>
      </c>
      <c r="N257" t="s">
        <v>76</v>
      </c>
      <c r="O257" t="s">
        <v>57</v>
      </c>
      <c r="P257" t="s">
        <v>2892</v>
      </c>
      <c r="Q257" t="s">
        <v>2893</v>
      </c>
      <c r="R257" t="s">
        <v>2879</v>
      </c>
      <c r="S257">
        <v>2</v>
      </c>
      <c r="T257">
        <v>0</v>
      </c>
      <c r="U257" t="s">
        <v>2894</v>
      </c>
      <c r="V257">
        <v>56501.106204522679</v>
      </c>
      <c r="W257" t="s">
        <v>2822</v>
      </c>
      <c r="X257">
        <v>64096.04830752722</v>
      </c>
      <c r="Y257" t="s">
        <v>2814</v>
      </c>
      <c r="Z257">
        <v>58611.930717538344</v>
      </c>
      <c r="AA257" t="s">
        <v>2614</v>
      </c>
      <c r="AB257">
        <v>60620.839859091764</v>
      </c>
      <c r="AC257">
        <v>2</v>
      </c>
    </row>
    <row r="258" spans="1:29" x14ac:dyDescent="0.3">
      <c r="A258" t="s">
        <v>47</v>
      </c>
      <c r="B258">
        <v>58834.067890234619</v>
      </c>
      <c r="C258">
        <v>18377577</v>
      </c>
      <c r="D258">
        <v>4304000</v>
      </c>
      <c r="E258">
        <v>34432</v>
      </c>
      <c r="F258" s="1">
        <v>45968</v>
      </c>
      <c r="G258" t="s">
        <v>2843</v>
      </c>
      <c r="H258">
        <v>125</v>
      </c>
      <c r="I258">
        <v>130</v>
      </c>
      <c r="J258" t="s">
        <v>97</v>
      </c>
      <c r="K258">
        <v>2</v>
      </c>
      <c r="L258">
        <v>4</v>
      </c>
      <c r="M258" t="s">
        <v>2632</v>
      </c>
      <c r="N258" t="s">
        <v>77</v>
      </c>
      <c r="O258" t="s">
        <v>57</v>
      </c>
      <c r="P258" t="s">
        <v>2892</v>
      </c>
      <c r="Q258" t="s">
        <v>2893</v>
      </c>
      <c r="R258" t="s">
        <v>2878</v>
      </c>
      <c r="S258">
        <v>25</v>
      </c>
      <c r="T258">
        <v>0</v>
      </c>
      <c r="U258" t="s">
        <v>2894</v>
      </c>
      <c r="V258">
        <v>56501.106204522679</v>
      </c>
      <c r="W258" t="s">
        <v>2822</v>
      </c>
      <c r="X258">
        <v>64096.04830752722</v>
      </c>
      <c r="Y258" t="s">
        <v>2814</v>
      </c>
      <c r="Z258">
        <v>58611.930717538344</v>
      </c>
      <c r="AA258" t="s">
        <v>2614</v>
      </c>
      <c r="AB258">
        <v>60620.839859091764</v>
      </c>
      <c r="AC258">
        <v>3</v>
      </c>
    </row>
    <row r="259" spans="1:29" x14ac:dyDescent="0.3">
      <c r="A259" t="s">
        <v>47</v>
      </c>
      <c r="B259">
        <v>58834.067890234619</v>
      </c>
      <c r="C259">
        <v>18392190</v>
      </c>
      <c r="D259">
        <v>4000000</v>
      </c>
      <c r="E259">
        <v>40000</v>
      </c>
      <c r="F259" s="1">
        <v>45971</v>
      </c>
      <c r="G259" t="s">
        <v>2843</v>
      </c>
      <c r="H259">
        <v>100</v>
      </c>
      <c r="I259">
        <v>120</v>
      </c>
      <c r="J259" t="s">
        <v>97</v>
      </c>
      <c r="K259">
        <v>1</v>
      </c>
      <c r="L259">
        <v>5</v>
      </c>
      <c r="M259" t="s">
        <v>2632</v>
      </c>
      <c r="N259" t="s">
        <v>55</v>
      </c>
      <c r="O259" t="s">
        <v>57</v>
      </c>
      <c r="P259" t="s">
        <v>2892</v>
      </c>
      <c r="Q259" t="s">
        <v>2893</v>
      </c>
      <c r="R259" t="s">
        <v>2878</v>
      </c>
      <c r="S259">
        <v>25</v>
      </c>
      <c r="T259">
        <v>0</v>
      </c>
      <c r="U259" t="s">
        <v>2894</v>
      </c>
      <c r="V259">
        <v>56501.106204522679</v>
      </c>
      <c r="W259" t="s">
        <v>2822</v>
      </c>
      <c r="X259">
        <v>64096.04830752722</v>
      </c>
      <c r="Y259" t="s">
        <v>2814</v>
      </c>
      <c r="Z259">
        <v>58611.930717538344</v>
      </c>
      <c r="AA259" t="s">
        <v>2614</v>
      </c>
      <c r="AB259">
        <v>60620.839859091764</v>
      </c>
      <c r="AC259">
        <v>3</v>
      </c>
    </row>
    <row r="260" spans="1:29" x14ac:dyDescent="0.3">
      <c r="A260" t="s">
        <v>47</v>
      </c>
      <c r="B260">
        <v>58834.067890234619</v>
      </c>
      <c r="C260">
        <v>18375557</v>
      </c>
      <c r="D260">
        <v>3499999</v>
      </c>
      <c r="E260">
        <v>87499.975000000006</v>
      </c>
      <c r="F260" s="1">
        <v>45968</v>
      </c>
      <c r="G260" t="s">
        <v>2843</v>
      </c>
      <c r="H260">
        <v>40</v>
      </c>
      <c r="I260">
        <v>45</v>
      </c>
      <c r="J260" t="s">
        <v>74</v>
      </c>
      <c r="K260">
        <v>1</v>
      </c>
      <c r="L260">
        <v>3</v>
      </c>
      <c r="M260" t="s">
        <v>2615</v>
      </c>
      <c r="N260" t="s">
        <v>55</v>
      </c>
      <c r="O260" t="s">
        <v>57</v>
      </c>
      <c r="P260" t="s">
        <v>2892</v>
      </c>
      <c r="Q260" t="s">
        <v>2893</v>
      </c>
      <c r="R260" t="s">
        <v>2879</v>
      </c>
      <c r="S260">
        <v>2</v>
      </c>
      <c r="T260">
        <v>0</v>
      </c>
      <c r="U260" t="s">
        <v>2894</v>
      </c>
      <c r="V260">
        <v>56501.106204522679</v>
      </c>
      <c r="W260" t="s">
        <v>2822</v>
      </c>
      <c r="X260">
        <v>64096.04830752722</v>
      </c>
      <c r="Y260" t="s">
        <v>2814</v>
      </c>
      <c r="Z260">
        <v>58611.930717538344</v>
      </c>
      <c r="AA260" t="s">
        <v>2614</v>
      </c>
      <c r="AB260">
        <v>60620.839859091764</v>
      </c>
      <c r="AC260">
        <v>2</v>
      </c>
    </row>
    <row r="261" spans="1:29" x14ac:dyDescent="0.3">
      <c r="A261" t="s">
        <v>47</v>
      </c>
      <c r="B261">
        <v>58834.067890234619</v>
      </c>
      <c r="C261">
        <v>18413827</v>
      </c>
      <c r="D261">
        <v>3450000</v>
      </c>
      <c r="E261">
        <v>76666.666666666672</v>
      </c>
      <c r="F261" s="1">
        <v>45974</v>
      </c>
      <c r="G261" t="s">
        <v>2843</v>
      </c>
      <c r="H261">
        <v>45</v>
      </c>
      <c r="I261">
        <v>50</v>
      </c>
      <c r="J261" t="s">
        <v>74</v>
      </c>
      <c r="K261">
        <v>1</v>
      </c>
      <c r="L261">
        <v>5</v>
      </c>
      <c r="M261" t="s">
        <v>2615</v>
      </c>
      <c r="N261" t="s">
        <v>76</v>
      </c>
      <c r="O261" t="s">
        <v>57</v>
      </c>
      <c r="P261" t="s">
        <v>2892</v>
      </c>
      <c r="Q261" t="s">
        <v>2893</v>
      </c>
      <c r="R261" t="s">
        <v>2879</v>
      </c>
      <c r="S261">
        <v>2</v>
      </c>
      <c r="T261">
        <v>0</v>
      </c>
      <c r="U261" t="s">
        <v>2894</v>
      </c>
      <c r="V261">
        <v>56501.106204522679</v>
      </c>
      <c r="W261" t="s">
        <v>2822</v>
      </c>
      <c r="X261">
        <v>64096.04830752722</v>
      </c>
      <c r="Y261" t="s">
        <v>2814</v>
      </c>
      <c r="Z261">
        <v>58611.930717538344</v>
      </c>
      <c r="AA261" t="s">
        <v>2614</v>
      </c>
      <c r="AB261">
        <v>60620.839859091764</v>
      </c>
      <c r="AC261">
        <v>2</v>
      </c>
    </row>
    <row r="262" spans="1:29" x14ac:dyDescent="0.3">
      <c r="A262" t="s">
        <v>47</v>
      </c>
      <c r="B262">
        <v>58834.067890234619</v>
      </c>
      <c r="C262">
        <v>18394483</v>
      </c>
      <c r="D262">
        <v>3415000</v>
      </c>
      <c r="E262">
        <v>68300</v>
      </c>
      <c r="F262" s="1">
        <v>45971</v>
      </c>
      <c r="G262" t="s">
        <v>2843</v>
      </c>
      <c r="H262">
        <v>50</v>
      </c>
      <c r="I262">
        <v>60</v>
      </c>
      <c r="J262" t="s">
        <v>74</v>
      </c>
      <c r="K262">
        <v>1</v>
      </c>
      <c r="L262">
        <v>4</v>
      </c>
      <c r="M262" t="s">
        <v>2615</v>
      </c>
      <c r="N262" t="s">
        <v>55</v>
      </c>
      <c r="O262" t="s">
        <v>57</v>
      </c>
      <c r="P262" t="s">
        <v>2892</v>
      </c>
      <c r="Q262" t="s">
        <v>2893</v>
      </c>
      <c r="R262" t="s">
        <v>2879</v>
      </c>
      <c r="S262">
        <v>2</v>
      </c>
      <c r="T262">
        <v>0</v>
      </c>
      <c r="U262" t="s">
        <v>2894</v>
      </c>
      <c r="V262">
        <v>56501.106204522679</v>
      </c>
      <c r="W262" t="s">
        <v>2822</v>
      </c>
      <c r="X262">
        <v>64096.04830752722</v>
      </c>
      <c r="Y262" t="s">
        <v>2814</v>
      </c>
      <c r="Z262">
        <v>58611.930717538344</v>
      </c>
      <c r="AA262" t="s">
        <v>2614</v>
      </c>
      <c r="AB262">
        <v>60620.839859091764</v>
      </c>
      <c r="AC262">
        <v>2</v>
      </c>
    </row>
    <row r="263" spans="1:29" x14ac:dyDescent="0.3">
      <c r="A263" t="s">
        <v>47</v>
      </c>
      <c r="B263">
        <v>58834.067890234619</v>
      </c>
      <c r="C263">
        <v>18361296</v>
      </c>
      <c r="D263">
        <v>3300000</v>
      </c>
      <c r="E263">
        <v>66000</v>
      </c>
      <c r="F263" s="1">
        <v>45965</v>
      </c>
      <c r="G263" t="s">
        <v>2843</v>
      </c>
      <c r="H263">
        <v>50</v>
      </c>
      <c r="I263">
        <v>55</v>
      </c>
      <c r="J263" t="s">
        <v>74</v>
      </c>
      <c r="K263">
        <v>1</v>
      </c>
      <c r="L263">
        <v>5</v>
      </c>
      <c r="M263" t="s">
        <v>2615</v>
      </c>
      <c r="N263" t="s">
        <v>55</v>
      </c>
      <c r="O263" t="s">
        <v>67</v>
      </c>
      <c r="P263" t="s">
        <v>2892</v>
      </c>
      <c r="Q263" t="s">
        <v>2893</v>
      </c>
      <c r="R263" t="s">
        <v>2879</v>
      </c>
      <c r="S263">
        <v>2</v>
      </c>
      <c r="T263">
        <v>1</v>
      </c>
      <c r="U263" t="s">
        <v>2894</v>
      </c>
      <c r="V263">
        <v>56501.106204522679</v>
      </c>
      <c r="W263" t="s">
        <v>2822</v>
      </c>
      <c r="X263">
        <v>64096.04830752722</v>
      </c>
      <c r="Y263" t="s">
        <v>2814</v>
      </c>
      <c r="Z263">
        <v>58611.930717538344</v>
      </c>
      <c r="AA263" t="s">
        <v>2614</v>
      </c>
      <c r="AB263">
        <v>60620.839859091764</v>
      </c>
      <c r="AC263">
        <v>2</v>
      </c>
    </row>
    <row r="264" spans="1:29" x14ac:dyDescent="0.3">
      <c r="A264" t="s">
        <v>47</v>
      </c>
      <c r="B264">
        <v>58834.067890234619</v>
      </c>
      <c r="C264">
        <v>18418534</v>
      </c>
      <c r="D264">
        <v>2960000</v>
      </c>
      <c r="E264">
        <v>59200</v>
      </c>
      <c r="F264" s="1">
        <v>45975</v>
      </c>
      <c r="G264" t="s">
        <v>2843</v>
      </c>
      <c r="H264">
        <v>50</v>
      </c>
      <c r="I264">
        <v>53</v>
      </c>
      <c r="J264" t="s">
        <v>74</v>
      </c>
      <c r="K264">
        <v>1</v>
      </c>
      <c r="L264">
        <v>5</v>
      </c>
      <c r="M264" t="s">
        <v>2615</v>
      </c>
      <c r="N264" t="s">
        <v>55</v>
      </c>
      <c r="O264" t="s">
        <v>57</v>
      </c>
      <c r="P264" t="s">
        <v>2892</v>
      </c>
      <c r="Q264" t="s">
        <v>2899</v>
      </c>
      <c r="R264" t="s">
        <v>2879</v>
      </c>
      <c r="S264">
        <v>2</v>
      </c>
      <c r="T264">
        <v>0</v>
      </c>
      <c r="U264" t="s">
        <v>2894</v>
      </c>
      <c r="V264">
        <v>56501.106204522679</v>
      </c>
      <c r="W264" t="s">
        <v>2822</v>
      </c>
      <c r="X264">
        <v>64096.04830752722</v>
      </c>
      <c r="Y264" t="s">
        <v>2814</v>
      </c>
      <c r="Z264">
        <v>58611.930717538344</v>
      </c>
      <c r="AA264" t="s">
        <v>2614</v>
      </c>
      <c r="AB264">
        <v>60620.839859091764</v>
      </c>
      <c r="AC264">
        <v>2</v>
      </c>
    </row>
    <row r="265" spans="1:29" x14ac:dyDescent="0.3">
      <c r="A265" t="s">
        <v>47</v>
      </c>
      <c r="B265">
        <v>58834.067890234619</v>
      </c>
      <c r="C265">
        <v>18398130</v>
      </c>
      <c r="D265">
        <v>2900000</v>
      </c>
      <c r="E265">
        <v>64444.444444444445</v>
      </c>
      <c r="F265" s="1">
        <v>45972</v>
      </c>
      <c r="G265" t="s">
        <v>2843</v>
      </c>
      <c r="H265">
        <v>45</v>
      </c>
      <c r="I265">
        <v>50</v>
      </c>
      <c r="J265" t="s">
        <v>74</v>
      </c>
      <c r="K265">
        <v>1</v>
      </c>
      <c r="L265">
        <v>5</v>
      </c>
      <c r="M265" t="s">
        <v>2615</v>
      </c>
      <c r="N265" t="s">
        <v>55</v>
      </c>
      <c r="O265" t="s">
        <v>67</v>
      </c>
      <c r="P265" t="s">
        <v>2892</v>
      </c>
      <c r="Q265" t="s">
        <v>2899</v>
      </c>
      <c r="R265" t="s">
        <v>2879</v>
      </c>
      <c r="S265">
        <v>2</v>
      </c>
      <c r="T265">
        <v>1</v>
      </c>
      <c r="U265" t="s">
        <v>2894</v>
      </c>
      <c r="V265">
        <v>56501.106204522679</v>
      </c>
      <c r="W265" t="s">
        <v>2822</v>
      </c>
      <c r="X265">
        <v>64096.04830752722</v>
      </c>
      <c r="Y265" t="s">
        <v>2814</v>
      </c>
      <c r="Z265">
        <v>58611.930717538344</v>
      </c>
      <c r="AA265" t="s">
        <v>2614</v>
      </c>
      <c r="AB265">
        <v>60620.839859091764</v>
      </c>
      <c r="AC265">
        <v>2</v>
      </c>
    </row>
    <row r="266" spans="1:29" x14ac:dyDescent="0.3">
      <c r="A266" t="s">
        <v>47</v>
      </c>
      <c r="B266">
        <v>58834.067890234619</v>
      </c>
      <c r="C266">
        <v>18418531</v>
      </c>
      <c r="D266">
        <v>2850000</v>
      </c>
      <c r="E266">
        <v>57000</v>
      </c>
      <c r="F266" s="1">
        <v>45975</v>
      </c>
      <c r="G266" t="s">
        <v>2843</v>
      </c>
      <c r="H266">
        <v>50</v>
      </c>
      <c r="I266">
        <v>55</v>
      </c>
      <c r="J266" t="s">
        <v>74</v>
      </c>
      <c r="K266">
        <v>1</v>
      </c>
      <c r="L266">
        <v>5</v>
      </c>
      <c r="M266" t="s">
        <v>2615</v>
      </c>
      <c r="N266" t="s">
        <v>55</v>
      </c>
      <c r="O266" t="s">
        <v>57</v>
      </c>
      <c r="P266" t="s">
        <v>2892</v>
      </c>
      <c r="Q266" t="s">
        <v>2899</v>
      </c>
      <c r="R266" t="s">
        <v>2879</v>
      </c>
      <c r="S266">
        <v>2</v>
      </c>
      <c r="T266">
        <v>0</v>
      </c>
      <c r="U266" t="s">
        <v>2894</v>
      </c>
      <c r="V266">
        <v>56501.106204522679</v>
      </c>
      <c r="W266" t="s">
        <v>2822</v>
      </c>
      <c r="X266">
        <v>64096.04830752722</v>
      </c>
      <c r="Y266" t="s">
        <v>2814</v>
      </c>
      <c r="Z266">
        <v>58611.930717538344</v>
      </c>
      <c r="AA266" t="s">
        <v>2614</v>
      </c>
      <c r="AB266">
        <v>60620.839859091764</v>
      </c>
      <c r="AC266">
        <v>2</v>
      </c>
    </row>
    <row r="267" spans="1:29" x14ac:dyDescent="0.3">
      <c r="A267" t="s">
        <v>47</v>
      </c>
      <c r="B267">
        <v>58834.067890234619</v>
      </c>
      <c r="C267">
        <v>18372112</v>
      </c>
      <c r="D267">
        <v>2850000</v>
      </c>
      <c r="E267">
        <v>57000</v>
      </c>
      <c r="F267" s="1">
        <v>45967</v>
      </c>
      <c r="G267" t="s">
        <v>2843</v>
      </c>
      <c r="H267">
        <v>50</v>
      </c>
      <c r="I267">
        <v>55</v>
      </c>
      <c r="J267" t="s">
        <v>74</v>
      </c>
      <c r="K267">
        <v>1</v>
      </c>
      <c r="L267">
        <v>4</v>
      </c>
      <c r="M267" t="s">
        <v>2615</v>
      </c>
      <c r="N267" t="s">
        <v>55</v>
      </c>
      <c r="O267" t="s">
        <v>67</v>
      </c>
      <c r="P267" t="s">
        <v>2892</v>
      </c>
      <c r="Q267" t="s">
        <v>2899</v>
      </c>
      <c r="R267" t="s">
        <v>2879</v>
      </c>
      <c r="S267">
        <v>2</v>
      </c>
      <c r="T267">
        <v>1</v>
      </c>
      <c r="U267" t="s">
        <v>2894</v>
      </c>
      <c r="V267">
        <v>56501.106204522679</v>
      </c>
      <c r="W267" t="s">
        <v>2822</v>
      </c>
      <c r="X267">
        <v>64096.04830752722</v>
      </c>
      <c r="Y267" t="s">
        <v>2814</v>
      </c>
      <c r="Z267">
        <v>58611.930717538344</v>
      </c>
      <c r="AA267" t="s">
        <v>2614</v>
      </c>
      <c r="AB267">
        <v>60620.839859091764</v>
      </c>
      <c r="AC267">
        <v>2</v>
      </c>
    </row>
    <row r="268" spans="1:29" x14ac:dyDescent="0.3">
      <c r="A268" t="s">
        <v>47</v>
      </c>
      <c r="B268">
        <v>58834.067890234619</v>
      </c>
      <c r="C268">
        <v>18379314</v>
      </c>
      <c r="D268">
        <v>2650000</v>
      </c>
      <c r="E268">
        <v>53000</v>
      </c>
      <c r="F268" s="1">
        <v>45968</v>
      </c>
      <c r="G268" t="s">
        <v>2843</v>
      </c>
      <c r="H268">
        <v>50</v>
      </c>
      <c r="I268">
        <v>60</v>
      </c>
      <c r="J268" t="s">
        <v>74</v>
      </c>
      <c r="K268">
        <v>1</v>
      </c>
      <c r="L268">
        <v>5</v>
      </c>
      <c r="M268" t="s">
        <v>2615</v>
      </c>
      <c r="N268" t="s">
        <v>55</v>
      </c>
      <c r="O268" t="s">
        <v>57</v>
      </c>
      <c r="P268" t="s">
        <v>2892</v>
      </c>
      <c r="Q268" t="s">
        <v>2899</v>
      </c>
      <c r="R268" t="s">
        <v>2879</v>
      </c>
      <c r="S268">
        <v>2</v>
      </c>
      <c r="T268">
        <v>0</v>
      </c>
      <c r="U268" t="s">
        <v>2894</v>
      </c>
      <c r="V268">
        <v>56501.106204522679</v>
      </c>
      <c r="W268" t="s">
        <v>2822</v>
      </c>
      <c r="X268">
        <v>64096.04830752722</v>
      </c>
      <c r="Y268" t="s">
        <v>2814</v>
      </c>
      <c r="Z268">
        <v>58611.930717538344</v>
      </c>
      <c r="AA268" t="s">
        <v>2614</v>
      </c>
      <c r="AB268">
        <v>60620.839859091764</v>
      </c>
      <c r="AC268">
        <v>2</v>
      </c>
    </row>
    <row r="269" spans="1:29" x14ac:dyDescent="0.3">
      <c r="A269" t="s">
        <v>47</v>
      </c>
      <c r="B269">
        <v>58834.067890234619</v>
      </c>
      <c r="C269">
        <v>18413650</v>
      </c>
      <c r="D269">
        <v>4900000</v>
      </c>
      <c r="E269">
        <v>61250</v>
      </c>
      <c r="F269" s="1">
        <v>45974</v>
      </c>
      <c r="G269" t="s">
        <v>2843</v>
      </c>
      <c r="H269">
        <v>80</v>
      </c>
      <c r="I269">
        <v>85</v>
      </c>
      <c r="J269" t="s">
        <v>97</v>
      </c>
      <c r="K269">
        <v>2</v>
      </c>
      <c r="L269">
        <v>4</v>
      </c>
      <c r="M269" t="s">
        <v>2615</v>
      </c>
      <c r="N269" t="s">
        <v>55</v>
      </c>
      <c r="O269" t="s">
        <v>57</v>
      </c>
      <c r="P269" t="s">
        <v>2892</v>
      </c>
      <c r="Q269" t="s">
        <v>2893</v>
      </c>
      <c r="R269" t="s">
        <v>2878</v>
      </c>
      <c r="S269">
        <v>2</v>
      </c>
      <c r="T269">
        <v>0</v>
      </c>
      <c r="U269" t="s">
        <v>251</v>
      </c>
      <c r="V269">
        <v>53354.245347733297</v>
      </c>
      <c r="W269" t="s">
        <v>2822</v>
      </c>
      <c r="X269">
        <v>64096.04830752722</v>
      </c>
      <c r="Y269" t="s">
        <v>2814</v>
      </c>
      <c r="Z269">
        <v>58611.930717538344</v>
      </c>
      <c r="AA269" t="s">
        <v>2614</v>
      </c>
      <c r="AB269">
        <v>60620.839859091764</v>
      </c>
      <c r="AC269">
        <v>3</v>
      </c>
    </row>
    <row r="270" spans="1:29" x14ac:dyDescent="0.3">
      <c r="A270" t="s">
        <v>47</v>
      </c>
      <c r="B270">
        <v>58834.067890234619</v>
      </c>
      <c r="C270">
        <v>18413612</v>
      </c>
      <c r="D270">
        <v>4250000</v>
      </c>
      <c r="E270">
        <v>47222.222222222219</v>
      </c>
      <c r="F270" s="1">
        <v>45974</v>
      </c>
      <c r="G270" t="s">
        <v>2843</v>
      </c>
      <c r="H270">
        <v>90</v>
      </c>
      <c r="I270">
        <v>105</v>
      </c>
      <c r="J270" t="s">
        <v>97</v>
      </c>
      <c r="K270">
        <v>2</v>
      </c>
      <c r="L270">
        <v>4</v>
      </c>
      <c r="M270" t="s">
        <v>2615</v>
      </c>
      <c r="N270" t="s">
        <v>55</v>
      </c>
      <c r="O270" t="s">
        <v>57</v>
      </c>
      <c r="P270" t="s">
        <v>2892</v>
      </c>
      <c r="Q270" t="s">
        <v>2893</v>
      </c>
      <c r="R270" t="s">
        <v>2878</v>
      </c>
      <c r="S270">
        <v>2</v>
      </c>
      <c r="T270">
        <v>0</v>
      </c>
      <c r="U270" t="s">
        <v>251</v>
      </c>
      <c r="V270">
        <v>53354.245347733297</v>
      </c>
      <c r="W270" t="s">
        <v>2822</v>
      </c>
      <c r="X270">
        <v>64096.04830752722</v>
      </c>
      <c r="Y270" t="s">
        <v>2814</v>
      </c>
      <c r="Z270">
        <v>58611.930717538344</v>
      </c>
      <c r="AA270" t="s">
        <v>2614</v>
      </c>
      <c r="AB270">
        <v>60620.839859091764</v>
      </c>
      <c r="AC270">
        <v>3</v>
      </c>
    </row>
    <row r="271" spans="1:29" x14ac:dyDescent="0.3">
      <c r="A271" t="s">
        <v>47</v>
      </c>
      <c r="B271">
        <v>58834.067890234619</v>
      </c>
      <c r="C271">
        <v>18363247</v>
      </c>
      <c r="D271">
        <v>8500000</v>
      </c>
      <c r="E271">
        <v>42500</v>
      </c>
      <c r="F271" s="1">
        <v>45966</v>
      </c>
      <c r="G271" t="s">
        <v>2843</v>
      </c>
      <c r="H271">
        <v>200</v>
      </c>
      <c r="I271">
        <v>220</v>
      </c>
      <c r="J271" t="s">
        <v>64</v>
      </c>
      <c r="K271">
        <v>3</v>
      </c>
      <c r="L271">
        <v>5</v>
      </c>
      <c r="M271" t="s">
        <v>2617</v>
      </c>
      <c r="N271" t="s">
        <v>55</v>
      </c>
      <c r="O271" t="s">
        <v>67</v>
      </c>
      <c r="P271" t="s">
        <v>2903</v>
      </c>
      <c r="Q271" t="s">
        <v>2896</v>
      </c>
      <c r="R271" t="s">
        <v>2871</v>
      </c>
      <c r="S271">
        <v>7.5</v>
      </c>
      <c r="T271">
        <v>1</v>
      </c>
      <c r="U271" t="s">
        <v>2895</v>
      </c>
      <c r="V271">
        <v>65169.934344177367</v>
      </c>
      <c r="W271" t="s">
        <v>2822</v>
      </c>
      <c r="X271">
        <v>64096.04830752722</v>
      </c>
      <c r="Y271" t="s">
        <v>2817</v>
      </c>
      <c r="Z271">
        <v>55125.119235044782</v>
      </c>
      <c r="AA271" t="s">
        <v>2614</v>
      </c>
      <c r="AB271">
        <v>60620.839859091764</v>
      </c>
      <c r="AC271">
        <v>6</v>
      </c>
    </row>
    <row r="272" spans="1:29" x14ac:dyDescent="0.3">
      <c r="A272" t="s">
        <v>47</v>
      </c>
      <c r="B272">
        <v>58834.067890234619</v>
      </c>
      <c r="C272">
        <v>18418527</v>
      </c>
      <c r="D272">
        <v>6762000</v>
      </c>
      <c r="E272">
        <v>37566.666666666664</v>
      </c>
      <c r="F272" s="1">
        <v>45975</v>
      </c>
      <c r="G272" t="s">
        <v>2843</v>
      </c>
      <c r="H272">
        <v>180</v>
      </c>
      <c r="I272">
        <v>185</v>
      </c>
      <c r="J272" t="s">
        <v>128</v>
      </c>
      <c r="K272">
        <v>2</v>
      </c>
      <c r="L272">
        <v>4</v>
      </c>
      <c r="M272" t="s">
        <v>2622</v>
      </c>
      <c r="N272" t="s">
        <v>55</v>
      </c>
      <c r="O272" t="s">
        <v>57</v>
      </c>
      <c r="P272" t="s">
        <v>2903</v>
      </c>
      <c r="Q272" t="s">
        <v>2896</v>
      </c>
      <c r="R272" t="s">
        <v>2871</v>
      </c>
      <c r="S272">
        <v>13</v>
      </c>
      <c r="T272">
        <v>0</v>
      </c>
      <c r="U272" t="s">
        <v>2894</v>
      </c>
      <c r="V272">
        <v>56501.106204522679</v>
      </c>
      <c r="W272" t="s">
        <v>2822</v>
      </c>
      <c r="X272">
        <v>64096.04830752722</v>
      </c>
      <c r="Y272" t="s">
        <v>2817</v>
      </c>
      <c r="Z272">
        <v>55125.119235044782</v>
      </c>
      <c r="AA272" t="s">
        <v>2614</v>
      </c>
      <c r="AB272">
        <v>60620.839859091764</v>
      </c>
      <c r="AC272">
        <v>5</v>
      </c>
    </row>
    <row r="273" spans="1:29" x14ac:dyDescent="0.3">
      <c r="A273" t="s">
        <v>47</v>
      </c>
      <c r="B273">
        <v>58834.067890234619</v>
      </c>
      <c r="C273">
        <v>18388387</v>
      </c>
      <c r="D273">
        <v>6750000</v>
      </c>
      <c r="E273">
        <v>48214.285714285717</v>
      </c>
      <c r="F273" s="1">
        <v>45970</v>
      </c>
      <c r="G273" t="s">
        <v>2843</v>
      </c>
      <c r="H273">
        <v>140</v>
      </c>
      <c r="I273">
        <v>145</v>
      </c>
      <c r="J273" t="s">
        <v>97</v>
      </c>
      <c r="K273">
        <v>2</v>
      </c>
      <c r="L273">
        <v>4</v>
      </c>
      <c r="M273" t="s">
        <v>2615</v>
      </c>
      <c r="N273" t="s">
        <v>55</v>
      </c>
      <c r="O273" t="s">
        <v>67</v>
      </c>
      <c r="P273" t="s">
        <v>2903</v>
      </c>
      <c r="Q273" t="s">
        <v>2896</v>
      </c>
      <c r="R273" t="s">
        <v>2878</v>
      </c>
      <c r="S273">
        <v>2</v>
      </c>
      <c r="T273">
        <v>1</v>
      </c>
      <c r="U273" t="s">
        <v>2894</v>
      </c>
      <c r="V273">
        <v>56501.106204522679</v>
      </c>
      <c r="W273" t="s">
        <v>2822</v>
      </c>
      <c r="X273">
        <v>64096.04830752722</v>
      </c>
      <c r="Y273" t="s">
        <v>2817</v>
      </c>
      <c r="Z273">
        <v>55125.119235044782</v>
      </c>
      <c r="AA273" t="s">
        <v>2614</v>
      </c>
      <c r="AB273">
        <v>60620.839859091764</v>
      </c>
      <c r="AC273">
        <v>3</v>
      </c>
    </row>
    <row r="274" spans="1:29" x14ac:dyDescent="0.3">
      <c r="A274" t="s">
        <v>47</v>
      </c>
      <c r="B274">
        <v>58834.067890234619</v>
      </c>
      <c r="C274">
        <v>18396679</v>
      </c>
      <c r="D274">
        <v>6600000</v>
      </c>
      <c r="E274">
        <v>36666.666666666664</v>
      </c>
      <c r="F274" s="1">
        <v>45971</v>
      </c>
      <c r="G274" t="s">
        <v>2843</v>
      </c>
      <c r="H274">
        <v>180</v>
      </c>
      <c r="I274">
        <v>185</v>
      </c>
      <c r="J274" t="s">
        <v>128</v>
      </c>
      <c r="K274">
        <v>2</v>
      </c>
      <c r="L274">
        <v>4</v>
      </c>
      <c r="M274" t="s">
        <v>2617</v>
      </c>
      <c r="N274" t="s">
        <v>55</v>
      </c>
      <c r="O274" t="s">
        <v>57</v>
      </c>
      <c r="P274" t="s">
        <v>2903</v>
      </c>
      <c r="Q274" t="s">
        <v>2896</v>
      </c>
      <c r="R274" t="s">
        <v>2871</v>
      </c>
      <c r="S274">
        <v>7.5</v>
      </c>
      <c r="T274">
        <v>0</v>
      </c>
      <c r="U274" t="s">
        <v>2894</v>
      </c>
      <c r="V274">
        <v>56501.106204522679</v>
      </c>
      <c r="W274" t="s">
        <v>2822</v>
      </c>
      <c r="X274">
        <v>64096.04830752722</v>
      </c>
      <c r="Y274" t="s">
        <v>2817</v>
      </c>
      <c r="Z274">
        <v>55125.119235044782</v>
      </c>
      <c r="AA274" t="s">
        <v>2614</v>
      </c>
      <c r="AB274">
        <v>60620.839859091764</v>
      </c>
      <c r="AC274">
        <v>5</v>
      </c>
    </row>
    <row r="275" spans="1:29" x14ac:dyDescent="0.3">
      <c r="A275" t="s">
        <v>47</v>
      </c>
      <c r="B275">
        <v>58834.067890234619</v>
      </c>
      <c r="C275">
        <v>18371579</v>
      </c>
      <c r="D275">
        <v>6500000</v>
      </c>
      <c r="E275">
        <v>37142.857142857145</v>
      </c>
      <c r="F275" s="1">
        <v>45967</v>
      </c>
      <c r="G275" t="s">
        <v>2843</v>
      </c>
      <c r="H275">
        <v>175</v>
      </c>
      <c r="I275">
        <v>180</v>
      </c>
      <c r="J275" t="s">
        <v>128</v>
      </c>
      <c r="K275">
        <v>2</v>
      </c>
      <c r="L275">
        <v>5</v>
      </c>
      <c r="M275" t="s">
        <v>2627</v>
      </c>
      <c r="N275" t="s">
        <v>55</v>
      </c>
      <c r="O275" t="s">
        <v>57</v>
      </c>
      <c r="P275" t="s">
        <v>2903</v>
      </c>
      <c r="Q275" t="s">
        <v>2896</v>
      </c>
      <c r="R275" t="s">
        <v>2871</v>
      </c>
      <c r="S275">
        <v>18</v>
      </c>
      <c r="T275">
        <v>0</v>
      </c>
      <c r="U275" t="s">
        <v>2894</v>
      </c>
      <c r="V275">
        <v>56501.106204522679</v>
      </c>
      <c r="W275" t="s">
        <v>2822</v>
      </c>
      <c r="X275">
        <v>64096.04830752722</v>
      </c>
      <c r="Y275" t="s">
        <v>2817</v>
      </c>
      <c r="Z275">
        <v>55125.119235044782</v>
      </c>
      <c r="AA275" t="s">
        <v>2614</v>
      </c>
      <c r="AB275">
        <v>60620.839859091764</v>
      </c>
      <c r="AC275">
        <v>5</v>
      </c>
    </row>
    <row r="276" spans="1:29" x14ac:dyDescent="0.3">
      <c r="A276" t="s">
        <v>47</v>
      </c>
      <c r="B276">
        <v>58834.067890234619</v>
      </c>
      <c r="C276">
        <v>18372408</v>
      </c>
      <c r="D276">
        <v>6500000</v>
      </c>
      <c r="E276">
        <v>40625</v>
      </c>
      <c r="F276" s="1">
        <v>45967</v>
      </c>
      <c r="G276" t="s">
        <v>2843</v>
      </c>
      <c r="H276">
        <v>160</v>
      </c>
      <c r="I276">
        <v>170</v>
      </c>
      <c r="J276" t="s">
        <v>128</v>
      </c>
      <c r="K276">
        <v>2</v>
      </c>
      <c r="L276">
        <v>4</v>
      </c>
      <c r="M276" t="s">
        <v>2617</v>
      </c>
      <c r="N276" t="s">
        <v>55</v>
      </c>
      <c r="O276" t="s">
        <v>57</v>
      </c>
      <c r="P276" t="s">
        <v>2903</v>
      </c>
      <c r="Q276" t="s">
        <v>2896</v>
      </c>
      <c r="R276" t="s">
        <v>2871</v>
      </c>
      <c r="S276">
        <v>7.5</v>
      </c>
      <c r="T276">
        <v>0</v>
      </c>
      <c r="U276" t="s">
        <v>2894</v>
      </c>
      <c r="V276">
        <v>56501.106204522679</v>
      </c>
      <c r="W276" t="s">
        <v>2822</v>
      </c>
      <c r="X276">
        <v>64096.04830752722</v>
      </c>
      <c r="Y276" t="s">
        <v>2817</v>
      </c>
      <c r="Z276">
        <v>55125.119235044782</v>
      </c>
      <c r="AA276" t="s">
        <v>2614</v>
      </c>
      <c r="AB276">
        <v>60620.839859091764</v>
      </c>
      <c r="AC276">
        <v>5</v>
      </c>
    </row>
    <row r="277" spans="1:29" x14ac:dyDescent="0.3">
      <c r="A277" t="s">
        <v>47</v>
      </c>
      <c r="B277">
        <v>58834.067890234619</v>
      </c>
      <c r="C277">
        <v>18370172</v>
      </c>
      <c r="D277">
        <v>6500000</v>
      </c>
      <c r="E277">
        <v>43333.333333333336</v>
      </c>
      <c r="F277" s="1">
        <v>45967</v>
      </c>
      <c r="G277" t="s">
        <v>2843</v>
      </c>
      <c r="H277">
        <v>150</v>
      </c>
      <c r="I277">
        <v>170</v>
      </c>
      <c r="J277" t="s">
        <v>128</v>
      </c>
      <c r="K277">
        <v>2</v>
      </c>
      <c r="L277">
        <v>5</v>
      </c>
      <c r="M277" t="s">
        <v>2632</v>
      </c>
      <c r="N277" t="s">
        <v>55</v>
      </c>
      <c r="O277" t="s">
        <v>57</v>
      </c>
      <c r="P277" t="s">
        <v>2903</v>
      </c>
      <c r="Q277" t="s">
        <v>2896</v>
      </c>
      <c r="R277" t="s">
        <v>2871</v>
      </c>
      <c r="S277">
        <v>25</v>
      </c>
      <c r="T277">
        <v>0</v>
      </c>
      <c r="U277" t="s">
        <v>2894</v>
      </c>
      <c r="V277">
        <v>56501.106204522679</v>
      </c>
      <c r="W277" t="s">
        <v>2822</v>
      </c>
      <c r="X277">
        <v>64096.04830752722</v>
      </c>
      <c r="Y277" t="s">
        <v>2817</v>
      </c>
      <c r="Z277">
        <v>55125.119235044782</v>
      </c>
      <c r="AA277" t="s">
        <v>2614</v>
      </c>
      <c r="AB277">
        <v>60620.839859091764</v>
      </c>
      <c r="AC277">
        <v>5</v>
      </c>
    </row>
    <row r="278" spans="1:29" x14ac:dyDescent="0.3">
      <c r="A278" t="s">
        <v>47</v>
      </c>
      <c r="B278">
        <v>58834.067890234619</v>
      </c>
      <c r="C278">
        <v>18396421</v>
      </c>
      <c r="D278">
        <v>6500000</v>
      </c>
      <c r="E278">
        <v>43333.333333333336</v>
      </c>
      <c r="F278" s="1">
        <v>45971</v>
      </c>
      <c r="G278" t="s">
        <v>2843</v>
      </c>
      <c r="H278">
        <v>150</v>
      </c>
      <c r="I278">
        <v>155</v>
      </c>
      <c r="J278" t="s">
        <v>50</v>
      </c>
      <c r="K278">
        <v>2</v>
      </c>
      <c r="L278">
        <v>3</v>
      </c>
      <c r="M278" t="s">
        <v>2615</v>
      </c>
      <c r="N278" t="s">
        <v>55</v>
      </c>
      <c r="O278" t="s">
        <v>57</v>
      </c>
      <c r="P278" t="s">
        <v>2903</v>
      </c>
      <c r="Q278" t="s">
        <v>2896</v>
      </c>
      <c r="R278" t="s">
        <v>2877</v>
      </c>
      <c r="S278">
        <v>2</v>
      </c>
      <c r="T278">
        <v>0</v>
      </c>
      <c r="U278" t="s">
        <v>2894</v>
      </c>
      <c r="V278">
        <v>56501.106204522679</v>
      </c>
      <c r="W278" t="s">
        <v>2822</v>
      </c>
      <c r="X278">
        <v>64096.04830752722</v>
      </c>
      <c r="Y278" t="s">
        <v>2817</v>
      </c>
      <c r="Z278">
        <v>55125.119235044782</v>
      </c>
      <c r="AA278" t="s">
        <v>2614</v>
      </c>
      <c r="AB278">
        <v>60620.839859091764</v>
      </c>
      <c r="AC278">
        <v>4</v>
      </c>
    </row>
    <row r="279" spans="1:29" x14ac:dyDescent="0.3">
      <c r="A279" t="s">
        <v>47</v>
      </c>
      <c r="B279">
        <v>58834.067890234619</v>
      </c>
      <c r="C279">
        <v>18391890</v>
      </c>
      <c r="D279">
        <v>6000000</v>
      </c>
      <c r="E279">
        <v>42857.142857142855</v>
      </c>
      <c r="F279" s="1">
        <v>45971</v>
      </c>
      <c r="G279" t="s">
        <v>2843</v>
      </c>
      <c r="H279">
        <v>140</v>
      </c>
      <c r="I279">
        <v>160</v>
      </c>
      <c r="J279" t="s">
        <v>128</v>
      </c>
      <c r="K279">
        <v>2</v>
      </c>
      <c r="L279">
        <v>3</v>
      </c>
      <c r="M279" t="s">
        <v>2632</v>
      </c>
      <c r="N279" t="s">
        <v>55</v>
      </c>
      <c r="O279" t="s">
        <v>57</v>
      </c>
      <c r="P279" t="s">
        <v>2903</v>
      </c>
      <c r="Q279" t="s">
        <v>2893</v>
      </c>
      <c r="R279" t="s">
        <v>2871</v>
      </c>
      <c r="S279">
        <v>25</v>
      </c>
      <c r="T279">
        <v>0</v>
      </c>
      <c r="U279" t="s">
        <v>2894</v>
      </c>
      <c r="V279">
        <v>56501.106204522679</v>
      </c>
      <c r="W279" t="s">
        <v>2822</v>
      </c>
      <c r="X279">
        <v>64096.04830752722</v>
      </c>
      <c r="Y279" t="s">
        <v>2817</v>
      </c>
      <c r="Z279">
        <v>55125.119235044782</v>
      </c>
      <c r="AA279" t="s">
        <v>2614</v>
      </c>
      <c r="AB279">
        <v>60620.839859091764</v>
      </c>
      <c r="AC279">
        <v>5</v>
      </c>
    </row>
    <row r="280" spans="1:29" x14ac:dyDescent="0.3">
      <c r="A280" t="s">
        <v>47</v>
      </c>
      <c r="B280">
        <v>58834.067890234619</v>
      </c>
      <c r="C280">
        <v>18398305</v>
      </c>
      <c r="D280">
        <v>5900000</v>
      </c>
      <c r="E280">
        <v>69411.76470588235</v>
      </c>
      <c r="F280" s="1">
        <v>45972</v>
      </c>
      <c r="G280" t="s">
        <v>2843</v>
      </c>
      <c r="H280">
        <v>85</v>
      </c>
      <c r="I280">
        <v>100</v>
      </c>
      <c r="J280" t="s">
        <v>97</v>
      </c>
      <c r="K280">
        <v>2</v>
      </c>
      <c r="L280">
        <v>5</v>
      </c>
      <c r="M280" t="s">
        <v>2615</v>
      </c>
      <c r="N280" t="s">
        <v>55</v>
      </c>
      <c r="O280" t="s">
        <v>67</v>
      </c>
      <c r="P280" t="s">
        <v>2903</v>
      </c>
      <c r="Q280" t="s">
        <v>2893</v>
      </c>
      <c r="R280" t="s">
        <v>2878</v>
      </c>
      <c r="S280">
        <v>2</v>
      </c>
      <c r="T280">
        <v>1</v>
      </c>
      <c r="U280" t="s">
        <v>2894</v>
      </c>
      <c r="V280">
        <v>56501.106204522679</v>
      </c>
      <c r="W280" t="s">
        <v>2822</v>
      </c>
      <c r="X280">
        <v>64096.04830752722</v>
      </c>
      <c r="Y280" t="s">
        <v>2817</v>
      </c>
      <c r="Z280">
        <v>55125.119235044782</v>
      </c>
      <c r="AA280" t="s">
        <v>2614</v>
      </c>
      <c r="AB280">
        <v>60620.839859091764</v>
      </c>
      <c r="AC280">
        <v>3</v>
      </c>
    </row>
    <row r="281" spans="1:29" x14ac:dyDescent="0.3">
      <c r="A281" t="s">
        <v>47</v>
      </c>
      <c r="B281">
        <v>58834.067890234619</v>
      </c>
      <c r="C281">
        <v>18361298</v>
      </c>
      <c r="D281">
        <v>5500000</v>
      </c>
      <c r="E281">
        <v>52380.952380952382</v>
      </c>
      <c r="F281" s="1">
        <v>45965</v>
      </c>
      <c r="G281" t="s">
        <v>2843</v>
      </c>
      <c r="H281">
        <v>105</v>
      </c>
      <c r="I281">
        <v>110</v>
      </c>
      <c r="J281" t="s">
        <v>97</v>
      </c>
      <c r="K281">
        <v>1</v>
      </c>
      <c r="L281">
        <v>5</v>
      </c>
      <c r="M281" t="s">
        <v>2615</v>
      </c>
      <c r="N281" t="s">
        <v>55</v>
      </c>
      <c r="O281" t="s">
        <v>67</v>
      </c>
      <c r="P281" t="s">
        <v>2903</v>
      </c>
      <c r="Q281" t="s">
        <v>2893</v>
      </c>
      <c r="R281" t="s">
        <v>2878</v>
      </c>
      <c r="S281">
        <v>2</v>
      </c>
      <c r="T281">
        <v>1</v>
      </c>
      <c r="U281" t="s">
        <v>2894</v>
      </c>
      <c r="V281">
        <v>56501.106204522679</v>
      </c>
      <c r="W281" t="s">
        <v>2822</v>
      </c>
      <c r="X281">
        <v>64096.04830752722</v>
      </c>
      <c r="Y281" t="s">
        <v>2817</v>
      </c>
      <c r="Z281">
        <v>55125.119235044782</v>
      </c>
      <c r="AA281" t="s">
        <v>2614</v>
      </c>
      <c r="AB281">
        <v>60620.839859091764</v>
      </c>
      <c r="AC281">
        <v>3</v>
      </c>
    </row>
    <row r="282" spans="1:29" x14ac:dyDescent="0.3">
      <c r="A282" t="s">
        <v>47</v>
      </c>
      <c r="B282">
        <v>58834.067890234619</v>
      </c>
      <c r="C282">
        <v>18396644</v>
      </c>
      <c r="D282">
        <v>5250000</v>
      </c>
      <c r="E282">
        <v>29166.666666666668</v>
      </c>
      <c r="F282" s="1">
        <v>45971</v>
      </c>
      <c r="G282" t="s">
        <v>2843</v>
      </c>
      <c r="H282">
        <v>180</v>
      </c>
      <c r="I282">
        <v>185</v>
      </c>
      <c r="J282" t="s">
        <v>50</v>
      </c>
      <c r="K282">
        <v>2</v>
      </c>
      <c r="L282">
        <v>5</v>
      </c>
      <c r="M282" t="s">
        <v>2627</v>
      </c>
      <c r="N282" t="s">
        <v>55</v>
      </c>
      <c r="O282" t="s">
        <v>57</v>
      </c>
      <c r="P282" t="s">
        <v>2903</v>
      </c>
      <c r="Q282" t="s">
        <v>2893</v>
      </c>
      <c r="R282" t="s">
        <v>2877</v>
      </c>
      <c r="S282">
        <v>18</v>
      </c>
      <c r="T282">
        <v>0</v>
      </c>
      <c r="U282" t="s">
        <v>2894</v>
      </c>
      <c r="V282">
        <v>56501.106204522679</v>
      </c>
      <c r="W282" t="s">
        <v>2822</v>
      </c>
      <c r="X282">
        <v>64096.04830752722</v>
      </c>
      <c r="Y282" t="s">
        <v>2817</v>
      </c>
      <c r="Z282">
        <v>55125.119235044782</v>
      </c>
      <c r="AA282" t="s">
        <v>2614</v>
      </c>
      <c r="AB282">
        <v>60620.839859091764</v>
      </c>
      <c r="AC282">
        <v>4</v>
      </c>
    </row>
    <row r="283" spans="1:29" x14ac:dyDescent="0.3">
      <c r="A283" t="s">
        <v>47</v>
      </c>
      <c r="B283">
        <v>58834.067890234619</v>
      </c>
      <c r="C283">
        <v>18396695</v>
      </c>
      <c r="D283">
        <v>5150000</v>
      </c>
      <c r="E283">
        <v>52551.020408163262</v>
      </c>
      <c r="F283" s="1">
        <v>45971</v>
      </c>
      <c r="G283" t="s">
        <v>2843</v>
      </c>
      <c r="H283">
        <v>98</v>
      </c>
      <c r="I283">
        <v>100</v>
      </c>
      <c r="J283" t="s">
        <v>97</v>
      </c>
      <c r="K283">
        <v>2</v>
      </c>
      <c r="L283">
        <v>5</v>
      </c>
      <c r="M283" t="s">
        <v>2617</v>
      </c>
      <c r="N283" t="s">
        <v>55</v>
      </c>
      <c r="O283" t="s">
        <v>57</v>
      </c>
      <c r="P283" t="s">
        <v>2903</v>
      </c>
      <c r="Q283" t="s">
        <v>2893</v>
      </c>
      <c r="R283" t="s">
        <v>2878</v>
      </c>
      <c r="S283">
        <v>7.5</v>
      </c>
      <c r="T283">
        <v>0</v>
      </c>
      <c r="U283" t="s">
        <v>2894</v>
      </c>
      <c r="V283">
        <v>56501.106204522679</v>
      </c>
      <c r="W283" t="s">
        <v>2822</v>
      </c>
      <c r="X283">
        <v>64096.04830752722</v>
      </c>
      <c r="Y283" t="s">
        <v>2817</v>
      </c>
      <c r="Z283">
        <v>55125.119235044782</v>
      </c>
      <c r="AA283" t="s">
        <v>2614</v>
      </c>
      <c r="AB283">
        <v>60620.839859091764</v>
      </c>
      <c r="AC283">
        <v>3</v>
      </c>
    </row>
    <row r="284" spans="1:29" x14ac:dyDescent="0.3">
      <c r="A284" t="s">
        <v>47</v>
      </c>
      <c r="B284">
        <v>58834.067890234619</v>
      </c>
      <c r="C284">
        <v>18370155</v>
      </c>
      <c r="D284">
        <v>4200000</v>
      </c>
      <c r="E284">
        <v>53164.556962025315</v>
      </c>
      <c r="F284" s="1">
        <v>45967</v>
      </c>
      <c r="G284" t="s">
        <v>2843</v>
      </c>
      <c r="H284">
        <v>79</v>
      </c>
      <c r="I284">
        <v>90</v>
      </c>
      <c r="J284" t="s">
        <v>97</v>
      </c>
      <c r="K284">
        <v>1</v>
      </c>
      <c r="L284">
        <v>5</v>
      </c>
      <c r="M284" t="s">
        <v>2615</v>
      </c>
      <c r="N284" t="s">
        <v>77</v>
      </c>
      <c r="O284" t="s">
        <v>67</v>
      </c>
      <c r="P284" t="s">
        <v>2905</v>
      </c>
      <c r="Q284" t="s">
        <v>2893</v>
      </c>
      <c r="R284" t="s">
        <v>2878</v>
      </c>
      <c r="S284">
        <v>2</v>
      </c>
      <c r="T284">
        <v>1</v>
      </c>
      <c r="U284" t="s">
        <v>251</v>
      </c>
      <c r="V284">
        <v>53354.245347733297</v>
      </c>
      <c r="W284" t="s">
        <v>2822</v>
      </c>
      <c r="X284">
        <v>64096.04830752722</v>
      </c>
      <c r="Y284" t="s">
        <v>2815</v>
      </c>
      <c r="Z284">
        <v>55166.77177874578</v>
      </c>
      <c r="AA284" t="s">
        <v>2614</v>
      </c>
      <c r="AB284">
        <v>60620.839859091764</v>
      </c>
      <c r="AC284">
        <v>3</v>
      </c>
    </row>
    <row r="285" spans="1:29" x14ac:dyDescent="0.3">
      <c r="A285" t="s">
        <v>47</v>
      </c>
      <c r="B285">
        <v>58834.067890234619</v>
      </c>
      <c r="C285">
        <v>18422260</v>
      </c>
      <c r="D285">
        <v>4990000</v>
      </c>
      <c r="E285">
        <v>99800</v>
      </c>
      <c r="F285" s="1">
        <v>45975</v>
      </c>
      <c r="G285" t="s">
        <v>2843</v>
      </c>
      <c r="H285">
        <v>50</v>
      </c>
      <c r="I285">
        <v>60</v>
      </c>
      <c r="J285" t="s">
        <v>74</v>
      </c>
      <c r="K285">
        <v>1</v>
      </c>
      <c r="L285">
        <v>5</v>
      </c>
      <c r="M285" t="s">
        <v>2615</v>
      </c>
      <c r="N285" t="s">
        <v>55</v>
      </c>
      <c r="O285" t="s">
        <v>67</v>
      </c>
      <c r="P285" t="s">
        <v>2907</v>
      </c>
      <c r="Q285" t="s">
        <v>2893</v>
      </c>
      <c r="R285" t="s">
        <v>2879</v>
      </c>
      <c r="S285">
        <v>2</v>
      </c>
      <c r="T285">
        <v>1</v>
      </c>
      <c r="U285" t="s">
        <v>2894</v>
      </c>
      <c r="V285">
        <v>56501.106204522679</v>
      </c>
      <c r="W285" t="s">
        <v>2822</v>
      </c>
      <c r="X285">
        <v>64096.04830752722</v>
      </c>
      <c r="Y285" t="s">
        <v>2821</v>
      </c>
      <c r="Z285">
        <v>51787.78659242369</v>
      </c>
      <c r="AA285" t="s">
        <v>2614</v>
      </c>
      <c r="AB285">
        <v>60620.839859091764</v>
      </c>
      <c r="AC285">
        <v>2</v>
      </c>
    </row>
    <row r="286" spans="1:29" x14ac:dyDescent="0.3">
      <c r="A286" t="s">
        <v>47</v>
      </c>
      <c r="B286">
        <v>58834.067890234619</v>
      </c>
      <c r="C286">
        <v>18404887</v>
      </c>
      <c r="D286">
        <v>12599000</v>
      </c>
      <c r="E286">
        <v>138450.54945054944</v>
      </c>
      <c r="F286" s="1">
        <v>45973</v>
      </c>
      <c r="G286" t="s">
        <v>2843</v>
      </c>
      <c r="H286">
        <v>91</v>
      </c>
      <c r="I286">
        <v>100</v>
      </c>
      <c r="J286" t="s">
        <v>97</v>
      </c>
      <c r="K286">
        <v>1</v>
      </c>
      <c r="L286">
        <v>8</v>
      </c>
      <c r="M286" t="s">
        <v>2617</v>
      </c>
      <c r="N286" t="s">
        <v>55</v>
      </c>
      <c r="O286" t="s">
        <v>57</v>
      </c>
      <c r="P286" t="s">
        <v>2892</v>
      </c>
      <c r="Q286" t="s">
        <v>2898</v>
      </c>
      <c r="R286" t="s">
        <v>2878</v>
      </c>
      <c r="S286">
        <v>7.5</v>
      </c>
      <c r="T286">
        <v>0</v>
      </c>
      <c r="U286" t="s">
        <v>2894</v>
      </c>
      <c r="V286">
        <v>56501.106204522679</v>
      </c>
      <c r="W286" t="s">
        <v>2822</v>
      </c>
      <c r="X286">
        <v>64096.04830752722</v>
      </c>
      <c r="Y286" t="s">
        <v>2814</v>
      </c>
      <c r="Z286">
        <v>58611.930717538344</v>
      </c>
      <c r="AA286" t="s">
        <v>2690</v>
      </c>
      <c r="AB286">
        <v>59031.67084374401</v>
      </c>
      <c r="AC286">
        <v>3</v>
      </c>
    </row>
    <row r="287" spans="1:29" x14ac:dyDescent="0.3">
      <c r="A287" t="s">
        <v>47</v>
      </c>
      <c r="B287">
        <v>58834.067890234619</v>
      </c>
      <c r="C287">
        <v>18413564</v>
      </c>
      <c r="D287">
        <v>12325000</v>
      </c>
      <c r="E287">
        <v>82166.666666666672</v>
      </c>
      <c r="F287" s="1">
        <v>45974</v>
      </c>
      <c r="G287" t="s">
        <v>2843</v>
      </c>
      <c r="H287">
        <v>150</v>
      </c>
      <c r="I287">
        <v>160</v>
      </c>
      <c r="J287" t="s">
        <v>50</v>
      </c>
      <c r="K287">
        <v>2</v>
      </c>
      <c r="L287">
        <v>15</v>
      </c>
      <c r="M287" t="s">
        <v>2615</v>
      </c>
      <c r="N287" t="s">
        <v>55</v>
      </c>
      <c r="O287" t="s">
        <v>57</v>
      </c>
      <c r="P287" t="s">
        <v>2892</v>
      </c>
      <c r="Q287" t="s">
        <v>2898</v>
      </c>
      <c r="R287" t="s">
        <v>2877</v>
      </c>
      <c r="S287">
        <v>2</v>
      </c>
      <c r="T287">
        <v>0</v>
      </c>
      <c r="U287" t="s">
        <v>2894</v>
      </c>
      <c r="V287">
        <v>56501.106204522679</v>
      </c>
      <c r="W287" t="s">
        <v>2822</v>
      </c>
      <c r="X287">
        <v>64096.04830752722</v>
      </c>
      <c r="Y287" t="s">
        <v>2814</v>
      </c>
      <c r="Z287">
        <v>58611.930717538344</v>
      </c>
      <c r="AA287" t="s">
        <v>2690</v>
      </c>
      <c r="AB287">
        <v>59031.67084374401</v>
      </c>
      <c r="AC287">
        <v>4</v>
      </c>
    </row>
    <row r="288" spans="1:29" x14ac:dyDescent="0.3">
      <c r="A288" t="s">
        <v>47</v>
      </c>
      <c r="B288">
        <v>58834.067890234619</v>
      </c>
      <c r="C288">
        <v>18407998</v>
      </c>
      <c r="D288">
        <v>10760000</v>
      </c>
      <c r="E288">
        <v>67250</v>
      </c>
      <c r="F288" s="1">
        <v>45973</v>
      </c>
      <c r="G288" t="s">
        <v>2843</v>
      </c>
      <c r="H288">
        <v>160</v>
      </c>
      <c r="I288">
        <v>165</v>
      </c>
      <c r="J288" t="s">
        <v>50</v>
      </c>
      <c r="K288">
        <v>2</v>
      </c>
      <c r="L288">
        <v>11</v>
      </c>
      <c r="M288" t="s">
        <v>2622</v>
      </c>
      <c r="N288" t="s">
        <v>55</v>
      </c>
      <c r="O288" t="s">
        <v>57</v>
      </c>
      <c r="P288" t="s">
        <v>2892</v>
      </c>
      <c r="Q288" t="s">
        <v>2898</v>
      </c>
      <c r="R288" t="s">
        <v>2877</v>
      </c>
      <c r="S288">
        <v>13</v>
      </c>
      <c r="T288">
        <v>0</v>
      </c>
      <c r="U288" t="s">
        <v>2894</v>
      </c>
      <c r="V288">
        <v>56501.106204522679</v>
      </c>
      <c r="W288" t="s">
        <v>2822</v>
      </c>
      <c r="X288">
        <v>64096.04830752722</v>
      </c>
      <c r="Y288" t="s">
        <v>2814</v>
      </c>
      <c r="Z288">
        <v>58611.930717538344</v>
      </c>
      <c r="AA288" t="s">
        <v>2690</v>
      </c>
      <c r="AB288">
        <v>59031.67084374401</v>
      </c>
      <c r="AC288">
        <v>4</v>
      </c>
    </row>
    <row r="289" spans="1:29" x14ac:dyDescent="0.3">
      <c r="A289" t="s">
        <v>47</v>
      </c>
      <c r="B289">
        <v>58834.067890234619</v>
      </c>
      <c r="C289">
        <v>18417566</v>
      </c>
      <c r="D289">
        <v>10350000</v>
      </c>
      <c r="E289">
        <v>94090.909090909088</v>
      </c>
      <c r="F289" s="1">
        <v>45974</v>
      </c>
      <c r="G289" t="s">
        <v>2843</v>
      </c>
      <c r="H289">
        <v>110</v>
      </c>
      <c r="I289">
        <v>125</v>
      </c>
      <c r="J289" t="s">
        <v>97</v>
      </c>
      <c r="K289">
        <v>2</v>
      </c>
      <c r="L289">
        <v>11</v>
      </c>
      <c r="M289" t="s">
        <v>2627</v>
      </c>
      <c r="N289" t="s">
        <v>77</v>
      </c>
      <c r="O289" t="s">
        <v>67</v>
      </c>
      <c r="P289" t="s">
        <v>2892</v>
      </c>
      <c r="Q289" t="s">
        <v>2898</v>
      </c>
      <c r="R289" t="s">
        <v>2878</v>
      </c>
      <c r="S289">
        <v>18</v>
      </c>
      <c r="T289">
        <v>1</v>
      </c>
      <c r="U289" t="s">
        <v>2894</v>
      </c>
      <c r="V289">
        <v>56501.106204522679</v>
      </c>
      <c r="W289" t="s">
        <v>2822</v>
      </c>
      <c r="X289">
        <v>64096.04830752722</v>
      </c>
      <c r="Y289" t="s">
        <v>2814</v>
      </c>
      <c r="Z289">
        <v>58611.930717538344</v>
      </c>
      <c r="AA289" t="s">
        <v>2690</v>
      </c>
      <c r="AB289">
        <v>59031.67084374401</v>
      </c>
      <c r="AC289">
        <v>3</v>
      </c>
    </row>
    <row r="290" spans="1:29" x14ac:dyDescent="0.3">
      <c r="A290" t="s">
        <v>47</v>
      </c>
      <c r="B290">
        <v>58834.067890234619</v>
      </c>
      <c r="C290">
        <v>18404874</v>
      </c>
      <c r="D290">
        <v>9950000</v>
      </c>
      <c r="E290">
        <v>104736.84210526316</v>
      </c>
      <c r="F290" s="1">
        <v>45973</v>
      </c>
      <c r="G290" t="s">
        <v>2843</v>
      </c>
      <c r="H290">
        <v>95</v>
      </c>
      <c r="I290">
        <v>105</v>
      </c>
      <c r="J290" t="s">
        <v>97</v>
      </c>
      <c r="K290">
        <v>1</v>
      </c>
      <c r="L290">
        <v>9</v>
      </c>
      <c r="M290" t="s">
        <v>2617</v>
      </c>
      <c r="N290" t="s">
        <v>55</v>
      </c>
      <c r="O290" t="s">
        <v>57</v>
      </c>
      <c r="P290" t="s">
        <v>2892</v>
      </c>
      <c r="Q290" t="s">
        <v>2896</v>
      </c>
      <c r="R290" t="s">
        <v>2878</v>
      </c>
      <c r="S290">
        <v>7.5</v>
      </c>
      <c r="T290">
        <v>0</v>
      </c>
      <c r="U290" t="s">
        <v>2894</v>
      </c>
      <c r="V290">
        <v>56501.106204522679</v>
      </c>
      <c r="W290" t="s">
        <v>2822</v>
      </c>
      <c r="X290">
        <v>64096.04830752722</v>
      </c>
      <c r="Y290" t="s">
        <v>2814</v>
      </c>
      <c r="Z290">
        <v>58611.930717538344</v>
      </c>
      <c r="AA290" t="s">
        <v>2690</v>
      </c>
      <c r="AB290">
        <v>59031.67084374401</v>
      </c>
      <c r="AC290">
        <v>3</v>
      </c>
    </row>
    <row r="291" spans="1:29" x14ac:dyDescent="0.3">
      <c r="A291" t="s">
        <v>47</v>
      </c>
      <c r="B291">
        <v>58834.067890234619</v>
      </c>
      <c r="C291">
        <v>18429878</v>
      </c>
      <c r="D291">
        <v>8700000</v>
      </c>
      <c r="E291">
        <v>79090.909090909088</v>
      </c>
      <c r="F291" s="1">
        <v>45976</v>
      </c>
      <c r="G291" t="s">
        <v>2843</v>
      </c>
      <c r="H291">
        <v>110</v>
      </c>
      <c r="I291">
        <v>120</v>
      </c>
      <c r="J291" t="s">
        <v>97</v>
      </c>
      <c r="K291">
        <v>3</v>
      </c>
      <c r="L291">
        <v>5</v>
      </c>
      <c r="M291" t="s">
        <v>2615</v>
      </c>
      <c r="N291" t="s">
        <v>55</v>
      </c>
      <c r="O291" t="s">
        <v>57</v>
      </c>
      <c r="P291" t="s">
        <v>2892</v>
      </c>
      <c r="Q291" t="s">
        <v>2896</v>
      </c>
      <c r="R291" t="s">
        <v>2878</v>
      </c>
      <c r="S291">
        <v>2</v>
      </c>
      <c r="T291">
        <v>0</v>
      </c>
      <c r="U291" t="s">
        <v>2894</v>
      </c>
      <c r="V291">
        <v>56501.106204522679</v>
      </c>
      <c r="W291" t="s">
        <v>2822</v>
      </c>
      <c r="X291">
        <v>64096.04830752722</v>
      </c>
      <c r="Y291" t="s">
        <v>2814</v>
      </c>
      <c r="Z291">
        <v>58611.930717538344</v>
      </c>
      <c r="AA291" t="s">
        <v>2690</v>
      </c>
      <c r="AB291">
        <v>59031.67084374401</v>
      </c>
      <c r="AC291">
        <v>3</v>
      </c>
    </row>
    <row r="292" spans="1:29" x14ac:dyDescent="0.3">
      <c r="A292" t="s">
        <v>47</v>
      </c>
      <c r="B292">
        <v>58834.067890234619</v>
      </c>
      <c r="C292">
        <v>18404885</v>
      </c>
      <c r="D292">
        <v>8550000</v>
      </c>
      <c r="E292">
        <v>47500</v>
      </c>
      <c r="F292" s="1">
        <v>45973</v>
      </c>
      <c r="G292" t="s">
        <v>2843</v>
      </c>
      <c r="H292">
        <v>180</v>
      </c>
      <c r="I292">
        <v>210</v>
      </c>
      <c r="J292" t="s">
        <v>128</v>
      </c>
      <c r="K292">
        <v>4</v>
      </c>
      <c r="L292">
        <v>10</v>
      </c>
      <c r="M292" t="s">
        <v>2617</v>
      </c>
      <c r="N292" t="s">
        <v>55</v>
      </c>
      <c r="O292" t="s">
        <v>57</v>
      </c>
      <c r="P292" t="s">
        <v>2892</v>
      </c>
      <c r="Q292" t="s">
        <v>2896</v>
      </c>
      <c r="R292" t="s">
        <v>2871</v>
      </c>
      <c r="S292">
        <v>7.5</v>
      </c>
      <c r="T292">
        <v>0</v>
      </c>
      <c r="U292" t="s">
        <v>2894</v>
      </c>
      <c r="V292">
        <v>56501.106204522679</v>
      </c>
      <c r="W292" t="s">
        <v>2822</v>
      </c>
      <c r="X292">
        <v>64096.04830752722</v>
      </c>
      <c r="Y292" t="s">
        <v>2814</v>
      </c>
      <c r="Z292">
        <v>58611.930717538344</v>
      </c>
      <c r="AA292" t="s">
        <v>2690</v>
      </c>
      <c r="AB292">
        <v>59031.67084374401</v>
      </c>
      <c r="AC292">
        <v>5</v>
      </c>
    </row>
    <row r="293" spans="1:29" x14ac:dyDescent="0.3">
      <c r="A293" t="s">
        <v>47</v>
      </c>
      <c r="B293">
        <v>58834.067890234619</v>
      </c>
      <c r="C293">
        <v>18412989</v>
      </c>
      <c r="D293">
        <v>8400000</v>
      </c>
      <c r="E293">
        <v>33600</v>
      </c>
      <c r="F293" s="1">
        <v>45974</v>
      </c>
      <c r="G293" t="s">
        <v>2843</v>
      </c>
      <c r="H293">
        <v>250</v>
      </c>
      <c r="I293">
        <v>300</v>
      </c>
      <c r="J293" t="s">
        <v>50</v>
      </c>
      <c r="K293">
        <v>3</v>
      </c>
      <c r="L293">
        <v>11</v>
      </c>
      <c r="M293" t="s">
        <v>2617</v>
      </c>
      <c r="N293" t="s">
        <v>55</v>
      </c>
      <c r="O293" t="s">
        <v>67</v>
      </c>
      <c r="P293" t="s">
        <v>2892</v>
      </c>
      <c r="Q293" t="s">
        <v>2896</v>
      </c>
      <c r="R293" t="s">
        <v>2877</v>
      </c>
      <c r="S293">
        <v>7.5</v>
      </c>
      <c r="T293">
        <v>1</v>
      </c>
      <c r="U293" t="s">
        <v>2894</v>
      </c>
      <c r="V293">
        <v>56501.106204522679</v>
      </c>
      <c r="W293" t="s">
        <v>2822</v>
      </c>
      <c r="X293">
        <v>64096.04830752722</v>
      </c>
      <c r="Y293" t="s">
        <v>2814</v>
      </c>
      <c r="Z293">
        <v>58611.930717538344</v>
      </c>
      <c r="AA293" t="s">
        <v>2690</v>
      </c>
      <c r="AB293">
        <v>59031.67084374401</v>
      </c>
      <c r="AC293">
        <v>4</v>
      </c>
    </row>
    <row r="294" spans="1:29" x14ac:dyDescent="0.3">
      <c r="A294" t="s">
        <v>47</v>
      </c>
      <c r="B294">
        <v>58834.067890234619</v>
      </c>
      <c r="C294">
        <v>18427839</v>
      </c>
      <c r="D294">
        <v>8380000</v>
      </c>
      <c r="E294">
        <v>33520</v>
      </c>
      <c r="F294" s="1">
        <v>45976</v>
      </c>
      <c r="G294" t="s">
        <v>2843</v>
      </c>
      <c r="H294">
        <v>250</v>
      </c>
      <c r="I294">
        <v>300</v>
      </c>
      <c r="J294" t="s">
        <v>50</v>
      </c>
      <c r="K294">
        <v>3</v>
      </c>
      <c r="L294">
        <v>11</v>
      </c>
      <c r="M294" t="s">
        <v>2617</v>
      </c>
      <c r="N294" t="s">
        <v>55</v>
      </c>
      <c r="O294" t="s">
        <v>67</v>
      </c>
      <c r="P294" t="s">
        <v>2892</v>
      </c>
      <c r="Q294" t="s">
        <v>2896</v>
      </c>
      <c r="R294" t="s">
        <v>2877</v>
      </c>
      <c r="S294">
        <v>7.5</v>
      </c>
      <c r="T294">
        <v>1</v>
      </c>
      <c r="U294" t="s">
        <v>2894</v>
      </c>
      <c r="V294">
        <v>56501.106204522679</v>
      </c>
      <c r="W294" t="s">
        <v>2822</v>
      </c>
      <c r="X294">
        <v>64096.04830752722</v>
      </c>
      <c r="Y294" t="s">
        <v>2814</v>
      </c>
      <c r="Z294">
        <v>58611.930717538344</v>
      </c>
      <c r="AA294" t="s">
        <v>2690</v>
      </c>
      <c r="AB294">
        <v>59031.67084374401</v>
      </c>
      <c r="AC294">
        <v>4</v>
      </c>
    </row>
    <row r="295" spans="1:29" x14ac:dyDescent="0.3">
      <c r="A295" t="s">
        <v>47</v>
      </c>
      <c r="B295">
        <v>58834.067890234619</v>
      </c>
      <c r="C295">
        <v>18419356</v>
      </c>
      <c r="D295">
        <v>8130000</v>
      </c>
      <c r="E295">
        <v>62538.461538461539</v>
      </c>
      <c r="F295" s="1">
        <v>45975</v>
      </c>
      <c r="G295" t="s">
        <v>2843</v>
      </c>
      <c r="H295">
        <v>130</v>
      </c>
      <c r="I295">
        <v>140</v>
      </c>
      <c r="J295" t="s">
        <v>50</v>
      </c>
      <c r="K295">
        <v>1</v>
      </c>
      <c r="L295">
        <v>4</v>
      </c>
      <c r="M295" t="s">
        <v>2632</v>
      </c>
      <c r="N295" t="s">
        <v>55</v>
      </c>
      <c r="O295" t="s">
        <v>57</v>
      </c>
      <c r="P295" t="s">
        <v>2892</v>
      </c>
      <c r="Q295" t="s">
        <v>2896</v>
      </c>
      <c r="R295" t="s">
        <v>2877</v>
      </c>
      <c r="S295">
        <v>25</v>
      </c>
      <c r="T295">
        <v>0</v>
      </c>
      <c r="U295" t="s">
        <v>2894</v>
      </c>
      <c r="V295">
        <v>56501.106204522679</v>
      </c>
      <c r="W295" t="s">
        <v>2822</v>
      </c>
      <c r="X295">
        <v>64096.04830752722</v>
      </c>
      <c r="Y295" t="s">
        <v>2814</v>
      </c>
      <c r="Z295">
        <v>58611.930717538344</v>
      </c>
      <c r="AA295" t="s">
        <v>2690</v>
      </c>
      <c r="AB295">
        <v>59031.67084374401</v>
      </c>
      <c r="AC295">
        <v>4</v>
      </c>
    </row>
    <row r="296" spans="1:29" x14ac:dyDescent="0.3">
      <c r="A296" t="s">
        <v>47</v>
      </c>
      <c r="B296">
        <v>58834.067890234619</v>
      </c>
      <c r="C296">
        <v>18427554</v>
      </c>
      <c r="D296">
        <v>8100000</v>
      </c>
      <c r="E296">
        <v>81000</v>
      </c>
      <c r="F296" s="1">
        <v>45976</v>
      </c>
      <c r="G296" t="s">
        <v>2843</v>
      </c>
      <c r="H296">
        <v>100</v>
      </c>
      <c r="I296">
        <v>110</v>
      </c>
      <c r="J296" t="s">
        <v>97</v>
      </c>
      <c r="K296">
        <v>2</v>
      </c>
      <c r="L296">
        <v>10</v>
      </c>
      <c r="M296" t="s">
        <v>2615</v>
      </c>
      <c r="N296" t="s">
        <v>55</v>
      </c>
      <c r="O296" t="s">
        <v>67</v>
      </c>
      <c r="P296" t="s">
        <v>2892</v>
      </c>
      <c r="Q296" t="s">
        <v>2896</v>
      </c>
      <c r="R296" t="s">
        <v>2878</v>
      </c>
      <c r="S296">
        <v>2</v>
      </c>
      <c r="T296">
        <v>1</v>
      </c>
      <c r="U296" t="s">
        <v>2894</v>
      </c>
      <c r="V296">
        <v>56501.106204522679</v>
      </c>
      <c r="W296" t="s">
        <v>2822</v>
      </c>
      <c r="X296">
        <v>64096.04830752722</v>
      </c>
      <c r="Y296" t="s">
        <v>2814</v>
      </c>
      <c r="Z296">
        <v>58611.930717538344</v>
      </c>
      <c r="AA296" t="s">
        <v>2690</v>
      </c>
      <c r="AB296">
        <v>59031.67084374401</v>
      </c>
      <c r="AC296">
        <v>3</v>
      </c>
    </row>
    <row r="297" spans="1:29" x14ac:dyDescent="0.3">
      <c r="A297" t="s">
        <v>47</v>
      </c>
      <c r="B297">
        <v>58834.067890234619</v>
      </c>
      <c r="C297">
        <v>18407405</v>
      </c>
      <c r="D297">
        <v>8075000</v>
      </c>
      <c r="E297">
        <v>67291.666666666672</v>
      </c>
      <c r="F297" s="1">
        <v>45973</v>
      </c>
      <c r="G297" t="s">
        <v>2843</v>
      </c>
      <c r="H297">
        <v>120</v>
      </c>
      <c r="I297">
        <v>130</v>
      </c>
      <c r="J297" t="s">
        <v>50</v>
      </c>
      <c r="K297">
        <v>1</v>
      </c>
      <c r="L297">
        <v>5</v>
      </c>
      <c r="M297" t="s">
        <v>2622</v>
      </c>
      <c r="N297" t="s">
        <v>55</v>
      </c>
      <c r="O297" t="s">
        <v>57</v>
      </c>
      <c r="P297" t="s">
        <v>2892</v>
      </c>
      <c r="Q297" t="s">
        <v>2896</v>
      </c>
      <c r="R297" t="s">
        <v>2877</v>
      </c>
      <c r="S297">
        <v>13</v>
      </c>
      <c r="T297">
        <v>0</v>
      </c>
      <c r="U297" t="s">
        <v>2894</v>
      </c>
      <c r="V297">
        <v>56501.106204522679</v>
      </c>
      <c r="W297" t="s">
        <v>2822</v>
      </c>
      <c r="X297">
        <v>64096.04830752722</v>
      </c>
      <c r="Y297" t="s">
        <v>2814</v>
      </c>
      <c r="Z297">
        <v>58611.930717538344</v>
      </c>
      <c r="AA297" t="s">
        <v>2690</v>
      </c>
      <c r="AB297">
        <v>59031.67084374401</v>
      </c>
      <c r="AC297">
        <v>4</v>
      </c>
    </row>
    <row r="298" spans="1:29" x14ac:dyDescent="0.3">
      <c r="A298" t="s">
        <v>47</v>
      </c>
      <c r="B298">
        <v>58834.067890234619</v>
      </c>
      <c r="C298">
        <v>18407448</v>
      </c>
      <c r="D298">
        <v>6850000</v>
      </c>
      <c r="E298">
        <v>65238.095238095237</v>
      </c>
      <c r="F298" s="1">
        <v>45973</v>
      </c>
      <c r="G298" t="s">
        <v>2843</v>
      </c>
      <c r="H298">
        <v>105</v>
      </c>
      <c r="I298">
        <v>110</v>
      </c>
      <c r="J298" t="s">
        <v>97</v>
      </c>
      <c r="K298">
        <v>2</v>
      </c>
      <c r="L298">
        <v>9</v>
      </c>
      <c r="M298" t="s">
        <v>2615</v>
      </c>
      <c r="N298" t="s">
        <v>55</v>
      </c>
      <c r="O298" t="s">
        <v>57</v>
      </c>
      <c r="P298" t="s">
        <v>2892</v>
      </c>
      <c r="Q298" t="s">
        <v>2896</v>
      </c>
      <c r="R298" t="s">
        <v>2878</v>
      </c>
      <c r="S298">
        <v>2</v>
      </c>
      <c r="T298">
        <v>0</v>
      </c>
      <c r="U298" t="s">
        <v>2894</v>
      </c>
      <c r="V298">
        <v>56501.106204522679</v>
      </c>
      <c r="W298" t="s">
        <v>2822</v>
      </c>
      <c r="X298">
        <v>64096.04830752722</v>
      </c>
      <c r="Y298" t="s">
        <v>2814</v>
      </c>
      <c r="Z298">
        <v>58611.930717538344</v>
      </c>
      <c r="AA298" t="s">
        <v>2690</v>
      </c>
      <c r="AB298">
        <v>59031.67084374401</v>
      </c>
      <c r="AC298">
        <v>3</v>
      </c>
    </row>
    <row r="299" spans="1:29" x14ac:dyDescent="0.3">
      <c r="A299" t="s">
        <v>47</v>
      </c>
      <c r="B299">
        <v>58834.067890234619</v>
      </c>
      <c r="C299">
        <v>18404875</v>
      </c>
      <c r="D299">
        <v>6800000</v>
      </c>
      <c r="E299">
        <v>90666.666666666672</v>
      </c>
      <c r="F299" s="1">
        <v>45973</v>
      </c>
      <c r="G299" t="s">
        <v>2843</v>
      </c>
      <c r="H299">
        <v>75</v>
      </c>
      <c r="I299">
        <v>85</v>
      </c>
      <c r="J299" t="s">
        <v>74</v>
      </c>
      <c r="K299">
        <v>1</v>
      </c>
      <c r="L299">
        <v>9</v>
      </c>
      <c r="M299" t="s">
        <v>2617</v>
      </c>
      <c r="N299" t="s">
        <v>55</v>
      </c>
      <c r="O299" t="s">
        <v>57</v>
      </c>
      <c r="P299" t="s">
        <v>2892</v>
      </c>
      <c r="Q299" t="s">
        <v>2896</v>
      </c>
      <c r="R299" t="s">
        <v>2879</v>
      </c>
      <c r="S299">
        <v>7.5</v>
      </c>
      <c r="T299">
        <v>0</v>
      </c>
      <c r="U299" t="s">
        <v>2894</v>
      </c>
      <c r="V299">
        <v>56501.106204522679</v>
      </c>
      <c r="W299" t="s">
        <v>2822</v>
      </c>
      <c r="X299">
        <v>64096.04830752722</v>
      </c>
      <c r="Y299" t="s">
        <v>2814</v>
      </c>
      <c r="Z299">
        <v>58611.930717538344</v>
      </c>
      <c r="AA299" t="s">
        <v>2690</v>
      </c>
      <c r="AB299">
        <v>59031.67084374401</v>
      </c>
      <c r="AC299">
        <v>2</v>
      </c>
    </row>
    <row r="300" spans="1:29" x14ac:dyDescent="0.3">
      <c r="A300" t="s">
        <v>47</v>
      </c>
      <c r="B300">
        <v>58834.067890234619</v>
      </c>
      <c r="C300">
        <v>18407784</v>
      </c>
      <c r="D300">
        <v>6600000</v>
      </c>
      <c r="E300">
        <v>66000</v>
      </c>
      <c r="F300" s="1">
        <v>45973</v>
      </c>
      <c r="G300" t="s">
        <v>2843</v>
      </c>
      <c r="H300">
        <v>100</v>
      </c>
      <c r="I300">
        <v>110</v>
      </c>
      <c r="J300" t="s">
        <v>97</v>
      </c>
      <c r="K300">
        <v>2</v>
      </c>
      <c r="L300">
        <v>9</v>
      </c>
      <c r="M300" t="s">
        <v>2617</v>
      </c>
      <c r="N300" t="s">
        <v>55</v>
      </c>
      <c r="O300" t="s">
        <v>57</v>
      </c>
      <c r="P300" t="s">
        <v>2892</v>
      </c>
      <c r="Q300" t="s">
        <v>2896</v>
      </c>
      <c r="R300" t="s">
        <v>2878</v>
      </c>
      <c r="S300">
        <v>7.5</v>
      </c>
      <c r="T300">
        <v>0</v>
      </c>
      <c r="U300" t="s">
        <v>2894</v>
      </c>
      <c r="V300">
        <v>56501.106204522679</v>
      </c>
      <c r="W300" t="s">
        <v>2822</v>
      </c>
      <c r="X300">
        <v>64096.04830752722</v>
      </c>
      <c r="Y300" t="s">
        <v>2814</v>
      </c>
      <c r="Z300">
        <v>58611.930717538344</v>
      </c>
      <c r="AA300" t="s">
        <v>2690</v>
      </c>
      <c r="AB300">
        <v>59031.67084374401</v>
      </c>
      <c r="AC300">
        <v>3</v>
      </c>
    </row>
    <row r="301" spans="1:29" x14ac:dyDescent="0.3">
      <c r="A301" t="s">
        <v>47</v>
      </c>
      <c r="B301">
        <v>58834.067890234619</v>
      </c>
      <c r="C301">
        <v>18382196</v>
      </c>
      <c r="D301">
        <v>6550000</v>
      </c>
      <c r="E301">
        <v>59545.454545454544</v>
      </c>
      <c r="F301" s="1">
        <v>45969</v>
      </c>
      <c r="G301" t="s">
        <v>2843</v>
      </c>
      <c r="H301">
        <v>110</v>
      </c>
      <c r="I301">
        <v>115</v>
      </c>
      <c r="J301" t="s">
        <v>97</v>
      </c>
      <c r="K301">
        <v>2</v>
      </c>
      <c r="L301">
        <v>7</v>
      </c>
      <c r="M301" t="s">
        <v>2622</v>
      </c>
      <c r="N301" t="s">
        <v>55</v>
      </c>
      <c r="O301" t="s">
        <v>57</v>
      </c>
      <c r="P301" t="s">
        <v>2892</v>
      </c>
      <c r="Q301" t="s">
        <v>2896</v>
      </c>
      <c r="R301" t="s">
        <v>2878</v>
      </c>
      <c r="S301">
        <v>13</v>
      </c>
      <c r="T301">
        <v>0</v>
      </c>
      <c r="U301" t="s">
        <v>2894</v>
      </c>
      <c r="V301">
        <v>56501.106204522679</v>
      </c>
      <c r="W301" t="s">
        <v>2822</v>
      </c>
      <c r="X301">
        <v>64096.04830752722</v>
      </c>
      <c r="Y301" t="s">
        <v>2814</v>
      </c>
      <c r="Z301">
        <v>58611.930717538344</v>
      </c>
      <c r="AA301" t="s">
        <v>2690</v>
      </c>
      <c r="AB301">
        <v>59031.67084374401</v>
      </c>
      <c r="AC301">
        <v>3</v>
      </c>
    </row>
    <row r="302" spans="1:29" x14ac:dyDescent="0.3">
      <c r="A302" t="s">
        <v>47</v>
      </c>
      <c r="B302">
        <v>58834.067890234619</v>
      </c>
      <c r="C302">
        <v>18390301</v>
      </c>
      <c r="D302">
        <v>6350000</v>
      </c>
      <c r="E302">
        <v>57727.272727272728</v>
      </c>
      <c r="F302" s="1">
        <v>45971</v>
      </c>
      <c r="G302" t="s">
        <v>2843</v>
      </c>
      <c r="H302">
        <v>110</v>
      </c>
      <c r="I302">
        <v>120</v>
      </c>
      <c r="J302" t="s">
        <v>50</v>
      </c>
      <c r="K302">
        <v>2</v>
      </c>
      <c r="L302">
        <v>6</v>
      </c>
      <c r="M302" t="s">
        <v>2615</v>
      </c>
      <c r="N302" t="s">
        <v>77</v>
      </c>
      <c r="O302" t="s">
        <v>67</v>
      </c>
      <c r="P302" t="s">
        <v>2892</v>
      </c>
      <c r="Q302" t="s">
        <v>2896</v>
      </c>
      <c r="R302" t="s">
        <v>2877</v>
      </c>
      <c r="S302">
        <v>2</v>
      </c>
      <c r="T302">
        <v>1</v>
      </c>
      <c r="U302" t="s">
        <v>2894</v>
      </c>
      <c r="V302">
        <v>56501.106204522679</v>
      </c>
      <c r="W302" t="s">
        <v>2822</v>
      </c>
      <c r="X302">
        <v>64096.04830752722</v>
      </c>
      <c r="Y302" t="s">
        <v>2814</v>
      </c>
      <c r="Z302">
        <v>58611.930717538344</v>
      </c>
      <c r="AA302" t="s">
        <v>2690</v>
      </c>
      <c r="AB302">
        <v>59031.67084374401</v>
      </c>
      <c r="AC302">
        <v>4</v>
      </c>
    </row>
    <row r="303" spans="1:29" x14ac:dyDescent="0.3">
      <c r="A303" t="s">
        <v>47</v>
      </c>
      <c r="B303">
        <v>58834.067890234619</v>
      </c>
      <c r="C303">
        <v>18413080</v>
      </c>
      <c r="D303">
        <v>6250000</v>
      </c>
      <c r="E303">
        <v>96153.846153846156</v>
      </c>
      <c r="F303" s="1">
        <v>45974</v>
      </c>
      <c r="G303" t="s">
        <v>2843</v>
      </c>
      <c r="H303">
        <v>65</v>
      </c>
      <c r="I303">
        <v>75</v>
      </c>
      <c r="J303" t="s">
        <v>97</v>
      </c>
      <c r="K303">
        <v>1</v>
      </c>
      <c r="L303">
        <v>15</v>
      </c>
      <c r="M303" t="s">
        <v>2615</v>
      </c>
      <c r="N303" t="s">
        <v>55</v>
      </c>
      <c r="O303" t="s">
        <v>57</v>
      </c>
      <c r="P303" t="s">
        <v>2892</v>
      </c>
      <c r="Q303" t="s">
        <v>2896</v>
      </c>
      <c r="R303" t="s">
        <v>2878</v>
      </c>
      <c r="S303">
        <v>2</v>
      </c>
      <c r="T303">
        <v>0</v>
      </c>
      <c r="U303" t="s">
        <v>2894</v>
      </c>
      <c r="V303">
        <v>56501.106204522679</v>
      </c>
      <c r="W303" t="s">
        <v>2822</v>
      </c>
      <c r="X303">
        <v>64096.04830752722</v>
      </c>
      <c r="Y303" t="s">
        <v>2814</v>
      </c>
      <c r="Z303">
        <v>58611.930717538344</v>
      </c>
      <c r="AA303" t="s">
        <v>2690</v>
      </c>
      <c r="AB303">
        <v>59031.67084374401</v>
      </c>
      <c r="AC303">
        <v>3</v>
      </c>
    </row>
    <row r="304" spans="1:29" x14ac:dyDescent="0.3">
      <c r="A304" t="s">
        <v>47</v>
      </c>
      <c r="B304">
        <v>58834.067890234619</v>
      </c>
      <c r="C304">
        <v>18405780</v>
      </c>
      <c r="D304">
        <v>6100000</v>
      </c>
      <c r="E304">
        <v>64210.526315789473</v>
      </c>
      <c r="F304" s="1">
        <v>45973</v>
      </c>
      <c r="G304" t="s">
        <v>2843</v>
      </c>
      <c r="H304">
        <v>95</v>
      </c>
      <c r="I304">
        <v>110</v>
      </c>
      <c r="J304" t="s">
        <v>97</v>
      </c>
      <c r="K304">
        <v>1</v>
      </c>
      <c r="L304">
        <v>5</v>
      </c>
      <c r="M304" t="s">
        <v>2627</v>
      </c>
      <c r="N304" t="s">
        <v>76</v>
      </c>
      <c r="O304" t="s">
        <v>57</v>
      </c>
      <c r="P304" t="s">
        <v>2892</v>
      </c>
      <c r="Q304" t="s">
        <v>2896</v>
      </c>
      <c r="R304" t="s">
        <v>2878</v>
      </c>
      <c r="S304">
        <v>18</v>
      </c>
      <c r="T304">
        <v>0</v>
      </c>
      <c r="U304" t="s">
        <v>2894</v>
      </c>
      <c r="V304">
        <v>56501.106204522679</v>
      </c>
      <c r="W304" t="s">
        <v>2822</v>
      </c>
      <c r="X304">
        <v>64096.04830752722</v>
      </c>
      <c r="Y304" t="s">
        <v>2814</v>
      </c>
      <c r="Z304">
        <v>58611.930717538344</v>
      </c>
      <c r="AA304" t="s">
        <v>2690</v>
      </c>
      <c r="AB304">
        <v>59031.67084374401</v>
      </c>
      <c r="AC304">
        <v>3</v>
      </c>
    </row>
    <row r="305" spans="1:29" x14ac:dyDescent="0.3">
      <c r="A305" t="s">
        <v>47</v>
      </c>
      <c r="B305">
        <v>58834.067890234619</v>
      </c>
      <c r="C305">
        <v>18413445</v>
      </c>
      <c r="D305">
        <v>5665000</v>
      </c>
      <c r="E305">
        <v>51500</v>
      </c>
      <c r="F305" s="1">
        <v>45974</v>
      </c>
      <c r="G305" t="s">
        <v>2843</v>
      </c>
      <c r="H305">
        <v>110</v>
      </c>
      <c r="I305">
        <v>120</v>
      </c>
      <c r="J305" t="s">
        <v>97</v>
      </c>
      <c r="K305">
        <v>2</v>
      </c>
      <c r="L305">
        <v>10</v>
      </c>
      <c r="M305" t="s">
        <v>2615</v>
      </c>
      <c r="N305" t="s">
        <v>55</v>
      </c>
      <c r="O305" t="s">
        <v>57</v>
      </c>
      <c r="P305" t="s">
        <v>2892</v>
      </c>
      <c r="Q305" t="s">
        <v>2893</v>
      </c>
      <c r="R305" t="s">
        <v>2878</v>
      </c>
      <c r="S305">
        <v>2</v>
      </c>
      <c r="T305">
        <v>0</v>
      </c>
      <c r="U305" t="s">
        <v>2894</v>
      </c>
      <c r="V305">
        <v>56501.106204522679</v>
      </c>
      <c r="W305" t="s">
        <v>2822</v>
      </c>
      <c r="X305">
        <v>64096.04830752722</v>
      </c>
      <c r="Y305" t="s">
        <v>2814</v>
      </c>
      <c r="Z305">
        <v>58611.930717538344</v>
      </c>
      <c r="AA305" t="s">
        <v>2690</v>
      </c>
      <c r="AB305">
        <v>59031.67084374401</v>
      </c>
      <c r="AC305">
        <v>3</v>
      </c>
    </row>
    <row r="306" spans="1:29" x14ac:dyDescent="0.3">
      <c r="A306" t="s">
        <v>47</v>
      </c>
      <c r="B306">
        <v>58834.067890234619</v>
      </c>
      <c r="C306">
        <v>18407499</v>
      </c>
      <c r="D306">
        <v>5630000</v>
      </c>
      <c r="E306">
        <v>48956.521739130432</v>
      </c>
      <c r="F306" s="1">
        <v>45973</v>
      </c>
      <c r="G306" t="s">
        <v>2843</v>
      </c>
      <c r="H306">
        <v>115</v>
      </c>
      <c r="I306">
        <v>125</v>
      </c>
      <c r="J306" t="s">
        <v>97</v>
      </c>
      <c r="K306">
        <v>2</v>
      </c>
      <c r="L306">
        <v>4</v>
      </c>
      <c r="M306" t="s">
        <v>2615</v>
      </c>
      <c r="N306" t="s">
        <v>55</v>
      </c>
      <c r="O306" t="s">
        <v>57</v>
      </c>
      <c r="P306" t="s">
        <v>2892</v>
      </c>
      <c r="Q306" t="s">
        <v>2893</v>
      </c>
      <c r="R306" t="s">
        <v>2878</v>
      </c>
      <c r="S306">
        <v>2</v>
      </c>
      <c r="T306">
        <v>0</v>
      </c>
      <c r="U306" t="s">
        <v>2894</v>
      </c>
      <c r="V306">
        <v>56501.106204522679</v>
      </c>
      <c r="W306" t="s">
        <v>2822</v>
      </c>
      <c r="X306">
        <v>64096.04830752722</v>
      </c>
      <c r="Y306" t="s">
        <v>2814</v>
      </c>
      <c r="Z306">
        <v>58611.930717538344</v>
      </c>
      <c r="AA306" t="s">
        <v>2690</v>
      </c>
      <c r="AB306">
        <v>59031.67084374401</v>
      </c>
      <c r="AC306">
        <v>3</v>
      </c>
    </row>
    <row r="307" spans="1:29" x14ac:dyDescent="0.3">
      <c r="A307" t="s">
        <v>47</v>
      </c>
      <c r="B307">
        <v>58834.067890234619</v>
      </c>
      <c r="C307">
        <v>18407297</v>
      </c>
      <c r="D307">
        <v>5380000</v>
      </c>
      <c r="E307">
        <v>43040</v>
      </c>
      <c r="F307" s="1">
        <v>45973</v>
      </c>
      <c r="G307" t="s">
        <v>2843</v>
      </c>
      <c r="H307">
        <v>125</v>
      </c>
      <c r="I307">
        <v>135</v>
      </c>
      <c r="J307" t="s">
        <v>97</v>
      </c>
      <c r="K307">
        <v>2</v>
      </c>
      <c r="L307">
        <v>9</v>
      </c>
      <c r="M307" t="s">
        <v>2617</v>
      </c>
      <c r="N307" t="s">
        <v>55</v>
      </c>
      <c r="O307" t="s">
        <v>57</v>
      </c>
      <c r="P307" t="s">
        <v>2892</v>
      </c>
      <c r="Q307" t="s">
        <v>2893</v>
      </c>
      <c r="R307" t="s">
        <v>2878</v>
      </c>
      <c r="S307">
        <v>7.5</v>
      </c>
      <c r="T307">
        <v>0</v>
      </c>
      <c r="U307" t="s">
        <v>2894</v>
      </c>
      <c r="V307">
        <v>56501.106204522679</v>
      </c>
      <c r="W307" t="s">
        <v>2822</v>
      </c>
      <c r="X307">
        <v>64096.04830752722</v>
      </c>
      <c r="Y307" t="s">
        <v>2814</v>
      </c>
      <c r="Z307">
        <v>58611.930717538344</v>
      </c>
      <c r="AA307" t="s">
        <v>2690</v>
      </c>
      <c r="AB307">
        <v>59031.67084374401</v>
      </c>
      <c r="AC307">
        <v>3</v>
      </c>
    </row>
    <row r="308" spans="1:29" x14ac:dyDescent="0.3">
      <c r="A308" t="s">
        <v>47</v>
      </c>
      <c r="B308">
        <v>58834.067890234619</v>
      </c>
      <c r="C308">
        <v>18373544</v>
      </c>
      <c r="D308">
        <v>5365000</v>
      </c>
      <c r="E308">
        <v>63117.647058823532</v>
      </c>
      <c r="F308" s="1">
        <v>45967</v>
      </c>
      <c r="G308" t="s">
        <v>2843</v>
      </c>
      <c r="H308">
        <v>85</v>
      </c>
      <c r="I308">
        <v>95</v>
      </c>
      <c r="J308" t="s">
        <v>97</v>
      </c>
      <c r="K308">
        <v>2</v>
      </c>
      <c r="L308">
        <v>10</v>
      </c>
      <c r="M308" t="s">
        <v>2615</v>
      </c>
      <c r="N308" t="s">
        <v>55</v>
      </c>
      <c r="O308" t="s">
        <v>57</v>
      </c>
      <c r="P308" t="s">
        <v>2892</v>
      </c>
      <c r="Q308" t="s">
        <v>2893</v>
      </c>
      <c r="R308" t="s">
        <v>2878</v>
      </c>
      <c r="S308">
        <v>2</v>
      </c>
      <c r="T308">
        <v>0</v>
      </c>
      <c r="U308" t="s">
        <v>2894</v>
      </c>
      <c r="V308">
        <v>56501.106204522679</v>
      </c>
      <c r="W308" t="s">
        <v>2822</v>
      </c>
      <c r="X308">
        <v>64096.04830752722</v>
      </c>
      <c r="Y308" t="s">
        <v>2814</v>
      </c>
      <c r="Z308">
        <v>58611.930717538344</v>
      </c>
      <c r="AA308" t="s">
        <v>2690</v>
      </c>
      <c r="AB308">
        <v>59031.67084374401</v>
      </c>
      <c r="AC308">
        <v>3</v>
      </c>
    </row>
    <row r="309" spans="1:29" x14ac:dyDescent="0.3">
      <c r="A309" t="s">
        <v>47</v>
      </c>
      <c r="B309">
        <v>58834.067890234619</v>
      </c>
      <c r="C309">
        <v>18373594</v>
      </c>
      <c r="D309">
        <v>5360000</v>
      </c>
      <c r="E309">
        <v>48727.272727272728</v>
      </c>
      <c r="F309" s="1">
        <v>45967</v>
      </c>
      <c r="G309" t="s">
        <v>2843</v>
      </c>
      <c r="H309">
        <v>110</v>
      </c>
      <c r="I309">
        <v>120</v>
      </c>
      <c r="J309" t="s">
        <v>97</v>
      </c>
      <c r="K309">
        <v>1</v>
      </c>
      <c r="L309">
        <v>9</v>
      </c>
      <c r="M309" t="s">
        <v>2622</v>
      </c>
      <c r="N309" t="s">
        <v>55</v>
      </c>
      <c r="O309" t="s">
        <v>57</v>
      </c>
      <c r="P309" t="s">
        <v>2892</v>
      </c>
      <c r="Q309" t="s">
        <v>2893</v>
      </c>
      <c r="R309" t="s">
        <v>2878</v>
      </c>
      <c r="S309">
        <v>13</v>
      </c>
      <c r="T309">
        <v>0</v>
      </c>
      <c r="U309" t="s">
        <v>2894</v>
      </c>
      <c r="V309">
        <v>56501.106204522679</v>
      </c>
      <c r="W309" t="s">
        <v>2822</v>
      </c>
      <c r="X309">
        <v>64096.04830752722</v>
      </c>
      <c r="Y309" t="s">
        <v>2814</v>
      </c>
      <c r="Z309">
        <v>58611.930717538344</v>
      </c>
      <c r="AA309" t="s">
        <v>2690</v>
      </c>
      <c r="AB309">
        <v>59031.67084374401</v>
      </c>
      <c r="AC309">
        <v>3</v>
      </c>
    </row>
    <row r="310" spans="1:29" x14ac:dyDescent="0.3">
      <c r="A310" t="s">
        <v>47</v>
      </c>
      <c r="B310">
        <v>58834.067890234619</v>
      </c>
      <c r="C310">
        <v>18384921</v>
      </c>
      <c r="D310">
        <v>5330000</v>
      </c>
      <c r="E310">
        <v>56105.26315789474</v>
      </c>
      <c r="F310" s="1">
        <v>45969</v>
      </c>
      <c r="G310" t="s">
        <v>2843</v>
      </c>
      <c r="H310">
        <v>95</v>
      </c>
      <c r="I310">
        <v>110</v>
      </c>
      <c r="J310" t="s">
        <v>97</v>
      </c>
      <c r="K310">
        <v>1</v>
      </c>
      <c r="L310">
        <v>5</v>
      </c>
      <c r="M310" t="s">
        <v>2632</v>
      </c>
      <c r="N310" t="s">
        <v>77</v>
      </c>
      <c r="O310" t="s">
        <v>57</v>
      </c>
      <c r="P310" t="s">
        <v>2892</v>
      </c>
      <c r="Q310" t="s">
        <v>2893</v>
      </c>
      <c r="R310" t="s">
        <v>2878</v>
      </c>
      <c r="S310">
        <v>25</v>
      </c>
      <c r="T310">
        <v>0</v>
      </c>
      <c r="U310" t="s">
        <v>2894</v>
      </c>
      <c r="V310">
        <v>56501.106204522679</v>
      </c>
      <c r="W310" t="s">
        <v>2822</v>
      </c>
      <c r="X310">
        <v>64096.04830752722</v>
      </c>
      <c r="Y310" t="s">
        <v>2814</v>
      </c>
      <c r="Z310">
        <v>58611.930717538344</v>
      </c>
      <c r="AA310" t="s">
        <v>2690</v>
      </c>
      <c r="AB310">
        <v>59031.67084374401</v>
      </c>
      <c r="AC310">
        <v>3</v>
      </c>
    </row>
    <row r="311" spans="1:29" x14ac:dyDescent="0.3">
      <c r="A311" t="s">
        <v>47</v>
      </c>
      <c r="B311">
        <v>58834.067890234619</v>
      </c>
      <c r="C311">
        <v>18418280</v>
      </c>
      <c r="D311">
        <v>5250000</v>
      </c>
      <c r="E311">
        <v>55263.15789473684</v>
      </c>
      <c r="F311" s="1">
        <v>45975</v>
      </c>
      <c r="G311" t="s">
        <v>2843</v>
      </c>
      <c r="H311">
        <v>95</v>
      </c>
      <c r="I311">
        <v>100</v>
      </c>
      <c r="J311" t="s">
        <v>97</v>
      </c>
      <c r="K311">
        <v>1</v>
      </c>
      <c r="L311">
        <v>8</v>
      </c>
      <c r="M311" t="s">
        <v>2617</v>
      </c>
      <c r="N311" t="s">
        <v>76</v>
      </c>
      <c r="O311" t="s">
        <v>57</v>
      </c>
      <c r="P311" t="s">
        <v>2892</v>
      </c>
      <c r="Q311" t="s">
        <v>2893</v>
      </c>
      <c r="R311" t="s">
        <v>2878</v>
      </c>
      <c r="S311">
        <v>7.5</v>
      </c>
      <c r="T311">
        <v>0</v>
      </c>
      <c r="U311" t="s">
        <v>2894</v>
      </c>
      <c r="V311">
        <v>56501.106204522679</v>
      </c>
      <c r="W311" t="s">
        <v>2822</v>
      </c>
      <c r="X311">
        <v>64096.04830752722</v>
      </c>
      <c r="Y311" t="s">
        <v>2814</v>
      </c>
      <c r="Z311">
        <v>58611.930717538344</v>
      </c>
      <c r="AA311" t="s">
        <v>2690</v>
      </c>
      <c r="AB311">
        <v>59031.67084374401</v>
      </c>
      <c r="AC311">
        <v>3</v>
      </c>
    </row>
    <row r="312" spans="1:29" x14ac:dyDescent="0.3">
      <c r="A312" t="s">
        <v>47</v>
      </c>
      <c r="B312">
        <v>58834.067890234619</v>
      </c>
      <c r="C312">
        <v>18407267</v>
      </c>
      <c r="D312">
        <v>4950000</v>
      </c>
      <c r="E312">
        <v>90000</v>
      </c>
      <c r="F312" s="1">
        <v>45973</v>
      </c>
      <c r="G312" t="s">
        <v>2843</v>
      </c>
      <c r="H312">
        <v>55</v>
      </c>
      <c r="I312">
        <v>60</v>
      </c>
      <c r="J312" t="s">
        <v>74</v>
      </c>
      <c r="K312">
        <v>1</v>
      </c>
      <c r="L312">
        <v>10</v>
      </c>
      <c r="M312" t="s">
        <v>2617</v>
      </c>
      <c r="N312" t="s">
        <v>55</v>
      </c>
      <c r="O312" t="s">
        <v>57</v>
      </c>
      <c r="P312" t="s">
        <v>2892</v>
      </c>
      <c r="Q312" t="s">
        <v>2893</v>
      </c>
      <c r="R312" t="s">
        <v>2879</v>
      </c>
      <c r="S312">
        <v>7.5</v>
      </c>
      <c r="T312">
        <v>0</v>
      </c>
      <c r="U312" t="s">
        <v>2894</v>
      </c>
      <c r="V312">
        <v>56501.106204522679</v>
      </c>
      <c r="W312" t="s">
        <v>2822</v>
      </c>
      <c r="X312">
        <v>64096.04830752722</v>
      </c>
      <c r="Y312" t="s">
        <v>2814</v>
      </c>
      <c r="Z312">
        <v>58611.930717538344</v>
      </c>
      <c r="AA312" t="s">
        <v>2690</v>
      </c>
      <c r="AB312">
        <v>59031.67084374401</v>
      </c>
      <c r="AC312">
        <v>2</v>
      </c>
    </row>
    <row r="313" spans="1:29" x14ac:dyDescent="0.3">
      <c r="A313" t="s">
        <v>47</v>
      </c>
      <c r="B313">
        <v>58834.067890234619</v>
      </c>
      <c r="C313">
        <v>18402625</v>
      </c>
      <c r="D313">
        <v>4900000</v>
      </c>
      <c r="E313">
        <v>98000</v>
      </c>
      <c r="F313" s="1">
        <v>45972</v>
      </c>
      <c r="G313" t="s">
        <v>2843</v>
      </c>
      <c r="H313">
        <v>50</v>
      </c>
      <c r="I313">
        <v>55</v>
      </c>
      <c r="J313" t="s">
        <v>74</v>
      </c>
      <c r="K313">
        <v>1</v>
      </c>
      <c r="L313">
        <v>5</v>
      </c>
      <c r="M313" t="s">
        <v>2615</v>
      </c>
      <c r="N313" t="s">
        <v>55</v>
      </c>
      <c r="O313" t="s">
        <v>57</v>
      </c>
      <c r="P313" t="s">
        <v>2892</v>
      </c>
      <c r="Q313" t="s">
        <v>2893</v>
      </c>
      <c r="R313" t="s">
        <v>2879</v>
      </c>
      <c r="S313">
        <v>2</v>
      </c>
      <c r="T313">
        <v>0</v>
      </c>
      <c r="U313" t="s">
        <v>2894</v>
      </c>
      <c r="V313">
        <v>56501.106204522679</v>
      </c>
      <c r="W313" t="s">
        <v>2822</v>
      </c>
      <c r="X313">
        <v>64096.04830752722</v>
      </c>
      <c r="Y313" t="s">
        <v>2814</v>
      </c>
      <c r="Z313">
        <v>58611.930717538344</v>
      </c>
      <c r="AA313" t="s">
        <v>2690</v>
      </c>
      <c r="AB313">
        <v>59031.67084374401</v>
      </c>
      <c r="AC313">
        <v>2</v>
      </c>
    </row>
    <row r="314" spans="1:29" x14ac:dyDescent="0.3">
      <c r="A314" t="s">
        <v>47</v>
      </c>
      <c r="B314">
        <v>58834.067890234619</v>
      </c>
      <c r="C314">
        <v>18372920</v>
      </c>
      <c r="D314">
        <v>4550000</v>
      </c>
      <c r="E314">
        <v>30333.333333333332</v>
      </c>
      <c r="F314" s="1">
        <v>45967</v>
      </c>
      <c r="G314" t="s">
        <v>2843</v>
      </c>
      <c r="H314">
        <v>150</v>
      </c>
      <c r="I314">
        <v>160</v>
      </c>
      <c r="J314" t="s">
        <v>50</v>
      </c>
      <c r="K314">
        <v>1</v>
      </c>
      <c r="L314">
        <v>5</v>
      </c>
      <c r="M314" t="s">
        <v>2627</v>
      </c>
      <c r="N314" t="s">
        <v>55</v>
      </c>
      <c r="O314" t="s">
        <v>57</v>
      </c>
      <c r="P314" t="s">
        <v>2892</v>
      </c>
      <c r="Q314" t="s">
        <v>2893</v>
      </c>
      <c r="R314" t="s">
        <v>2877</v>
      </c>
      <c r="S314">
        <v>18</v>
      </c>
      <c r="T314">
        <v>0</v>
      </c>
      <c r="U314" t="s">
        <v>2894</v>
      </c>
      <c r="V314">
        <v>56501.106204522679</v>
      </c>
      <c r="W314" t="s">
        <v>2822</v>
      </c>
      <c r="X314">
        <v>64096.04830752722</v>
      </c>
      <c r="Y314" t="s">
        <v>2814</v>
      </c>
      <c r="Z314">
        <v>58611.930717538344</v>
      </c>
      <c r="AA314" t="s">
        <v>2690</v>
      </c>
      <c r="AB314">
        <v>59031.67084374401</v>
      </c>
      <c r="AC314">
        <v>4</v>
      </c>
    </row>
    <row r="315" spans="1:29" x14ac:dyDescent="0.3">
      <c r="A315" t="s">
        <v>47</v>
      </c>
      <c r="B315">
        <v>58834.067890234619</v>
      </c>
      <c r="C315">
        <v>18404879</v>
      </c>
      <c r="D315">
        <v>4400000</v>
      </c>
      <c r="E315">
        <v>48888.888888888891</v>
      </c>
      <c r="F315" s="1">
        <v>45973</v>
      </c>
      <c r="G315" t="s">
        <v>2843</v>
      </c>
      <c r="H315">
        <v>90</v>
      </c>
      <c r="I315">
        <v>100</v>
      </c>
      <c r="J315" t="s">
        <v>97</v>
      </c>
      <c r="K315">
        <v>1</v>
      </c>
      <c r="L315">
        <v>9</v>
      </c>
      <c r="M315" t="s">
        <v>2617</v>
      </c>
      <c r="N315" t="s">
        <v>76</v>
      </c>
      <c r="O315" t="s">
        <v>57</v>
      </c>
      <c r="P315" t="s">
        <v>2892</v>
      </c>
      <c r="Q315" t="s">
        <v>2893</v>
      </c>
      <c r="R315" t="s">
        <v>2878</v>
      </c>
      <c r="S315">
        <v>7.5</v>
      </c>
      <c r="T315">
        <v>0</v>
      </c>
      <c r="U315" t="s">
        <v>2894</v>
      </c>
      <c r="V315">
        <v>56501.106204522679</v>
      </c>
      <c r="W315" t="s">
        <v>2822</v>
      </c>
      <c r="X315">
        <v>64096.04830752722</v>
      </c>
      <c r="Y315" t="s">
        <v>2814</v>
      </c>
      <c r="Z315">
        <v>58611.930717538344</v>
      </c>
      <c r="AA315" t="s">
        <v>2690</v>
      </c>
      <c r="AB315">
        <v>59031.67084374401</v>
      </c>
      <c r="AC315">
        <v>3</v>
      </c>
    </row>
    <row r="316" spans="1:29" x14ac:dyDescent="0.3">
      <c r="A316" t="s">
        <v>47</v>
      </c>
      <c r="B316">
        <v>58834.067890234619</v>
      </c>
      <c r="C316">
        <v>18405631</v>
      </c>
      <c r="D316">
        <v>4300000</v>
      </c>
      <c r="E316">
        <v>42156.862745098042</v>
      </c>
      <c r="F316" s="1">
        <v>45973</v>
      </c>
      <c r="G316" t="s">
        <v>2843</v>
      </c>
      <c r="H316">
        <v>102</v>
      </c>
      <c r="I316">
        <v>115</v>
      </c>
      <c r="J316" t="s">
        <v>97</v>
      </c>
      <c r="K316">
        <v>2</v>
      </c>
      <c r="L316">
        <v>9</v>
      </c>
      <c r="M316" t="s">
        <v>2627</v>
      </c>
      <c r="N316" t="s">
        <v>55</v>
      </c>
      <c r="O316" t="s">
        <v>67</v>
      </c>
      <c r="P316" t="s">
        <v>2892</v>
      </c>
      <c r="Q316" t="s">
        <v>2893</v>
      </c>
      <c r="R316" t="s">
        <v>2878</v>
      </c>
      <c r="S316">
        <v>18</v>
      </c>
      <c r="T316">
        <v>1</v>
      </c>
      <c r="U316" t="s">
        <v>2894</v>
      </c>
      <c r="V316">
        <v>56501.106204522679</v>
      </c>
      <c r="W316" t="s">
        <v>2822</v>
      </c>
      <c r="X316">
        <v>64096.04830752722</v>
      </c>
      <c r="Y316" t="s">
        <v>2814</v>
      </c>
      <c r="Z316">
        <v>58611.930717538344</v>
      </c>
      <c r="AA316" t="s">
        <v>2690</v>
      </c>
      <c r="AB316">
        <v>59031.67084374401</v>
      </c>
      <c r="AC316">
        <v>3</v>
      </c>
    </row>
    <row r="317" spans="1:29" x14ac:dyDescent="0.3">
      <c r="A317" t="s">
        <v>47</v>
      </c>
      <c r="B317">
        <v>58834.067890234619</v>
      </c>
      <c r="C317">
        <v>18375233</v>
      </c>
      <c r="D317">
        <v>4240000</v>
      </c>
      <c r="E317">
        <v>35333.333333333336</v>
      </c>
      <c r="F317" s="1">
        <v>45968</v>
      </c>
      <c r="G317" t="s">
        <v>2843</v>
      </c>
      <c r="H317">
        <v>120</v>
      </c>
      <c r="I317">
        <v>125</v>
      </c>
      <c r="J317" t="s">
        <v>97</v>
      </c>
      <c r="K317">
        <v>2</v>
      </c>
      <c r="L317">
        <v>10</v>
      </c>
      <c r="M317" t="s">
        <v>2622</v>
      </c>
      <c r="N317" t="s">
        <v>76</v>
      </c>
      <c r="O317" t="s">
        <v>57</v>
      </c>
      <c r="P317" t="s">
        <v>2892</v>
      </c>
      <c r="Q317" t="s">
        <v>2893</v>
      </c>
      <c r="R317" t="s">
        <v>2878</v>
      </c>
      <c r="S317">
        <v>13</v>
      </c>
      <c r="T317">
        <v>0</v>
      </c>
      <c r="U317" t="s">
        <v>2894</v>
      </c>
      <c r="V317">
        <v>56501.106204522679</v>
      </c>
      <c r="W317" t="s">
        <v>2822</v>
      </c>
      <c r="X317">
        <v>64096.04830752722</v>
      </c>
      <c r="Y317" t="s">
        <v>2814</v>
      </c>
      <c r="Z317">
        <v>58611.930717538344</v>
      </c>
      <c r="AA317" t="s">
        <v>2690</v>
      </c>
      <c r="AB317">
        <v>59031.67084374401</v>
      </c>
      <c r="AC317">
        <v>3</v>
      </c>
    </row>
    <row r="318" spans="1:29" x14ac:dyDescent="0.3">
      <c r="A318" t="s">
        <v>47</v>
      </c>
      <c r="B318">
        <v>58834.067890234619</v>
      </c>
      <c r="C318">
        <v>18382849</v>
      </c>
      <c r="D318">
        <v>4200000</v>
      </c>
      <c r="E318">
        <v>60000</v>
      </c>
      <c r="F318" s="1">
        <v>45969</v>
      </c>
      <c r="G318" t="s">
        <v>2843</v>
      </c>
      <c r="H318">
        <v>70</v>
      </c>
      <c r="I318">
        <v>80</v>
      </c>
      <c r="J318" t="s">
        <v>74</v>
      </c>
      <c r="K318">
        <v>1</v>
      </c>
      <c r="L318">
        <v>9</v>
      </c>
      <c r="M318" t="s">
        <v>2615</v>
      </c>
      <c r="N318" t="s">
        <v>77</v>
      </c>
      <c r="O318" t="s">
        <v>67</v>
      </c>
      <c r="P318" t="s">
        <v>2892</v>
      </c>
      <c r="Q318" t="s">
        <v>2893</v>
      </c>
      <c r="R318" t="s">
        <v>2879</v>
      </c>
      <c r="S318">
        <v>2</v>
      </c>
      <c r="T318">
        <v>1</v>
      </c>
      <c r="U318" t="s">
        <v>2894</v>
      </c>
      <c r="V318">
        <v>56501.106204522679</v>
      </c>
      <c r="W318" t="s">
        <v>2822</v>
      </c>
      <c r="X318">
        <v>64096.04830752722</v>
      </c>
      <c r="Y318" t="s">
        <v>2814</v>
      </c>
      <c r="Z318">
        <v>58611.930717538344</v>
      </c>
      <c r="AA318" t="s">
        <v>2690</v>
      </c>
      <c r="AB318">
        <v>59031.67084374401</v>
      </c>
      <c r="AC318">
        <v>2</v>
      </c>
    </row>
    <row r="319" spans="1:29" x14ac:dyDescent="0.3">
      <c r="A319" t="s">
        <v>47</v>
      </c>
      <c r="B319">
        <v>58834.067890234619</v>
      </c>
      <c r="C319">
        <v>18372992</v>
      </c>
      <c r="D319">
        <v>4160000</v>
      </c>
      <c r="E319">
        <v>46222.222222222219</v>
      </c>
      <c r="F319" s="1">
        <v>45967</v>
      </c>
      <c r="G319" t="s">
        <v>2843</v>
      </c>
      <c r="H319">
        <v>90</v>
      </c>
      <c r="I319">
        <v>105</v>
      </c>
      <c r="J319" t="s">
        <v>97</v>
      </c>
      <c r="K319">
        <v>2</v>
      </c>
      <c r="L319">
        <v>6</v>
      </c>
      <c r="M319" t="s">
        <v>2622</v>
      </c>
      <c r="N319" t="s">
        <v>55</v>
      </c>
      <c r="O319" t="s">
        <v>57</v>
      </c>
      <c r="P319" t="s">
        <v>2892</v>
      </c>
      <c r="Q319" t="s">
        <v>2893</v>
      </c>
      <c r="R319" t="s">
        <v>2878</v>
      </c>
      <c r="S319">
        <v>13</v>
      </c>
      <c r="T319">
        <v>0</v>
      </c>
      <c r="U319" t="s">
        <v>2894</v>
      </c>
      <c r="V319">
        <v>56501.106204522679</v>
      </c>
      <c r="W319" t="s">
        <v>2822</v>
      </c>
      <c r="X319">
        <v>64096.04830752722</v>
      </c>
      <c r="Y319" t="s">
        <v>2814</v>
      </c>
      <c r="Z319">
        <v>58611.930717538344</v>
      </c>
      <c r="AA319" t="s">
        <v>2690</v>
      </c>
      <c r="AB319">
        <v>59031.67084374401</v>
      </c>
      <c r="AC319">
        <v>3</v>
      </c>
    </row>
    <row r="320" spans="1:29" x14ac:dyDescent="0.3">
      <c r="A320" t="s">
        <v>47</v>
      </c>
      <c r="B320">
        <v>58834.067890234619</v>
      </c>
      <c r="C320">
        <v>18370347</v>
      </c>
      <c r="D320">
        <v>4030000</v>
      </c>
      <c r="E320">
        <v>35043.478260869568</v>
      </c>
      <c r="F320" s="1">
        <v>45967</v>
      </c>
      <c r="G320" t="s">
        <v>2843</v>
      </c>
      <c r="H320">
        <v>115</v>
      </c>
      <c r="I320">
        <v>120</v>
      </c>
      <c r="J320" t="s">
        <v>97</v>
      </c>
      <c r="K320">
        <v>2</v>
      </c>
      <c r="L320">
        <v>9</v>
      </c>
      <c r="M320" t="s">
        <v>2622</v>
      </c>
      <c r="N320" t="s">
        <v>77</v>
      </c>
      <c r="O320" t="s">
        <v>67</v>
      </c>
      <c r="P320" t="s">
        <v>2892</v>
      </c>
      <c r="Q320" t="s">
        <v>2893</v>
      </c>
      <c r="R320" t="s">
        <v>2878</v>
      </c>
      <c r="S320">
        <v>13</v>
      </c>
      <c r="T320">
        <v>1</v>
      </c>
      <c r="U320" t="s">
        <v>2894</v>
      </c>
      <c r="V320">
        <v>56501.106204522679</v>
      </c>
      <c r="W320" t="s">
        <v>2822</v>
      </c>
      <c r="X320">
        <v>64096.04830752722</v>
      </c>
      <c r="Y320" t="s">
        <v>2814</v>
      </c>
      <c r="Z320">
        <v>58611.930717538344</v>
      </c>
      <c r="AA320" t="s">
        <v>2690</v>
      </c>
      <c r="AB320">
        <v>59031.67084374401</v>
      </c>
      <c r="AC320">
        <v>3</v>
      </c>
    </row>
    <row r="321" spans="1:29" x14ac:dyDescent="0.3">
      <c r="A321" t="s">
        <v>47</v>
      </c>
      <c r="B321">
        <v>58834.067890234619</v>
      </c>
      <c r="C321">
        <v>18408305</v>
      </c>
      <c r="D321">
        <v>3950000</v>
      </c>
      <c r="E321">
        <v>27430.555555555555</v>
      </c>
      <c r="F321" s="1">
        <v>45973</v>
      </c>
      <c r="G321" t="s">
        <v>2843</v>
      </c>
      <c r="H321">
        <v>144</v>
      </c>
      <c r="I321">
        <v>145</v>
      </c>
      <c r="J321" t="s">
        <v>50</v>
      </c>
      <c r="K321">
        <v>2</v>
      </c>
      <c r="L321">
        <v>6</v>
      </c>
      <c r="M321" t="s">
        <v>2627</v>
      </c>
      <c r="N321" t="s">
        <v>77</v>
      </c>
      <c r="O321" t="s">
        <v>57</v>
      </c>
      <c r="P321" t="s">
        <v>2892</v>
      </c>
      <c r="Q321" t="s">
        <v>2893</v>
      </c>
      <c r="R321" t="s">
        <v>2877</v>
      </c>
      <c r="S321">
        <v>18</v>
      </c>
      <c r="T321">
        <v>0</v>
      </c>
      <c r="U321" t="s">
        <v>2894</v>
      </c>
      <c r="V321">
        <v>56501.106204522679</v>
      </c>
      <c r="W321" t="s">
        <v>2822</v>
      </c>
      <c r="X321">
        <v>64096.04830752722</v>
      </c>
      <c r="Y321" t="s">
        <v>2814</v>
      </c>
      <c r="Z321">
        <v>58611.930717538344</v>
      </c>
      <c r="AA321" t="s">
        <v>2690</v>
      </c>
      <c r="AB321">
        <v>59031.67084374401</v>
      </c>
      <c r="AC321">
        <v>4</v>
      </c>
    </row>
    <row r="322" spans="1:29" x14ac:dyDescent="0.3">
      <c r="A322" t="s">
        <v>47</v>
      </c>
      <c r="B322">
        <v>58834.067890234619</v>
      </c>
      <c r="C322">
        <v>18403858</v>
      </c>
      <c r="D322">
        <v>3900000</v>
      </c>
      <c r="E322">
        <v>78000</v>
      </c>
      <c r="F322" s="1">
        <v>45973</v>
      </c>
      <c r="G322" t="s">
        <v>2843</v>
      </c>
      <c r="H322">
        <v>50</v>
      </c>
      <c r="I322">
        <v>55</v>
      </c>
      <c r="J322" t="s">
        <v>74</v>
      </c>
      <c r="K322">
        <v>1</v>
      </c>
      <c r="L322">
        <v>11</v>
      </c>
      <c r="M322" t="s">
        <v>2615</v>
      </c>
      <c r="N322" t="s">
        <v>76</v>
      </c>
      <c r="O322" t="s">
        <v>67</v>
      </c>
      <c r="P322" t="s">
        <v>2892</v>
      </c>
      <c r="Q322" t="s">
        <v>2893</v>
      </c>
      <c r="R322" t="s">
        <v>2879</v>
      </c>
      <c r="S322">
        <v>2</v>
      </c>
      <c r="T322">
        <v>1</v>
      </c>
      <c r="U322" t="s">
        <v>2894</v>
      </c>
      <c r="V322">
        <v>56501.106204522679</v>
      </c>
      <c r="W322" t="s">
        <v>2822</v>
      </c>
      <c r="X322">
        <v>64096.04830752722</v>
      </c>
      <c r="Y322" t="s">
        <v>2814</v>
      </c>
      <c r="Z322">
        <v>58611.930717538344</v>
      </c>
      <c r="AA322" t="s">
        <v>2690</v>
      </c>
      <c r="AB322">
        <v>59031.67084374401</v>
      </c>
      <c r="AC322">
        <v>2</v>
      </c>
    </row>
    <row r="323" spans="1:29" x14ac:dyDescent="0.3">
      <c r="A323" t="s">
        <v>47</v>
      </c>
      <c r="B323">
        <v>58834.067890234619</v>
      </c>
      <c r="C323">
        <v>18381221</v>
      </c>
      <c r="D323">
        <v>3900000</v>
      </c>
      <c r="E323">
        <v>60000</v>
      </c>
      <c r="F323" s="1">
        <v>45969</v>
      </c>
      <c r="G323" t="s">
        <v>2843</v>
      </c>
      <c r="H323">
        <v>65</v>
      </c>
      <c r="I323">
        <v>75</v>
      </c>
      <c r="J323" t="s">
        <v>74</v>
      </c>
      <c r="K323">
        <v>1</v>
      </c>
      <c r="L323">
        <v>12</v>
      </c>
      <c r="M323" t="s">
        <v>2617</v>
      </c>
      <c r="N323" t="s">
        <v>55</v>
      </c>
      <c r="O323" t="s">
        <v>57</v>
      </c>
      <c r="P323" t="s">
        <v>2892</v>
      </c>
      <c r="Q323" t="s">
        <v>2893</v>
      </c>
      <c r="R323" t="s">
        <v>2879</v>
      </c>
      <c r="S323">
        <v>7.5</v>
      </c>
      <c r="T323">
        <v>0</v>
      </c>
      <c r="U323" t="s">
        <v>2894</v>
      </c>
      <c r="V323">
        <v>56501.106204522679</v>
      </c>
      <c r="W323" t="s">
        <v>2822</v>
      </c>
      <c r="X323">
        <v>64096.04830752722</v>
      </c>
      <c r="Y323" t="s">
        <v>2814</v>
      </c>
      <c r="Z323">
        <v>58611.930717538344</v>
      </c>
      <c r="AA323" t="s">
        <v>2690</v>
      </c>
      <c r="AB323">
        <v>59031.67084374401</v>
      </c>
      <c r="AC323">
        <v>2</v>
      </c>
    </row>
    <row r="324" spans="1:29" x14ac:dyDescent="0.3">
      <c r="A324" t="s">
        <v>47</v>
      </c>
      <c r="B324">
        <v>58834.067890234619</v>
      </c>
      <c r="C324">
        <v>18410146</v>
      </c>
      <c r="D324">
        <v>3825000</v>
      </c>
      <c r="E324">
        <v>69545.454545454544</v>
      </c>
      <c r="F324" s="1">
        <v>45973</v>
      </c>
      <c r="G324" t="s">
        <v>2843</v>
      </c>
      <c r="H324">
        <v>55</v>
      </c>
      <c r="I324">
        <v>60</v>
      </c>
      <c r="J324" t="s">
        <v>74</v>
      </c>
      <c r="K324">
        <v>1</v>
      </c>
      <c r="L324">
        <v>9</v>
      </c>
      <c r="M324" t="s">
        <v>2615</v>
      </c>
      <c r="N324" t="s">
        <v>55</v>
      </c>
      <c r="O324" t="s">
        <v>57</v>
      </c>
      <c r="P324" t="s">
        <v>2892</v>
      </c>
      <c r="Q324" t="s">
        <v>2893</v>
      </c>
      <c r="R324" t="s">
        <v>2879</v>
      </c>
      <c r="S324">
        <v>2</v>
      </c>
      <c r="T324">
        <v>0</v>
      </c>
      <c r="U324" t="s">
        <v>2894</v>
      </c>
      <c r="V324">
        <v>56501.106204522679</v>
      </c>
      <c r="W324" t="s">
        <v>2822</v>
      </c>
      <c r="X324">
        <v>64096.04830752722</v>
      </c>
      <c r="Y324" t="s">
        <v>2814</v>
      </c>
      <c r="Z324">
        <v>58611.930717538344</v>
      </c>
      <c r="AA324" t="s">
        <v>2690</v>
      </c>
      <c r="AB324">
        <v>59031.67084374401</v>
      </c>
      <c r="AC324">
        <v>2</v>
      </c>
    </row>
    <row r="325" spans="1:29" x14ac:dyDescent="0.3">
      <c r="A325" t="s">
        <v>47</v>
      </c>
      <c r="B325">
        <v>58834.067890234619</v>
      </c>
      <c r="C325">
        <v>18368046</v>
      </c>
      <c r="D325">
        <v>3750000</v>
      </c>
      <c r="E325">
        <v>87209.30232558139</v>
      </c>
      <c r="F325" s="1">
        <v>45966</v>
      </c>
      <c r="G325" t="s">
        <v>2843</v>
      </c>
      <c r="H325">
        <v>43</v>
      </c>
      <c r="I325">
        <v>47</v>
      </c>
      <c r="J325" t="s">
        <v>74</v>
      </c>
      <c r="K325">
        <v>1</v>
      </c>
      <c r="L325">
        <v>10</v>
      </c>
      <c r="M325" t="s">
        <v>2615</v>
      </c>
      <c r="N325" t="s">
        <v>55</v>
      </c>
      <c r="O325" t="s">
        <v>57</v>
      </c>
      <c r="P325" t="s">
        <v>2892</v>
      </c>
      <c r="Q325" t="s">
        <v>2893</v>
      </c>
      <c r="R325" t="s">
        <v>2879</v>
      </c>
      <c r="S325">
        <v>2</v>
      </c>
      <c r="T325">
        <v>0</v>
      </c>
      <c r="U325" t="s">
        <v>2894</v>
      </c>
      <c r="V325">
        <v>56501.106204522679</v>
      </c>
      <c r="W325" t="s">
        <v>2822</v>
      </c>
      <c r="X325">
        <v>64096.04830752722</v>
      </c>
      <c r="Y325" t="s">
        <v>2814</v>
      </c>
      <c r="Z325">
        <v>58611.930717538344</v>
      </c>
      <c r="AA325" t="s">
        <v>2690</v>
      </c>
      <c r="AB325">
        <v>59031.67084374401</v>
      </c>
      <c r="AC325">
        <v>2</v>
      </c>
    </row>
    <row r="326" spans="1:29" x14ac:dyDescent="0.3">
      <c r="A326" t="s">
        <v>47</v>
      </c>
      <c r="B326">
        <v>58834.067890234619</v>
      </c>
      <c r="C326">
        <v>18395839</v>
      </c>
      <c r="D326">
        <v>3500000</v>
      </c>
      <c r="E326">
        <v>36842.105263157893</v>
      </c>
      <c r="F326" s="1">
        <v>45971</v>
      </c>
      <c r="G326" t="s">
        <v>2843</v>
      </c>
      <c r="H326">
        <v>95</v>
      </c>
      <c r="I326">
        <v>100</v>
      </c>
      <c r="J326" t="s">
        <v>97</v>
      </c>
      <c r="K326">
        <v>1</v>
      </c>
      <c r="L326">
        <v>5</v>
      </c>
      <c r="M326" t="s">
        <v>2632</v>
      </c>
      <c r="N326" t="s">
        <v>55</v>
      </c>
      <c r="O326" t="s">
        <v>57</v>
      </c>
      <c r="P326" t="s">
        <v>2892</v>
      </c>
      <c r="Q326" t="s">
        <v>2893</v>
      </c>
      <c r="R326" t="s">
        <v>2878</v>
      </c>
      <c r="S326">
        <v>25</v>
      </c>
      <c r="T326">
        <v>0</v>
      </c>
      <c r="U326" t="s">
        <v>2894</v>
      </c>
      <c r="V326">
        <v>56501.106204522679</v>
      </c>
      <c r="W326" t="s">
        <v>2822</v>
      </c>
      <c r="X326">
        <v>64096.04830752722</v>
      </c>
      <c r="Y326" t="s">
        <v>2814</v>
      </c>
      <c r="Z326">
        <v>58611.930717538344</v>
      </c>
      <c r="AA326" t="s">
        <v>2690</v>
      </c>
      <c r="AB326">
        <v>59031.67084374401</v>
      </c>
      <c r="AC326">
        <v>3</v>
      </c>
    </row>
    <row r="327" spans="1:29" x14ac:dyDescent="0.3">
      <c r="A327" t="s">
        <v>47</v>
      </c>
      <c r="B327">
        <v>58834.067890234619</v>
      </c>
      <c r="C327">
        <v>18361591</v>
      </c>
      <c r="D327">
        <v>3500000</v>
      </c>
      <c r="E327">
        <v>31818.18181818182</v>
      </c>
      <c r="F327" s="1">
        <v>45966</v>
      </c>
      <c r="G327" t="s">
        <v>2843</v>
      </c>
      <c r="H327">
        <v>110</v>
      </c>
      <c r="I327">
        <v>120</v>
      </c>
      <c r="J327" t="s">
        <v>97</v>
      </c>
      <c r="K327">
        <v>2</v>
      </c>
      <c r="L327">
        <v>5</v>
      </c>
      <c r="M327" t="s">
        <v>2627</v>
      </c>
      <c r="N327" t="s">
        <v>55</v>
      </c>
      <c r="O327" t="s">
        <v>67</v>
      </c>
      <c r="P327" t="s">
        <v>2892</v>
      </c>
      <c r="Q327" t="s">
        <v>2893</v>
      </c>
      <c r="R327" t="s">
        <v>2878</v>
      </c>
      <c r="S327">
        <v>18</v>
      </c>
      <c r="T327">
        <v>1</v>
      </c>
      <c r="U327" t="s">
        <v>2894</v>
      </c>
      <c r="V327">
        <v>56501.106204522679</v>
      </c>
      <c r="W327" t="s">
        <v>2822</v>
      </c>
      <c r="X327">
        <v>64096.04830752722</v>
      </c>
      <c r="Y327" t="s">
        <v>2814</v>
      </c>
      <c r="Z327">
        <v>58611.930717538344</v>
      </c>
      <c r="AA327" t="s">
        <v>2690</v>
      </c>
      <c r="AB327">
        <v>59031.67084374401</v>
      </c>
      <c r="AC327">
        <v>3</v>
      </c>
    </row>
    <row r="328" spans="1:29" x14ac:dyDescent="0.3">
      <c r="A328" t="s">
        <v>47</v>
      </c>
      <c r="B328">
        <v>58834.067890234619</v>
      </c>
      <c r="C328">
        <v>18404884</v>
      </c>
      <c r="D328">
        <v>3400000</v>
      </c>
      <c r="E328">
        <v>61818.181818181816</v>
      </c>
      <c r="F328" s="1">
        <v>45973</v>
      </c>
      <c r="G328" t="s">
        <v>2843</v>
      </c>
      <c r="H328">
        <v>55</v>
      </c>
      <c r="I328">
        <v>60</v>
      </c>
      <c r="J328" t="s">
        <v>74</v>
      </c>
      <c r="K328">
        <v>1</v>
      </c>
      <c r="L328">
        <v>8</v>
      </c>
      <c r="M328" t="s">
        <v>2617</v>
      </c>
      <c r="N328" t="s">
        <v>55</v>
      </c>
      <c r="O328" t="s">
        <v>57</v>
      </c>
      <c r="P328" t="s">
        <v>2892</v>
      </c>
      <c r="Q328" t="s">
        <v>2893</v>
      </c>
      <c r="R328" t="s">
        <v>2879</v>
      </c>
      <c r="S328">
        <v>7.5</v>
      </c>
      <c r="T328">
        <v>0</v>
      </c>
      <c r="U328" t="s">
        <v>2894</v>
      </c>
      <c r="V328">
        <v>56501.106204522679</v>
      </c>
      <c r="W328" t="s">
        <v>2822</v>
      </c>
      <c r="X328">
        <v>64096.04830752722</v>
      </c>
      <c r="Y328" t="s">
        <v>2814</v>
      </c>
      <c r="Z328">
        <v>58611.930717538344</v>
      </c>
      <c r="AA328" t="s">
        <v>2690</v>
      </c>
      <c r="AB328">
        <v>59031.67084374401</v>
      </c>
      <c r="AC328">
        <v>2</v>
      </c>
    </row>
    <row r="329" spans="1:29" x14ac:dyDescent="0.3">
      <c r="A329" t="s">
        <v>47</v>
      </c>
      <c r="B329">
        <v>58834.067890234619</v>
      </c>
      <c r="C329">
        <v>18409307</v>
      </c>
      <c r="D329">
        <v>3400000</v>
      </c>
      <c r="E329">
        <v>37777.777777777781</v>
      </c>
      <c r="F329" s="1">
        <v>45973</v>
      </c>
      <c r="G329" t="s">
        <v>2843</v>
      </c>
      <c r="H329">
        <v>90</v>
      </c>
      <c r="I329">
        <v>100</v>
      </c>
      <c r="J329" t="s">
        <v>97</v>
      </c>
      <c r="K329">
        <v>1</v>
      </c>
      <c r="L329">
        <v>5</v>
      </c>
      <c r="M329" t="s">
        <v>2627</v>
      </c>
      <c r="N329" t="s">
        <v>77</v>
      </c>
      <c r="O329" t="s">
        <v>57</v>
      </c>
      <c r="P329" t="s">
        <v>2892</v>
      </c>
      <c r="Q329" t="s">
        <v>2893</v>
      </c>
      <c r="R329" t="s">
        <v>2878</v>
      </c>
      <c r="S329">
        <v>18</v>
      </c>
      <c r="T329">
        <v>0</v>
      </c>
      <c r="U329" t="s">
        <v>2894</v>
      </c>
      <c r="V329">
        <v>56501.106204522679</v>
      </c>
      <c r="W329" t="s">
        <v>2822</v>
      </c>
      <c r="X329">
        <v>64096.04830752722</v>
      </c>
      <c r="Y329" t="s">
        <v>2814</v>
      </c>
      <c r="Z329">
        <v>58611.930717538344</v>
      </c>
      <c r="AA329" t="s">
        <v>2690</v>
      </c>
      <c r="AB329">
        <v>59031.67084374401</v>
      </c>
      <c r="AC329">
        <v>3</v>
      </c>
    </row>
    <row r="330" spans="1:29" x14ac:dyDescent="0.3">
      <c r="A330" t="s">
        <v>47</v>
      </c>
      <c r="B330">
        <v>58834.067890234619</v>
      </c>
      <c r="C330">
        <v>18368023</v>
      </c>
      <c r="D330">
        <v>3390000</v>
      </c>
      <c r="E330">
        <v>47083.333333333336</v>
      </c>
      <c r="F330" s="1">
        <v>45966</v>
      </c>
      <c r="G330" t="s">
        <v>2843</v>
      </c>
      <c r="H330">
        <v>72</v>
      </c>
      <c r="I330">
        <v>75</v>
      </c>
      <c r="J330" t="s">
        <v>74</v>
      </c>
      <c r="K330">
        <v>1</v>
      </c>
      <c r="L330">
        <v>5</v>
      </c>
      <c r="M330" t="s">
        <v>2617</v>
      </c>
      <c r="N330" t="s">
        <v>55</v>
      </c>
      <c r="O330" t="s">
        <v>57</v>
      </c>
      <c r="P330" t="s">
        <v>2892</v>
      </c>
      <c r="Q330" t="s">
        <v>2893</v>
      </c>
      <c r="R330" t="s">
        <v>2879</v>
      </c>
      <c r="S330">
        <v>7.5</v>
      </c>
      <c r="T330">
        <v>0</v>
      </c>
      <c r="U330" t="s">
        <v>2894</v>
      </c>
      <c r="V330">
        <v>56501.106204522679</v>
      </c>
      <c r="W330" t="s">
        <v>2822</v>
      </c>
      <c r="X330">
        <v>64096.04830752722</v>
      </c>
      <c r="Y330" t="s">
        <v>2814</v>
      </c>
      <c r="Z330">
        <v>58611.930717538344</v>
      </c>
      <c r="AA330" t="s">
        <v>2690</v>
      </c>
      <c r="AB330">
        <v>59031.67084374401</v>
      </c>
      <c r="AC330">
        <v>2</v>
      </c>
    </row>
    <row r="331" spans="1:29" x14ac:dyDescent="0.3">
      <c r="A331" t="s">
        <v>47</v>
      </c>
      <c r="B331">
        <v>58834.067890234619</v>
      </c>
      <c r="C331">
        <v>18426013</v>
      </c>
      <c r="D331">
        <v>3200000</v>
      </c>
      <c r="E331">
        <v>64000</v>
      </c>
      <c r="F331" s="1">
        <v>45976</v>
      </c>
      <c r="G331" t="s">
        <v>2843</v>
      </c>
      <c r="H331">
        <v>50</v>
      </c>
      <c r="I331">
        <v>55</v>
      </c>
      <c r="J331" t="s">
        <v>74</v>
      </c>
      <c r="K331">
        <v>1</v>
      </c>
      <c r="L331">
        <v>5</v>
      </c>
      <c r="M331" t="s">
        <v>2615</v>
      </c>
      <c r="N331" t="s">
        <v>77</v>
      </c>
      <c r="O331" t="s">
        <v>57</v>
      </c>
      <c r="P331" t="s">
        <v>2892</v>
      </c>
      <c r="Q331" t="s">
        <v>2893</v>
      </c>
      <c r="R331" t="s">
        <v>2879</v>
      </c>
      <c r="S331">
        <v>2</v>
      </c>
      <c r="T331">
        <v>0</v>
      </c>
      <c r="U331" t="s">
        <v>2894</v>
      </c>
      <c r="V331">
        <v>56501.106204522679</v>
      </c>
      <c r="W331" t="s">
        <v>2822</v>
      </c>
      <c r="X331">
        <v>64096.04830752722</v>
      </c>
      <c r="Y331" t="s">
        <v>2814</v>
      </c>
      <c r="Z331">
        <v>58611.930717538344</v>
      </c>
      <c r="AA331" t="s">
        <v>2690</v>
      </c>
      <c r="AB331">
        <v>59031.67084374401</v>
      </c>
      <c r="AC331">
        <v>2</v>
      </c>
    </row>
    <row r="332" spans="1:29" x14ac:dyDescent="0.3">
      <c r="A332" t="s">
        <v>47</v>
      </c>
      <c r="B332">
        <v>58834.067890234619</v>
      </c>
      <c r="C332">
        <v>18385856</v>
      </c>
      <c r="D332">
        <v>3150000</v>
      </c>
      <c r="E332">
        <v>35000</v>
      </c>
      <c r="F332" s="1">
        <v>45970</v>
      </c>
      <c r="G332" t="s">
        <v>2843</v>
      </c>
      <c r="H332">
        <v>90</v>
      </c>
      <c r="I332">
        <v>95</v>
      </c>
      <c r="J332" t="s">
        <v>97</v>
      </c>
      <c r="K332">
        <v>1</v>
      </c>
      <c r="L332">
        <v>5</v>
      </c>
      <c r="M332" t="s">
        <v>2627</v>
      </c>
      <c r="N332" t="s">
        <v>55</v>
      </c>
      <c r="O332" t="s">
        <v>57</v>
      </c>
      <c r="P332" t="s">
        <v>2892</v>
      </c>
      <c r="Q332" t="s">
        <v>2893</v>
      </c>
      <c r="R332" t="s">
        <v>2878</v>
      </c>
      <c r="S332">
        <v>18</v>
      </c>
      <c r="T332">
        <v>0</v>
      </c>
      <c r="U332" t="s">
        <v>2894</v>
      </c>
      <c r="V332">
        <v>56501.106204522679</v>
      </c>
      <c r="W332" t="s">
        <v>2822</v>
      </c>
      <c r="X332">
        <v>64096.04830752722</v>
      </c>
      <c r="Y332" t="s">
        <v>2814</v>
      </c>
      <c r="Z332">
        <v>58611.930717538344</v>
      </c>
      <c r="AA332" t="s">
        <v>2690</v>
      </c>
      <c r="AB332">
        <v>59031.67084374401</v>
      </c>
      <c r="AC332">
        <v>3</v>
      </c>
    </row>
    <row r="333" spans="1:29" x14ac:dyDescent="0.3">
      <c r="A333" t="s">
        <v>47</v>
      </c>
      <c r="B333">
        <v>58834.067890234619</v>
      </c>
      <c r="C333">
        <v>18420165</v>
      </c>
      <c r="D333">
        <v>3000000</v>
      </c>
      <c r="E333">
        <v>54545.454545454544</v>
      </c>
      <c r="F333" s="1">
        <v>45975</v>
      </c>
      <c r="G333" t="s">
        <v>2843</v>
      </c>
      <c r="H333">
        <v>55</v>
      </c>
      <c r="I333">
        <v>60</v>
      </c>
      <c r="J333" t="s">
        <v>74</v>
      </c>
      <c r="K333">
        <v>1</v>
      </c>
      <c r="L333">
        <v>5</v>
      </c>
      <c r="M333" t="s">
        <v>2615</v>
      </c>
      <c r="N333" t="s">
        <v>77</v>
      </c>
      <c r="O333" t="s">
        <v>67</v>
      </c>
      <c r="P333" t="s">
        <v>2892</v>
      </c>
      <c r="Q333" t="s">
        <v>2899</v>
      </c>
      <c r="R333" t="s">
        <v>2879</v>
      </c>
      <c r="S333">
        <v>2</v>
      </c>
      <c r="T333">
        <v>1</v>
      </c>
      <c r="U333" t="s">
        <v>2894</v>
      </c>
      <c r="V333">
        <v>56501.106204522679</v>
      </c>
      <c r="W333" t="s">
        <v>2822</v>
      </c>
      <c r="X333">
        <v>64096.04830752722</v>
      </c>
      <c r="Y333" t="s">
        <v>2814</v>
      </c>
      <c r="Z333">
        <v>58611.930717538344</v>
      </c>
      <c r="AA333" t="s">
        <v>2690</v>
      </c>
      <c r="AB333">
        <v>59031.67084374401</v>
      </c>
      <c r="AC333">
        <v>2</v>
      </c>
    </row>
    <row r="334" spans="1:29" x14ac:dyDescent="0.3">
      <c r="A334" t="s">
        <v>47</v>
      </c>
      <c r="B334">
        <v>58834.067890234619</v>
      </c>
      <c r="C334">
        <v>18409473</v>
      </c>
      <c r="D334">
        <v>2985000</v>
      </c>
      <c r="E334">
        <v>59700</v>
      </c>
      <c r="F334" s="1">
        <v>45973</v>
      </c>
      <c r="G334" t="s">
        <v>2843</v>
      </c>
      <c r="H334">
        <v>50</v>
      </c>
      <c r="I334">
        <v>60</v>
      </c>
      <c r="J334" t="s">
        <v>74</v>
      </c>
      <c r="K334">
        <v>1</v>
      </c>
      <c r="L334">
        <v>4</v>
      </c>
      <c r="M334" t="s">
        <v>2615</v>
      </c>
      <c r="N334" t="s">
        <v>55</v>
      </c>
      <c r="O334" t="s">
        <v>57</v>
      </c>
      <c r="P334" t="s">
        <v>2892</v>
      </c>
      <c r="Q334" t="s">
        <v>2899</v>
      </c>
      <c r="R334" t="s">
        <v>2879</v>
      </c>
      <c r="S334">
        <v>2</v>
      </c>
      <c r="T334">
        <v>0</v>
      </c>
      <c r="U334" t="s">
        <v>2894</v>
      </c>
      <c r="V334">
        <v>56501.106204522679</v>
      </c>
      <c r="W334" t="s">
        <v>2822</v>
      </c>
      <c r="X334">
        <v>64096.04830752722</v>
      </c>
      <c r="Y334" t="s">
        <v>2814</v>
      </c>
      <c r="Z334">
        <v>58611.930717538344</v>
      </c>
      <c r="AA334" t="s">
        <v>2690</v>
      </c>
      <c r="AB334">
        <v>59031.67084374401</v>
      </c>
      <c r="AC334">
        <v>2</v>
      </c>
    </row>
    <row r="335" spans="1:29" x14ac:dyDescent="0.3">
      <c r="A335" t="s">
        <v>47</v>
      </c>
      <c r="B335">
        <v>58834.067890234619</v>
      </c>
      <c r="C335">
        <v>18385797</v>
      </c>
      <c r="D335">
        <v>2850000</v>
      </c>
      <c r="E335">
        <v>57000</v>
      </c>
      <c r="F335" s="1">
        <v>45970</v>
      </c>
      <c r="G335" t="s">
        <v>2843</v>
      </c>
      <c r="H335">
        <v>50</v>
      </c>
      <c r="I335">
        <v>55</v>
      </c>
      <c r="J335" t="s">
        <v>74</v>
      </c>
      <c r="K335">
        <v>1</v>
      </c>
      <c r="L335">
        <v>5</v>
      </c>
      <c r="M335" t="s">
        <v>2615</v>
      </c>
      <c r="N335" t="s">
        <v>55</v>
      </c>
      <c r="O335" t="s">
        <v>57</v>
      </c>
      <c r="P335" t="s">
        <v>2892</v>
      </c>
      <c r="Q335" t="s">
        <v>2899</v>
      </c>
      <c r="R335" t="s">
        <v>2879</v>
      </c>
      <c r="S335">
        <v>2</v>
      </c>
      <c r="T335">
        <v>0</v>
      </c>
      <c r="U335" t="s">
        <v>2894</v>
      </c>
      <c r="V335">
        <v>56501.106204522679</v>
      </c>
      <c r="W335" t="s">
        <v>2822</v>
      </c>
      <c r="X335">
        <v>64096.04830752722</v>
      </c>
      <c r="Y335" t="s">
        <v>2814</v>
      </c>
      <c r="Z335">
        <v>58611.930717538344</v>
      </c>
      <c r="AA335" t="s">
        <v>2690</v>
      </c>
      <c r="AB335">
        <v>59031.67084374401</v>
      </c>
      <c r="AC335">
        <v>2</v>
      </c>
    </row>
    <row r="336" spans="1:29" x14ac:dyDescent="0.3">
      <c r="A336" t="s">
        <v>47</v>
      </c>
      <c r="B336">
        <v>58834.067890234619</v>
      </c>
      <c r="C336">
        <v>18367219</v>
      </c>
      <c r="D336">
        <v>2800000</v>
      </c>
      <c r="E336">
        <v>56000</v>
      </c>
      <c r="F336" s="1">
        <v>45966</v>
      </c>
      <c r="G336" t="s">
        <v>2843</v>
      </c>
      <c r="H336">
        <v>50</v>
      </c>
      <c r="I336">
        <v>58</v>
      </c>
      <c r="J336" t="s">
        <v>74</v>
      </c>
      <c r="K336">
        <v>1</v>
      </c>
      <c r="L336">
        <v>5</v>
      </c>
      <c r="M336" t="s">
        <v>2615</v>
      </c>
      <c r="N336" t="s">
        <v>77</v>
      </c>
      <c r="O336" t="s">
        <v>57</v>
      </c>
      <c r="P336" t="s">
        <v>2892</v>
      </c>
      <c r="Q336" t="s">
        <v>2899</v>
      </c>
      <c r="R336" t="s">
        <v>2879</v>
      </c>
      <c r="S336">
        <v>2</v>
      </c>
      <c r="T336">
        <v>0</v>
      </c>
      <c r="U336" t="s">
        <v>2894</v>
      </c>
      <c r="V336">
        <v>56501.106204522679</v>
      </c>
      <c r="W336" t="s">
        <v>2822</v>
      </c>
      <c r="X336">
        <v>64096.04830752722</v>
      </c>
      <c r="Y336" t="s">
        <v>2814</v>
      </c>
      <c r="Z336">
        <v>58611.930717538344</v>
      </c>
      <c r="AA336" t="s">
        <v>2690</v>
      </c>
      <c r="AB336">
        <v>59031.67084374401</v>
      </c>
      <c r="AC336">
        <v>2</v>
      </c>
    </row>
    <row r="337" spans="1:29" x14ac:dyDescent="0.3">
      <c r="A337" t="s">
        <v>47</v>
      </c>
      <c r="B337">
        <v>58834.067890234619</v>
      </c>
      <c r="C337">
        <v>18418522</v>
      </c>
      <c r="D337">
        <v>2750000</v>
      </c>
      <c r="E337">
        <v>61111.111111111109</v>
      </c>
      <c r="F337" s="1">
        <v>45975</v>
      </c>
      <c r="G337" t="s">
        <v>2843</v>
      </c>
      <c r="H337">
        <v>45</v>
      </c>
      <c r="I337">
        <v>55</v>
      </c>
      <c r="J337" t="s">
        <v>74</v>
      </c>
      <c r="K337">
        <v>1</v>
      </c>
      <c r="L337">
        <v>5</v>
      </c>
      <c r="M337" t="s">
        <v>2615</v>
      </c>
      <c r="N337" t="s">
        <v>55</v>
      </c>
      <c r="O337" t="s">
        <v>57</v>
      </c>
      <c r="P337" t="s">
        <v>2892</v>
      </c>
      <c r="Q337" t="s">
        <v>2899</v>
      </c>
      <c r="R337" t="s">
        <v>2879</v>
      </c>
      <c r="S337">
        <v>2</v>
      </c>
      <c r="T337">
        <v>0</v>
      </c>
      <c r="U337" t="s">
        <v>2894</v>
      </c>
      <c r="V337">
        <v>56501.106204522679</v>
      </c>
      <c r="W337" t="s">
        <v>2822</v>
      </c>
      <c r="X337">
        <v>64096.04830752722</v>
      </c>
      <c r="Y337" t="s">
        <v>2814</v>
      </c>
      <c r="Z337">
        <v>58611.930717538344</v>
      </c>
      <c r="AA337" t="s">
        <v>2690</v>
      </c>
      <c r="AB337">
        <v>59031.67084374401</v>
      </c>
      <c r="AC337">
        <v>2</v>
      </c>
    </row>
    <row r="338" spans="1:29" x14ac:dyDescent="0.3">
      <c r="A338" t="s">
        <v>47</v>
      </c>
      <c r="B338">
        <v>58834.067890234619</v>
      </c>
      <c r="C338">
        <v>18385849</v>
      </c>
      <c r="D338">
        <v>2700000</v>
      </c>
      <c r="E338">
        <v>30000</v>
      </c>
      <c r="F338" s="1">
        <v>45970</v>
      </c>
      <c r="G338" t="s">
        <v>2843</v>
      </c>
      <c r="H338">
        <v>90</v>
      </c>
      <c r="I338">
        <v>95</v>
      </c>
      <c r="J338" t="s">
        <v>97</v>
      </c>
      <c r="K338">
        <v>1</v>
      </c>
      <c r="L338">
        <v>5</v>
      </c>
      <c r="M338" t="s">
        <v>2627</v>
      </c>
      <c r="N338" t="s">
        <v>55</v>
      </c>
      <c r="O338" t="s">
        <v>57</v>
      </c>
      <c r="P338" t="s">
        <v>2892</v>
      </c>
      <c r="Q338" t="s">
        <v>2899</v>
      </c>
      <c r="R338" t="s">
        <v>2878</v>
      </c>
      <c r="S338">
        <v>18</v>
      </c>
      <c r="T338">
        <v>0</v>
      </c>
      <c r="U338" t="s">
        <v>2894</v>
      </c>
      <c r="V338">
        <v>56501.106204522679</v>
      </c>
      <c r="W338" t="s">
        <v>2822</v>
      </c>
      <c r="X338">
        <v>64096.04830752722</v>
      </c>
      <c r="Y338" t="s">
        <v>2814</v>
      </c>
      <c r="Z338">
        <v>58611.930717538344</v>
      </c>
      <c r="AA338" t="s">
        <v>2690</v>
      </c>
      <c r="AB338">
        <v>59031.67084374401</v>
      </c>
      <c r="AC338">
        <v>3</v>
      </c>
    </row>
    <row r="339" spans="1:29" x14ac:dyDescent="0.3">
      <c r="A339" t="s">
        <v>47</v>
      </c>
      <c r="B339">
        <v>58834.067890234619</v>
      </c>
      <c r="C339">
        <v>18426947</v>
      </c>
      <c r="D339">
        <v>2265000</v>
      </c>
      <c r="E339">
        <v>45300</v>
      </c>
      <c r="F339" s="1">
        <v>45976</v>
      </c>
      <c r="G339" t="s">
        <v>2843</v>
      </c>
      <c r="H339">
        <v>50</v>
      </c>
      <c r="I339">
        <v>55</v>
      </c>
      <c r="J339" t="s">
        <v>74</v>
      </c>
      <c r="K339">
        <v>1</v>
      </c>
      <c r="L339">
        <v>10</v>
      </c>
      <c r="M339" t="s">
        <v>2622</v>
      </c>
      <c r="N339" t="s">
        <v>77</v>
      </c>
      <c r="O339" t="s">
        <v>67</v>
      </c>
      <c r="P339" t="s">
        <v>2892</v>
      </c>
      <c r="Q339" t="s">
        <v>2899</v>
      </c>
      <c r="R339" t="s">
        <v>2879</v>
      </c>
      <c r="S339">
        <v>13</v>
      </c>
      <c r="T339">
        <v>1</v>
      </c>
      <c r="U339" t="s">
        <v>2894</v>
      </c>
      <c r="V339">
        <v>56501.106204522679</v>
      </c>
      <c r="W339" t="s">
        <v>2822</v>
      </c>
      <c r="X339">
        <v>64096.04830752722</v>
      </c>
      <c r="Y339" t="s">
        <v>2814</v>
      </c>
      <c r="Z339">
        <v>58611.930717538344</v>
      </c>
      <c r="AA339" t="s">
        <v>2690</v>
      </c>
      <c r="AB339">
        <v>59031.67084374401</v>
      </c>
      <c r="AC339">
        <v>2</v>
      </c>
    </row>
    <row r="340" spans="1:29" x14ac:dyDescent="0.3">
      <c r="A340" t="s">
        <v>47</v>
      </c>
      <c r="B340">
        <v>58834.067890234619</v>
      </c>
      <c r="C340">
        <v>18401163</v>
      </c>
      <c r="D340">
        <v>7100000</v>
      </c>
      <c r="E340">
        <v>64545.454545454544</v>
      </c>
      <c r="F340" s="1">
        <v>45972</v>
      </c>
      <c r="G340" t="s">
        <v>2843</v>
      </c>
      <c r="H340">
        <v>110</v>
      </c>
      <c r="I340">
        <v>120</v>
      </c>
      <c r="J340" t="s">
        <v>50</v>
      </c>
      <c r="K340">
        <v>2</v>
      </c>
      <c r="L340">
        <v>11</v>
      </c>
      <c r="M340" t="s">
        <v>2617</v>
      </c>
      <c r="N340" t="s">
        <v>55</v>
      </c>
      <c r="O340" t="s">
        <v>67</v>
      </c>
      <c r="P340" t="s">
        <v>2892</v>
      </c>
      <c r="Q340" t="s">
        <v>2896</v>
      </c>
      <c r="R340" t="s">
        <v>2877</v>
      </c>
      <c r="S340">
        <v>7.5</v>
      </c>
      <c r="T340">
        <v>1</v>
      </c>
      <c r="U340" t="s">
        <v>251</v>
      </c>
      <c r="V340">
        <v>53354.245347733297</v>
      </c>
      <c r="W340" t="s">
        <v>2822</v>
      </c>
      <c r="X340">
        <v>64096.04830752722</v>
      </c>
      <c r="Y340" t="s">
        <v>2814</v>
      </c>
      <c r="Z340">
        <v>58611.930717538344</v>
      </c>
      <c r="AA340" t="s">
        <v>2690</v>
      </c>
      <c r="AB340">
        <v>59031.67084374401</v>
      </c>
      <c r="AC340">
        <v>4</v>
      </c>
    </row>
    <row r="341" spans="1:29" x14ac:dyDescent="0.3">
      <c r="A341" t="s">
        <v>47</v>
      </c>
      <c r="B341">
        <v>58834.067890234619</v>
      </c>
      <c r="C341">
        <v>18409203</v>
      </c>
      <c r="D341">
        <v>3200000</v>
      </c>
      <c r="E341">
        <v>64000</v>
      </c>
      <c r="F341" s="1">
        <v>45973</v>
      </c>
      <c r="G341" t="s">
        <v>2843</v>
      </c>
      <c r="H341">
        <v>50</v>
      </c>
      <c r="I341">
        <v>55</v>
      </c>
      <c r="J341" t="s">
        <v>2900</v>
      </c>
      <c r="K341">
        <v>1</v>
      </c>
      <c r="L341">
        <v>5</v>
      </c>
      <c r="M341" t="s">
        <v>2615</v>
      </c>
      <c r="N341" t="s">
        <v>55</v>
      </c>
      <c r="O341" t="s">
        <v>57</v>
      </c>
      <c r="P341" t="s">
        <v>2892</v>
      </c>
      <c r="Q341" t="s">
        <v>2893</v>
      </c>
      <c r="R341" t="s">
        <v>2879</v>
      </c>
      <c r="S341">
        <v>2</v>
      </c>
      <c r="T341">
        <v>0</v>
      </c>
      <c r="U341" t="s">
        <v>251</v>
      </c>
      <c r="V341">
        <v>53354.245347733297</v>
      </c>
      <c r="W341" t="s">
        <v>2822</v>
      </c>
      <c r="X341">
        <v>64096.04830752722</v>
      </c>
      <c r="Y341" t="s">
        <v>2814</v>
      </c>
      <c r="Z341">
        <v>58611.930717538344</v>
      </c>
      <c r="AA341" t="s">
        <v>2690</v>
      </c>
      <c r="AB341">
        <v>59031.67084374401</v>
      </c>
      <c r="AC341">
        <v>1</v>
      </c>
    </row>
    <row r="342" spans="1:29" x14ac:dyDescent="0.3">
      <c r="A342" t="s">
        <v>47</v>
      </c>
      <c r="B342">
        <v>58834.067890234619</v>
      </c>
      <c r="C342">
        <v>18400253</v>
      </c>
      <c r="D342">
        <v>2785000</v>
      </c>
      <c r="E342">
        <v>59255.319148936171</v>
      </c>
      <c r="F342" s="1">
        <v>45972</v>
      </c>
      <c r="G342" t="s">
        <v>2843</v>
      </c>
      <c r="H342">
        <v>47</v>
      </c>
      <c r="I342">
        <v>55</v>
      </c>
      <c r="J342" t="s">
        <v>74</v>
      </c>
      <c r="K342">
        <v>1</v>
      </c>
      <c r="L342">
        <v>5</v>
      </c>
      <c r="M342" t="s">
        <v>2615</v>
      </c>
      <c r="N342" t="s">
        <v>55</v>
      </c>
      <c r="O342" t="s">
        <v>67</v>
      </c>
      <c r="P342" t="s">
        <v>2892</v>
      </c>
      <c r="Q342" t="s">
        <v>2899</v>
      </c>
      <c r="R342" t="s">
        <v>2879</v>
      </c>
      <c r="S342">
        <v>2</v>
      </c>
      <c r="T342">
        <v>1</v>
      </c>
      <c r="U342" t="s">
        <v>251</v>
      </c>
      <c r="V342">
        <v>53354.245347733297</v>
      </c>
      <c r="W342" t="s">
        <v>2822</v>
      </c>
      <c r="X342">
        <v>64096.04830752722</v>
      </c>
      <c r="Y342" t="s">
        <v>2814</v>
      </c>
      <c r="Z342">
        <v>58611.930717538344</v>
      </c>
      <c r="AA342" t="s">
        <v>2690</v>
      </c>
      <c r="AB342">
        <v>59031.67084374401</v>
      </c>
      <c r="AC342">
        <v>2</v>
      </c>
    </row>
    <row r="343" spans="1:29" x14ac:dyDescent="0.3">
      <c r="A343" t="s">
        <v>47</v>
      </c>
      <c r="B343">
        <v>58834.067890234619</v>
      </c>
      <c r="C343">
        <v>18426625</v>
      </c>
      <c r="D343">
        <v>3800000</v>
      </c>
      <c r="E343">
        <v>28148.14814814815</v>
      </c>
      <c r="F343" s="1">
        <v>45976</v>
      </c>
      <c r="G343" t="s">
        <v>2843</v>
      </c>
      <c r="H343">
        <v>135</v>
      </c>
      <c r="I343">
        <v>140</v>
      </c>
      <c r="J343" t="s">
        <v>50</v>
      </c>
      <c r="K343">
        <v>2</v>
      </c>
      <c r="L343">
        <v>10</v>
      </c>
      <c r="M343" t="s">
        <v>2622</v>
      </c>
      <c r="N343" t="s">
        <v>77</v>
      </c>
      <c r="O343" t="s">
        <v>67</v>
      </c>
      <c r="P343" t="s">
        <v>2904</v>
      </c>
      <c r="Q343" t="s">
        <v>2893</v>
      </c>
      <c r="R343" t="s">
        <v>2877</v>
      </c>
      <c r="S343">
        <v>13</v>
      </c>
      <c r="T343">
        <v>1</v>
      </c>
      <c r="U343" t="s">
        <v>2894</v>
      </c>
      <c r="V343">
        <v>56501.106204522679</v>
      </c>
      <c r="W343" t="s">
        <v>2822</v>
      </c>
      <c r="X343">
        <v>64096.04830752722</v>
      </c>
      <c r="Y343" t="s">
        <v>2870</v>
      </c>
      <c r="Z343">
        <v>81951.291903696576</v>
      </c>
      <c r="AA343" t="s">
        <v>2690</v>
      </c>
      <c r="AB343">
        <v>59031.67084374401</v>
      </c>
      <c r="AC343">
        <v>4</v>
      </c>
    </row>
    <row r="344" spans="1:29" x14ac:dyDescent="0.3">
      <c r="A344" t="s">
        <v>47</v>
      </c>
      <c r="B344">
        <v>58834.067890234619</v>
      </c>
      <c r="C344">
        <v>18371010</v>
      </c>
      <c r="D344">
        <v>2675000</v>
      </c>
      <c r="E344">
        <v>53500</v>
      </c>
      <c r="F344" s="1">
        <v>45967</v>
      </c>
      <c r="G344" t="s">
        <v>2843</v>
      </c>
      <c r="H344">
        <v>50</v>
      </c>
      <c r="I344">
        <v>60</v>
      </c>
      <c r="J344" t="s">
        <v>74</v>
      </c>
      <c r="K344">
        <v>1</v>
      </c>
      <c r="L344">
        <v>5</v>
      </c>
      <c r="M344" t="s">
        <v>2632</v>
      </c>
      <c r="N344" t="s">
        <v>77</v>
      </c>
      <c r="O344" t="s">
        <v>67</v>
      </c>
      <c r="P344" t="s">
        <v>2904</v>
      </c>
      <c r="Q344" t="s">
        <v>2899</v>
      </c>
      <c r="R344" t="s">
        <v>2879</v>
      </c>
      <c r="S344">
        <v>25</v>
      </c>
      <c r="T344">
        <v>1</v>
      </c>
      <c r="U344" t="s">
        <v>2894</v>
      </c>
      <c r="V344">
        <v>56501.106204522679</v>
      </c>
      <c r="W344" t="s">
        <v>2822</v>
      </c>
      <c r="X344">
        <v>64096.04830752722</v>
      </c>
      <c r="Y344" t="s">
        <v>2870</v>
      </c>
      <c r="Z344">
        <v>81951.291903696576</v>
      </c>
      <c r="AA344" t="s">
        <v>2690</v>
      </c>
      <c r="AB344">
        <v>59031.67084374401</v>
      </c>
      <c r="AC344">
        <v>2</v>
      </c>
    </row>
    <row r="345" spans="1:29" x14ac:dyDescent="0.3">
      <c r="A345" t="s">
        <v>47</v>
      </c>
      <c r="B345">
        <v>58834.067890234619</v>
      </c>
      <c r="C345">
        <v>18406317</v>
      </c>
      <c r="D345">
        <v>7590000</v>
      </c>
      <c r="E345">
        <v>63250</v>
      </c>
      <c r="F345" s="1">
        <v>45973</v>
      </c>
      <c r="G345" t="s">
        <v>2843</v>
      </c>
      <c r="H345">
        <v>120</v>
      </c>
      <c r="I345">
        <v>130</v>
      </c>
      <c r="J345" t="s">
        <v>50</v>
      </c>
      <c r="K345">
        <v>2</v>
      </c>
      <c r="L345">
        <v>5</v>
      </c>
      <c r="M345" t="s">
        <v>2615</v>
      </c>
      <c r="N345" t="s">
        <v>76</v>
      </c>
      <c r="O345" t="s">
        <v>57</v>
      </c>
      <c r="P345" t="s">
        <v>2903</v>
      </c>
      <c r="Q345" t="s">
        <v>2896</v>
      </c>
      <c r="R345" t="s">
        <v>2877</v>
      </c>
      <c r="S345">
        <v>2</v>
      </c>
      <c r="T345">
        <v>0</v>
      </c>
      <c r="U345" t="s">
        <v>2894</v>
      </c>
      <c r="V345">
        <v>56501.106204522679</v>
      </c>
      <c r="W345" t="s">
        <v>2822</v>
      </c>
      <c r="X345">
        <v>64096.04830752722</v>
      </c>
      <c r="Y345" t="s">
        <v>2817</v>
      </c>
      <c r="Z345">
        <v>55125.119235044782</v>
      </c>
      <c r="AA345" t="s">
        <v>2690</v>
      </c>
      <c r="AB345">
        <v>59031.67084374401</v>
      </c>
      <c r="AC345">
        <v>4</v>
      </c>
    </row>
    <row r="346" spans="1:29" x14ac:dyDescent="0.3">
      <c r="A346" t="s">
        <v>47</v>
      </c>
      <c r="B346">
        <v>58834.067890234619</v>
      </c>
      <c r="C346">
        <v>18367267</v>
      </c>
      <c r="D346">
        <v>4450000</v>
      </c>
      <c r="E346">
        <v>49444.444444444445</v>
      </c>
      <c r="F346" s="1">
        <v>45966</v>
      </c>
      <c r="G346" t="s">
        <v>2843</v>
      </c>
      <c r="H346">
        <v>90</v>
      </c>
      <c r="I346">
        <v>98</v>
      </c>
      <c r="J346" t="s">
        <v>97</v>
      </c>
      <c r="K346">
        <v>2</v>
      </c>
      <c r="L346">
        <v>5</v>
      </c>
      <c r="M346" t="s">
        <v>2615</v>
      </c>
      <c r="N346" t="s">
        <v>77</v>
      </c>
      <c r="O346" t="s">
        <v>57</v>
      </c>
      <c r="P346" t="s">
        <v>2903</v>
      </c>
      <c r="Q346" t="s">
        <v>2893</v>
      </c>
      <c r="R346" t="s">
        <v>2878</v>
      </c>
      <c r="S346">
        <v>2</v>
      </c>
      <c r="T346">
        <v>0</v>
      </c>
      <c r="U346" t="s">
        <v>2894</v>
      </c>
      <c r="V346">
        <v>56501.106204522679</v>
      </c>
      <c r="W346" t="s">
        <v>2822</v>
      </c>
      <c r="X346">
        <v>64096.04830752722</v>
      </c>
      <c r="Y346" t="s">
        <v>2817</v>
      </c>
      <c r="Z346">
        <v>55125.119235044782</v>
      </c>
      <c r="AA346" t="s">
        <v>2690</v>
      </c>
      <c r="AB346">
        <v>59031.67084374401</v>
      </c>
      <c r="AC346">
        <v>3</v>
      </c>
    </row>
    <row r="347" spans="1:29" x14ac:dyDescent="0.3">
      <c r="A347" t="s">
        <v>47</v>
      </c>
      <c r="B347">
        <v>58834.067890234619</v>
      </c>
      <c r="C347">
        <v>18384614</v>
      </c>
      <c r="D347">
        <v>3500000</v>
      </c>
      <c r="E347">
        <v>22580.645161290322</v>
      </c>
      <c r="F347" s="1">
        <v>45969</v>
      </c>
      <c r="G347" t="s">
        <v>2843</v>
      </c>
      <c r="H347">
        <v>155</v>
      </c>
      <c r="I347">
        <v>160</v>
      </c>
      <c r="J347" t="s">
        <v>97</v>
      </c>
      <c r="K347">
        <v>1</v>
      </c>
      <c r="L347">
        <v>5</v>
      </c>
      <c r="M347" t="s">
        <v>2627</v>
      </c>
      <c r="N347" t="s">
        <v>55</v>
      </c>
      <c r="O347" t="s">
        <v>57</v>
      </c>
      <c r="P347" t="s">
        <v>2907</v>
      </c>
      <c r="Q347" t="s">
        <v>2893</v>
      </c>
      <c r="R347" t="s">
        <v>2878</v>
      </c>
      <c r="S347">
        <v>18</v>
      </c>
      <c r="T347">
        <v>0</v>
      </c>
      <c r="U347" t="s">
        <v>2894</v>
      </c>
      <c r="V347">
        <v>56501.106204522679</v>
      </c>
      <c r="W347" t="s">
        <v>2822</v>
      </c>
      <c r="X347">
        <v>64096.04830752722</v>
      </c>
      <c r="Y347" t="s">
        <v>2821</v>
      </c>
      <c r="Z347">
        <v>51787.78659242369</v>
      </c>
      <c r="AA347" t="s">
        <v>2690</v>
      </c>
      <c r="AB347">
        <v>59031.67084374401</v>
      </c>
      <c r="AC347">
        <v>3</v>
      </c>
    </row>
    <row r="348" spans="1:29" x14ac:dyDescent="0.3">
      <c r="A348" t="s">
        <v>47</v>
      </c>
      <c r="B348">
        <v>58834.067890234619</v>
      </c>
      <c r="C348">
        <v>18413808</v>
      </c>
      <c r="D348">
        <v>12370000</v>
      </c>
      <c r="E348">
        <v>82466.666666666672</v>
      </c>
      <c r="F348" s="1">
        <v>45974</v>
      </c>
      <c r="G348" t="s">
        <v>2843</v>
      </c>
      <c r="H348">
        <v>150</v>
      </c>
      <c r="I348">
        <v>160</v>
      </c>
      <c r="J348" t="s">
        <v>50</v>
      </c>
      <c r="K348">
        <v>2</v>
      </c>
      <c r="L348">
        <v>4</v>
      </c>
      <c r="M348" t="s">
        <v>2622</v>
      </c>
      <c r="N348" t="s">
        <v>76</v>
      </c>
      <c r="O348" t="s">
        <v>57</v>
      </c>
      <c r="P348" t="s">
        <v>2892</v>
      </c>
      <c r="Q348" t="s">
        <v>2898</v>
      </c>
      <c r="R348" t="s">
        <v>2877</v>
      </c>
      <c r="S348">
        <v>13</v>
      </c>
      <c r="T348">
        <v>0</v>
      </c>
      <c r="U348" t="s">
        <v>2894</v>
      </c>
      <c r="V348">
        <v>56501.106204522679</v>
      </c>
      <c r="W348" t="s">
        <v>2822</v>
      </c>
      <c r="X348">
        <v>64096.04830752722</v>
      </c>
      <c r="Y348" t="s">
        <v>2814</v>
      </c>
      <c r="Z348">
        <v>58611.930717538344</v>
      </c>
      <c r="AA348" t="s">
        <v>2783</v>
      </c>
      <c r="AB348">
        <v>60581.159420289856</v>
      </c>
      <c r="AC348">
        <v>4</v>
      </c>
    </row>
    <row r="349" spans="1:29" x14ac:dyDescent="0.3">
      <c r="A349" t="s">
        <v>47</v>
      </c>
      <c r="B349">
        <v>58834.067890234619</v>
      </c>
      <c r="C349">
        <v>18424117</v>
      </c>
      <c r="D349">
        <v>8900000</v>
      </c>
      <c r="E349">
        <v>38695.65217391304</v>
      </c>
      <c r="F349" s="1">
        <v>45975</v>
      </c>
      <c r="G349" t="s">
        <v>2843</v>
      </c>
      <c r="H349">
        <v>230</v>
      </c>
      <c r="I349">
        <v>260</v>
      </c>
      <c r="J349" t="s">
        <v>64</v>
      </c>
      <c r="K349">
        <v>3</v>
      </c>
      <c r="L349">
        <v>4</v>
      </c>
      <c r="M349" t="s">
        <v>2617</v>
      </c>
      <c r="N349" t="s">
        <v>55</v>
      </c>
      <c r="O349" t="s">
        <v>57</v>
      </c>
      <c r="P349" t="s">
        <v>2892</v>
      </c>
      <c r="Q349" t="s">
        <v>2896</v>
      </c>
      <c r="R349" t="s">
        <v>2871</v>
      </c>
      <c r="S349">
        <v>7.5</v>
      </c>
      <c r="T349">
        <v>0</v>
      </c>
      <c r="U349" t="s">
        <v>2894</v>
      </c>
      <c r="V349">
        <v>56501.106204522679</v>
      </c>
      <c r="W349" t="s">
        <v>2822</v>
      </c>
      <c r="X349">
        <v>64096.04830752722</v>
      </c>
      <c r="Y349" t="s">
        <v>2814</v>
      </c>
      <c r="Z349">
        <v>58611.930717538344</v>
      </c>
      <c r="AA349" t="s">
        <v>2783</v>
      </c>
      <c r="AB349">
        <v>60581.159420289856</v>
      </c>
      <c r="AC349">
        <v>6</v>
      </c>
    </row>
    <row r="350" spans="1:29" x14ac:dyDescent="0.3">
      <c r="A350" t="s">
        <v>47</v>
      </c>
      <c r="B350">
        <v>58834.067890234619</v>
      </c>
      <c r="C350">
        <v>18417614</v>
      </c>
      <c r="D350">
        <v>10950000</v>
      </c>
      <c r="E350">
        <v>54750</v>
      </c>
      <c r="F350" s="1">
        <v>45974</v>
      </c>
      <c r="G350" t="s">
        <v>2843</v>
      </c>
      <c r="H350">
        <v>200</v>
      </c>
      <c r="I350">
        <v>220</v>
      </c>
      <c r="J350" t="s">
        <v>1208</v>
      </c>
      <c r="K350">
        <v>3</v>
      </c>
      <c r="L350">
        <v>10</v>
      </c>
      <c r="M350" t="s">
        <v>2622</v>
      </c>
      <c r="N350" t="s">
        <v>55</v>
      </c>
      <c r="O350" t="s">
        <v>57</v>
      </c>
      <c r="P350" t="s">
        <v>2892</v>
      </c>
      <c r="Q350" t="s">
        <v>2898</v>
      </c>
      <c r="R350" t="s">
        <v>2877</v>
      </c>
      <c r="S350">
        <v>13</v>
      </c>
      <c r="T350">
        <v>0</v>
      </c>
      <c r="U350" t="s">
        <v>2894</v>
      </c>
      <c r="V350">
        <v>56501.106204522679</v>
      </c>
      <c r="W350" t="s">
        <v>2822</v>
      </c>
      <c r="X350">
        <v>64096.04830752722</v>
      </c>
      <c r="Y350" t="s">
        <v>2814</v>
      </c>
      <c r="Z350">
        <v>58611.930717538344</v>
      </c>
      <c r="AA350" t="s">
        <v>2674</v>
      </c>
      <c r="AB350">
        <v>62160.777920648026</v>
      </c>
      <c r="AC350">
        <v>5</v>
      </c>
    </row>
    <row r="351" spans="1:29" x14ac:dyDescent="0.3">
      <c r="A351" t="s">
        <v>47</v>
      </c>
      <c r="B351">
        <v>58834.067890234619</v>
      </c>
      <c r="C351">
        <v>18403198</v>
      </c>
      <c r="D351">
        <v>6370000</v>
      </c>
      <c r="E351">
        <v>70777.777777777781</v>
      </c>
      <c r="F351" s="1">
        <v>45972</v>
      </c>
      <c r="G351" t="s">
        <v>2843</v>
      </c>
      <c r="H351">
        <v>90</v>
      </c>
      <c r="I351">
        <v>100</v>
      </c>
      <c r="J351" t="s">
        <v>97</v>
      </c>
      <c r="K351">
        <v>2</v>
      </c>
      <c r="L351">
        <v>9</v>
      </c>
      <c r="M351" t="s">
        <v>2617</v>
      </c>
      <c r="N351" t="s">
        <v>55</v>
      </c>
      <c r="O351" t="s">
        <v>67</v>
      </c>
      <c r="P351" t="s">
        <v>2892</v>
      </c>
      <c r="Q351" t="s">
        <v>2896</v>
      </c>
      <c r="R351" t="s">
        <v>2878</v>
      </c>
      <c r="S351">
        <v>7.5</v>
      </c>
      <c r="T351">
        <v>1</v>
      </c>
      <c r="U351" t="s">
        <v>2894</v>
      </c>
      <c r="V351">
        <v>56501.106204522679</v>
      </c>
      <c r="W351" t="s">
        <v>2822</v>
      </c>
      <c r="X351">
        <v>64096.04830752722</v>
      </c>
      <c r="Y351" t="s">
        <v>2814</v>
      </c>
      <c r="Z351">
        <v>58611.930717538344</v>
      </c>
      <c r="AA351" t="s">
        <v>2674</v>
      </c>
      <c r="AB351">
        <v>62160.777920648026</v>
      </c>
      <c r="AC351">
        <v>3</v>
      </c>
    </row>
    <row r="352" spans="1:29" x14ac:dyDescent="0.3">
      <c r="A352" t="s">
        <v>47</v>
      </c>
      <c r="B352">
        <v>58834.067890234619</v>
      </c>
      <c r="C352">
        <v>18379230</v>
      </c>
      <c r="D352">
        <v>6357000</v>
      </c>
      <c r="E352">
        <v>48900</v>
      </c>
      <c r="F352" s="1">
        <v>45968</v>
      </c>
      <c r="G352" t="s">
        <v>2843</v>
      </c>
      <c r="H352">
        <v>130</v>
      </c>
      <c r="I352">
        <v>135</v>
      </c>
      <c r="J352" t="s">
        <v>50</v>
      </c>
      <c r="K352">
        <v>1</v>
      </c>
      <c r="L352">
        <v>5</v>
      </c>
      <c r="M352" t="s">
        <v>2632</v>
      </c>
      <c r="N352" t="s">
        <v>77</v>
      </c>
      <c r="O352" t="s">
        <v>67</v>
      </c>
      <c r="P352" t="s">
        <v>2892</v>
      </c>
      <c r="Q352" t="s">
        <v>2896</v>
      </c>
      <c r="R352" t="s">
        <v>2877</v>
      </c>
      <c r="S352">
        <v>25</v>
      </c>
      <c r="T352">
        <v>1</v>
      </c>
      <c r="U352" t="s">
        <v>2894</v>
      </c>
      <c r="V352">
        <v>56501.106204522679</v>
      </c>
      <c r="W352" t="s">
        <v>2822</v>
      </c>
      <c r="X352">
        <v>64096.04830752722</v>
      </c>
      <c r="Y352" t="s">
        <v>2814</v>
      </c>
      <c r="Z352">
        <v>58611.930717538344</v>
      </c>
      <c r="AA352" t="s">
        <v>2674</v>
      </c>
      <c r="AB352">
        <v>62160.777920648026</v>
      </c>
      <c r="AC352">
        <v>4</v>
      </c>
    </row>
    <row r="353" spans="1:29" x14ac:dyDescent="0.3">
      <c r="A353" t="s">
        <v>47</v>
      </c>
      <c r="B353">
        <v>58834.067890234619</v>
      </c>
      <c r="C353">
        <v>18417603</v>
      </c>
      <c r="D353">
        <v>5720000</v>
      </c>
      <c r="E353">
        <v>60210.526315789473</v>
      </c>
      <c r="F353" s="1">
        <v>45974</v>
      </c>
      <c r="G353" t="s">
        <v>2843</v>
      </c>
      <c r="H353">
        <v>95</v>
      </c>
      <c r="I353">
        <v>100</v>
      </c>
      <c r="J353" t="s">
        <v>97</v>
      </c>
      <c r="K353">
        <v>1</v>
      </c>
      <c r="L353">
        <v>5</v>
      </c>
      <c r="M353" t="s">
        <v>2622</v>
      </c>
      <c r="N353" t="s">
        <v>55</v>
      </c>
      <c r="O353" t="s">
        <v>57</v>
      </c>
      <c r="P353" t="s">
        <v>2892</v>
      </c>
      <c r="Q353" t="s">
        <v>2893</v>
      </c>
      <c r="R353" t="s">
        <v>2878</v>
      </c>
      <c r="S353">
        <v>13</v>
      </c>
      <c r="T353">
        <v>0</v>
      </c>
      <c r="U353" t="s">
        <v>2894</v>
      </c>
      <c r="V353">
        <v>56501.106204522679</v>
      </c>
      <c r="W353" t="s">
        <v>2822</v>
      </c>
      <c r="X353">
        <v>64096.04830752722</v>
      </c>
      <c r="Y353" t="s">
        <v>2814</v>
      </c>
      <c r="Z353">
        <v>58611.930717538344</v>
      </c>
      <c r="AA353" t="s">
        <v>2674</v>
      </c>
      <c r="AB353">
        <v>62160.777920648026</v>
      </c>
      <c r="AC353">
        <v>3</v>
      </c>
    </row>
    <row r="354" spans="1:29" x14ac:dyDescent="0.3">
      <c r="A354" t="s">
        <v>47</v>
      </c>
      <c r="B354">
        <v>58834.067890234619</v>
      </c>
      <c r="C354">
        <v>18418434</v>
      </c>
      <c r="D354">
        <v>5570000</v>
      </c>
      <c r="E354">
        <v>50636.36363636364</v>
      </c>
      <c r="F354" s="1">
        <v>45975</v>
      </c>
      <c r="G354" t="s">
        <v>2843</v>
      </c>
      <c r="H354">
        <v>110</v>
      </c>
      <c r="I354">
        <v>115</v>
      </c>
      <c r="J354" t="s">
        <v>97</v>
      </c>
      <c r="K354">
        <v>2</v>
      </c>
      <c r="L354">
        <v>7</v>
      </c>
      <c r="M354" t="s">
        <v>2617</v>
      </c>
      <c r="N354" t="s">
        <v>76</v>
      </c>
      <c r="O354" t="s">
        <v>67</v>
      </c>
      <c r="P354" t="s">
        <v>2892</v>
      </c>
      <c r="Q354" t="s">
        <v>2893</v>
      </c>
      <c r="R354" t="s">
        <v>2878</v>
      </c>
      <c r="S354">
        <v>7.5</v>
      </c>
      <c r="T354">
        <v>1</v>
      </c>
      <c r="U354" t="s">
        <v>2894</v>
      </c>
      <c r="V354">
        <v>56501.106204522679</v>
      </c>
      <c r="W354" t="s">
        <v>2822</v>
      </c>
      <c r="X354">
        <v>64096.04830752722</v>
      </c>
      <c r="Y354" t="s">
        <v>2814</v>
      </c>
      <c r="Z354">
        <v>58611.930717538344</v>
      </c>
      <c r="AA354" t="s">
        <v>2674</v>
      </c>
      <c r="AB354">
        <v>62160.777920648026</v>
      </c>
      <c r="AC354">
        <v>3</v>
      </c>
    </row>
    <row r="355" spans="1:29" x14ac:dyDescent="0.3">
      <c r="A355" t="s">
        <v>47</v>
      </c>
      <c r="B355">
        <v>58834.067890234619</v>
      </c>
      <c r="C355">
        <v>18418430</v>
      </c>
      <c r="D355">
        <v>5400000</v>
      </c>
      <c r="E355">
        <v>117391.30434782608</v>
      </c>
      <c r="F355" s="1">
        <v>45975</v>
      </c>
      <c r="G355" t="s">
        <v>2843</v>
      </c>
      <c r="H355">
        <v>46</v>
      </c>
      <c r="I355">
        <v>50</v>
      </c>
      <c r="J355" t="s">
        <v>74</v>
      </c>
      <c r="K355">
        <v>1</v>
      </c>
      <c r="L355">
        <v>11</v>
      </c>
      <c r="M355" t="s">
        <v>2615</v>
      </c>
      <c r="N355" t="s">
        <v>55</v>
      </c>
      <c r="O355" t="s">
        <v>67</v>
      </c>
      <c r="P355" t="s">
        <v>2892</v>
      </c>
      <c r="Q355" t="s">
        <v>2893</v>
      </c>
      <c r="R355" t="s">
        <v>2879</v>
      </c>
      <c r="S355">
        <v>2</v>
      </c>
      <c r="T355">
        <v>1</v>
      </c>
      <c r="U355" t="s">
        <v>2894</v>
      </c>
      <c r="V355">
        <v>56501.106204522679</v>
      </c>
      <c r="W355" t="s">
        <v>2822</v>
      </c>
      <c r="X355">
        <v>64096.04830752722</v>
      </c>
      <c r="Y355" t="s">
        <v>2814</v>
      </c>
      <c r="Z355">
        <v>58611.930717538344</v>
      </c>
      <c r="AA355" t="s">
        <v>2674</v>
      </c>
      <c r="AB355">
        <v>62160.777920648026</v>
      </c>
      <c r="AC355">
        <v>2</v>
      </c>
    </row>
    <row r="356" spans="1:29" x14ac:dyDescent="0.3">
      <c r="A356" t="s">
        <v>47</v>
      </c>
      <c r="B356">
        <v>58834.067890234619</v>
      </c>
      <c r="C356">
        <v>18391483</v>
      </c>
      <c r="D356">
        <v>5200000</v>
      </c>
      <c r="E356">
        <v>54736.84210526316</v>
      </c>
      <c r="F356" s="1">
        <v>45971</v>
      </c>
      <c r="G356" t="s">
        <v>2843</v>
      </c>
      <c r="H356">
        <v>95</v>
      </c>
      <c r="I356">
        <v>110</v>
      </c>
      <c r="J356" t="s">
        <v>97</v>
      </c>
      <c r="K356">
        <v>1</v>
      </c>
      <c r="L356">
        <v>7</v>
      </c>
      <c r="M356" t="s">
        <v>2622</v>
      </c>
      <c r="N356" t="s">
        <v>55</v>
      </c>
      <c r="O356" t="s">
        <v>57</v>
      </c>
      <c r="P356" t="s">
        <v>2892</v>
      </c>
      <c r="Q356" t="s">
        <v>2893</v>
      </c>
      <c r="R356" t="s">
        <v>2878</v>
      </c>
      <c r="S356">
        <v>13</v>
      </c>
      <c r="T356">
        <v>0</v>
      </c>
      <c r="U356" t="s">
        <v>2894</v>
      </c>
      <c r="V356">
        <v>56501.106204522679</v>
      </c>
      <c r="W356" t="s">
        <v>2822</v>
      </c>
      <c r="X356">
        <v>64096.04830752722</v>
      </c>
      <c r="Y356" t="s">
        <v>2814</v>
      </c>
      <c r="Z356">
        <v>58611.930717538344</v>
      </c>
      <c r="AA356" t="s">
        <v>2674</v>
      </c>
      <c r="AB356">
        <v>62160.777920648026</v>
      </c>
      <c r="AC356">
        <v>3</v>
      </c>
    </row>
    <row r="357" spans="1:29" x14ac:dyDescent="0.3">
      <c r="A357" t="s">
        <v>47</v>
      </c>
      <c r="B357">
        <v>58834.067890234619</v>
      </c>
      <c r="C357">
        <v>18368040</v>
      </c>
      <c r="D357">
        <v>5000000</v>
      </c>
      <c r="E357">
        <v>66666.666666666672</v>
      </c>
      <c r="F357" s="1">
        <v>45966</v>
      </c>
      <c r="G357" t="s">
        <v>2843</v>
      </c>
      <c r="H357">
        <v>75</v>
      </c>
      <c r="I357">
        <v>85</v>
      </c>
      <c r="J357" t="s">
        <v>97</v>
      </c>
      <c r="K357">
        <v>1</v>
      </c>
      <c r="L357">
        <v>5</v>
      </c>
      <c r="M357" t="s">
        <v>2632</v>
      </c>
      <c r="N357" t="s">
        <v>55</v>
      </c>
      <c r="O357" t="s">
        <v>57</v>
      </c>
      <c r="P357" t="s">
        <v>2892</v>
      </c>
      <c r="Q357" t="s">
        <v>2893</v>
      </c>
      <c r="R357" t="s">
        <v>2878</v>
      </c>
      <c r="S357">
        <v>25</v>
      </c>
      <c r="T357">
        <v>0</v>
      </c>
      <c r="U357" t="s">
        <v>2894</v>
      </c>
      <c r="V357">
        <v>56501.106204522679</v>
      </c>
      <c r="W357" t="s">
        <v>2822</v>
      </c>
      <c r="X357">
        <v>64096.04830752722</v>
      </c>
      <c r="Y357" t="s">
        <v>2814</v>
      </c>
      <c r="Z357">
        <v>58611.930717538344</v>
      </c>
      <c r="AA357" t="s">
        <v>2674</v>
      </c>
      <c r="AB357">
        <v>62160.777920648026</v>
      </c>
      <c r="AC357">
        <v>3</v>
      </c>
    </row>
    <row r="358" spans="1:29" x14ac:dyDescent="0.3">
      <c r="A358" t="s">
        <v>47</v>
      </c>
      <c r="B358">
        <v>58834.067890234619</v>
      </c>
      <c r="C358">
        <v>18420671</v>
      </c>
      <c r="D358">
        <v>4165000</v>
      </c>
      <c r="E358">
        <v>49000</v>
      </c>
      <c r="F358" s="1">
        <v>45975</v>
      </c>
      <c r="G358" t="s">
        <v>2843</v>
      </c>
      <c r="H358">
        <v>85</v>
      </c>
      <c r="I358">
        <v>95</v>
      </c>
      <c r="J358" t="s">
        <v>97</v>
      </c>
      <c r="K358">
        <v>1</v>
      </c>
      <c r="L358">
        <v>4</v>
      </c>
      <c r="M358" t="s">
        <v>2627</v>
      </c>
      <c r="N358" t="s">
        <v>55</v>
      </c>
      <c r="O358" t="s">
        <v>57</v>
      </c>
      <c r="P358" t="s">
        <v>2892</v>
      </c>
      <c r="Q358" t="s">
        <v>2893</v>
      </c>
      <c r="R358" t="s">
        <v>2878</v>
      </c>
      <c r="S358">
        <v>18</v>
      </c>
      <c r="T358">
        <v>0</v>
      </c>
      <c r="U358" t="s">
        <v>2894</v>
      </c>
      <c r="V358">
        <v>56501.106204522679</v>
      </c>
      <c r="W358" t="s">
        <v>2822</v>
      </c>
      <c r="X358">
        <v>64096.04830752722</v>
      </c>
      <c r="Y358" t="s">
        <v>2814</v>
      </c>
      <c r="Z358">
        <v>58611.930717538344</v>
      </c>
      <c r="AA358" t="s">
        <v>2674</v>
      </c>
      <c r="AB358">
        <v>62160.777920648026</v>
      </c>
      <c r="AC358">
        <v>3</v>
      </c>
    </row>
    <row r="359" spans="1:29" x14ac:dyDescent="0.3">
      <c r="A359" t="s">
        <v>47</v>
      </c>
      <c r="B359">
        <v>58834.067890234619</v>
      </c>
      <c r="C359">
        <v>18419470</v>
      </c>
      <c r="D359">
        <v>4185000</v>
      </c>
      <c r="E359">
        <v>80480.769230769234</v>
      </c>
      <c r="F359" s="1">
        <v>45975</v>
      </c>
      <c r="G359" t="s">
        <v>2843</v>
      </c>
      <c r="H359">
        <v>52</v>
      </c>
      <c r="I359">
        <v>60</v>
      </c>
      <c r="J359" t="s">
        <v>74</v>
      </c>
      <c r="K359">
        <v>1</v>
      </c>
      <c r="L359">
        <v>4</v>
      </c>
      <c r="M359" t="s">
        <v>2617</v>
      </c>
      <c r="N359" t="s">
        <v>55</v>
      </c>
      <c r="O359" t="s">
        <v>57</v>
      </c>
      <c r="P359" t="s">
        <v>2904</v>
      </c>
      <c r="Q359" t="s">
        <v>2893</v>
      </c>
      <c r="R359" t="s">
        <v>2879</v>
      </c>
      <c r="S359">
        <v>7.5</v>
      </c>
      <c r="T359">
        <v>0</v>
      </c>
      <c r="U359" t="s">
        <v>2894</v>
      </c>
      <c r="V359">
        <v>56501.106204522679</v>
      </c>
      <c r="W359" t="s">
        <v>2822</v>
      </c>
      <c r="X359">
        <v>64096.04830752722</v>
      </c>
      <c r="Y359" t="s">
        <v>2870</v>
      </c>
      <c r="Z359">
        <v>81951.291903696576</v>
      </c>
      <c r="AA359" t="s">
        <v>2674</v>
      </c>
      <c r="AB359">
        <v>62160.777920648026</v>
      </c>
      <c r="AC359">
        <v>2</v>
      </c>
    </row>
    <row r="360" spans="1:29" x14ac:dyDescent="0.3">
      <c r="A360" t="s">
        <v>47</v>
      </c>
      <c r="B360">
        <v>58834.067890234619</v>
      </c>
      <c r="C360">
        <v>18419994</v>
      </c>
      <c r="D360">
        <v>4150000</v>
      </c>
      <c r="E360">
        <v>48823.529411764706</v>
      </c>
      <c r="F360" s="1">
        <v>45975</v>
      </c>
      <c r="G360" t="s">
        <v>2843</v>
      </c>
      <c r="H360">
        <v>85</v>
      </c>
      <c r="I360">
        <v>88</v>
      </c>
      <c r="J360" t="s">
        <v>97</v>
      </c>
      <c r="K360">
        <v>1</v>
      </c>
      <c r="L360">
        <v>5</v>
      </c>
      <c r="M360" t="s">
        <v>2627</v>
      </c>
      <c r="N360" t="s">
        <v>55</v>
      </c>
      <c r="O360" t="s">
        <v>57</v>
      </c>
      <c r="P360" t="s">
        <v>2905</v>
      </c>
      <c r="Q360" t="s">
        <v>2893</v>
      </c>
      <c r="R360" t="s">
        <v>2878</v>
      </c>
      <c r="S360">
        <v>18</v>
      </c>
      <c r="T360">
        <v>0</v>
      </c>
      <c r="U360" t="s">
        <v>2894</v>
      </c>
      <c r="V360">
        <v>56501.106204522679</v>
      </c>
      <c r="W360" t="s">
        <v>2822</v>
      </c>
      <c r="X360">
        <v>64096.04830752722</v>
      </c>
      <c r="Y360" t="s">
        <v>2815</v>
      </c>
      <c r="Z360">
        <v>55166.77177874578</v>
      </c>
      <c r="AA360" t="s">
        <v>2674</v>
      </c>
      <c r="AB360">
        <v>62160.777920648026</v>
      </c>
      <c r="AC360">
        <v>3</v>
      </c>
    </row>
    <row r="361" spans="1:29" x14ac:dyDescent="0.3">
      <c r="A361" t="s">
        <v>47</v>
      </c>
      <c r="B361">
        <v>58834.067890234619</v>
      </c>
      <c r="C361">
        <v>18419508</v>
      </c>
      <c r="D361">
        <v>3920000</v>
      </c>
      <c r="E361">
        <v>43555.555555555555</v>
      </c>
      <c r="F361" s="1">
        <v>45975</v>
      </c>
      <c r="G361" t="s">
        <v>2843</v>
      </c>
      <c r="H361">
        <v>90</v>
      </c>
      <c r="I361">
        <v>100</v>
      </c>
      <c r="J361" t="s">
        <v>97</v>
      </c>
      <c r="K361">
        <v>1</v>
      </c>
      <c r="L361">
        <v>5</v>
      </c>
      <c r="M361" t="s">
        <v>2632</v>
      </c>
      <c r="N361" t="s">
        <v>76</v>
      </c>
      <c r="O361" t="s">
        <v>57</v>
      </c>
      <c r="P361" t="s">
        <v>2905</v>
      </c>
      <c r="Q361" t="s">
        <v>2893</v>
      </c>
      <c r="R361" t="s">
        <v>2878</v>
      </c>
      <c r="S361">
        <v>25</v>
      </c>
      <c r="T361">
        <v>0</v>
      </c>
      <c r="U361" t="s">
        <v>2894</v>
      </c>
      <c r="V361">
        <v>56501.106204522679</v>
      </c>
      <c r="W361" t="s">
        <v>2822</v>
      </c>
      <c r="X361">
        <v>64096.04830752722</v>
      </c>
      <c r="Y361" t="s">
        <v>2815</v>
      </c>
      <c r="Z361">
        <v>55166.77177874578</v>
      </c>
      <c r="AA361" t="s">
        <v>2674</v>
      </c>
      <c r="AB361">
        <v>62160.777920648026</v>
      </c>
      <c r="AC361">
        <v>3</v>
      </c>
    </row>
    <row r="362" spans="1:29" x14ac:dyDescent="0.3">
      <c r="A362" t="s">
        <v>47</v>
      </c>
      <c r="B362">
        <v>58834.067890234619</v>
      </c>
      <c r="C362">
        <v>18361231</v>
      </c>
      <c r="D362">
        <v>10640000</v>
      </c>
      <c r="E362">
        <v>76000</v>
      </c>
      <c r="F362" s="1">
        <v>45965</v>
      </c>
      <c r="G362" t="s">
        <v>2843</v>
      </c>
      <c r="H362">
        <v>140</v>
      </c>
      <c r="I362">
        <v>160</v>
      </c>
      <c r="J362" t="s">
        <v>50</v>
      </c>
      <c r="K362">
        <v>2</v>
      </c>
      <c r="L362">
        <v>9</v>
      </c>
      <c r="M362" t="s">
        <v>2615</v>
      </c>
      <c r="N362" t="s">
        <v>55</v>
      </c>
      <c r="O362" t="s">
        <v>57</v>
      </c>
      <c r="P362" t="s">
        <v>2892</v>
      </c>
      <c r="Q362" t="s">
        <v>2898</v>
      </c>
      <c r="R362" t="s">
        <v>2877</v>
      </c>
      <c r="S362">
        <v>2</v>
      </c>
      <c r="T362">
        <v>0</v>
      </c>
      <c r="U362" t="s">
        <v>2894</v>
      </c>
      <c r="V362">
        <v>56501.106204522679</v>
      </c>
      <c r="W362" t="s">
        <v>2822</v>
      </c>
      <c r="X362">
        <v>64096.04830752722</v>
      </c>
      <c r="Y362" t="s">
        <v>2814</v>
      </c>
      <c r="Z362">
        <v>58611.930717538344</v>
      </c>
      <c r="AA362" t="s">
        <v>2634</v>
      </c>
      <c r="AB362">
        <v>66763.09091234504</v>
      </c>
      <c r="AC362">
        <v>4</v>
      </c>
    </row>
    <row r="363" spans="1:29" x14ac:dyDescent="0.3">
      <c r="A363" t="s">
        <v>47</v>
      </c>
      <c r="B363">
        <v>58834.067890234619</v>
      </c>
      <c r="C363">
        <v>18407227</v>
      </c>
      <c r="D363">
        <v>10250000</v>
      </c>
      <c r="E363">
        <v>82000</v>
      </c>
      <c r="F363" s="1">
        <v>45973</v>
      </c>
      <c r="G363" t="s">
        <v>2843</v>
      </c>
      <c r="H363">
        <v>125</v>
      </c>
      <c r="I363">
        <v>135</v>
      </c>
      <c r="J363" t="s">
        <v>50</v>
      </c>
      <c r="K363">
        <v>1</v>
      </c>
      <c r="L363">
        <v>4</v>
      </c>
      <c r="M363" t="s">
        <v>2615</v>
      </c>
      <c r="N363" t="s">
        <v>55</v>
      </c>
      <c r="O363" t="s">
        <v>57</v>
      </c>
      <c r="P363" t="s">
        <v>2892</v>
      </c>
      <c r="Q363" t="s">
        <v>2898</v>
      </c>
      <c r="R363" t="s">
        <v>2877</v>
      </c>
      <c r="S363">
        <v>2</v>
      </c>
      <c r="T363">
        <v>0</v>
      </c>
      <c r="U363" t="s">
        <v>2894</v>
      </c>
      <c r="V363">
        <v>56501.106204522679</v>
      </c>
      <c r="W363" t="s">
        <v>2822</v>
      </c>
      <c r="X363">
        <v>64096.04830752722</v>
      </c>
      <c r="Y363" t="s">
        <v>2814</v>
      </c>
      <c r="Z363">
        <v>58611.930717538344</v>
      </c>
      <c r="AA363" t="s">
        <v>2634</v>
      </c>
      <c r="AB363">
        <v>66763.09091234504</v>
      </c>
      <c r="AC363">
        <v>4</v>
      </c>
    </row>
    <row r="364" spans="1:29" x14ac:dyDescent="0.3">
      <c r="A364" t="s">
        <v>47</v>
      </c>
      <c r="B364">
        <v>58834.067890234619</v>
      </c>
      <c r="C364">
        <v>18407197</v>
      </c>
      <c r="D364">
        <v>8350000</v>
      </c>
      <c r="E364">
        <v>72608.695652173919</v>
      </c>
      <c r="F364" s="1">
        <v>45973</v>
      </c>
      <c r="G364" t="s">
        <v>2843</v>
      </c>
      <c r="H364">
        <v>115</v>
      </c>
      <c r="I364">
        <v>125</v>
      </c>
      <c r="J364" t="s">
        <v>97</v>
      </c>
      <c r="K364">
        <v>2</v>
      </c>
      <c r="L364">
        <v>10</v>
      </c>
      <c r="M364" t="s">
        <v>2615</v>
      </c>
      <c r="N364" t="s">
        <v>55</v>
      </c>
      <c r="O364" t="s">
        <v>57</v>
      </c>
      <c r="P364" t="s">
        <v>2892</v>
      </c>
      <c r="Q364" t="s">
        <v>2896</v>
      </c>
      <c r="R364" t="s">
        <v>2878</v>
      </c>
      <c r="S364">
        <v>2</v>
      </c>
      <c r="T364">
        <v>0</v>
      </c>
      <c r="U364" t="s">
        <v>2894</v>
      </c>
      <c r="V364">
        <v>56501.106204522679</v>
      </c>
      <c r="W364" t="s">
        <v>2822</v>
      </c>
      <c r="X364">
        <v>64096.04830752722</v>
      </c>
      <c r="Y364" t="s">
        <v>2814</v>
      </c>
      <c r="Z364">
        <v>58611.930717538344</v>
      </c>
      <c r="AA364" t="s">
        <v>2634</v>
      </c>
      <c r="AB364">
        <v>66763.09091234504</v>
      </c>
      <c r="AC364">
        <v>3</v>
      </c>
    </row>
    <row r="365" spans="1:29" x14ac:dyDescent="0.3">
      <c r="A365" t="s">
        <v>47</v>
      </c>
      <c r="B365">
        <v>58834.067890234619</v>
      </c>
      <c r="C365">
        <v>18384082</v>
      </c>
      <c r="D365">
        <v>6000000</v>
      </c>
      <c r="E365">
        <v>80000</v>
      </c>
      <c r="F365" s="1">
        <v>45969</v>
      </c>
      <c r="G365" t="s">
        <v>2843</v>
      </c>
      <c r="H365">
        <v>75</v>
      </c>
      <c r="I365">
        <v>82</v>
      </c>
      <c r="J365" t="s">
        <v>97</v>
      </c>
      <c r="K365">
        <v>1</v>
      </c>
      <c r="L365">
        <v>7</v>
      </c>
      <c r="M365" t="s">
        <v>2615</v>
      </c>
      <c r="N365" t="s">
        <v>55</v>
      </c>
      <c r="O365" t="s">
        <v>67</v>
      </c>
      <c r="P365" t="s">
        <v>2892</v>
      </c>
      <c r="Q365" t="s">
        <v>2893</v>
      </c>
      <c r="R365" t="s">
        <v>2878</v>
      </c>
      <c r="S365">
        <v>2</v>
      </c>
      <c r="T365">
        <v>1</v>
      </c>
      <c r="U365" t="s">
        <v>2894</v>
      </c>
      <c r="V365">
        <v>56501.106204522679</v>
      </c>
      <c r="W365" t="s">
        <v>2822</v>
      </c>
      <c r="X365">
        <v>64096.04830752722</v>
      </c>
      <c r="Y365" t="s">
        <v>2814</v>
      </c>
      <c r="Z365">
        <v>58611.930717538344</v>
      </c>
      <c r="AA365" t="s">
        <v>2634</v>
      </c>
      <c r="AB365">
        <v>66763.09091234504</v>
      </c>
      <c r="AC365">
        <v>3</v>
      </c>
    </row>
    <row r="366" spans="1:29" x14ac:dyDescent="0.3">
      <c r="A366" t="s">
        <v>47</v>
      </c>
      <c r="B366">
        <v>58834.067890234619</v>
      </c>
      <c r="C366">
        <v>18401244</v>
      </c>
      <c r="D366">
        <v>5500000</v>
      </c>
      <c r="E366">
        <v>61111.111111111109</v>
      </c>
      <c r="F366" s="1">
        <v>45972</v>
      </c>
      <c r="G366" t="s">
        <v>2843</v>
      </c>
      <c r="H366">
        <v>90</v>
      </c>
      <c r="I366">
        <v>110</v>
      </c>
      <c r="J366" t="s">
        <v>97</v>
      </c>
      <c r="K366">
        <v>1</v>
      </c>
      <c r="L366">
        <v>5</v>
      </c>
      <c r="M366" t="s">
        <v>2615</v>
      </c>
      <c r="N366" t="s">
        <v>55</v>
      </c>
      <c r="O366" t="s">
        <v>57</v>
      </c>
      <c r="P366" t="s">
        <v>2892</v>
      </c>
      <c r="Q366" t="s">
        <v>2893</v>
      </c>
      <c r="R366" t="s">
        <v>2878</v>
      </c>
      <c r="S366">
        <v>2</v>
      </c>
      <c r="T366">
        <v>0</v>
      </c>
      <c r="U366" t="s">
        <v>2894</v>
      </c>
      <c r="V366">
        <v>56501.106204522679</v>
      </c>
      <c r="W366" t="s">
        <v>2822</v>
      </c>
      <c r="X366">
        <v>64096.04830752722</v>
      </c>
      <c r="Y366" t="s">
        <v>2814</v>
      </c>
      <c r="Z366">
        <v>58611.930717538344</v>
      </c>
      <c r="AA366" t="s">
        <v>2634</v>
      </c>
      <c r="AB366">
        <v>66763.09091234504</v>
      </c>
      <c r="AC366">
        <v>3</v>
      </c>
    </row>
    <row r="367" spans="1:29" x14ac:dyDescent="0.3">
      <c r="A367" t="s">
        <v>47</v>
      </c>
      <c r="B367">
        <v>58834.067890234619</v>
      </c>
      <c r="C367">
        <v>18368043</v>
      </c>
      <c r="D367">
        <v>5500000</v>
      </c>
      <c r="E367">
        <v>61111.111111111109</v>
      </c>
      <c r="F367" s="1">
        <v>45966</v>
      </c>
      <c r="G367" t="s">
        <v>2843</v>
      </c>
      <c r="H367">
        <v>90</v>
      </c>
      <c r="I367">
        <v>100</v>
      </c>
      <c r="J367" t="s">
        <v>97</v>
      </c>
      <c r="K367">
        <v>1</v>
      </c>
      <c r="L367">
        <v>5</v>
      </c>
      <c r="M367" t="s">
        <v>2632</v>
      </c>
      <c r="N367" t="s">
        <v>55</v>
      </c>
      <c r="O367" t="s">
        <v>57</v>
      </c>
      <c r="P367" t="s">
        <v>2892</v>
      </c>
      <c r="Q367" t="s">
        <v>2893</v>
      </c>
      <c r="R367" t="s">
        <v>2878</v>
      </c>
      <c r="S367">
        <v>25</v>
      </c>
      <c r="T367">
        <v>0</v>
      </c>
      <c r="U367" t="s">
        <v>2894</v>
      </c>
      <c r="V367">
        <v>56501.106204522679</v>
      </c>
      <c r="W367" t="s">
        <v>2822</v>
      </c>
      <c r="X367">
        <v>64096.04830752722</v>
      </c>
      <c r="Y367" t="s">
        <v>2814</v>
      </c>
      <c r="Z367">
        <v>58611.930717538344</v>
      </c>
      <c r="AA367" t="s">
        <v>2634</v>
      </c>
      <c r="AB367">
        <v>66763.09091234504</v>
      </c>
      <c r="AC367">
        <v>3</v>
      </c>
    </row>
    <row r="368" spans="1:29" x14ac:dyDescent="0.3">
      <c r="A368" t="s">
        <v>47</v>
      </c>
      <c r="B368">
        <v>58834.067890234619</v>
      </c>
      <c r="C368">
        <v>18426774</v>
      </c>
      <c r="D368">
        <v>5165000</v>
      </c>
      <c r="E368">
        <v>54368.42105263158</v>
      </c>
      <c r="F368" s="1">
        <v>45976</v>
      </c>
      <c r="G368" t="s">
        <v>2843</v>
      </c>
      <c r="H368">
        <v>95</v>
      </c>
      <c r="I368">
        <v>100</v>
      </c>
      <c r="J368" t="s">
        <v>97</v>
      </c>
      <c r="K368">
        <v>2</v>
      </c>
      <c r="L368">
        <v>4</v>
      </c>
      <c r="M368" t="s">
        <v>2622</v>
      </c>
      <c r="N368" t="s">
        <v>76</v>
      </c>
      <c r="O368" t="s">
        <v>67</v>
      </c>
      <c r="P368" t="s">
        <v>2892</v>
      </c>
      <c r="Q368" t="s">
        <v>2893</v>
      </c>
      <c r="R368" t="s">
        <v>2878</v>
      </c>
      <c r="S368">
        <v>13</v>
      </c>
      <c r="T368">
        <v>1</v>
      </c>
      <c r="U368" t="s">
        <v>2894</v>
      </c>
      <c r="V368">
        <v>56501.106204522679</v>
      </c>
      <c r="W368" t="s">
        <v>2822</v>
      </c>
      <c r="X368">
        <v>64096.04830752722</v>
      </c>
      <c r="Y368" t="s">
        <v>2814</v>
      </c>
      <c r="Z368">
        <v>58611.930717538344</v>
      </c>
      <c r="AA368" t="s">
        <v>2634</v>
      </c>
      <c r="AB368">
        <v>66763.09091234504</v>
      </c>
      <c r="AC368">
        <v>3</v>
      </c>
    </row>
    <row r="369" spans="1:29" x14ac:dyDescent="0.3">
      <c r="A369" t="s">
        <v>47</v>
      </c>
      <c r="B369">
        <v>58834.067890234619</v>
      </c>
      <c r="C369">
        <v>18364638</v>
      </c>
      <c r="D369">
        <v>5120000</v>
      </c>
      <c r="E369">
        <v>93090.909090909088</v>
      </c>
      <c r="F369" s="1">
        <v>45966</v>
      </c>
      <c r="G369" t="s">
        <v>2843</v>
      </c>
      <c r="H369">
        <v>55</v>
      </c>
      <c r="I369">
        <v>60</v>
      </c>
      <c r="J369" t="s">
        <v>74</v>
      </c>
      <c r="K369">
        <v>1</v>
      </c>
      <c r="L369">
        <v>5</v>
      </c>
      <c r="M369" t="s">
        <v>2615</v>
      </c>
      <c r="N369" t="s">
        <v>76</v>
      </c>
      <c r="O369" t="s">
        <v>57</v>
      </c>
      <c r="P369" t="s">
        <v>2892</v>
      </c>
      <c r="Q369" t="s">
        <v>2893</v>
      </c>
      <c r="R369" t="s">
        <v>2879</v>
      </c>
      <c r="S369">
        <v>2</v>
      </c>
      <c r="T369">
        <v>0</v>
      </c>
      <c r="U369" t="s">
        <v>2894</v>
      </c>
      <c r="V369">
        <v>56501.106204522679</v>
      </c>
      <c r="W369" t="s">
        <v>2822</v>
      </c>
      <c r="X369">
        <v>64096.04830752722</v>
      </c>
      <c r="Y369" t="s">
        <v>2814</v>
      </c>
      <c r="Z369">
        <v>58611.930717538344</v>
      </c>
      <c r="AA369" t="s">
        <v>2634</v>
      </c>
      <c r="AB369">
        <v>66763.09091234504</v>
      </c>
      <c r="AC369">
        <v>2</v>
      </c>
    </row>
    <row r="370" spans="1:29" x14ac:dyDescent="0.3">
      <c r="A370" t="s">
        <v>47</v>
      </c>
      <c r="B370">
        <v>58834.067890234619</v>
      </c>
      <c r="C370">
        <v>18419409</v>
      </c>
      <c r="D370">
        <v>4600000</v>
      </c>
      <c r="E370">
        <v>28750</v>
      </c>
      <c r="F370" s="1">
        <v>45975</v>
      </c>
      <c r="G370" t="s">
        <v>2843</v>
      </c>
      <c r="H370">
        <v>160</v>
      </c>
      <c r="I370">
        <v>165</v>
      </c>
      <c r="J370" t="s">
        <v>50</v>
      </c>
      <c r="K370">
        <v>1</v>
      </c>
      <c r="L370">
        <v>6</v>
      </c>
      <c r="M370" t="s">
        <v>2632</v>
      </c>
      <c r="N370" t="s">
        <v>55</v>
      </c>
      <c r="O370" t="s">
        <v>57</v>
      </c>
      <c r="P370" t="s">
        <v>2892</v>
      </c>
      <c r="Q370" t="s">
        <v>2893</v>
      </c>
      <c r="R370" t="s">
        <v>2877</v>
      </c>
      <c r="S370">
        <v>25</v>
      </c>
      <c r="T370">
        <v>0</v>
      </c>
      <c r="U370" t="s">
        <v>2894</v>
      </c>
      <c r="V370">
        <v>56501.106204522679</v>
      </c>
      <c r="W370" t="s">
        <v>2822</v>
      </c>
      <c r="X370">
        <v>64096.04830752722</v>
      </c>
      <c r="Y370" t="s">
        <v>2814</v>
      </c>
      <c r="Z370">
        <v>58611.930717538344</v>
      </c>
      <c r="AA370" t="s">
        <v>2634</v>
      </c>
      <c r="AB370">
        <v>66763.09091234504</v>
      </c>
      <c r="AC370">
        <v>4</v>
      </c>
    </row>
    <row r="371" spans="1:29" x14ac:dyDescent="0.3">
      <c r="A371" t="s">
        <v>47</v>
      </c>
      <c r="B371">
        <v>58834.067890234619</v>
      </c>
      <c r="C371">
        <v>18420278</v>
      </c>
      <c r="D371">
        <v>3450000</v>
      </c>
      <c r="E371">
        <v>34500</v>
      </c>
      <c r="F371" s="1">
        <v>45975</v>
      </c>
      <c r="G371" t="s">
        <v>2843</v>
      </c>
      <c r="H371">
        <v>100</v>
      </c>
      <c r="I371">
        <v>110</v>
      </c>
      <c r="J371" t="s">
        <v>97</v>
      </c>
      <c r="K371">
        <v>1</v>
      </c>
      <c r="L371">
        <v>4</v>
      </c>
      <c r="M371" t="s">
        <v>2632</v>
      </c>
      <c r="N371" t="s">
        <v>55</v>
      </c>
      <c r="O371" t="s">
        <v>57</v>
      </c>
      <c r="P371" t="s">
        <v>2892</v>
      </c>
      <c r="Q371" t="s">
        <v>2893</v>
      </c>
      <c r="R371" t="s">
        <v>2878</v>
      </c>
      <c r="S371">
        <v>25</v>
      </c>
      <c r="T371">
        <v>0</v>
      </c>
      <c r="U371" t="s">
        <v>2894</v>
      </c>
      <c r="V371">
        <v>56501.106204522679</v>
      </c>
      <c r="W371" t="s">
        <v>2822</v>
      </c>
      <c r="X371">
        <v>64096.04830752722</v>
      </c>
      <c r="Y371" t="s">
        <v>2814</v>
      </c>
      <c r="Z371">
        <v>58611.930717538344</v>
      </c>
      <c r="AA371" t="s">
        <v>2634</v>
      </c>
      <c r="AB371">
        <v>66763.09091234504</v>
      </c>
      <c r="AC371">
        <v>3</v>
      </c>
    </row>
    <row r="372" spans="1:29" x14ac:dyDescent="0.3">
      <c r="A372" t="s">
        <v>47</v>
      </c>
      <c r="B372">
        <v>58834.067890234619</v>
      </c>
      <c r="C372">
        <v>18389573</v>
      </c>
      <c r="D372">
        <v>3000000</v>
      </c>
      <c r="E372">
        <v>33333.333333333336</v>
      </c>
      <c r="F372" s="1">
        <v>45970</v>
      </c>
      <c r="G372" t="s">
        <v>2843</v>
      </c>
      <c r="H372">
        <v>90</v>
      </c>
      <c r="I372">
        <v>95</v>
      </c>
      <c r="J372" t="s">
        <v>97</v>
      </c>
      <c r="K372">
        <v>1</v>
      </c>
      <c r="L372">
        <v>4</v>
      </c>
      <c r="M372" t="s">
        <v>2627</v>
      </c>
      <c r="N372" t="s">
        <v>55</v>
      </c>
      <c r="O372" t="s">
        <v>57</v>
      </c>
      <c r="P372" t="s">
        <v>2892</v>
      </c>
      <c r="Q372" t="s">
        <v>2899</v>
      </c>
      <c r="R372" t="s">
        <v>2878</v>
      </c>
      <c r="S372">
        <v>18</v>
      </c>
      <c r="T372">
        <v>0</v>
      </c>
      <c r="U372" t="s">
        <v>2894</v>
      </c>
      <c r="V372">
        <v>56501.106204522679</v>
      </c>
      <c r="W372" t="s">
        <v>2822</v>
      </c>
      <c r="X372">
        <v>64096.04830752722</v>
      </c>
      <c r="Y372" t="s">
        <v>2814</v>
      </c>
      <c r="Z372">
        <v>58611.930717538344</v>
      </c>
      <c r="AA372" t="s">
        <v>2634</v>
      </c>
      <c r="AB372">
        <v>66763.09091234504</v>
      </c>
      <c r="AC372">
        <v>3</v>
      </c>
    </row>
    <row r="373" spans="1:29" x14ac:dyDescent="0.3">
      <c r="A373" t="s">
        <v>47</v>
      </c>
      <c r="B373">
        <v>58834.067890234619</v>
      </c>
      <c r="C373">
        <v>18430071</v>
      </c>
      <c r="D373">
        <v>3000000</v>
      </c>
      <c r="E373">
        <v>30000</v>
      </c>
      <c r="F373" s="1">
        <v>45977</v>
      </c>
      <c r="G373" t="s">
        <v>2843</v>
      </c>
      <c r="H373">
        <v>100</v>
      </c>
      <c r="I373">
        <v>110</v>
      </c>
      <c r="J373" t="s">
        <v>97</v>
      </c>
      <c r="K373">
        <v>1</v>
      </c>
      <c r="L373">
        <v>4</v>
      </c>
      <c r="M373" t="s">
        <v>2627</v>
      </c>
      <c r="N373" t="s">
        <v>55</v>
      </c>
      <c r="O373" t="s">
        <v>57</v>
      </c>
      <c r="P373" t="s">
        <v>2892</v>
      </c>
      <c r="Q373" t="s">
        <v>2899</v>
      </c>
      <c r="R373" t="s">
        <v>2878</v>
      </c>
      <c r="S373">
        <v>18</v>
      </c>
      <c r="T373">
        <v>0</v>
      </c>
      <c r="U373" t="s">
        <v>2894</v>
      </c>
      <c r="V373">
        <v>56501.106204522679</v>
      </c>
      <c r="W373" t="s">
        <v>2822</v>
      </c>
      <c r="X373">
        <v>64096.04830752722</v>
      </c>
      <c r="Y373" t="s">
        <v>2814</v>
      </c>
      <c r="Z373">
        <v>58611.930717538344</v>
      </c>
      <c r="AA373" t="s">
        <v>2634</v>
      </c>
      <c r="AB373">
        <v>66763.09091234504</v>
      </c>
      <c r="AC373">
        <v>3</v>
      </c>
    </row>
    <row r="374" spans="1:29" x14ac:dyDescent="0.3">
      <c r="A374" t="s">
        <v>47</v>
      </c>
      <c r="B374">
        <v>58834.067890234619</v>
      </c>
      <c r="C374">
        <v>18422287</v>
      </c>
      <c r="D374">
        <v>7500000</v>
      </c>
      <c r="E374">
        <v>93750</v>
      </c>
      <c r="F374" s="1">
        <v>45975</v>
      </c>
      <c r="G374" t="s">
        <v>2843</v>
      </c>
      <c r="H374">
        <v>80</v>
      </c>
      <c r="I374">
        <v>90</v>
      </c>
      <c r="J374" t="s">
        <v>97</v>
      </c>
      <c r="K374">
        <v>1</v>
      </c>
      <c r="L374">
        <v>10</v>
      </c>
      <c r="M374" t="s">
        <v>2617</v>
      </c>
      <c r="N374" t="s">
        <v>55</v>
      </c>
      <c r="O374" t="s">
        <v>57</v>
      </c>
      <c r="P374" t="s">
        <v>2892</v>
      </c>
      <c r="Q374" t="s">
        <v>2896</v>
      </c>
      <c r="R374" t="s">
        <v>2878</v>
      </c>
      <c r="S374">
        <v>7.5</v>
      </c>
      <c r="T374">
        <v>0</v>
      </c>
      <c r="U374" t="s">
        <v>251</v>
      </c>
      <c r="V374">
        <v>53354.245347733297</v>
      </c>
      <c r="W374" t="s">
        <v>2822</v>
      </c>
      <c r="X374">
        <v>64096.04830752722</v>
      </c>
      <c r="Y374" t="s">
        <v>2814</v>
      </c>
      <c r="Z374">
        <v>58611.930717538344</v>
      </c>
      <c r="AA374" t="s">
        <v>2634</v>
      </c>
      <c r="AB374">
        <v>66763.09091234504</v>
      </c>
      <c r="AC374">
        <v>3</v>
      </c>
    </row>
    <row r="375" spans="1:29" x14ac:dyDescent="0.3">
      <c r="A375" t="s">
        <v>47</v>
      </c>
      <c r="B375">
        <v>58834.067890234619</v>
      </c>
      <c r="C375">
        <v>18398920</v>
      </c>
      <c r="D375">
        <v>2300000</v>
      </c>
      <c r="E375">
        <v>35384.615384615383</v>
      </c>
      <c r="F375" s="1">
        <v>45972</v>
      </c>
      <c r="G375" t="s">
        <v>2843</v>
      </c>
      <c r="H375">
        <v>65</v>
      </c>
      <c r="I375">
        <v>75</v>
      </c>
      <c r="J375" t="s">
        <v>74</v>
      </c>
      <c r="K375">
        <v>1</v>
      </c>
      <c r="L375">
        <v>5</v>
      </c>
      <c r="M375" t="s">
        <v>2632</v>
      </c>
      <c r="N375" t="s">
        <v>55</v>
      </c>
      <c r="O375" t="s">
        <v>57</v>
      </c>
      <c r="P375" t="s">
        <v>2904</v>
      </c>
      <c r="Q375" t="s">
        <v>2899</v>
      </c>
      <c r="R375" t="s">
        <v>2879</v>
      </c>
      <c r="S375">
        <v>25</v>
      </c>
      <c r="T375">
        <v>0</v>
      </c>
      <c r="U375" t="s">
        <v>2894</v>
      </c>
      <c r="V375">
        <v>56501.106204522679</v>
      </c>
      <c r="W375" t="s">
        <v>2822</v>
      </c>
      <c r="X375">
        <v>64096.04830752722</v>
      </c>
      <c r="Y375" t="s">
        <v>2870</v>
      </c>
      <c r="Z375">
        <v>81951.291903696576</v>
      </c>
      <c r="AA375" t="s">
        <v>2634</v>
      </c>
      <c r="AB375">
        <v>66763.09091234504</v>
      </c>
      <c r="AC375">
        <v>2</v>
      </c>
    </row>
    <row r="376" spans="1:29" x14ac:dyDescent="0.3">
      <c r="A376" t="s">
        <v>47</v>
      </c>
      <c r="B376">
        <v>58834.067890234619</v>
      </c>
      <c r="C376">
        <v>18375082</v>
      </c>
      <c r="D376">
        <v>2300000</v>
      </c>
      <c r="E376">
        <v>38333.333333333336</v>
      </c>
      <c r="F376" s="1">
        <v>45968</v>
      </c>
      <c r="G376" t="s">
        <v>2843</v>
      </c>
      <c r="H376">
        <v>60</v>
      </c>
      <c r="I376">
        <v>70</v>
      </c>
      <c r="J376" t="s">
        <v>74</v>
      </c>
      <c r="K376">
        <v>1</v>
      </c>
      <c r="L376">
        <v>5</v>
      </c>
      <c r="M376" t="s">
        <v>2632</v>
      </c>
      <c r="N376" t="s">
        <v>77</v>
      </c>
      <c r="O376" t="s">
        <v>57</v>
      </c>
      <c r="P376" t="s">
        <v>2904</v>
      </c>
      <c r="Q376" t="s">
        <v>2899</v>
      </c>
      <c r="R376" t="s">
        <v>2879</v>
      </c>
      <c r="S376">
        <v>25</v>
      </c>
      <c r="T376">
        <v>0</v>
      </c>
      <c r="U376" t="s">
        <v>2894</v>
      </c>
      <c r="V376">
        <v>56501.106204522679</v>
      </c>
      <c r="W376" t="s">
        <v>2822</v>
      </c>
      <c r="X376">
        <v>64096.04830752722</v>
      </c>
      <c r="Y376" t="s">
        <v>2870</v>
      </c>
      <c r="Z376">
        <v>81951.291903696576</v>
      </c>
      <c r="AA376" t="s">
        <v>2634</v>
      </c>
      <c r="AB376">
        <v>66763.09091234504</v>
      </c>
      <c r="AC376">
        <v>2</v>
      </c>
    </row>
    <row r="377" spans="1:29" x14ac:dyDescent="0.3">
      <c r="A377" t="s">
        <v>47</v>
      </c>
      <c r="B377">
        <v>58834.067890234619</v>
      </c>
      <c r="C377">
        <v>18400241</v>
      </c>
      <c r="D377">
        <v>10275000</v>
      </c>
      <c r="E377">
        <v>193867.9245283019</v>
      </c>
      <c r="F377" s="1">
        <v>45972</v>
      </c>
      <c r="G377" t="s">
        <v>2843</v>
      </c>
      <c r="H377">
        <v>53</v>
      </c>
      <c r="I377">
        <v>60</v>
      </c>
      <c r="J377" t="s">
        <v>74</v>
      </c>
      <c r="K377">
        <v>1</v>
      </c>
      <c r="L377">
        <v>6</v>
      </c>
      <c r="M377" t="s">
        <v>2615</v>
      </c>
      <c r="N377" t="s">
        <v>77</v>
      </c>
      <c r="O377" t="s">
        <v>57</v>
      </c>
      <c r="P377" t="s">
        <v>2903</v>
      </c>
      <c r="Q377" t="s">
        <v>2898</v>
      </c>
      <c r="R377" t="s">
        <v>2879</v>
      </c>
      <c r="S377">
        <v>2</v>
      </c>
      <c r="T377">
        <v>0</v>
      </c>
      <c r="U377" t="s">
        <v>138</v>
      </c>
      <c r="V377">
        <v>84051.519775661844</v>
      </c>
      <c r="W377" t="s">
        <v>2822</v>
      </c>
      <c r="X377">
        <v>64096.04830752722</v>
      </c>
      <c r="Y377" t="s">
        <v>2817</v>
      </c>
      <c r="Z377">
        <v>55125.119235044782</v>
      </c>
      <c r="AA377" t="s">
        <v>2634</v>
      </c>
      <c r="AB377">
        <v>66763.09091234504</v>
      </c>
      <c r="AC377">
        <v>2</v>
      </c>
    </row>
    <row r="378" spans="1:29" x14ac:dyDescent="0.3">
      <c r="A378" t="s">
        <v>47</v>
      </c>
      <c r="B378">
        <v>58834.067890234619</v>
      </c>
      <c r="C378">
        <v>18409320</v>
      </c>
      <c r="D378">
        <v>8350000</v>
      </c>
      <c r="E378">
        <v>55666.666666666664</v>
      </c>
      <c r="F378" s="1">
        <v>45973</v>
      </c>
      <c r="G378" t="s">
        <v>2843</v>
      </c>
      <c r="H378">
        <v>150</v>
      </c>
      <c r="I378">
        <v>160</v>
      </c>
      <c r="J378" t="s">
        <v>50</v>
      </c>
      <c r="K378">
        <v>2</v>
      </c>
      <c r="L378">
        <v>6</v>
      </c>
      <c r="M378" t="s">
        <v>2632</v>
      </c>
      <c r="N378" t="s">
        <v>55</v>
      </c>
      <c r="O378" t="s">
        <v>57</v>
      </c>
      <c r="P378" t="s">
        <v>2892</v>
      </c>
      <c r="Q378" t="s">
        <v>2896</v>
      </c>
      <c r="R378" t="s">
        <v>2877</v>
      </c>
      <c r="S378">
        <v>25</v>
      </c>
      <c r="T378">
        <v>0</v>
      </c>
      <c r="U378" t="s">
        <v>2894</v>
      </c>
      <c r="V378">
        <v>56501.106204522679</v>
      </c>
      <c r="W378" t="s">
        <v>2822</v>
      </c>
      <c r="X378">
        <v>64096.04830752722</v>
      </c>
      <c r="Y378" t="s">
        <v>2814</v>
      </c>
      <c r="Z378">
        <v>58611.930717538344</v>
      </c>
      <c r="AA378" t="s">
        <v>2619</v>
      </c>
      <c r="AB378">
        <v>55032.20470322208</v>
      </c>
      <c r="AC378">
        <v>4</v>
      </c>
    </row>
    <row r="379" spans="1:29" x14ac:dyDescent="0.3">
      <c r="A379" t="s">
        <v>47</v>
      </c>
      <c r="B379">
        <v>58834.067890234619</v>
      </c>
      <c r="C379">
        <v>18365444</v>
      </c>
      <c r="D379">
        <v>6500000</v>
      </c>
      <c r="E379">
        <v>46428.571428571428</v>
      </c>
      <c r="F379" s="1">
        <v>45966</v>
      </c>
      <c r="G379" t="s">
        <v>2843</v>
      </c>
      <c r="H379">
        <v>140</v>
      </c>
      <c r="I379">
        <v>150</v>
      </c>
      <c r="J379" t="s">
        <v>50</v>
      </c>
      <c r="K379">
        <v>2</v>
      </c>
      <c r="L379">
        <v>5</v>
      </c>
      <c r="M379" t="s">
        <v>2615</v>
      </c>
      <c r="N379" t="s">
        <v>77</v>
      </c>
      <c r="O379" t="s">
        <v>57</v>
      </c>
      <c r="P379" t="s">
        <v>2892</v>
      </c>
      <c r="Q379" t="s">
        <v>2896</v>
      </c>
      <c r="R379" t="s">
        <v>2877</v>
      </c>
      <c r="S379">
        <v>2</v>
      </c>
      <c r="T379">
        <v>0</v>
      </c>
      <c r="U379" t="s">
        <v>2894</v>
      </c>
      <c r="V379">
        <v>56501.106204522679</v>
      </c>
      <c r="W379" t="s">
        <v>2822</v>
      </c>
      <c r="X379">
        <v>64096.04830752722</v>
      </c>
      <c r="Y379" t="s">
        <v>2814</v>
      </c>
      <c r="Z379">
        <v>58611.930717538344</v>
      </c>
      <c r="AA379" t="s">
        <v>2619</v>
      </c>
      <c r="AB379">
        <v>55032.20470322208</v>
      </c>
      <c r="AC379">
        <v>4</v>
      </c>
    </row>
    <row r="380" spans="1:29" x14ac:dyDescent="0.3">
      <c r="A380" t="s">
        <v>47</v>
      </c>
      <c r="B380">
        <v>58834.067890234619</v>
      </c>
      <c r="C380">
        <v>18385700</v>
      </c>
      <c r="D380">
        <v>6500000</v>
      </c>
      <c r="E380">
        <v>50000</v>
      </c>
      <c r="F380" s="1">
        <v>45970</v>
      </c>
      <c r="G380" t="s">
        <v>2843</v>
      </c>
      <c r="H380">
        <v>130</v>
      </c>
      <c r="I380">
        <v>140</v>
      </c>
      <c r="J380" t="s">
        <v>50</v>
      </c>
      <c r="K380">
        <v>2</v>
      </c>
      <c r="L380">
        <v>5</v>
      </c>
      <c r="M380" t="s">
        <v>2615</v>
      </c>
      <c r="N380" t="s">
        <v>55</v>
      </c>
      <c r="O380" t="s">
        <v>57</v>
      </c>
      <c r="P380" t="s">
        <v>2892</v>
      </c>
      <c r="Q380" t="s">
        <v>2896</v>
      </c>
      <c r="R380" t="s">
        <v>2877</v>
      </c>
      <c r="S380">
        <v>2</v>
      </c>
      <c r="T380">
        <v>0</v>
      </c>
      <c r="U380" t="s">
        <v>2894</v>
      </c>
      <c r="V380">
        <v>56501.106204522679</v>
      </c>
      <c r="W380" t="s">
        <v>2822</v>
      </c>
      <c r="X380">
        <v>64096.04830752722</v>
      </c>
      <c r="Y380" t="s">
        <v>2814</v>
      </c>
      <c r="Z380">
        <v>58611.930717538344</v>
      </c>
      <c r="AA380" t="s">
        <v>2619</v>
      </c>
      <c r="AB380">
        <v>55032.20470322208</v>
      </c>
      <c r="AC380">
        <v>4</v>
      </c>
    </row>
    <row r="381" spans="1:29" x14ac:dyDescent="0.3">
      <c r="A381" t="s">
        <v>47</v>
      </c>
      <c r="B381">
        <v>58834.067890234619</v>
      </c>
      <c r="C381">
        <v>18416863</v>
      </c>
      <c r="D381">
        <v>6225000</v>
      </c>
      <c r="E381">
        <v>65526.315789473687</v>
      </c>
      <c r="F381" s="1">
        <v>45974</v>
      </c>
      <c r="G381" t="s">
        <v>2843</v>
      </c>
      <c r="H381">
        <v>95</v>
      </c>
      <c r="I381">
        <v>105</v>
      </c>
      <c r="J381" t="s">
        <v>97</v>
      </c>
      <c r="K381">
        <v>1</v>
      </c>
      <c r="L381">
        <v>6</v>
      </c>
      <c r="M381" t="s">
        <v>2615</v>
      </c>
      <c r="N381" t="s">
        <v>55</v>
      </c>
      <c r="O381" t="s">
        <v>67</v>
      </c>
      <c r="P381" t="s">
        <v>2892</v>
      </c>
      <c r="Q381" t="s">
        <v>2896</v>
      </c>
      <c r="R381" t="s">
        <v>2878</v>
      </c>
      <c r="S381">
        <v>2</v>
      </c>
      <c r="T381">
        <v>1</v>
      </c>
      <c r="U381" t="s">
        <v>2894</v>
      </c>
      <c r="V381">
        <v>56501.106204522679</v>
      </c>
      <c r="W381" t="s">
        <v>2822</v>
      </c>
      <c r="X381">
        <v>64096.04830752722</v>
      </c>
      <c r="Y381" t="s">
        <v>2814</v>
      </c>
      <c r="Z381">
        <v>58611.930717538344</v>
      </c>
      <c r="AA381" t="s">
        <v>2619</v>
      </c>
      <c r="AB381">
        <v>55032.20470322208</v>
      </c>
      <c r="AC381">
        <v>3</v>
      </c>
    </row>
    <row r="382" spans="1:29" x14ac:dyDescent="0.3">
      <c r="A382" t="s">
        <v>47</v>
      </c>
      <c r="B382">
        <v>58834.067890234619</v>
      </c>
      <c r="C382">
        <v>18401101</v>
      </c>
      <c r="D382">
        <v>5500000</v>
      </c>
      <c r="E382">
        <v>45833.333333333336</v>
      </c>
      <c r="F382" s="1">
        <v>45972</v>
      </c>
      <c r="G382" t="s">
        <v>2843</v>
      </c>
      <c r="H382">
        <v>120</v>
      </c>
      <c r="I382">
        <v>132</v>
      </c>
      <c r="J382" t="s">
        <v>97</v>
      </c>
      <c r="K382">
        <v>2</v>
      </c>
      <c r="L382">
        <v>5</v>
      </c>
      <c r="M382" t="s">
        <v>2615</v>
      </c>
      <c r="N382" t="s">
        <v>55</v>
      </c>
      <c r="O382" t="s">
        <v>57</v>
      </c>
      <c r="P382" t="s">
        <v>2892</v>
      </c>
      <c r="Q382" t="s">
        <v>2893</v>
      </c>
      <c r="R382" t="s">
        <v>2878</v>
      </c>
      <c r="S382">
        <v>2</v>
      </c>
      <c r="T382">
        <v>0</v>
      </c>
      <c r="U382" t="s">
        <v>2894</v>
      </c>
      <c r="V382">
        <v>56501.106204522679</v>
      </c>
      <c r="W382" t="s">
        <v>2822</v>
      </c>
      <c r="X382">
        <v>64096.04830752722</v>
      </c>
      <c r="Y382" t="s">
        <v>2814</v>
      </c>
      <c r="Z382">
        <v>58611.930717538344</v>
      </c>
      <c r="AA382" t="s">
        <v>2619</v>
      </c>
      <c r="AB382">
        <v>55032.20470322208</v>
      </c>
      <c r="AC382">
        <v>3</v>
      </c>
    </row>
    <row r="383" spans="1:29" x14ac:dyDescent="0.3">
      <c r="A383" t="s">
        <v>47</v>
      </c>
      <c r="B383">
        <v>58834.067890234619</v>
      </c>
      <c r="C383">
        <v>18404829</v>
      </c>
      <c r="D383">
        <v>4800000</v>
      </c>
      <c r="E383">
        <v>53333.333333333336</v>
      </c>
      <c r="F383" s="1">
        <v>45973</v>
      </c>
      <c r="G383" t="s">
        <v>2843</v>
      </c>
      <c r="H383">
        <v>90</v>
      </c>
      <c r="I383">
        <v>100</v>
      </c>
      <c r="J383" t="s">
        <v>97</v>
      </c>
      <c r="K383">
        <v>1</v>
      </c>
      <c r="L383">
        <v>5</v>
      </c>
      <c r="M383" t="s">
        <v>2615</v>
      </c>
      <c r="N383" t="s">
        <v>55</v>
      </c>
      <c r="O383" t="s">
        <v>57</v>
      </c>
      <c r="P383" t="s">
        <v>2892</v>
      </c>
      <c r="Q383" t="s">
        <v>2893</v>
      </c>
      <c r="R383" t="s">
        <v>2878</v>
      </c>
      <c r="S383">
        <v>2</v>
      </c>
      <c r="T383">
        <v>0</v>
      </c>
      <c r="U383" t="s">
        <v>2894</v>
      </c>
      <c r="V383">
        <v>56501.106204522679</v>
      </c>
      <c r="W383" t="s">
        <v>2822</v>
      </c>
      <c r="X383">
        <v>64096.04830752722</v>
      </c>
      <c r="Y383" t="s">
        <v>2814</v>
      </c>
      <c r="Z383">
        <v>58611.930717538344</v>
      </c>
      <c r="AA383" t="s">
        <v>2619</v>
      </c>
      <c r="AB383">
        <v>55032.20470322208</v>
      </c>
      <c r="AC383">
        <v>3</v>
      </c>
    </row>
    <row r="384" spans="1:29" x14ac:dyDescent="0.3">
      <c r="A384" t="s">
        <v>47</v>
      </c>
      <c r="B384">
        <v>58834.067890234619</v>
      </c>
      <c r="C384">
        <v>18420962</v>
      </c>
      <c r="D384">
        <v>4500000</v>
      </c>
      <c r="E384">
        <v>56250</v>
      </c>
      <c r="F384" s="1">
        <v>45975</v>
      </c>
      <c r="G384" t="s">
        <v>2843</v>
      </c>
      <c r="H384">
        <v>80</v>
      </c>
      <c r="I384">
        <v>90</v>
      </c>
      <c r="J384" t="s">
        <v>97</v>
      </c>
      <c r="K384">
        <v>1</v>
      </c>
      <c r="L384">
        <v>5</v>
      </c>
      <c r="M384" t="s">
        <v>2615</v>
      </c>
      <c r="N384" t="s">
        <v>55</v>
      </c>
      <c r="O384" t="s">
        <v>57</v>
      </c>
      <c r="P384" t="s">
        <v>2892</v>
      </c>
      <c r="Q384" t="s">
        <v>2893</v>
      </c>
      <c r="R384" t="s">
        <v>2878</v>
      </c>
      <c r="S384">
        <v>2</v>
      </c>
      <c r="T384">
        <v>0</v>
      </c>
      <c r="U384" t="s">
        <v>2894</v>
      </c>
      <c r="V384">
        <v>56501.106204522679</v>
      </c>
      <c r="W384" t="s">
        <v>2822</v>
      </c>
      <c r="X384">
        <v>64096.04830752722</v>
      </c>
      <c r="Y384" t="s">
        <v>2814</v>
      </c>
      <c r="Z384">
        <v>58611.930717538344</v>
      </c>
      <c r="AA384" t="s">
        <v>2619</v>
      </c>
      <c r="AB384">
        <v>55032.20470322208</v>
      </c>
      <c r="AC384">
        <v>3</v>
      </c>
    </row>
    <row r="385" spans="1:29" x14ac:dyDescent="0.3">
      <c r="A385" t="s">
        <v>47</v>
      </c>
      <c r="B385">
        <v>58834.067890234619</v>
      </c>
      <c r="C385">
        <v>18373477</v>
      </c>
      <c r="D385">
        <v>3600000</v>
      </c>
      <c r="E385">
        <v>48000</v>
      </c>
      <c r="F385" s="1">
        <v>45967</v>
      </c>
      <c r="G385" t="s">
        <v>2843</v>
      </c>
      <c r="H385">
        <v>75</v>
      </c>
      <c r="I385">
        <v>80</v>
      </c>
      <c r="J385" t="s">
        <v>97</v>
      </c>
      <c r="K385">
        <v>1</v>
      </c>
      <c r="L385">
        <v>5</v>
      </c>
      <c r="M385" t="s">
        <v>2615</v>
      </c>
      <c r="N385" t="s">
        <v>55</v>
      </c>
      <c r="O385" t="s">
        <v>57</v>
      </c>
      <c r="P385" t="s">
        <v>2892</v>
      </c>
      <c r="Q385" t="s">
        <v>2893</v>
      </c>
      <c r="R385" t="s">
        <v>2878</v>
      </c>
      <c r="S385">
        <v>2</v>
      </c>
      <c r="T385">
        <v>0</v>
      </c>
      <c r="U385" t="s">
        <v>2894</v>
      </c>
      <c r="V385">
        <v>56501.106204522679</v>
      </c>
      <c r="W385" t="s">
        <v>2822</v>
      </c>
      <c r="X385">
        <v>64096.04830752722</v>
      </c>
      <c r="Y385" t="s">
        <v>2814</v>
      </c>
      <c r="Z385">
        <v>58611.930717538344</v>
      </c>
      <c r="AA385" t="s">
        <v>2619</v>
      </c>
      <c r="AB385">
        <v>55032.20470322208</v>
      </c>
      <c r="AC385">
        <v>3</v>
      </c>
    </row>
    <row r="386" spans="1:29" x14ac:dyDescent="0.3">
      <c r="A386" t="s">
        <v>47</v>
      </c>
      <c r="B386">
        <v>58834.067890234619</v>
      </c>
      <c r="C386">
        <v>18373496</v>
      </c>
      <c r="D386">
        <v>3600000</v>
      </c>
      <c r="E386">
        <v>51428.571428571428</v>
      </c>
      <c r="F386" s="1">
        <v>45967</v>
      </c>
      <c r="G386" t="s">
        <v>2843</v>
      </c>
      <c r="H386">
        <v>70</v>
      </c>
      <c r="I386">
        <v>75</v>
      </c>
      <c r="J386" t="s">
        <v>97</v>
      </c>
      <c r="K386">
        <v>1</v>
      </c>
      <c r="L386">
        <v>5</v>
      </c>
      <c r="M386" t="s">
        <v>2615</v>
      </c>
      <c r="N386" t="s">
        <v>77</v>
      </c>
      <c r="O386" t="s">
        <v>57</v>
      </c>
      <c r="P386" t="s">
        <v>2892</v>
      </c>
      <c r="Q386" t="s">
        <v>2893</v>
      </c>
      <c r="R386" t="s">
        <v>2878</v>
      </c>
      <c r="S386">
        <v>2</v>
      </c>
      <c r="T386">
        <v>0</v>
      </c>
      <c r="U386" t="s">
        <v>2894</v>
      </c>
      <c r="V386">
        <v>56501.106204522679</v>
      </c>
      <c r="W386" t="s">
        <v>2822</v>
      </c>
      <c r="X386">
        <v>64096.04830752722</v>
      </c>
      <c r="Y386" t="s">
        <v>2814</v>
      </c>
      <c r="Z386">
        <v>58611.930717538344</v>
      </c>
      <c r="AA386" t="s">
        <v>2619</v>
      </c>
      <c r="AB386">
        <v>55032.20470322208</v>
      </c>
      <c r="AC386">
        <v>3</v>
      </c>
    </row>
    <row r="387" spans="1:29" x14ac:dyDescent="0.3">
      <c r="A387" t="s">
        <v>47</v>
      </c>
      <c r="B387">
        <v>58834.067890234619</v>
      </c>
      <c r="C387">
        <v>18373095</v>
      </c>
      <c r="D387">
        <v>3250000</v>
      </c>
      <c r="E387">
        <v>43333.333333333336</v>
      </c>
      <c r="F387" s="1">
        <v>45967</v>
      </c>
      <c r="G387" t="s">
        <v>2843</v>
      </c>
      <c r="H387">
        <v>75</v>
      </c>
      <c r="I387">
        <v>80</v>
      </c>
      <c r="J387" t="s">
        <v>97</v>
      </c>
      <c r="K387">
        <v>1</v>
      </c>
      <c r="L387">
        <v>5</v>
      </c>
      <c r="M387" t="s">
        <v>2615</v>
      </c>
      <c r="N387" t="s">
        <v>77</v>
      </c>
      <c r="O387" t="s">
        <v>67</v>
      </c>
      <c r="P387" t="s">
        <v>2892</v>
      </c>
      <c r="Q387" t="s">
        <v>2893</v>
      </c>
      <c r="R387" t="s">
        <v>2878</v>
      </c>
      <c r="S387">
        <v>2</v>
      </c>
      <c r="T387">
        <v>1</v>
      </c>
      <c r="U387" t="s">
        <v>2894</v>
      </c>
      <c r="V387">
        <v>56501.106204522679</v>
      </c>
      <c r="W387" t="s">
        <v>2822</v>
      </c>
      <c r="X387">
        <v>64096.04830752722</v>
      </c>
      <c r="Y387" t="s">
        <v>2814</v>
      </c>
      <c r="Z387">
        <v>58611.930717538344</v>
      </c>
      <c r="AA387" t="s">
        <v>2619</v>
      </c>
      <c r="AB387">
        <v>55032.20470322208</v>
      </c>
      <c r="AC387">
        <v>3</v>
      </c>
    </row>
    <row r="388" spans="1:29" x14ac:dyDescent="0.3">
      <c r="A388" t="s">
        <v>47</v>
      </c>
      <c r="B388">
        <v>58834.067890234619</v>
      </c>
      <c r="C388">
        <v>18387938</v>
      </c>
      <c r="D388">
        <v>3150000</v>
      </c>
      <c r="E388">
        <v>63000</v>
      </c>
      <c r="F388" s="1">
        <v>45970</v>
      </c>
      <c r="G388" t="s">
        <v>2843</v>
      </c>
      <c r="H388">
        <v>50</v>
      </c>
      <c r="I388">
        <v>55</v>
      </c>
      <c r="J388" t="s">
        <v>74</v>
      </c>
      <c r="K388">
        <v>1</v>
      </c>
      <c r="L388">
        <v>5</v>
      </c>
      <c r="M388" t="s">
        <v>2615</v>
      </c>
      <c r="N388" t="s">
        <v>55</v>
      </c>
      <c r="O388" t="s">
        <v>57</v>
      </c>
      <c r="P388" t="s">
        <v>2892</v>
      </c>
      <c r="Q388" t="s">
        <v>2893</v>
      </c>
      <c r="R388" t="s">
        <v>2879</v>
      </c>
      <c r="S388">
        <v>2</v>
      </c>
      <c r="T388">
        <v>0</v>
      </c>
      <c r="U388" t="s">
        <v>2894</v>
      </c>
      <c r="V388">
        <v>56501.106204522679</v>
      </c>
      <c r="W388" t="s">
        <v>2822</v>
      </c>
      <c r="X388">
        <v>64096.04830752722</v>
      </c>
      <c r="Y388" t="s">
        <v>2814</v>
      </c>
      <c r="Z388">
        <v>58611.930717538344</v>
      </c>
      <c r="AA388" t="s">
        <v>2619</v>
      </c>
      <c r="AB388">
        <v>55032.20470322208</v>
      </c>
      <c r="AC388">
        <v>2</v>
      </c>
    </row>
    <row r="389" spans="1:29" x14ac:dyDescent="0.3">
      <c r="A389" t="s">
        <v>47</v>
      </c>
      <c r="B389">
        <v>58834.067890234619</v>
      </c>
      <c r="C389">
        <v>18372139</v>
      </c>
      <c r="D389">
        <v>3000000</v>
      </c>
      <c r="E389">
        <v>60000</v>
      </c>
      <c r="F389" s="1">
        <v>45967</v>
      </c>
      <c r="G389" t="s">
        <v>2843</v>
      </c>
      <c r="H389">
        <v>50</v>
      </c>
      <c r="I389">
        <v>55</v>
      </c>
      <c r="J389" t="s">
        <v>74</v>
      </c>
      <c r="K389">
        <v>1</v>
      </c>
      <c r="L389">
        <v>5</v>
      </c>
      <c r="M389" t="s">
        <v>2615</v>
      </c>
      <c r="N389" t="s">
        <v>77</v>
      </c>
      <c r="O389" t="s">
        <v>57</v>
      </c>
      <c r="P389" t="s">
        <v>2892</v>
      </c>
      <c r="Q389" t="s">
        <v>2899</v>
      </c>
      <c r="R389" t="s">
        <v>2879</v>
      </c>
      <c r="S389">
        <v>2</v>
      </c>
      <c r="T389">
        <v>0</v>
      </c>
      <c r="U389" t="s">
        <v>2894</v>
      </c>
      <c r="V389">
        <v>56501.106204522679</v>
      </c>
      <c r="W389" t="s">
        <v>2822</v>
      </c>
      <c r="X389">
        <v>64096.04830752722</v>
      </c>
      <c r="Y389" t="s">
        <v>2814</v>
      </c>
      <c r="Z389">
        <v>58611.930717538344</v>
      </c>
      <c r="AA389" t="s">
        <v>2619</v>
      </c>
      <c r="AB389">
        <v>55032.20470322208</v>
      </c>
      <c r="AC389">
        <v>2</v>
      </c>
    </row>
    <row r="390" spans="1:29" x14ac:dyDescent="0.3">
      <c r="A390" t="s">
        <v>47</v>
      </c>
      <c r="B390">
        <v>58834.067890234619</v>
      </c>
      <c r="C390">
        <v>18365414</v>
      </c>
      <c r="D390">
        <v>3000000</v>
      </c>
      <c r="E390">
        <v>60000</v>
      </c>
      <c r="F390" s="1">
        <v>45966</v>
      </c>
      <c r="G390" t="s">
        <v>2843</v>
      </c>
      <c r="H390">
        <v>50</v>
      </c>
      <c r="I390">
        <v>55</v>
      </c>
      <c r="J390" t="s">
        <v>74</v>
      </c>
      <c r="K390">
        <v>1</v>
      </c>
      <c r="L390">
        <v>5</v>
      </c>
      <c r="M390" t="s">
        <v>2615</v>
      </c>
      <c r="N390" t="s">
        <v>77</v>
      </c>
      <c r="O390" t="s">
        <v>57</v>
      </c>
      <c r="P390" t="s">
        <v>2892</v>
      </c>
      <c r="Q390" t="s">
        <v>2899</v>
      </c>
      <c r="R390" t="s">
        <v>2879</v>
      </c>
      <c r="S390">
        <v>2</v>
      </c>
      <c r="T390">
        <v>0</v>
      </c>
      <c r="U390" t="s">
        <v>2894</v>
      </c>
      <c r="V390">
        <v>56501.106204522679</v>
      </c>
      <c r="W390" t="s">
        <v>2822</v>
      </c>
      <c r="X390">
        <v>64096.04830752722</v>
      </c>
      <c r="Y390" t="s">
        <v>2814</v>
      </c>
      <c r="Z390">
        <v>58611.930717538344</v>
      </c>
      <c r="AA390" t="s">
        <v>2619</v>
      </c>
      <c r="AB390">
        <v>55032.20470322208</v>
      </c>
      <c r="AC390">
        <v>2</v>
      </c>
    </row>
    <row r="391" spans="1:29" x14ac:dyDescent="0.3">
      <c r="A391" t="s">
        <v>47</v>
      </c>
      <c r="B391">
        <v>58834.067890234619</v>
      </c>
      <c r="C391">
        <v>18371837</v>
      </c>
      <c r="D391">
        <v>2600000</v>
      </c>
      <c r="E391">
        <v>52000</v>
      </c>
      <c r="F391" s="1">
        <v>45967</v>
      </c>
      <c r="G391" t="s">
        <v>2843</v>
      </c>
      <c r="H391">
        <v>50</v>
      </c>
      <c r="I391">
        <v>56</v>
      </c>
      <c r="J391" t="s">
        <v>2900</v>
      </c>
      <c r="K391">
        <v>1</v>
      </c>
      <c r="L391">
        <v>5</v>
      </c>
      <c r="M391" t="s">
        <v>2615</v>
      </c>
      <c r="N391" t="s">
        <v>55</v>
      </c>
      <c r="O391" t="s">
        <v>57</v>
      </c>
      <c r="P391" t="s">
        <v>2892</v>
      </c>
      <c r="Q391" t="s">
        <v>2899</v>
      </c>
      <c r="R391" t="s">
        <v>2879</v>
      </c>
      <c r="S391">
        <v>2</v>
      </c>
      <c r="T391">
        <v>0</v>
      </c>
      <c r="U391" t="s">
        <v>2894</v>
      </c>
      <c r="V391">
        <v>56501.106204522679</v>
      </c>
      <c r="W391" t="s">
        <v>2822</v>
      </c>
      <c r="X391">
        <v>64096.04830752722</v>
      </c>
      <c r="Y391" t="s">
        <v>2814</v>
      </c>
      <c r="Z391">
        <v>58611.930717538344</v>
      </c>
      <c r="AA391" t="s">
        <v>2619</v>
      </c>
      <c r="AB391">
        <v>55032.20470322208</v>
      </c>
      <c r="AC391">
        <v>1</v>
      </c>
    </row>
    <row r="392" spans="1:29" x14ac:dyDescent="0.3">
      <c r="A392" t="s">
        <v>47</v>
      </c>
      <c r="B392">
        <v>58834.067890234619</v>
      </c>
      <c r="C392">
        <v>18361322</v>
      </c>
      <c r="D392">
        <v>5350000</v>
      </c>
      <c r="E392">
        <v>39629.629629629628</v>
      </c>
      <c r="F392" s="1">
        <v>45965</v>
      </c>
      <c r="G392" t="s">
        <v>2843</v>
      </c>
      <c r="H392">
        <v>135</v>
      </c>
      <c r="I392">
        <v>140</v>
      </c>
      <c r="J392" t="s">
        <v>50</v>
      </c>
      <c r="K392">
        <v>2</v>
      </c>
      <c r="L392">
        <v>5</v>
      </c>
      <c r="M392" t="s">
        <v>2615</v>
      </c>
      <c r="N392" t="s">
        <v>55</v>
      </c>
      <c r="O392" t="s">
        <v>67</v>
      </c>
      <c r="P392" t="s">
        <v>2903</v>
      </c>
      <c r="Q392" t="s">
        <v>2893</v>
      </c>
      <c r="R392" t="s">
        <v>2877</v>
      </c>
      <c r="S392">
        <v>2</v>
      </c>
      <c r="T392">
        <v>1</v>
      </c>
      <c r="U392" t="s">
        <v>2894</v>
      </c>
      <c r="V392">
        <v>56501.106204522679</v>
      </c>
      <c r="W392" t="s">
        <v>2822</v>
      </c>
      <c r="X392">
        <v>64096.04830752722</v>
      </c>
      <c r="Y392" t="s">
        <v>2817</v>
      </c>
      <c r="Z392">
        <v>55125.119235044782</v>
      </c>
      <c r="AA392" t="s">
        <v>2619</v>
      </c>
      <c r="AB392">
        <v>55032.20470322208</v>
      </c>
      <c r="AC392">
        <v>4</v>
      </c>
    </row>
    <row r="393" spans="1:29" x14ac:dyDescent="0.3">
      <c r="A393" t="s">
        <v>47</v>
      </c>
      <c r="B393">
        <v>58834.067890234619</v>
      </c>
      <c r="C393">
        <v>18418529</v>
      </c>
      <c r="D393">
        <v>5350000</v>
      </c>
      <c r="E393">
        <v>31470.588235294119</v>
      </c>
      <c r="F393" s="1">
        <v>45975</v>
      </c>
      <c r="G393" t="s">
        <v>2843</v>
      </c>
      <c r="H393">
        <v>170</v>
      </c>
      <c r="I393">
        <v>175</v>
      </c>
      <c r="J393" t="s">
        <v>128</v>
      </c>
      <c r="K393">
        <v>2</v>
      </c>
      <c r="L393">
        <v>5</v>
      </c>
      <c r="M393" t="s">
        <v>2615</v>
      </c>
      <c r="N393" t="s">
        <v>55</v>
      </c>
      <c r="O393" t="s">
        <v>57</v>
      </c>
      <c r="P393" t="s">
        <v>2905</v>
      </c>
      <c r="Q393" t="s">
        <v>2893</v>
      </c>
      <c r="R393" t="s">
        <v>2871</v>
      </c>
      <c r="S393">
        <v>2</v>
      </c>
      <c r="T393">
        <v>0</v>
      </c>
      <c r="U393" t="s">
        <v>2894</v>
      </c>
      <c r="V393">
        <v>56501.106204522679</v>
      </c>
      <c r="W393" t="s">
        <v>2822</v>
      </c>
      <c r="X393">
        <v>64096.04830752722</v>
      </c>
      <c r="Y393" t="s">
        <v>2815</v>
      </c>
      <c r="Z393">
        <v>55166.77177874578</v>
      </c>
      <c r="AA393" t="s">
        <v>2619</v>
      </c>
      <c r="AB393">
        <v>55032.20470322208</v>
      </c>
      <c r="AC393">
        <v>5</v>
      </c>
    </row>
    <row r="394" spans="1:29" x14ac:dyDescent="0.3">
      <c r="A394" t="s">
        <v>47</v>
      </c>
      <c r="B394">
        <v>58834.067890234619</v>
      </c>
      <c r="C394">
        <v>18374254</v>
      </c>
      <c r="D394">
        <v>5500000</v>
      </c>
      <c r="E394">
        <v>45833.333333333336</v>
      </c>
      <c r="F394" s="1">
        <v>45968</v>
      </c>
      <c r="G394" t="s">
        <v>2843</v>
      </c>
      <c r="H394">
        <v>120</v>
      </c>
      <c r="I394">
        <v>140</v>
      </c>
      <c r="J394" t="s">
        <v>50</v>
      </c>
      <c r="K394">
        <v>1</v>
      </c>
      <c r="L394">
        <v>3</v>
      </c>
      <c r="M394" t="s">
        <v>2622</v>
      </c>
      <c r="N394" t="s">
        <v>76</v>
      </c>
      <c r="O394" t="s">
        <v>67</v>
      </c>
      <c r="P394" t="s">
        <v>2892</v>
      </c>
      <c r="Q394" t="s">
        <v>2893</v>
      </c>
      <c r="R394" t="s">
        <v>2877</v>
      </c>
      <c r="S394">
        <v>13</v>
      </c>
      <c r="T394">
        <v>1</v>
      </c>
      <c r="U394" t="s">
        <v>2895</v>
      </c>
      <c r="V394">
        <v>65169.934344177367</v>
      </c>
      <c r="W394" t="s">
        <v>2828</v>
      </c>
      <c r="X394">
        <v>53396.131400870931</v>
      </c>
      <c r="Y394" t="s">
        <v>2814</v>
      </c>
      <c r="Z394">
        <v>58611.930717538344</v>
      </c>
      <c r="AA394" t="s">
        <v>2619</v>
      </c>
      <c r="AB394">
        <v>55032.20470322208</v>
      </c>
      <c r="AC394">
        <v>4</v>
      </c>
    </row>
    <row r="395" spans="1:29" x14ac:dyDescent="0.3">
      <c r="A395" t="s">
        <v>47</v>
      </c>
      <c r="B395">
        <v>58834.067890234619</v>
      </c>
      <c r="C395">
        <v>18365711</v>
      </c>
      <c r="D395">
        <v>3500000</v>
      </c>
      <c r="E395">
        <v>30434.782608695652</v>
      </c>
      <c r="F395" s="1">
        <v>45966</v>
      </c>
      <c r="G395" t="s">
        <v>2843</v>
      </c>
      <c r="H395">
        <v>115</v>
      </c>
      <c r="I395">
        <v>140</v>
      </c>
      <c r="J395" t="s">
        <v>50</v>
      </c>
      <c r="K395">
        <v>1</v>
      </c>
      <c r="L395">
        <v>12</v>
      </c>
      <c r="M395" t="s">
        <v>2622</v>
      </c>
      <c r="N395" t="s">
        <v>55</v>
      </c>
      <c r="O395" t="s">
        <v>67</v>
      </c>
      <c r="P395" t="s">
        <v>2892</v>
      </c>
      <c r="Q395" t="s">
        <v>2893</v>
      </c>
      <c r="R395" t="s">
        <v>2877</v>
      </c>
      <c r="S395">
        <v>13</v>
      </c>
      <c r="T395">
        <v>1</v>
      </c>
      <c r="U395" t="s">
        <v>2895</v>
      </c>
      <c r="V395">
        <v>65169.934344177367</v>
      </c>
      <c r="W395" t="s">
        <v>2828</v>
      </c>
      <c r="X395">
        <v>53396.131400870931</v>
      </c>
      <c r="Y395" t="s">
        <v>2814</v>
      </c>
      <c r="Z395">
        <v>58611.930717538344</v>
      </c>
      <c r="AA395" t="s">
        <v>2619</v>
      </c>
      <c r="AB395">
        <v>55032.20470322208</v>
      </c>
      <c r="AC395">
        <v>4</v>
      </c>
    </row>
    <row r="396" spans="1:29" x14ac:dyDescent="0.3">
      <c r="A396" t="s">
        <v>47</v>
      </c>
      <c r="B396">
        <v>58834.067890234619</v>
      </c>
      <c r="C396">
        <v>18420881</v>
      </c>
      <c r="D396">
        <v>7500000</v>
      </c>
      <c r="E396">
        <v>53571.428571428572</v>
      </c>
      <c r="F396" s="1">
        <v>45975</v>
      </c>
      <c r="G396" t="s">
        <v>2843</v>
      </c>
      <c r="H396">
        <v>140</v>
      </c>
      <c r="I396">
        <v>150</v>
      </c>
      <c r="J396" t="s">
        <v>50</v>
      </c>
      <c r="K396">
        <v>2</v>
      </c>
      <c r="L396">
        <v>4</v>
      </c>
      <c r="M396" t="s">
        <v>2622</v>
      </c>
      <c r="N396" t="s">
        <v>55</v>
      </c>
      <c r="O396" t="s">
        <v>57</v>
      </c>
      <c r="P396" t="s">
        <v>2892</v>
      </c>
      <c r="Q396" t="s">
        <v>2896</v>
      </c>
      <c r="R396" t="s">
        <v>2877</v>
      </c>
      <c r="S396">
        <v>13</v>
      </c>
      <c r="T396">
        <v>0</v>
      </c>
      <c r="U396" t="s">
        <v>2894</v>
      </c>
      <c r="V396">
        <v>56501.106204522679</v>
      </c>
      <c r="W396" t="s">
        <v>2822</v>
      </c>
      <c r="X396">
        <v>64096.04830752722</v>
      </c>
      <c r="Y396" t="s">
        <v>2814</v>
      </c>
      <c r="Z396">
        <v>58611.930717538344</v>
      </c>
      <c r="AA396" t="s">
        <v>2789</v>
      </c>
      <c r="AB396">
        <v>58378.660555131144</v>
      </c>
      <c r="AC396">
        <v>4</v>
      </c>
    </row>
    <row r="397" spans="1:29" x14ac:dyDescent="0.3">
      <c r="A397" t="s">
        <v>47</v>
      </c>
      <c r="B397">
        <v>58834.067890234619</v>
      </c>
      <c r="C397">
        <v>18423221</v>
      </c>
      <c r="D397">
        <v>4600000</v>
      </c>
      <c r="E397">
        <v>57500</v>
      </c>
      <c r="F397" s="1">
        <v>45975</v>
      </c>
      <c r="G397" t="s">
        <v>2843</v>
      </c>
      <c r="H397">
        <v>80</v>
      </c>
      <c r="I397">
        <v>85</v>
      </c>
      <c r="J397" t="s">
        <v>97</v>
      </c>
      <c r="K397">
        <v>1</v>
      </c>
      <c r="L397">
        <v>4</v>
      </c>
      <c r="M397" t="s">
        <v>2627</v>
      </c>
      <c r="N397" t="s">
        <v>77</v>
      </c>
      <c r="O397" t="s">
        <v>57</v>
      </c>
      <c r="P397" t="s">
        <v>2892</v>
      </c>
      <c r="Q397" t="s">
        <v>2893</v>
      </c>
      <c r="R397" t="s">
        <v>2878</v>
      </c>
      <c r="S397">
        <v>18</v>
      </c>
      <c r="T397">
        <v>0</v>
      </c>
      <c r="U397" t="s">
        <v>2894</v>
      </c>
      <c r="V397">
        <v>56501.106204522679</v>
      </c>
      <c r="W397" t="s">
        <v>2822</v>
      </c>
      <c r="X397">
        <v>64096.04830752722</v>
      </c>
      <c r="Y397" t="s">
        <v>2814</v>
      </c>
      <c r="Z397">
        <v>58611.930717538344</v>
      </c>
      <c r="AA397" t="s">
        <v>2789</v>
      </c>
      <c r="AB397">
        <v>58378.660555131144</v>
      </c>
      <c r="AC397">
        <v>3</v>
      </c>
    </row>
    <row r="398" spans="1:29" x14ac:dyDescent="0.3">
      <c r="A398" t="s">
        <v>47</v>
      </c>
      <c r="B398">
        <v>58834.067890234619</v>
      </c>
      <c r="C398">
        <v>18373623</v>
      </c>
      <c r="D398">
        <v>4500000</v>
      </c>
      <c r="E398">
        <v>81818.181818181823</v>
      </c>
      <c r="F398" s="1">
        <v>45968</v>
      </c>
      <c r="G398" t="s">
        <v>2843</v>
      </c>
      <c r="H398">
        <v>55</v>
      </c>
      <c r="I398">
        <v>60</v>
      </c>
      <c r="J398" t="s">
        <v>74</v>
      </c>
      <c r="K398">
        <v>1</v>
      </c>
      <c r="L398">
        <v>6</v>
      </c>
      <c r="M398" t="s">
        <v>2615</v>
      </c>
      <c r="N398" t="s">
        <v>76</v>
      </c>
      <c r="O398" t="s">
        <v>67</v>
      </c>
      <c r="P398" t="s">
        <v>2892</v>
      </c>
      <c r="Q398" t="s">
        <v>2893</v>
      </c>
      <c r="R398" t="s">
        <v>2879</v>
      </c>
      <c r="S398">
        <v>2</v>
      </c>
      <c r="T398">
        <v>1</v>
      </c>
      <c r="U398" t="s">
        <v>2894</v>
      </c>
      <c r="V398">
        <v>56501.106204522679</v>
      </c>
      <c r="W398" t="s">
        <v>2822</v>
      </c>
      <c r="X398">
        <v>64096.04830752722</v>
      </c>
      <c r="Y398" t="s">
        <v>2814</v>
      </c>
      <c r="Z398">
        <v>58611.930717538344</v>
      </c>
      <c r="AA398" t="s">
        <v>2789</v>
      </c>
      <c r="AB398">
        <v>58378.660555131144</v>
      </c>
      <c r="AC398">
        <v>2</v>
      </c>
    </row>
    <row r="399" spans="1:29" x14ac:dyDescent="0.3">
      <c r="A399" t="s">
        <v>47</v>
      </c>
      <c r="B399">
        <v>58834.067890234619</v>
      </c>
      <c r="C399">
        <v>18423988</v>
      </c>
      <c r="D399">
        <v>4240000</v>
      </c>
      <c r="E399">
        <v>49882.352941176468</v>
      </c>
      <c r="F399" s="1">
        <v>45975</v>
      </c>
      <c r="G399" t="s">
        <v>2843</v>
      </c>
      <c r="H399">
        <v>85</v>
      </c>
      <c r="I399">
        <v>100</v>
      </c>
      <c r="J399" t="s">
        <v>97</v>
      </c>
      <c r="K399">
        <v>1</v>
      </c>
      <c r="L399">
        <v>4</v>
      </c>
      <c r="M399" t="s">
        <v>2632</v>
      </c>
      <c r="N399" t="s">
        <v>55</v>
      </c>
      <c r="O399" t="s">
        <v>57</v>
      </c>
      <c r="P399" t="s">
        <v>2892</v>
      </c>
      <c r="Q399" t="s">
        <v>2893</v>
      </c>
      <c r="R399" t="s">
        <v>2878</v>
      </c>
      <c r="S399">
        <v>25</v>
      </c>
      <c r="T399">
        <v>0</v>
      </c>
      <c r="U399" t="s">
        <v>2894</v>
      </c>
      <c r="V399">
        <v>56501.106204522679</v>
      </c>
      <c r="W399" t="s">
        <v>2822</v>
      </c>
      <c r="X399">
        <v>64096.04830752722</v>
      </c>
      <c r="Y399" t="s">
        <v>2814</v>
      </c>
      <c r="Z399">
        <v>58611.930717538344</v>
      </c>
      <c r="AA399" t="s">
        <v>2789</v>
      </c>
      <c r="AB399">
        <v>58378.660555131144</v>
      </c>
      <c r="AC399">
        <v>3</v>
      </c>
    </row>
    <row r="400" spans="1:29" x14ac:dyDescent="0.3">
      <c r="A400" t="s">
        <v>47</v>
      </c>
      <c r="B400">
        <v>58834.067890234619</v>
      </c>
      <c r="C400">
        <v>18412862</v>
      </c>
      <c r="D400">
        <v>4400000</v>
      </c>
      <c r="E400">
        <v>55000</v>
      </c>
      <c r="F400" s="1">
        <v>45974</v>
      </c>
      <c r="G400" t="s">
        <v>2843</v>
      </c>
      <c r="H400">
        <v>80</v>
      </c>
      <c r="I400">
        <v>85</v>
      </c>
      <c r="J400" t="s">
        <v>97</v>
      </c>
      <c r="K400">
        <v>1</v>
      </c>
      <c r="L400">
        <v>4</v>
      </c>
      <c r="M400" t="s">
        <v>2632</v>
      </c>
      <c r="N400" t="s">
        <v>77</v>
      </c>
      <c r="O400" t="s">
        <v>57</v>
      </c>
      <c r="P400" t="s">
        <v>2892</v>
      </c>
      <c r="Q400" t="s">
        <v>2893</v>
      </c>
      <c r="R400" t="s">
        <v>2878</v>
      </c>
      <c r="S400">
        <v>25</v>
      </c>
      <c r="T400">
        <v>0</v>
      </c>
      <c r="U400" t="s">
        <v>251</v>
      </c>
      <c r="V400">
        <v>53354.245347733297</v>
      </c>
      <c r="W400" t="s">
        <v>2822</v>
      </c>
      <c r="X400">
        <v>64096.04830752722</v>
      </c>
      <c r="Y400" t="s">
        <v>2814</v>
      </c>
      <c r="Z400">
        <v>58611.930717538344</v>
      </c>
      <c r="AA400" t="s">
        <v>2789</v>
      </c>
      <c r="AB400">
        <v>58378.660555131144</v>
      </c>
      <c r="AC400">
        <v>3</v>
      </c>
    </row>
    <row r="401" spans="1:29" x14ac:dyDescent="0.3">
      <c r="A401" t="s">
        <v>47</v>
      </c>
      <c r="B401">
        <v>58834.067890234619</v>
      </c>
      <c r="C401">
        <v>18370174</v>
      </c>
      <c r="D401">
        <v>10500000</v>
      </c>
      <c r="E401">
        <v>52500</v>
      </c>
      <c r="F401" s="1">
        <v>45967</v>
      </c>
      <c r="G401" t="s">
        <v>2843</v>
      </c>
      <c r="H401">
        <v>200</v>
      </c>
      <c r="I401">
        <v>220</v>
      </c>
      <c r="J401" t="s">
        <v>50</v>
      </c>
      <c r="K401">
        <v>2</v>
      </c>
      <c r="L401">
        <v>4</v>
      </c>
      <c r="M401" t="s">
        <v>2632</v>
      </c>
      <c r="N401" t="s">
        <v>55</v>
      </c>
      <c r="O401" t="s">
        <v>67</v>
      </c>
      <c r="P401" t="s">
        <v>2903</v>
      </c>
      <c r="Q401" t="s">
        <v>2898</v>
      </c>
      <c r="R401" t="s">
        <v>2877</v>
      </c>
      <c r="S401">
        <v>25</v>
      </c>
      <c r="T401">
        <v>1</v>
      </c>
      <c r="U401" t="s">
        <v>2894</v>
      </c>
      <c r="V401">
        <v>56501.106204522679</v>
      </c>
      <c r="W401" t="s">
        <v>2822</v>
      </c>
      <c r="X401">
        <v>64096.04830752722</v>
      </c>
      <c r="Y401" t="s">
        <v>2817</v>
      </c>
      <c r="Z401">
        <v>55125.119235044782</v>
      </c>
      <c r="AA401" t="s">
        <v>2789</v>
      </c>
      <c r="AB401">
        <v>58378.660555131144</v>
      </c>
      <c r="AC401">
        <v>4</v>
      </c>
    </row>
    <row r="402" spans="1:29" x14ac:dyDescent="0.3">
      <c r="A402" t="s">
        <v>47</v>
      </c>
      <c r="B402">
        <v>58834.067890234619</v>
      </c>
      <c r="C402">
        <v>18422045</v>
      </c>
      <c r="D402">
        <v>6400000</v>
      </c>
      <c r="E402">
        <v>128000</v>
      </c>
      <c r="F402" s="1">
        <v>45975</v>
      </c>
      <c r="G402" t="s">
        <v>2843</v>
      </c>
      <c r="H402">
        <v>50</v>
      </c>
      <c r="I402">
        <v>58</v>
      </c>
      <c r="J402" t="s">
        <v>74</v>
      </c>
      <c r="K402">
        <v>1</v>
      </c>
      <c r="L402">
        <v>5</v>
      </c>
      <c r="M402" t="s">
        <v>2615</v>
      </c>
      <c r="N402" t="s">
        <v>55</v>
      </c>
      <c r="O402" t="s">
        <v>67</v>
      </c>
      <c r="P402" t="s">
        <v>2892</v>
      </c>
      <c r="Q402" t="s">
        <v>2896</v>
      </c>
      <c r="R402" t="s">
        <v>2879</v>
      </c>
      <c r="S402">
        <v>2</v>
      </c>
      <c r="T402">
        <v>1</v>
      </c>
      <c r="U402" t="s">
        <v>2894</v>
      </c>
      <c r="V402">
        <v>56501.106204522679</v>
      </c>
      <c r="W402" t="s">
        <v>2822</v>
      </c>
      <c r="X402">
        <v>64096.04830752722</v>
      </c>
      <c r="Y402" t="s">
        <v>2814</v>
      </c>
      <c r="Z402">
        <v>58611.930717538344</v>
      </c>
      <c r="AA402" t="s">
        <v>2620</v>
      </c>
      <c r="AB402">
        <v>128000</v>
      </c>
      <c r="AC402">
        <v>2</v>
      </c>
    </row>
    <row r="403" spans="1:29" x14ac:dyDescent="0.3">
      <c r="A403" t="s">
        <v>47</v>
      </c>
      <c r="B403">
        <v>58834.067890234619</v>
      </c>
      <c r="C403">
        <v>18363228</v>
      </c>
      <c r="D403">
        <v>6400000</v>
      </c>
      <c r="E403">
        <v>128000</v>
      </c>
      <c r="F403" s="1">
        <v>45966</v>
      </c>
      <c r="G403" t="s">
        <v>2843</v>
      </c>
      <c r="H403">
        <v>50</v>
      </c>
      <c r="I403">
        <v>56</v>
      </c>
      <c r="J403" t="s">
        <v>74</v>
      </c>
      <c r="K403">
        <v>1</v>
      </c>
      <c r="L403">
        <v>4</v>
      </c>
      <c r="M403" t="s">
        <v>2615</v>
      </c>
      <c r="N403" t="s">
        <v>76</v>
      </c>
      <c r="O403" t="s">
        <v>67</v>
      </c>
      <c r="P403" t="s">
        <v>2892</v>
      </c>
      <c r="Q403" t="s">
        <v>2896</v>
      </c>
      <c r="R403" t="s">
        <v>2879</v>
      </c>
      <c r="S403">
        <v>2</v>
      </c>
      <c r="T403">
        <v>1</v>
      </c>
      <c r="U403" t="s">
        <v>251</v>
      </c>
      <c r="V403">
        <v>53354.245347733297</v>
      </c>
      <c r="W403" t="s">
        <v>2822</v>
      </c>
      <c r="X403">
        <v>64096.04830752722</v>
      </c>
      <c r="Y403" t="s">
        <v>2814</v>
      </c>
      <c r="Z403">
        <v>58611.930717538344</v>
      </c>
      <c r="AA403" t="s">
        <v>2620</v>
      </c>
      <c r="AB403">
        <v>128000</v>
      </c>
      <c r="AC403">
        <v>2</v>
      </c>
    </row>
    <row r="404" spans="1:29" x14ac:dyDescent="0.3">
      <c r="A404" t="s">
        <v>47</v>
      </c>
      <c r="B404">
        <v>58834.067890234619</v>
      </c>
      <c r="C404">
        <v>18410059</v>
      </c>
      <c r="D404">
        <v>4900000</v>
      </c>
      <c r="E404">
        <v>44545.454545454544</v>
      </c>
      <c r="F404" s="1">
        <v>45973</v>
      </c>
      <c r="G404" t="s">
        <v>2843</v>
      </c>
      <c r="H404">
        <v>110</v>
      </c>
      <c r="I404">
        <v>115</v>
      </c>
      <c r="J404" t="s">
        <v>97</v>
      </c>
      <c r="K404">
        <v>2</v>
      </c>
      <c r="L404">
        <v>6</v>
      </c>
      <c r="M404" t="s">
        <v>2617</v>
      </c>
      <c r="N404" t="s">
        <v>55</v>
      </c>
      <c r="O404" t="s">
        <v>57</v>
      </c>
      <c r="P404" t="s">
        <v>2892</v>
      </c>
      <c r="Q404" t="s">
        <v>2893</v>
      </c>
      <c r="R404" t="s">
        <v>2878</v>
      </c>
      <c r="S404">
        <v>7.5</v>
      </c>
      <c r="T404">
        <v>0</v>
      </c>
      <c r="U404" t="s">
        <v>2894</v>
      </c>
      <c r="V404">
        <v>56501.106204522679</v>
      </c>
      <c r="W404" t="s">
        <v>2822</v>
      </c>
      <c r="X404">
        <v>64096.04830752722</v>
      </c>
      <c r="Y404" t="s">
        <v>2814</v>
      </c>
      <c r="Z404">
        <v>58611.930717538344</v>
      </c>
      <c r="AA404" t="s">
        <v>2711</v>
      </c>
      <c r="AB404">
        <v>48454.340104340103</v>
      </c>
      <c r="AC404">
        <v>3</v>
      </c>
    </row>
    <row r="405" spans="1:29" x14ac:dyDescent="0.3">
      <c r="A405" t="s">
        <v>47</v>
      </c>
      <c r="B405">
        <v>58834.067890234619</v>
      </c>
      <c r="C405">
        <v>18406954</v>
      </c>
      <c r="D405">
        <v>4450000</v>
      </c>
      <c r="E405">
        <v>35600</v>
      </c>
      <c r="F405" s="1">
        <v>45973</v>
      </c>
      <c r="G405" t="s">
        <v>2843</v>
      </c>
      <c r="H405">
        <v>125</v>
      </c>
      <c r="I405">
        <v>136</v>
      </c>
      <c r="J405" t="s">
        <v>97</v>
      </c>
      <c r="K405">
        <v>1</v>
      </c>
      <c r="L405">
        <v>5</v>
      </c>
      <c r="M405" t="s">
        <v>2617</v>
      </c>
      <c r="N405" t="s">
        <v>55</v>
      </c>
      <c r="O405" t="s">
        <v>57</v>
      </c>
      <c r="P405" t="s">
        <v>2892</v>
      </c>
      <c r="Q405" t="s">
        <v>2893</v>
      </c>
      <c r="R405" t="s">
        <v>2878</v>
      </c>
      <c r="S405">
        <v>7.5</v>
      </c>
      <c r="T405">
        <v>0</v>
      </c>
      <c r="U405" t="s">
        <v>2894</v>
      </c>
      <c r="V405">
        <v>56501.106204522679</v>
      </c>
      <c r="W405" t="s">
        <v>2822</v>
      </c>
      <c r="X405">
        <v>64096.04830752722</v>
      </c>
      <c r="Y405" t="s">
        <v>2814</v>
      </c>
      <c r="Z405">
        <v>58611.930717538344</v>
      </c>
      <c r="AA405" t="s">
        <v>2711</v>
      </c>
      <c r="AB405">
        <v>48454.340104340103</v>
      </c>
      <c r="AC405">
        <v>3</v>
      </c>
    </row>
    <row r="406" spans="1:29" x14ac:dyDescent="0.3">
      <c r="A406" t="s">
        <v>47</v>
      </c>
      <c r="B406">
        <v>58834.067890234619</v>
      </c>
      <c r="C406">
        <v>18407351</v>
      </c>
      <c r="D406">
        <v>3170000</v>
      </c>
      <c r="E406">
        <v>60961.538461538461</v>
      </c>
      <c r="F406" s="1">
        <v>45973</v>
      </c>
      <c r="G406" t="s">
        <v>2843</v>
      </c>
      <c r="H406">
        <v>52</v>
      </c>
      <c r="I406">
        <v>55</v>
      </c>
      <c r="J406" t="s">
        <v>74</v>
      </c>
      <c r="K406">
        <v>1</v>
      </c>
      <c r="L406">
        <v>8</v>
      </c>
      <c r="M406" t="s">
        <v>2615</v>
      </c>
      <c r="N406" t="s">
        <v>55</v>
      </c>
      <c r="O406" t="s">
        <v>57</v>
      </c>
      <c r="P406" t="s">
        <v>2892</v>
      </c>
      <c r="Q406" t="s">
        <v>2893</v>
      </c>
      <c r="R406" t="s">
        <v>2879</v>
      </c>
      <c r="S406">
        <v>2</v>
      </c>
      <c r="T406">
        <v>0</v>
      </c>
      <c r="U406" t="s">
        <v>2894</v>
      </c>
      <c r="V406">
        <v>56501.106204522679</v>
      </c>
      <c r="W406" t="s">
        <v>2822</v>
      </c>
      <c r="X406">
        <v>64096.04830752722</v>
      </c>
      <c r="Y406" t="s">
        <v>2814</v>
      </c>
      <c r="Z406">
        <v>58611.930717538344</v>
      </c>
      <c r="AA406" t="s">
        <v>2711</v>
      </c>
      <c r="AB406">
        <v>48454.340104340103</v>
      </c>
      <c r="AC406">
        <v>2</v>
      </c>
    </row>
    <row r="407" spans="1:29" x14ac:dyDescent="0.3">
      <c r="A407" t="s">
        <v>47</v>
      </c>
      <c r="B407">
        <v>58834.067890234619</v>
      </c>
      <c r="C407">
        <v>18411699</v>
      </c>
      <c r="D407">
        <v>3200000</v>
      </c>
      <c r="E407">
        <v>42666.666666666664</v>
      </c>
      <c r="F407" s="1">
        <v>45974</v>
      </c>
      <c r="G407" t="s">
        <v>2843</v>
      </c>
      <c r="H407">
        <v>75</v>
      </c>
      <c r="I407">
        <v>88</v>
      </c>
      <c r="J407" t="s">
        <v>97</v>
      </c>
      <c r="K407">
        <v>1</v>
      </c>
      <c r="L407">
        <v>7</v>
      </c>
      <c r="M407" t="s">
        <v>2615</v>
      </c>
      <c r="N407" t="s">
        <v>76</v>
      </c>
      <c r="O407" t="s">
        <v>57</v>
      </c>
      <c r="P407" t="s">
        <v>2905</v>
      </c>
      <c r="Q407" t="s">
        <v>2893</v>
      </c>
      <c r="R407" t="s">
        <v>2878</v>
      </c>
      <c r="S407">
        <v>2</v>
      </c>
      <c r="T407">
        <v>0</v>
      </c>
      <c r="U407" t="s">
        <v>2894</v>
      </c>
      <c r="V407">
        <v>56501.106204522679</v>
      </c>
      <c r="W407" t="s">
        <v>2822</v>
      </c>
      <c r="X407">
        <v>64096.04830752722</v>
      </c>
      <c r="Y407" t="s">
        <v>2815</v>
      </c>
      <c r="Z407">
        <v>55166.77177874578</v>
      </c>
      <c r="AA407" t="s">
        <v>2711</v>
      </c>
      <c r="AB407">
        <v>48454.340104340103</v>
      </c>
      <c r="AC407">
        <v>3</v>
      </c>
    </row>
    <row r="408" spans="1:29" x14ac:dyDescent="0.3">
      <c r="A408" t="s">
        <v>47</v>
      </c>
      <c r="B408">
        <v>58834.067890234619</v>
      </c>
      <c r="C408">
        <v>18394015</v>
      </c>
      <c r="D408">
        <v>3200000</v>
      </c>
      <c r="E408">
        <v>42666.666666666664</v>
      </c>
      <c r="F408" s="1">
        <v>45971</v>
      </c>
      <c r="G408" t="s">
        <v>2843</v>
      </c>
      <c r="H408">
        <v>75</v>
      </c>
      <c r="I408">
        <v>88</v>
      </c>
      <c r="J408" t="s">
        <v>97</v>
      </c>
      <c r="K408">
        <v>1</v>
      </c>
      <c r="L408">
        <v>7</v>
      </c>
      <c r="M408" t="s">
        <v>2615</v>
      </c>
      <c r="N408" t="s">
        <v>55</v>
      </c>
      <c r="O408" t="s">
        <v>57</v>
      </c>
      <c r="P408" t="s">
        <v>2905</v>
      </c>
      <c r="Q408" t="s">
        <v>2893</v>
      </c>
      <c r="R408" t="s">
        <v>2878</v>
      </c>
      <c r="S408">
        <v>2</v>
      </c>
      <c r="T408">
        <v>0</v>
      </c>
      <c r="U408" t="s">
        <v>2894</v>
      </c>
      <c r="V408">
        <v>56501.106204522679</v>
      </c>
      <c r="W408" t="s">
        <v>2822</v>
      </c>
      <c r="X408">
        <v>64096.04830752722</v>
      </c>
      <c r="Y408" t="s">
        <v>2815</v>
      </c>
      <c r="Z408">
        <v>55166.77177874578</v>
      </c>
      <c r="AA408" t="s">
        <v>2711</v>
      </c>
      <c r="AB408">
        <v>48454.340104340103</v>
      </c>
      <c r="AC408">
        <v>3</v>
      </c>
    </row>
    <row r="409" spans="1:29" x14ac:dyDescent="0.3">
      <c r="A409" t="s">
        <v>47</v>
      </c>
      <c r="B409">
        <v>58834.067890234619</v>
      </c>
      <c r="C409">
        <v>18372981</v>
      </c>
      <c r="D409">
        <v>4650000</v>
      </c>
      <c r="E409">
        <v>40434.782608695656</v>
      </c>
      <c r="F409" s="1">
        <v>45967</v>
      </c>
      <c r="G409" t="s">
        <v>2843</v>
      </c>
      <c r="H409">
        <v>115</v>
      </c>
      <c r="I409">
        <v>130</v>
      </c>
      <c r="J409" t="s">
        <v>97</v>
      </c>
      <c r="K409">
        <v>1</v>
      </c>
      <c r="L409">
        <v>4</v>
      </c>
      <c r="M409" t="s">
        <v>2632</v>
      </c>
      <c r="N409" t="s">
        <v>55</v>
      </c>
      <c r="O409" t="s">
        <v>57</v>
      </c>
      <c r="P409" t="s">
        <v>2892</v>
      </c>
      <c r="Q409" t="s">
        <v>2893</v>
      </c>
      <c r="R409" t="s">
        <v>2878</v>
      </c>
      <c r="S409">
        <v>25</v>
      </c>
      <c r="T409">
        <v>0</v>
      </c>
      <c r="U409" t="s">
        <v>2894</v>
      </c>
      <c r="V409">
        <v>56501.106204522679</v>
      </c>
      <c r="W409" t="s">
        <v>2822</v>
      </c>
      <c r="X409">
        <v>64096.04830752722</v>
      </c>
      <c r="Y409" t="s">
        <v>2814</v>
      </c>
      <c r="Z409">
        <v>58611.930717538344</v>
      </c>
      <c r="AA409" t="s">
        <v>2733</v>
      </c>
      <c r="AB409">
        <v>48403.425249698543</v>
      </c>
      <c r="AC409">
        <v>3</v>
      </c>
    </row>
    <row r="410" spans="1:29" x14ac:dyDescent="0.3">
      <c r="A410" t="s">
        <v>47</v>
      </c>
      <c r="B410">
        <v>58834.067890234619</v>
      </c>
      <c r="C410">
        <v>18379143</v>
      </c>
      <c r="D410">
        <v>4500000</v>
      </c>
      <c r="E410">
        <v>42857.142857142855</v>
      </c>
      <c r="F410" s="1">
        <v>45968</v>
      </c>
      <c r="G410" t="s">
        <v>2843</v>
      </c>
      <c r="H410">
        <v>105</v>
      </c>
      <c r="I410">
        <v>110</v>
      </c>
      <c r="J410" t="s">
        <v>97</v>
      </c>
      <c r="K410">
        <v>1</v>
      </c>
      <c r="L410">
        <v>5</v>
      </c>
      <c r="M410" t="s">
        <v>2632</v>
      </c>
      <c r="N410" t="s">
        <v>55</v>
      </c>
      <c r="O410" t="s">
        <v>57</v>
      </c>
      <c r="P410" t="s">
        <v>2892</v>
      </c>
      <c r="Q410" t="s">
        <v>2893</v>
      </c>
      <c r="R410" t="s">
        <v>2878</v>
      </c>
      <c r="S410">
        <v>25</v>
      </c>
      <c r="T410">
        <v>0</v>
      </c>
      <c r="U410" t="s">
        <v>2894</v>
      </c>
      <c r="V410">
        <v>56501.106204522679</v>
      </c>
      <c r="W410" t="s">
        <v>2822</v>
      </c>
      <c r="X410">
        <v>64096.04830752722</v>
      </c>
      <c r="Y410" t="s">
        <v>2814</v>
      </c>
      <c r="Z410">
        <v>58611.930717538344</v>
      </c>
      <c r="AA410" t="s">
        <v>2733</v>
      </c>
      <c r="AB410">
        <v>48403.425249698543</v>
      </c>
      <c r="AC410">
        <v>3</v>
      </c>
    </row>
    <row r="411" spans="1:29" x14ac:dyDescent="0.3">
      <c r="A411" t="s">
        <v>47</v>
      </c>
      <c r="B411">
        <v>58834.067890234619</v>
      </c>
      <c r="C411">
        <v>18372208</v>
      </c>
      <c r="D411">
        <v>4450000</v>
      </c>
      <c r="E411">
        <v>44500</v>
      </c>
      <c r="F411" s="1">
        <v>45967</v>
      </c>
      <c r="G411" t="s">
        <v>2843</v>
      </c>
      <c r="H411">
        <v>100</v>
      </c>
      <c r="I411">
        <v>110</v>
      </c>
      <c r="J411" t="s">
        <v>97</v>
      </c>
      <c r="K411">
        <v>1</v>
      </c>
      <c r="L411">
        <v>5</v>
      </c>
      <c r="M411" t="s">
        <v>2632</v>
      </c>
      <c r="N411" t="s">
        <v>55</v>
      </c>
      <c r="O411" t="s">
        <v>57</v>
      </c>
      <c r="P411" t="s">
        <v>2892</v>
      </c>
      <c r="Q411" t="s">
        <v>2893</v>
      </c>
      <c r="R411" t="s">
        <v>2878</v>
      </c>
      <c r="S411">
        <v>25</v>
      </c>
      <c r="T411">
        <v>0</v>
      </c>
      <c r="U411" t="s">
        <v>2894</v>
      </c>
      <c r="V411">
        <v>56501.106204522679</v>
      </c>
      <c r="W411" t="s">
        <v>2822</v>
      </c>
      <c r="X411">
        <v>64096.04830752722</v>
      </c>
      <c r="Y411" t="s">
        <v>2814</v>
      </c>
      <c r="Z411">
        <v>58611.930717538344</v>
      </c>
      <c r="AA411" t="s">
        <v>2733</v>
      </c>
      <c r="AB411">
        <v>48403.425249698543</v>
      </c>
      <c r="AC411">
        <v>3</v>
      </c>
    </row>
    <row r="412" spans="1:29" x14ac:dyDescent="0.3">
      <c r="A412" t="s">
        <v>47</v>
      </c>
      <c r="B412">
        <v>58834.067890234619</v>
      </c>
      <c r="C412">
        <v>18369469</v>
      </c>
      <c r="D412">
        <v>4000000</v>
      </c>
      <c r="E412">
        <v>44444.444444444445</v>
      </c>
      <c r="F412" s="1">
        <v>45967</v>
      </c>
      <c r="G412" t="s">
        <v>2843</v>
      </c>
      <c r="H412">
        <v>90</v>
      </c>
      <c r="I412">
        <v>100</v>
      </c>
      <c r="J412" t="s">
        <v>97</v>
      </c>
      <c r="K412">
        <v>1</v>
      </c>
      <c r="L412">
        <v>4</v>
      </c>
      <c r="M412" t="s">
        <v>2632</v>
      </c>
      <c r="N412" t="s">
        <v>55</v>
      </c>
      <c r="O412" t="s">
        <v>57</v>
      </c>
      <c r="P412" t="s">
        <v>2892</v>
      </c>
      <c r="Q412" t="s">
        <v>2893</v>
      </c>
      <c r="R412" t="s">
        <v>2878</v>
      </c>
      <c r="S412">
        <v>25</v>
      </c>
      <c r="T412">
        <v>0</v>
      </c>
      <c r="U412" t="s">
        <v>2894</v>
      </c>
      <c r="V412">
        <v>56501.106204522679</v>
      </c>
      <c r="W412" t="s">
        <v>2822</v>
      </c>
      <c r="X412">
        <v>64096.04830752722</v>
      </c>
      <c r="Y412" t="s">
        <v>2814</v>
      </c>
      <c r="Z412">
        <v>58611.930717538344</v>
      </c>
      <c r="AA412" t="s">
        <v>2733</v>
      </c>
      <c r="AB412">
        <v>48403.425249698543</v>
      </c>
      <c r="AC412">
        <v>3</v>
      </c>
    </row>
    <row r="413" spans="1:29" x14ac:dyDescent="0.3">
      <c r="A413" t="s">
        <v>47</v>
      </c>
      <c r="B413">
        <v>58834.067890234619</v>
      </c>
      <c r="C413">
        <v>18396731</v>
      </c>
      <c r="D413">
        <v>2900000</v>
      </c>
      <c r="E413">
        <v>32222.222222222223</v>
      </c>
      <c r="F413" s="1">
        <v>45971</v>
      </c>
      <c r="G413" t="s">
        <v>2843</v>
      </c>
      <c r="H413">
        <v>90</v>
      </c>
      <c r="I413">
        <v>95</v>
      </c>
      <c r="J413" t="s">
        <v>97</v>
      </c>
      <c r="K413">
        <v>1</v>
      </c>
      <c r="L413">
        <v>3</v>
      </c>
      <c r="M413" t="s">
        <v>2632</v>
      </c>
      <c r="N413" t="s">
        <v>55</v>
      </c>
      <c r="O413" t="s">
        <v>57</v>
      </c>
      <c r="P413" t="s">
        <v>2892</v>
      </c>
      <c r="Q413" t="s">
        <v>2899</v>
      </c>
      <c r="R413" t="s">
        <v>2878</v>
      </c>
      <c r="S413">
        <v>25</v>
      </c>
      <c r="T413">
        <v>0</v>
      </c>
      <c r="U413" t="s">
        <v>2894</v>
      </c>
      <c r="V413">
        <v>56501.106204522679</v>
      </c>
      <c r="W413" t="s">
        <v>2822</v>
      </c>
      <c r="X413">
        <v>64096.04830752722</v>
      </c>
      <c r="Y413" t="s">
        <v>2814</v>
      </c>
      <c r="Z413">
        <v>58611.930717538344</v>
      </c>
      <c r="AA413" t="s">
        <v>2733</v>
      </c>
      <c r="AB413">
        <v>48403.425249698543</v>
      </c>
      <c r="AC413">
        <v>3</v>
      </c>
    </row>
    <row r="414" spans="1:29" x14ac:dyDescent="0.3">
      <c r="A414" t="s">
        <v>47</v>
      </c>
      <c r="B414">
        <v>58834.067890234619</v>
      </c>
      <c r="C414">
        <v>18424311</v>
      </c>
      <c r="D414">
        <v>6150000</v>
      </c>
      <c r="E414">
        <v>94615.38461538461</v>
      </c>
      <c r="F414" s="1">
        <v>45976</v>
      </c>
      <c r="G414" t="s">
        <v>2843</v>
      </c>
      <c r="H414">
        <v>65</v>
      </c>
      <c r="I414">
        <v>72</v>
      </c>
      <c r="J414" t="s">
        <v>97</v>
      </c>
      <c r="K414">
        <v>1</v>
      </c>
      <c r="L414">
        <v>4</v>
      </c>
      <c r="M414" t="s">
        <v>2615</v>
      </c>
      <c r="N414" t="s">
        <v>55</v>
      </c>
      <c r="O414" t="s">
        <v>67</v>
      </c>
      <c r="P414" t="s">
        <v>2905</v>
      </c>
      <c r="Q414" t="s">
        <v>2896</v>
      </c>
      <c r="R414" t="s">
        <v>2878</v>
      </c>
      <c r="S414">
        <v>2</v>
      </c>
      <c r="T414">
        <v>1</v>
      </c>
      <c r="U414" t="s">
        <v>2894</v>
      </c>
      <c r="V414">
        <v>56501.106204522679</v>
      </c>
      <c r="W414" t="s">
        <v>2822</v>
      </c>
      <c r="X414">
        <v>64096.04830752722</v>
      </c>
      <c r="Y414" t="s">
        <v>2815</v>
      </c>
      <c r="Z414">
        <v>55166.77177874578</v>
      </c>
      <c r="AA414" t="s">
        <v>2733</v>
      </c>
      <c r="AB414">
        <v>48403.425249698543</v>
      </c>
      <c r="AC414">
        <v>3</v>
      </c>
    </row>
    <row r="415" spans="1:29" x14ac:dyDescent="0.3">
      <c r="A415" t="s">
        <v>47</v>
      </c>
      <c r="B415">
        <v>58834.067890234619</v>
      </c>
      <c r="C415">
        <v>18423999</v>
      </c>
      <c r="D415">
        <v>3975000</v>
      </c>
      <c r="E415">
        <v>39750</v>
      </c>
      <c r="F415" s="1">
        <v>45975</v>
      </c>
      <c r="G415" t="s">
        <v>2843</v>
      </c>
      <c r="H415">
        <v>100</v>
      </c>
      <c r="I415">
        <v>110</v>
      </c>
      <c r="J415" t="s">
        <v>97</v>
      </c>
      <c r="K415">
        <v>1</v>
      </c>
      <c r="L415">
        <v>3</v>
      </c>
      <c r="M415" t="s">
        <v>2632</v>
      </c>
      <c r="N415" t="s">
        <v>77</v>
      </c>
      <c r="O415" t="s">
        <v>57</v>
      </c>
      <c r="P415" t="s">
        <v>2905</v>
      </c>
      <c r="Q415" t="s">
        <v>2893</v>
      </c>
      <c r="R415" t="s">
        <v>2878</v>
      </c>
      <c r="S415">
        <v>25</v>
      </c>
      <c r="T415">
        <v>0</v>
      </c>
      <c r="U415" t="s">
        <v>2894</v>
      </c>
      <c r="V415">
        <v>56501.106204522679</v>
      </c>
      <c r="W415" t="s">
        <v>2822</v>
      </c>
      <c r="X415">
        <v>64096.04830752722</v>
      </c>
      <c r="Y415" t="s">
        <v>2815</v>
      </c>
      <c r="Z415">
        <v>55166.77177874578</v>
      </c>
      <c r="AA415" t="s">
        <v>2733</v>
      </c>
      <c r="AB415">
        <v>48403.425249698543</v>
      </c>
      <c r="AC415">
        <v>3</v>
      </c>
    </row>
    <row r="416" spans="1:29" x14ac:dyDescent="0.3">
      <c r="A416" t="s">
        <v>47</v>
      </c>
      <c r="B416">
        <v>58834.067890234619</v>
      </c>
      <c r="C416">
        <v>18423448</v>
      </c>
      <c r="D416">
        <v>4450000</v>
      </c>
      <c r="E416">
        <v>52352.941176470587</v>
      </c>
      <c r="F416" s="1">
        <v>45975</v>
      </c>
      <c r="G416" t="s">
        <v>2843</v>
      </c>
      <c r="H416">
        <v>85</v>
      </c>
      <c r="I416">
        <v>95</v>
      </c>
      <c r="J416" t="s">
        <v>97</v>
      </c>
      <c r="K416">
        <v>1</v>
      </c>
      <c r="L416">
        <v>4</v>
      </c>
      <c r="M416" t="s">
        <v>2622</v>
      </c>
      <c r="N416" t="s">
        <v>77</v>
      </c>
      <c r="O416" t="s">
        <v>57</v>
      </c>
      <c r="P416" t="s">
        <v>2892</v>
      </c>
      <c r="Q416" t="s">
        <v>2893</v>
      </c>
      <c r="R416" t="s">
        <v>2878</v>
      </c>
      <c r="S416">
        <v>13</v>
      </c>
      <c r="T416">
        <v>0</v>
      </c>
      <c r="U416" t="s">
        <v>2894</v>
      </c>
      <c r="V416">
        <v>56501.106204522679</v>
      </c>
      <c r="W416" t="s">
        <v>2822</v>
      </c>
      <c r="X416">
        <v>64096.04830752722</v>
      </c>
      <c r="Y416" t="s">
        <v>2814</v>
      </c>
      <c r="Z416">
        <v>58611.930717538344</v>
      </c>
      <c r="AA416" t="s">
        <v>2714</v>
      </c>
      <c r="AB416">
        <v>42102.396514161221</v>
      </c>
      <c r="AC416">
        <v>3</v>
      </c>
    </row>
    <row r="417" spans="1:29" x14ac:dyDescent="0.3">
      <c r="A417" t="s">
        <v>47</v>
      </c>
      <c r="B417">
        <v>58834.067890234619</v>
      </c>
      <c r="C417">
        <v>18403548</v>
      </c>
      <c r="D417">
        <v>4300000</v>
      </c>
      <c r="E417">
        <v>31851.85185185185</v>
      </c>
      <c r="F417" s="1">
        <v>45972</v>
      </c>
      <c r="G417" t="s">
        <v>2843</v>
      </c>
      <c r="H417">
        <v>135</v>
      </c>
      <c r="I417">
        <v>140</v>
      </c>
      <c r="J417" t="s">
        <v>97</v>
      </c>
      <c r="K417">
        <v>1</v>
      </c>
      <c r="L417">
        <v>4</v>
      </c>
      <c r="M417" t="s">
        <v>2632</v>
      </c>
      <c r="N417" t="s">
        <v>55</v>
      </c>
      <c r="O417" t="s">
        <v>57</v>
      </c>
      <c r="P417" t="s">
        <v>2892</v>
      </c>
      <c r="Q417" t="s">
        <v>2893</v>
      </c>
      <c r="R417" t="s">
        <v>2878</v>
      </c>
      <c r="S417">
        <v>25</v>
      </c>
      <c r="T417">
        <v>0</v>
      </c>
      <c r="U417" t="s">
        <v>2894</v>
      </c>
      <c r="V417">
        <v>56501.106204522679</v>
      </c>
      <c r="W417" t="s">
        <v>2822</v>
      </c>
      <c r="X417">
        <v>64096.04830752722</v>
      </c>
      <c r="Y417" t="s">
        <v>2814</v>
      </c>
      <c r="Z417">
        <v>58611.930717538344</v>
      </c>
      <c r="AA417" t="s">
        <v>2714</v>
      </c>
      <c r="AB417">
        <v>42102.396514161221</v>
      </c>
      <c r="AC417">
        <v>3</v>
      </c>
    </row>
    <row r="418" spans="1:29" x14ac:dyDescent="0.3">
      <c r="A418" t="s">
        <v>47</v>
      </c>
      <c r="B418">
        <v>58834.067890234619</v>
      </c>
      <c r="C418">
        <v>18407173</v>
      </c>
      <c r="D418">
        <v>3720000</v>
      </c>
      <c r="E418">
        <v>71538.461538461532</v>
      </c>
      <c r="F418" s="1">
        <v>45973</v>
      </c>
      <c r="G418" t="s">
        <v>2843</v>
      </c>
      <c r="H418">
        <v>52</v>
      </c>
      <c r="I418">
        <v>57</v>
      </c>
      <c r="J418" t="s">
        <v>74</v>
      </c>
      <c r="K418">
        <v>1</v>
      </c>
      <c r="L418">
        <v>5</v>
      </c>
      <c r="M418" t="s">
        <v>2615</v>
      </c>
      <c r="N418" t="s">
        <v>55</v>
      </c>
      <c r="O418" t="s">
        <v>57</v>
      </c>
      <c r="P418" t="s">
        <v>2892</v>
      </c>
      <c r="Q418" t="s">
        <v>2893</v>
      </c>
      <c r="R418" t="s">
        <v>2879</v>
      </c>
      <c r="S418">
        <v>2</v>
      </c>
      <c r="T418">
        <v>0</v>
      </c>
      <c r="U418" t="s">
        <v>2894</v>
      </c>
      <c r="V418">
        <v>56501.106204522679</v>
      </c>
      <c r="W418" t="s">
        <v>2822</v>
      </c>
      <c r="X418">
        <v>64096.04830752722</v>
      </c>
      <c r="Y418" t="s">
        <v>2814</v>
      </c>
      <c r="Z418">
        <v>58611.930717538344</v>
      </c>
      <c r="AA418" t="s">
        <v>2669</v>
      </c>
      <c r="AB418">
        <v>51524.725274725271</v>
      </c>
      <c r="AC418">
        <v>2</v>
      </c>
    </row>
    <row r="419" spans="1:29" x14ac:dyDescent="0.3">
      <c r="A419" t="s">
        <v>47</v>
      </c>
      <c r="B419">
        <v>58834.067890234619</v>
      </c>
      <c r="C419">
        <v>18413536</v>
      </c>
      <c r="D419">
        <v>3600000</v>
      </c>
      <c r="E419">
        <v>34285.714285714283</v>
      </c>
      <c r="F419" s="1">
        <v>45974</v>
      </c>
      <c r="G419" t="s">
        <v>2843</v>
      </c>
      <c r="H419">
        <v>105</v>
      </c>
      <c r="I419">
        <v>110</v>
      </c>
      <c r="J419" t="s">
        <v>97</v>
      </c>
      <c r="K419">
        <v>1</v>
      </c>
      <c r="L419">
        <v>8</v>
      </c>
      <c r="M419" t="s">
        <v>2632</v>
      </c>
      <c r="N419" t="s">
        <v>55</v>
      </c>
      <c r="O419" t="s">
        <v>57</v>
      </c>
      <c r="P419" t="s">
        <v>2892</v>
      </c>
      <c r="Q419" t="s">
        <v>2893</v>
      </c>
      <c r="R419" t="s">
        <v>2878</v>
      </c>
      <c r="S419">
        <v>25</v>
      </c>
      <c r="T419">
        <v>0</v>
      </c>
      <c r="U419" t="s">
        <v>2894</v>
      </c>
      <c r="V419">
        <v>56501.106204522679</v>
      </c>
      <c r="W419" t="s">
        <v>2822</v>
      </c>
      <c r="X419">
        <v>64096.04830752722</v>
      </c>
      <c r="Y419" t="s">
        <v>2814</v>
      </c>
      <c r="Z419">
        <v>58611.930717538344</v>
      </c>
      <c r="AA419" t="s">
        <v>2669</v>
      </c>
      <c r="AB419">
        <v>51524.725274725271</v>
      </c>
      <c r="AC419">
        <v>3</v>
      </c>
    </row>
    <row r="420" spans="1:29" x14ac:dyDescent="0.3">
      <c r="A420" t="s">
        <v>47</v>
      </c>
      <c r="B420">
        <v>58834.067890234619</v>
      </c>
      <c r="C420">
        <v>18373380</v>
      </c>
      <c r="D420">
        <v>7800000</v>
      </c>
      <c r="E420">
        <v>48750</v>
      </c>
      <c r="F420" s="1">
        <v>45967</v>
      </c>
      <c r="G420" t="s">
        <v>2843</v>
      </c>
      <c r="H420">
        <v>160</v>
      </c>
      <c r="I420">
        <v>175</v>
      </c>
      <c r="J420" t="s">
        <v>128</v>
      </c>
      <c r="K420">
        <v>2</v>
      </c>
      <c r="L420">
        <v>4</v>
      </c>
      <c r="M420" t="s">
        <v>2615</v>
      </c>
      <c r="N420" t="s">
        <v>55</v>
      </c>
      <c r="O420" t="s">
        <v>57</v>
      </c>
      <c r="P420" t="s">
        <v>2903</v>
      </c>
      <c r="Q420" t="s">
        <v>2896</v>
      </c>
      <c r="R420" t="s">
        <v>2871</v>
      </c>
      <c r="S420">
        <v>2</v>
      </c>
      <c r="T420">
        <v>0</v>
      </c>
      <c r="U420" t="s">
        <v>2894</v>
      </c>
      <c r="V420">
        <v>56501.106204522679</v>
      </c>
      <c r="W420" t="s">
        <v>2822</v>
      </c>
      <c r="X420">
        <v>64096.04830752722</v>
      </c>
      <c r="Y420" t="s">
        <v>2817</v>
      </c>
      <c r="Z420">
        <v>55125.119235044782</v>
      </c>
      <c r="AA420" t="s">
        <v>2669</v>
      </c>
      <c r="AB420">
        <v>51524.725274725271</v>
      </c>
      <c r="AC420">
        <v>5</v>
      </c>
    </row>
    <row r="421" spans="1:29" x14ac:dyDescent="0.3">
      <c r="A421" t="s">
        <v>47</v>
      </c>
      <c r="B421">
        <v>58834.067890234619</v>
      </c>
      <c r="C421">
        <v>18422452</v>
      </c>
      <c r="D421">
        <v>3450000</v>
      </c>
      <c r="E421">
        <v>46000</v>
      </c>
      <c r="F421" s="1">
        <v>45975</v>
      </c>
      <c r="G421" t="s">
        <v>2843</v>
      </c>
      <c r="H421">
        <v>75</v>
      </c>
      <c r="I421">
        <v>80</v>
      </c>
      <c r="J421" t="s">
        <v>97</v>
      </c>
      <c r="K421">
        <v>1</v>
      </c>
      <c r="L421">
        <v>4</v>
      </c>
      <c r="M421" t="s">
        <v>2615</v>
      </c>
      <c r="N421" t="s">
        <v>77</v>
      </c>
      <c r="O421" t="s">
        <v>57</v>
      </c>
      <c r="P421" t="s">
        <v>2905</v>
      </c>
      <c r="Q421" t="s">
        <v>2893</v>
      </c>
      <c r="R421" t="s">
        <v>2878</v>
      </c>
      <c r="S421">
        <v>2</v>
      </c>
      <c r="T421">
        <v>0</v>
      </c>
      <c r="U421" t="s">
        <v>2894</v>
      </c>
      <c r="V421">
        <v>56501.106204522679</v>
      </c>
      <c r="W421" t="s">
        <v>2822</v>
      </c>
      <c r="X421">
        <v>64096.04830752722</v>
      </c>
      <c r="Y421" t="s">
        <v>2815</v>
      </c>
      <c r="Z421">
        <v>55166.77177874578</v>
      </c>
      <c r="AA421" t="s">
        <v>2771</v>
      </c>
      <c r="AB421">
        <v>46000</v>
      </c>
      <c r="AC421">
        <v>3</v>
      </c>
    </row>
    <row r="422" spans="1:29" x14ac:dyDescent="0.3">
      <c r="A422" t="s">
        <v>47</v>
      </c>
      <c r="B422">
        <v>58834.067890234619</v>
      </c>
      <c r="C422">
        <v>18386714</v>
      </c>
      <c r="D422">
        <v>3650000</v>
      </c>
      <c r="E422">
        <v>76041.666666666672</v>
      </c>
      <c r="F422" s="1">
        <v>45970</v>
      </c>
      <c r="G422" t="s">
        <v>2843</v>
      </c>
      <c r="H422">
        <v>48</v>
      </c>
      <c r="I422">
        <v>63</v>
      </c>
      <c r="J422" t="s">
        <v>97</v>
      </c>
      <c r="K422">
        <v>1</v>
      </c>
      <c r="L422">
        <v>2</v>
      </c>
      <c r="M422" t="s">
        <v>2615</v>
      </c>
      <c r="N422" t="s">
        <v>55</v>
      </c>
      <c r="O422" t="s">
        <v>57</v>
      </c>
      <c r="P422" t="s">
        <v>2904</v>
      </c>
      <c r="Q422" t="s">
        <v>2893</v>
      </c>
      <c r="R422" t="s">
        <v>2878</v>
      </c>
      <c r="S422">
        <v>2</v>
      </c>
      <c r="T422">
        <v>0</v>
      </c>
      <c r="U422" t="s">
        <v>2895</v>
      </c>
      <c r="V422">
        <v>65169.934344177367</v>
      </c>
      <c r="W422" t="s">
        <v>2828</v>
      </c>
      <c r="X422">
        <v>53396.131400870931</v>
      </c>
      <c r="Y422" t="s">
        <v>2870</v>
      </c>
      <c r="Z422">
        <v>81951.291903696576</v>
      </c>
      <c r="AA422" t="s">
        <v>2636</v>
      </c>
      <c r="AB422">
        <v>77816.35667196539</v>
      </c>
      <c r="AC422">
        <v>3</v>
      </c>
    </row>
    <row r="423" spans="1:29" x14ac:dyDescent="0.3">
      <c r="A423" t="s">
        <v>47</v>
      </c>
      <c r="B423">
        <v>58834.067890234619</v>
      </c>
      <c r="C423">
        <v>18412994</v>
      </c>
      <c r="D423">
        <v>4900000</v>
      </c>
      <c r="E423">
        <v>70000</v>
      </c>
      <c r="F423" s="1">
        <v>45974</v>
      </c>
      <c r="G423" t="s">
        <v>2843</v>
      </c>
      <c r="H423">
        <v>70</v>
      </c>
      <c r="I423">
        <v>80</v>
      </c>
      <c r="J423" t="s">
        <v>97</v>
      </c>
      <c r="K423">
        <v>2</v>
      </c>
      <c r="L423">
        <v>3</v>
      </c>
      <c r="M423" t="s">
        <v>2615</v>
      </c>
      <c r="N423" t="s">
        <v>76</v>
      </c>
      <c r="O423" t="s">
        <v>57</v>
      </c>
      <c r="P423" t="s">
        <v>2892</v>
      </c>
      <c r="Q423" t="s">
        <v>2893</v>
      </c>
      <c r="R423" t="s">
        <v>2878</v>
      </c>
      <c r="S423">
        <v>2</v>
      </c>
      <c r="T423">
        <v>0</v>
      </c>
      <c r="U423" t="s">
        <v>2895</v>
      </c>
      <c r="V423">
        <v>65169.934344177367</v>
      </c>
      <c r="W423" t="s">
        <v>2828</v>
      </c>
      <c r="X423">
        <v>53396.131400870931</v>
      </c>
      <c r="Y423" t="s">
        <v>2814</v>
      </c>
      <c r="Z423">
        <v>58611.930717538344</v>
      </c>
      <c r="AA423" t="s">
        <v>2655</v>
      </c>
      <c r="AB423">
        <v>65346.132897603486</v>
      </c>
      <c r="AC423">
        <v>3</v>
      </c>
    </row>
    <row r="424" spans="1:29" x14ac:dyDescent="0.3">
      <c r="A424" t="s">
        <v>47</v>
      </c>
      <c r="B424">
        <v>58834.067890234619</v>
      </c>
      <c r="C424">
        <v>18409401</v>
      </c>
      <c r="D424">
        <v>5100000</v>
      </c>
      <c r="E424">
        <v>43589.743589743586</v>
      </c>
      <c r="F424" s="1">
        <v>45973</v>
      </c>
      <c r="G424" t="s">
        <v>2843</v>
      </c>
      <c r="H424">
        <v>117</v>
      </c>
      <c r="I424">
        <v>130</v>
      </c>
      <c r="J424" t="s">
        <v>50</v>
      </c>
      <c r="K424">
        <v>1</v>
      </c>
      <c r="L424">
        <v>3</v>
      </c>
      <c r="M424" t="s">
        <v>2622</v>
      </c>
      <c r="N424" t="s">
        <v>55</v>
      </c>
      <c r="O424" t="s">
        <v>57</v>
      </c>
      <c r="P424" t="s">
        <v>2892</v>
      </c>
      <c r="Q424" t="s">
        <v>2893</v>
      </c>
      <c r="R424" t="s">
        <v>2877</v>
      </c>
      <c r="S424">
        <v>13</v>
      </c>
      <c r="T424">
        <v>0</v>
      </c>
      <c r="U424" t="s">
        <v>2895</v>
      </c>
      <c r="V424">
        <v>65169.934344177367</v>
      </c>
      <c r="W424" t="s">
        <v>2828</v>
      </c>
      <c r="X424">
        <v>53396.131400870931</v>
      </c>
      <c r="Y424" t="s">
        <v>2814</v>
      </c>
      <c r="Z424">
        <v>58611.930717538344</v>
      </c>
      <c r="AA424" t="s">
        <v>2656</v>
      </c>
      <c r="AB424">
        <v>48242.53850724439</v>
      </c>
      <c r="AC424">
        <v>4</v>
      </c>
    </row>
    <row r="425" spans="1:29" x14ac:dyDescent="0.3">
      <c r="A425" t="s">
        <v>47</v>
      </c>
      <c r="B425">
        <v>58834.067890234619</v>
      </c>
      <c r="C425">
        <v>18409402</v>
      </c>
      <c r="D425">
        <v>5000000</v>
      </c>
      <c r="E425">
        <v>55555.555555555555</v>
      </c>
      <c r="F425" s="1">
        <v>45973</v>
      </c>
      <c r="G425" t="s">
        <v>2843</v>
      </c>
      <c r="H425">
        <v>90</v>
      </c>
      <c r="I425">
        <v>106</v>
      </c>
      <c r="J425" t="s">
        <v>97</v>
      </c>
      <c r="K425">
        <v>3</v>
      </c>
      <c r="L425">
        <v>4</v>
      </c>
      <c r="M425" t="s">
        <v>2615</v>
      </c>
      <c r="N425" t="s">
        <v>55</v>
      </c>
      <c r="O425" t="s">
        <v>57</v>
      </c>
      <c r="P425" t="s">
        <v>2892</v>
      </c>
      <c r="Q425" t="s">
        <v>2893</v>
      </c>
      <c r="R425" t="s">
        <v>2878</v>
      </c>
      <c r="S425">
        <v>2</v>
      </c>
      <c r="T425">
        <v>0</v>
      </c>
      <c r="U425" t="s">
        <v>2895</v>
      </c>
      <c r="V425">
        <v>65169.934344177367</v>
      </c>
      <c r="W425" t="s">
        <v>2828</v>
      </c>
      <c r="X425">
        <v>53396.131400870931</v>
      </c>
      <c r="Y425" t="s">
        <v>2814</v>
      </c>
      <c r="Z425">
        <v>58611.930717538344</v>
      </c>
      <c r="AA425" t="s">
        <v>2656</v>
      </c>
      <c r="AB425">
        <v>48242.53850724439</v>
      </c>
      <c r="AC425">
        <v>3</v>
      </c>
    </row>
    <row r="426" spans="1:29" x14ac:dyDescent="0.3">
      <c r="A426" t="s">
        <v>47</v>
      </c>
      <c r="B426">
        <v>58834.067890234619</v>
      </c>
      <c r="C426">
        <v>18386787</v>
      </c>
      <c r="D426">
        <v>4950000</v>
      </c>
      <c r="E426">
        <v>49500</v>
      </c>
      <c r="F426" s="1">
        <v>45970</v>
      </c>
      <c r="G426" t="s">
        <v>2843</v>
      </c>
      <c r="H426">
        <v>100</v>
      </c>
      <c r="I426">
        <v>110</v>
      </c>
      <c r="J426" t="s">
        <v>50</v>
      </c>
      <c r="K426">
        <v>2</v>
      </c>
      <c r="L426">
        <v>4</v>
      </c>
      <c r="M426" t="s">
        <v>2615</v>
      </c>
      <c r="N426" t="s">
        <v>77</v>
      </c>
      <c r="O426" t="s">
        <v>57</v>
      </c>
      <c r="P426" t="s">
        <v>2892</v>
      </c>
      <c r="Q426" t="s">
        <v>2893</v>
      </c>
      <c r="R426" t="s">
        <v>2877</v>
      </c>
      <c r="S426">
        <v>2</v>
      </c>
      <c r="T426">
        <v>0</v>
      </c>
      <c r="U426" t="s">
        <v>2895</v>
      </c>
      <c r="V426">
        <v>65169.934344177367</v>
      </c>
      <c r="W426" t="s">
        <v>2828</v>
      </c>
      <c r="X426">
        <v>53396.131400870931</v>
      </c>
      <c r="Y426" t="s">
        <v>2814</v>
      </c>
      <c r="Z426">
        <v>58611.930717538344</v>
      </c>
      <c r="AA426" t="s">
        <v>2656</v>
      </c>
      <c r="AB426">
        <v>48242.53850724439</v>
      </c>
      <c r="AC426">
        <v>4</v>
      </c>
    </row>
    <row r="427" spans="1:29" x14ac:dyDescent="0.3">
      <c r="A427" t="s">
        <v>47</v>
      </c>
      <c r="B427">
        <v>58834.067890234619</v>
      </c>
      <c r="C427">
        <v>18368069</v>
      </c>
      <c r="D427">
        <v>4800000</v>
      </c>
      <c r="E427">
        <v>48000</v>
      </c>
      <c r="F427" s="1">
        <v>45966</v>
      </c>
      <c r="G427" t="s">
        <v>2843</v>
      </c>
      <c r="H427">
        <v>100</v>
      </c>
      <c r="I427">
        <v>110</v>
      </c>
      <c r="J427" t="s">
        <v>97</v>
      </c>
      <c r="K427">
        <v>2</v>
      </c>
      <c r="L427">
        <v>4</v>
      </c>
      <c r="M427" t="s">
        <v>2615</v>
      </c>
      <c r="N427" t="s">
        <v>55</v>
      </c>
      <c r="O427" t="s">
        <v>67</v>
      </c>
      <c r="P427" t="s">
        <v>2892</v>
      </c>
      <c r="Q427" t="s">
        <v>2893</v>
      </c>
      <c r="R427" t="s">
        <v>2878</v>
      </c>
      <c r="S427">
        <v>2</v>
      </c>
      <c r="T427">
        <v>1</v>
      </c>
      <c r="U427" t="s">
        <v>2895</v>
      </c>
      <c r="V427">
        <v>65169.934344177367</v>
      </c>
      <c r="W427" t="s">
        <v>2828</v>
      </c>
      <c r="X427">
        <v>53396.131400870931</v>
      </c>
      <c r="Y427" t="s">
        <v>2814</v>
      </c>
      <c r="Z427">
        <v>58611.930717538344</v>
      </c>
      <c r="AA427" t="s">
        <v>2656</v>
      </c>
      <c r="AB427">
        <v>48242.53850724439</v>
      </c>
      <c r="AC427">
        <v>3</v>
      </c>
    </row>
    <row r="428" spans="1:29" x14ac:dyDescent="0.3">
      <c r="A428" t="s">
        <v>47</v>
      </c>
      <c r="B428">
        <v>58834.067890234619</v>
      </c>
      <c r="C428">
        <v>18385745</v>
      </c>
      <c r="D428">
        <v>4100000</v>
      </c>
      <c r="E428">
        <v>45555.555555555555</v>
      </c>
      <c r="F428" s="1">
        <v>45970</v>
      </c>
      <c r="G428" t="s">
        <v>2843</v>
      </c>
      <c r="H428">
        <v>90</v>
      </c>
      <c r="I428">
        <v>110</v>
      </c>
      <c r="J428" t="s">
        <v>97</v>
      </c>
      <c r="K428">
        <v>2</v>
      </c>
      <c r="L428">
        <v>3</v>
      </c>
      <c r="M428" t="s">
        <v>2615</v>
      </c>
      <c r="N428" t="s">
        <v>55</v>
      </c>
      <c r="O428" t="s">
        <v>57</v>
      </c>
      <c r="P428" t="s">
        <v>2892</v>
      </c>
      <c r="Q428" t="s">
        <v>2893</v>
      </c>
      <c r="R428" t="s">
        <v>2878</v>
      </c>
      <c r="S428">
        <v>2</v>
      </c>
      <c r="T428">
        <v>0</v>
      </c>
      <c r="U428" t="s">
        <v>2895</v>
      </c>
      <c r="V428">
        <v>65169.934344177367</v>
      </c>
      <c r="W428" t="s">
        <v>2828</v>
      </c>
      <c r="X428">
        <v>53396.131400870931</v>
      </c>
      <c r="Y428" t="s">
        <v>2814</v>
      </c>
      <c r="Z428">
        <v>58611.930717538344</v>
      </c>
      <c r="AA428" t="s">
        <v>2656</v>
      </c>
      <c r="AB428">
        <v>48242.53850724439</v>
      </c>
      <c r="AC428">
        <v>3</v>
      </c>
    </row>
    <row r="429" spans="1:29" x14ac:dyDescent="0.3">
      <c r="A429" t="s">
        <v>47</v>
      </c>
      <c r="B429">
        <v>58834.067890234619</v>
      </c>
      <c r="C429">
        <v>18418565</v>
      </c>
      <c r="D429">
        <v>3900000</v>
      </c>
      <c r="E429">
        <v>60000</v>
      </c>
      <c r="F429" s="1">
        <v>45975</v>
      </c>
      <c r="G429" t="s">
        <v>2843</v>
      </c>
      <c r="H429">
        <v>65</v>
      </c>
      <c r="I429">
        <v>75</v>
      </c>
      <c r="J429" t="s">
        <v>97</v>
      </c>
      <c r="K429">
        <v>1</v>
      </c>
      <c r="L429">
        <v>4</v>
      </c>
      <c r="M429" t="s">
        <v>2615</v>
      </c>
      <c r="N429" t="s">
        <v>55</v>
      </c>
      <c r="O429" t="s">
        <v>57</v>
      </c>
      <c r="P429" t="s">
        <v>2892</v>
      </c>
      <c r="Q429" t="s">
        <v>2893</v>
      </c>
      <c r="R429" t="s">
        <v>2878</v>
      </c>
      <c r="S429">
        <v>2</v>
      </c>
      <c r="T429">
        <v>0</v>
      </c>
      <c r="U429" t="s">
        <v>2895</v>
      </c>
      <c r="V429">
        <v>65169.934344177367</v>
      </c>
      <c r="W429" t="s">
        <v>2828</v>
      </c>
      <c r="X429">
        <v>53396.131400870931</v>
      </c>
      <c r="Y429" t="s">
        <v>2814</v>
      </c>
      <c r="Z429">
        <v>58611.930717538344</v>
      </c>
      <c r="AA429" t="s">
        <v>2656</v>
      </c>
      <c r="AB429">
        <v>48242.53850724439</v>
      </c>
      <c r="AC429">
        <v>3</v>
      </c>
    </row>
    <row r="430" spans="1:29" x14ac:dyDescent="0.3">
      <c r="A430" t="s">
        <v>47</v>
      </c>
      <c r="B430">
        <v>58834.067890234619</v>
      </c>
      <c r="C430">
        <v>18411917</v>
      </c>
      <c r="D430">
        <v>3900000</v>
      </c>
      <c r="E430">
        <v>45882.352941176468</v>
      </c>
      <c r="F430" s="1">
        <v>45974</v>
      </c>
      <c r="G430" t="s">
        <v>2843</v>
      </c>
      <c r="H430">
        <v>85</v>
      </c>
      <c r="I430">
        <v>100</v>
      </c>
      <c r="J430" t="s">
        <v>97</v>
      </c>
      <c r="K430">
        <v>1</v>
      </c>
      <c r="L430">
        <v>4</v>
      </c>
      <c r="M430" t="s">
        <v>2615</v>
      </c>
      <c r="N430" t="s">
        <v>55</v>
      </c>
      <c r="O430" t="s">
        <v>57</v>
      </c>
      <c r="P430" t="s">
        <v>2892</v>
      </c>
      <c r="Q430" t="s">
        <v>2893</v>
      </c>
      <c r="R430" t="s">
        <v>2878</v>
      </c>
      <c r="S430">
        <v>2</v>
      </c>
      <c r="T430">
        <v>0</v>
      </c>
      <c r="U430" t="s">
        <v>2895</v>
      </c>
      <c r="V430">
        <v>65169.934344177367</v>
      </c>
      <c r="W430" t="s">
        <v>2828</v>
      </c>
      <c r="X430">
        <v>53396.131400870931</v>
      </c>
      <c r="Y430" t="s">
        <v>2814</v>
      </c>
      <c r="Z430">
        <v>58611.930717538344</v>
      </c>
      <c r="AA430" t="s">
        <v>2656</v>
      </c>
      <c r="AB430">
        <v>48242.53850724439</v>
      </c>
      <c r="AC430">
        <v>3</v>
      </c>
    </row>
    <row r="431" spans="1:29" x14ac:dyDescent="0.3">
      <c r="A431" t="s">
        <v>47</v>
      </c>
      <c r="B431">
        <v>58834.067890234619</v>
      </c>
      <c r="C431">
        <v>18362150</v>
      </c>
      <c r="D431">
        <v>4100000</v>
      </c>
      <c r="E431">
        <v>48235.294117647056</v>
      </c>
      <c r="F431" s="1">
        <v>45966</v>
      </c>
      <c r="G431" t="s">
        <v>2843</v>
      </c>
      <c r="H431">
        <v>85</v>
      </c>
      <c r="I431">
        <v>95</v>
      </c>
      <c r="J431" t="s">
        <v>97</v>
      </c>
      <c r="K431">
        <v>1</v>
      </c>
      <c r="L431">
        <v>4</v>
      </c>
      <c r="M431" t="s">
        <v>2615</v>
      </c>
      <c r="N431" t="s">
        <v>55</v>
      </c>
      <c r="O431" t="s">
        <v>57</v>
      </c>
      <c r="P431" t="s">
        <v>2892</v>
      </c>
      <c r="Q431" t="s">
        <v>2893</v>
      </c>
      <c r="R431" t="s">
        <v>2878</v>
      </c>
      <c r="S431">
        <v>2</v>
      </c>
      <c r="T431">
        <v>0</v>
      </c>
      <c r="U431" t="s">
        <v>2894</v>
      </c>
      <c r="V431">
        <v>56501.106204522679</v>
      </c>
      <c r="W431" t="s">
        <v>2828</v>
      </c>
      <c r="X431">
        <v>53396.131400870931</v>
      </c>
      <c r="Y431" t="s">
        <v>2814</v>
      </c>
      <c r="Z431">
        <v>58611.930717538344</v>
      </c>
      <c r="AA431" t="s">
        <v>2656</v>
      </c>
      <c r="AB431">
        <v>48242.53850724439</v>
      </c>
      <c r="AC431">
        <v>3</v>
      </c>
    </row>
    <row r="432" spans="1:29" x14ac:dyDescent="0.3">
      <c r="A432" t="s">
        <v>47</v>
      </c>
      <c r="B432">
        <v>58834.067890234619</v>
      </c>
      <c r="C432">
        <v>18428081</v>
      </c>
      <c r="D432">
        <v>3500000</v>
      </c>
      <c r="E432">
        <v>50000</v>
      </c>
      <c r="F432" s="1">
        <v>45976</v>
      </c>
      <c r="G432" t="s">
        <v>2843</v>
      </c>
      <c r="H432">
        <v>70</v>
      </c>
      <c r="I432">
        <v>90</v>
      </c>
      <c r="J432" t="s">
        <v>97</v>
      </c>
      <c r="K432">
        <v>1</v>
      </c>
      <c r="L432">
        <v>3</v>
      </c>
      <c r="M432" t="s">
        <v>2615</v>
      </c>
      <c r="N432" t="s">
        <v>55</v>
      </c>
      <c r="O432" t="s">
        <v>57</v>
      </c>
      <c r="P432" t="s">
        <v>2892</v>
      </c>
      <c r="Q432" t="s">
        <v>2893</v>
      </c>
      <c r="R432" t="s">
        <v>2878</v>
      </c>
      <c r="S432">
        <v>2</v>
      </c>
      <c r="T432">
        <v>0</v>
      </c>
      <c r="U432" t="s">
        <v>251</v>
      </c>
      <c r="V432">
        <v>53354.245347733297</v>
      </c>
      <c r="W432" t="s">
        <v>2828</v>
      </c>
      <c r="X432">
        <v>53396.131400870931</v>
      </c>
      <c r="Y432" t="s">
        <v>2814</v>
      </c>
      <c r="Z432">
        <v>58611.930717538344</v>
      </c>
      <c r="AA432" t="s">
        <v>2656</v>
      </c>
      <c r="AB432">
        <v>48242.53850724439</v>
      </c>
      <c r="AC432">
        <v>3</v>
      </c>
    </row>
    <row r="433" spans="1:29" x14ac:dyDescent="0.3">
      <c r="A433" t="s">
        <v>47</v>
      </c>
      <c r="B433">
        <v>58834.067890234619</v>
      </c>
      <c r="C433">
        <v>18425362</v>
      </c>
      <c r="D433">
        <v>4300000</v>
      </c>
      <c r="E433">
        <v>39090.909090909088</v>
      </c>
      <c r="F433" s="1">
        <v>45976</v>
      </c>
      <c r="G433" t="s">
        <v>2843</v>
      </c>
      <c r="H433">
        <v>110</v>
      </c>
      <c r="I433">
        <v>130</v>
      </c>
      <c r="J433" t="s">
        <v>50</v>
      </c>
      <c r="K433">
        <v>1</v>
      </c>
      <c r="L433">
        <v>3</v>
      </c>
      <c r="M433" t="s">
        <v>2617</v>
      </c>
      <c r="N433" t="s">
        <v>55</v>
      </c>
      <c r="O433" t="s">
        <v>57</v>
      </c>
      <c r="P433" t="s">
        <v>2905</v>
      </c>
      <c r="Q433" t="s">
        <v>2893</v>
      </c>
      <c r="R433" t="s">
        <v>2877</v>
      </c>
      <c r="S433">
        <v>7.5</v>
      </c>
      <c r="T433">
        <v>0</v>
      </c>
      <c r="U433" t="s">
        <v>2895</v>
      </c>
      <c r="V433">
        <v>65169.934344177367</v>
      </c>
      <c r="W433" t="s">
        <v>2828</v>
      </c>
      <c r="X433">
        <v>53396.131400870931</v>
      </c>
      <c r="Y433" t="s">
        <v>2815</v>
      </c>
      <c r="Z433">
        <v>55166.77177874578</v>
      </c>
      <c r="AA433" t="s">
        <v>2656</v>
      </c>
      <c r="AB433">
        <v>48242.53850724439</v>
      </c>
      <c r="AC433">
        <v>4</v>
      </c>
    </row>
    <row r="434" spans="1:29" x14ac:dyDescent="0.3">
      <c r="A434" t="s">
        <v>47</v>
      </c>
      <c r="B434">
        <v>58834.067890234619</v>
      </c>
      <c r="C434">
        <v>18368110</v>
      </c>
      <c r="D434">
        <v>2200000</v>
      </c>
      <c r="E434">
        <v>36666.666666666664</v>
      </c>
      <c r="F434" s="1">
        <v>45966</v>
      </c>
      <c r="G434" t="s">
        <v>2843</v>
      </c>
      <c r="H434">
        <v>60</v>
      </c>
      <c r="I434">
        <v>70</v>
      </c>
      <c r="J434" t="s">
        <v>74</v>
      </c>
      <c r="K434">
        <v>1</v>
      </c>
      <c r="L434">
        <v>4</v>
      </c>
      <c r="M434" t="s">
        <v>2615</v>
      </c>
      <c r="N434" t="s">
        <v>55</v>
      </c>
      <c r="O434" t="s">
        <v>57</v>
      </c>
      <c r="P434" t="s">
        <v>2905</v>
      </c>
      <c r="Q434" t="s">
        <v>2899</v>
      </c>
      <c r="R434" t="s">
        <v>2879</v>
      </c>
      <c r="S434">
        <v>2</v>
      </c>
      <c r="T434">
        <v>0</v>
      </c>
      <c r="U434" t="s">
        <v>2895</v>
      </c>
      <c r="V434">
        <v>65169.934344177367</v>
      </c>
      <c r="W434" t="s">
        <v>2828</v>
      </c>
      <c r="X434">
        <v>53396.131400870931</v>
      </c>
      <c r="Y434" t="s">
        <v>2815</v>
      </c>
      <c r="Z434">
        <v>55166.77177874578</v>
      </c>
      <c r="AA434" t="s">
        <v>2656</v>
      </c>
      <c r="AB434">
        <v>48242.53850724439</v>
      </c>
      <c r="AC434">
        <v>2</v>
      </c>
    </row>
    <row r="435" spans="1:29" x14ac:dyDescent="0.3">
      <c r="A435" t="s">
        <v>47</v>
      </c>
      <c r="B435">
        <v>58834.067890234619</v>
      </c>
      <c r="C435">
        <v>18371805</v>
      </c>
      <c r="D435">
        <v>2500000</v>
      </c>
      <c r="E435">
        <v>48076.923076923078</v>
      </c>
      <c r="F435" s="1">
        <v>45967</v>
      </c>
      <c r="G435" t="s">
        <v>2843</v>
      </c>
      <c r="H435">
        <v>52</v>
      </c>
      <c r="I435">
        <v>62</v>
      </c>
      <c r="J435" t="s">
        <v>74</v>
      </c>
      <c r="K435">
        <v>1</v>
      </c>
      <c r="L435">
        <v>4</v>
      </c>
      <c r="M435" t="s">
        <v>2615</v>
      </c>
      <c r="N435" t="s">
        <v>77</v>
      </c>
      <c r="O435" t="s">
        <v>57</v>
      </c>
      <c r="P435" t="s">
        <v>2907</v>
      </c>
      <c r="Q435" t="s">
        <v>2899</v>
      </c>
      <c r="R435" t="s">
        <v>2879</v>
      </c>
      <c r="S435">
        <v>2</v>
      </c>
      <c r="T435">
        <v>0</v>
      </c>
      <c r="U435" t="s">
        <v>2895</v>
      </c>
      <c r="V435">
        <v>65169.934344177367</v>
      </c>
      <c r="W435" t="s">
        <v>2828</v>
      </c>
      <c r="X435">
        <v>53396.131400870931</v>
      </c>
      <c r="Y435" t="s">
        <v>2821</v>
      </c>
      <c r="Z435">
        <v>51787.78659242369</v>
      </c>
      <c r="AA435" t="s">
        <v>2656</v>
      </c>
      <c r="AB435">
        <v>48242.53850724439</v>
      </c>
      <c r="AC435">
        <v>2</v>
      </c>
    </row>
    <row r="436" spans="1:29" x14ac:dyDescent="0.3">
      <c r="A436" t="s">
        <v>47</v>
      </c>
      <c r="B436">
        <v>58834.067890234619</v>
      </c>
      <c r="C436">
        <v>18376444</v>
      </c>
      <c r="D436">
        <v>6350000</v>
      </c>
      <c r="E436">
        <v>40967.741935483871</v>
      </c>
      <c r="F436" s="1">
        <v>45968</v>
      </c>
      <c r="G436" t="s">
        <v>2843</v>
      </c>
      <c r="H436">
        <v>155</v>
      </c>
      <c r="I436">
        <v>160</v>
      </c>
      <c r="J436" t="s">
        <v>128</v>
      </c>
      <c r="K436">
        <v>2</v>
      </c>
      <c r="L436">
        <v>4</v>
      </c>
      <c r="M436" t="s">
        <v>2615</v>
      </c>
      <c r="N436" t="s">
        <v>77</v>
      </c>
      <c r="O436" t="s">
        <v>67</v>
      </c>
      <c r="P436" t="s">
        <v>2892</v>
      </c>
      <c r="Q436" t="s">
        <v>2896</v>
      </c>
      <c r="R436" t="s">
        <v>2871</v>
      </c>
      <c r="S436">
        <v>2</v>
      </c>
      <c r="T436">
        <v>1</v>
      </c>
      <c r="U436" t="s">
        <v>138</v>
      </c>
      <c r="V436">
        <v>84051.519775661844</v>
      </c>
      <c r="W436" t="s">
        <v>2828</v>
      </c>
      <c r="X436">
        <v>53396.131400870931</v>
      </c>
      <c r="Y436" t="s">
        <v>2814</v>
      </c>
      <c r="Z436">
        <v>58611.930717538344</v>
      </c>
      <c r="AA436" t="s">
        <v>2628</v>
      </c>
      <c r="AB436">
        <v>45662.556986582269</v>
      </c>
      <c r="AC436">
        <v>5</v>
      </c>
    </row>
    <row r="437" spans="1:29" x14ac:dyDescent="0.3">
      <c r="A437" t="s">
        <v>47</v>
      </c>
      <c r="B437">
        <v>58834.067890234619</v>
      </c>
      <c r="C437">
        <v>18408118</v>
      </c>
      <c r="D437">
        <v>4650000</v>
      </c>
      <c r="E437">
        <v>51666.666666666664</v>
      </c>
      <c r="F437" s="1">
        <v>45973</v>
      </c>
      <c r="G437" t="s">
        <v>2843</v>
      </c>
      <c r="H437">
        <v>90</v>
      </c>
      <c r="I437">
        <v>105</v>
      </c>
      <c r="J437" t="s">
        <v>97</v>
      </c>
      <c r="K437">
        <v>2</v>
      </c>
      <c r="L437">
        <v>4</v>
      </c>
      <c r="M437" t="s">
        <v>2615</v>
      </c>
      <c r="N437" t="s">
        <v>55</v>
      </c>
      <c r="O437" t="s">
        <v>57</v>
      </c>
      <c r="P437" t="s">
        <v>2892</v>
      </c>
      <c r="Q437" t="s">
        <v>2893</v>
      </c>
      <c r="R437" t="s">
        <v>2878</v>
      </c>
      <c r="S437">
        <v>2</v>
      </c>
      <c r="T437">
        <v>0</v>
      </c>
      <c r="U437" t="s">
        <v>138</v>
      </c>
      <c r="V437">
        <v>84051.519775661844</v>
      </c>
      <c r="W437" t="s">
        <v>2828</v>
      </c>
      <c r="X437">
        <v>53396.131400870931</v>
      </c>
      <c r="Y437" t="s">
        <v>2814</v>
      </c>
      <c r="Z437">
        <v>58611.930717538344</v>
      </c>
      <c r="AA437" t="s">
        <v>2628</v>
      </c>
      <c r="AB437">
        <v>45662.556986582269</v>
      </c>
      <c r="AC437">
        <v>3</v>
      </c>
    </row>
    <row r="438" spans="1:29" x14ac:dyDescent="0.3">
      <c r="A438" t="s">
        <v>47</v>
      </c>
      <c r="B438">
        <v>58834.067890234619</v>
      </c>
      <c r="C438">
        <v>18409549</v>
      </c>
      <c r="D438">
        <v>4500000</v>
      </c>
      <c r="E438">
        <v>52941.176470588238</v>
      </c>
      <c r="F438" s="1">
        <v>45973</v>
      </c>
      <c r="G438" t="s">
        <v>2843</v>
      </c>
      <c r="H438">
        <v>85</v>
      </c>
      <c r="I438">
        <v>90</v>
      </c>
      <c r="J438" t="s">
        <v>97</v>
      </c>
      <c r="K438">
        <v>2</v>
      </c>
      <c r="L438">
        <v>5</v>
      </c>
      <c r="M438" t="s">
        <v>2615</v>
      </c>
      <c r="N438" t="s">
        <v>55</v>
      </c>
      <c r="O438" t="s">
        <v>67</v>
      </c>
      <c r="P438" t="s">
        <v>2892</v>
      </c>
      <c r="Q438" t="s">
        <v>2893</v>
      </c>
      <c r="R438" t="s">
        <v>2878</v>
      </c>
      <c r="S438">
        <v>2</v>
      </c>
      <c r="T438">
        <v>1</v>
      </c>
      <c r="U438" t="s">
        <v>138</v>
      </c>
      <c r="V438">
        <v>84051.519775661844</v>
      </c>
      <c r="W438" t="s">
        <v>2828</v>
      </c>
      <c r="X438">
        <v>53396.131400870931</v>
      </c>
      <c r="Y438" t="s">
        <v>2814</v>
      </c>
      <c r="Z438">
        <v>58611.930717538344</v>
      </c>
      <c r="AA438" t="s">
        <v>2628</v>
      </c>
      <c r="AB438">
        <v>45662.556986582269</v>
      </c>
      <c r="AC438">
        <v>3</v>
      </c>
    </row>
    <row r="439" spans="1:29" x14ac:dyDescent="0.3">
      <c r="A439" t="s">
        <v>47</v>
      </c>
      <c r="B439">
        <v>58834.067890234619</v>
      </c>
      <c r="C439">
        <v>18411920</v>
      </c>
      <c r="D439">
        <v>3600000</v>
      </c>
      <c r="E439">
        <v>48000</v>
      </c>
      <c r="F439" s="1">
        <v>45974</v>
      </c>
      <c r="G439" t="s">
        <v>2843</v>
      </c>
      <c r="H439">
        <v>75</v>
      </c>
      <c r="I439">
        <v>85</v>
      </c>
      <c r="J439" t="s">
        <v>97</v>
      </c>
      <c r="K439">
        <v>1</v>
      </c>
      <c r="L439">
        <v>3</v>
      </c>
      <c r="M439" t="s">
        <v>2615</v>
      </c>
      <c r="N439" t="s">
        <v>55</v>
      </c>
      <c r="O439" t="s">
        <v>57</v>
      </c>
      <c r="P439" t="s">
        <v>2892</v>
      </c>
      <c r="Q439" t="s">
        <v>2893</v>
      </c>
      <c r="R439" t="s">
        <v>2878</v>
      </c>
      <c r="S439">
        <v>2</v>
      </c>
      <c r="T439">
        <v>0</v>
      </c>
      <c r="U439" t="s">
        <v>138</v>
      </c>
      <c r="V439">
        <v>84051.519775661844</v>
      </c>
      <c r="W439" t="s">
        <v>2828</v>
      </c>
      <c r="X439">
        <v>53396.131400870931</v>
      </c>
      <c r="Y439" t="s">
        <v>2814</v>
      </c>
      <c r="Z439">
        <v>58611.930717538344</v>
      </c>
      <c r="AA439" t="s">
        <v>2628</v>
      </c>
      <c r="AB439">
        <v>45662.556986582269</v>
      </c>
      <c r="AC439">
        <v>3</v>
      </c>
    </row>
    <row r="440" spans="1:29" x14ac:dyDescent="0.3">
      <c r="A440" t="s">
        <v>47</v>
      </c>
      <c r="B440">
        <v>58834.067890234619</v>
      </c>
      <c r="C440">
        <v>18361842</v>
      </c>
      <c r="D440">
        <v>3490000</v>
      </c>
      <c r="E440">
        <v>63454.545454545456</v>
      </c>
      <c r="F440" s="1">
        <v>45966</v>
      </c>
      <c r="G440" t="s">
        <v>2843</v>
      </c>
      <c r="H440">
        <v>55</v>
      </c>
      <c r="I440">
        <v>60</v>
      </c>
      <c r="J440" t="s">
        <v>74</v>
      </c>
      <c r="K440">
        <v>1</v>
      </c>
      <c r="L440">
        <v>4</v>
      </c>
      <c r="M440" t="s">
        <v>2615</v>
      </c>
      <c r="N440" t="s">
        <v>55</v>
      </c>
      <c r="O440" t="s">
        <v>67</v>
      </c>
      <c r="P440" t="s">
        <v>2892</v>
      </c>
      <c r="Q440" t="s">
        <v>2893</v>
      </c>
      <c r="R440" t="s">
        <v>2879</v>
      </c>
      <c r="S440">
        <v>2</v>
      </c>
      <c r="T440">
        <v>1</v>
      </c>
      <c r="U440" t="s">
        <v>138</v>
      </c>
      <c r="V440">
        <v>84051.519775661844</v>
      </c>
      <c r="W440" t="s">
        <v>2828</v>
      </c>
      <c r="X440">
        <v>53396.131400870931</v>
      </c>
      <c r="Y440" t="s">
        <v>2814</v>
      </c>
      <c r="Z440">
        <v>58611.930717538344</v>
      </c>
      <c r="AA440" t="s">
        <v>2628</v>
      </c>
      <c r="AB440">
        <v>45662.556986582269</v>
      </c>
      <c r="AC440">
        <v>2</v>
      </c>
    </row>
    <row r="441" spans="1:29" x14ac:dyDescent="0.3">
      <c r="A441" t="s">
        <v>47</v>
      </c>
      <c r="B441">
        <v>58834.067890234619</v>
      </c>
      <c r="C441">
        <v>18397986</v>
      </c>
      <c r="D441">
        <v>3250000</v>
      </c>
      <c r="E441">
        <v>38235.294117647056</v>
      </c>
      <c r="F441" s="1">
        <v>45972</v>
      </c>
      <c r="G441" t="s">
        <v>2843</v>
      </c>
      <c r="H441">
        <v>85</v>
      </c>
      <c r="I441">
        <v>100</v>
      </c>
      <c r="J441" t="s">
        <v>97</v>
      </c>
      <c r="K441">
        <v>2</v>
      </c>
      <c r="L441">
        <v>3</v>
      </c>
      <c r="M441" t="s">
        <v>2615</v>
      </c>
      <c r="N441" t="s">
        <v>55</v>
      </c>
      <c r="O441" t="s">
        <v>57</v>
      </c>
      <c r="P441" t="s">
        <v>2892</v>
      </c>
      <c r="Q441" t="s">
        <v>2893</v>
      </c>
      <c r="R441" t="s">
        <v>2878</v>
      </c>
      <c r="S441">
        <v>2</v>
      </c>
      <c r="T441">
        <v>0</v>
      </c>
      <c r="U441" t="s">
        <v>138</v>
      </c>
      <c r="V441">
        <v>84051.519775661844</v>
      </c>
      <c r="W441" t="s">
        <v>2828</v>
      </c>
      <c r="X441">
        <v>53396.131400870931</v>
      </c>
      <c r="Y441" t="s">
        <v>2814</v>
      </c>
      <c r="Z441">
        <v>58611.930717538344</v>
      </c>
      <c r="AA441" t="s">
        <v>2628</v>
      </c>
      <c r="AB441">
        <v>45662.556986582269</v>
      </c>
      <c r="AC441">
        <v>3</v>
      </c>
    </row>
    <row r="442" spans="1:29" x14ac:dyDescent="0.3">
      <c r="A442" t="s">
        <v>47</v>
      </c>
      <c r="B442">
        <v>58834.067890234619</v>
      </c>
      <c r="C442">
        <v>18370399</v>
      </c>
      <c r="D442">
        <v>3250000</v>
      </c>
      <c r="E442">
        <v>38235.294117647056</v>
      </c>
      <c r="F442" s="1">
        <v>45967</v>
      </c>
      <c r="G442" t="s">
        <v>2843</v>
      </c>
      <c r="H442">
        <v>85</v>
      </c>
      <c r="I442">
        <v>90</v>
      </c>
      <c r="J442" t="s">
        <v>97</v>
      </c>
      <c r="K442">
        <v>2</v>
      </c>
      <c r="L442">
        <v>3</v>
      </c>
      <c r="M442" t="s">
        <v>2615</v>
      </c>
      <c r="N442" t="s">
        <v>55</v>
      </c>
      <c r="O442" t="s">
        <v>57</v>
      </c>
      <c r="P442" t="s">
        <v>2892</v>
      </c>
      <c r="Q442" t="s">
        <v>2893</v>
      </c>
      <c r="R442" t="s">
        <v>2878</v>
      </c>
      <c r="S442">
        <v>2</v>
      </c>
      <c r="T442">
        <v>0</v>
      </c>
      <c r="U442" t="s">
        <v>138</v>
      </c>
      <c r="V442">
        <v>84051.519775661844</v>
      </c>
      <c r="W442" t="s">
        <v>2828</v>
      </c>
      <c r="X442">
        <v>53396.131400870931</v>
      </c>
      <c r="Y442" t="s">
        <v>2814</v>
      </c>
      <c r="Z442">
        <v>58611.930717538344</v>
      </c>
      <c r="AA442" t="s">
        <v>2628</v>
      </c>
      <c r="AB442">
        <v>45662.556986582269</v>
      </c>
      <c r="AC442">
        <v>3</v>
      </c>
    </row>
    <row r="443" spans="1:29" x14ac:dyDescent="0.3">
      <c r="A443" t="s">
        <v>47</v>
      </c>
      <c r="B443">
        <v>58834.067890234619</v>
      </c>
      <c r="C443">
        <v>18411537</v>
      </c>
      <c r="D443">
        <v>2890000</v>
      </c>
      <c r="E443">
        <v>52545.454545454544</v>
      </c>
      <c r="F443" s="1">
        <v>45974</v>
      </c>
      <c r="G443" t="s">
        <v>2843</v>
      </c>
      <c r="H443">
        <v>55</v>
      </c>
      <c r="I443">
        <v>60</v>
      </c>
      <c r="J443" t="s">
        <v>74</v>
      </c>
      <c r="K443">
        <v>1</v>
      </c>
      <c r="L443">
        <v>4</v>
      </c>
      <c r="M443" t="s">
        <v>2615</v>
      </c>
      <c r="N443" t="s">
        <v>55</v>
      </c>
      <c r="O443" t="s">
        <v>67</v>
      </c>
      <c r="P443" t="s">
        <v>2892</v>
      </c>
      <c r="Q443" t="s">
        <v>2899</v>
      </c>
      <c r="R443" t="s">
        <v>2879</v>
      </c>
      <c r="S443">
        <v>2</v>
      </c>
      <c r="T443">
        <v>1</v>
      </c>
      <c r="U443" t="s">
        <v>138</v>
      </c>
      <c r="V443">
        <v>84051.519775661844</v>
      </c>
      <c r="W443" t="s">
        <v>2828</v>
      </c>
      <c r="X443">
        <v>53396.131400870931</v>
      </c>
      <c r="Y443" t="s">
        <v>2814</v>
      </c>
      <c r="Z443">
        <v>58611.930717538344</v>
      </c>
      <c r="AA443" t="s">
        <v>2628</v>
      </c>
      <c r="AB443">
        <v>45662.556986582269</v>
      </c>
      <c r="AC443">
        <v>2</v>
      </c>
    </row>
    <row r="444" spans="1:29" x14ac:dyDescent="0.3">
      <c r="A444" t="s">
        <v>47</v>
      </c>
      <c r="B444">
        <v>58834.067890234619</v>
      </c>
      <c r="C444">
        <v>18361841</v>
      </c>
      <c r="D444">
        <v>2485000</v>
      </c>
      <c r="E444">
        <v>45181.818181818184</v>
      </c>
      <c r="F444" s="1">
        <v>45966</v>
      </c>
      <c r="G444" t="s">
        <v>2843</v>
      </c>
      <c r="H444">
        <v>55</v>
      </c>
      <c r="I444">
        <v>60</v>
      </c>
      <c r="J444" t="s">
        <v>74</v>
      </c>
      <c r="K444">
        <v>1</v>
      </c>
      <c r="L444">
        <v>4</v>
      </c>
      <c r="M444" t="s">
        <v>2615</v>
      </c>
      <c r="N444" t="s">
        <v>55</v>
      </c>
      <c r="O444" t="s">
        <v>67</v>
      </c>
      <c r="P444" t="s">
        <v>2892</v>
      </c>
      <c r="Q444" t="s">
        <v>2899</v>
      </c>
      <c r="R444" t="s">
        <v>2879</v>
      </c>
      <c r="S444">
        <v>2</v>
      </c>
      <c r="T444">
        <v>1</v>
      </c>
      <c r="U444" t="s">
        <v>138</v>
      </c>
      <c r="V444">
        <v>84051.519775661844</v>
      </c>
      <c r="W444" t="s">
        <v>2828</v>
      </c>
      <c r="X444">
        <v>53396.131400870931</v>
      </c>
      <c r="Y444" t="s">
        <v>2814</v>
      </c>
      <c r="Z444">
        <v>58611.930717538344</v>
      </c>
      <c r="AA444" t="s">
        <v>2628</v>
      </c>
      <c r="AB444">
        <v>45662.556986582269</v>
      </c>
      <c r="AC444">
        <v>2</v>
      </c>
    </row>
    <row r="445" spans="1:29" x14ac:dyDescent="0.3">
      <c r="A445" t="s">
        <v>47</v>
      </c>
      <c r="B445">
        <v>58834.067890234619</v>
      </c>
      <c r="C445">
        <v>18397570</v>
      </c>
      <c r="D445">
        <v>2475000</v>
      </c>
      <c r="E445">
        <v>49500</v>
      </c>
      <c r="F445" s="1">
        <v>45972</v>
      </c>
      <c r="G445" t="s">
        <v>2843</v>
      </c>
      <c r="H445">
        <v>50</v>
      </c>
      <c r="I445">
        <v>60</v>
      </c>
      <c r="J445" t="s">
        <v>74</v>
      </c>
      <c r="K445">
        <v>1</v>
      </c>
      <c r="L445">
        <v>4</v>
      </c>
      <c r="M445" t="s">
        <v>2615</v>
      </c>
      <c r="N445" t="s">
        <v>55</v>
      </c>
      <c r="O445" t="s">
        <v>67</v>
      </c>
      <c r="P445" t="s">
        <v>2892</v>
      </c>
      <c r="Q445" t="s">
        <v>2899</v>
      </c>
      <c r="R445" t="s">
        <v>2879</v>
      </c>
      <c r="S445">
        <v>2</v>
      </c>
      <c r="T445">
        <v>1</v>
      </c>
      <c r="U445" t="s">
        <v>138</v>
      </c>
      <c r="V445">
        <v>84051.519775661844</v>
      </c>
      <c r="W445" t="s">
        <v>2828</v>
      </c>
      <c r="X445">
        <v>53396.131400870931</v>
      </c>
      <c r="Y445" t="s">
        <v>2814</v>
      </c>
      <c r="Z445">
        <v>58611.930717538344</v>
      </c>
      <c r="AA445" t="s">
        <v>2628</v>
      </c>
      <c r="AB445">
        <v>45662.556986582269</v>
      </c>
      <c r="AC445">
        <v>2</v>
      </c>
    </row>
    <row r="446" spans="1:29" x14ac:dyDescent="0.3">
      <c r="A446" t="s">
        <v>47</v>
      </c>
      <c r="B446">
        <v>58834.067890234619</v>
      </c>
      <c r="C446">
        <v>18424440</v>
      </c>
      <c r="D446">
        <v>6700000</v>
      </c>
      <c r="E446">
        <v>33500</v>
      </c>
      <c r="F446" s="1">
        <v>45976</v>
      </c>
      <c r="G446" t="s">
        <v>2843</v>
      </c>
      <c r="H446">
        <v>200</v>
      </c>
      <c r="I446">
        <v>220</v>
      </c>
      <c r="J446" t="s">
        <v>128</v>
      </c>
      <c r="K446">
        <v>2</v>
      </c>
      <c r="L446">
        <v>4</v>
      </c>
      <c r="M446" t="s">
        <v>2615</v>
      </c>
      <c r="N446" t="s">
        <v>76</v>
      </c>
      <c r="O446" t="s">
        <v>57</v>
      </c>
      <c r="P446" t="s">
        <v>2892</v>
      </c>
      <c r="Q446" t="s">
        <v>2896</v>
      </c>
      <c r="R446" t="s">
        <v>2871</v>
      </c>
      <c r="S446">
        <v>2</v>
      </c>
      <c r="T446">
        <v>0</v>
      </c>
      <c r="U446" t="s">
        <v>2895</v>
      </c>
      <c r="V446">
        <v>65169.934344177367</v>
      </c>
      <c r="W446" t="s">
        <v>2828</v>
      </c>
      <c r="X446">
        <v>53396.131400870931</v>
      </c>
      <c r="Y446" t="s">
        <v>2814</v>
      </c>
      <c r="Z446">
        <v>58611.930717538344</v>
      </c>
      <c r="AA446" t="s">
        <v>2628</v>
      </c>
      <c r="AB446">
        <v>45662.556986582269</v>
      </c>
      <c r="AC446">
        <v>5</v>
      </c>
    </row>
    <row r="447" spans="1:29" x14ac:dyDescent="0.3">
      <c r="A447" t="s">
        <v>47</v>
      </c>
      <c r="B447">
        <v>58834.067890234619</v>
      </c>
      <c r="C447">
        <v>18376932</v>
      </c>
      <c r="D447">
        <v>4500000</v>
      </c>
      <c r="E447">
        <v>50000</v>
      </c>
      <c r="F447" s="1">
        <v>45968</v>
      </c>
      <c r="G447" t="s">
        <v>2843</v>
      </c>
      <c r="H447">
        <v>90</v>
      </c>
      <c r="I447">
        <v>120</v>
      </c>
      <c r="J447" t="s">
        <v>97</v>
      </c>
      <c r="K447">
        <v>2</v>
      </c>
      <c r="L447">
        <v>4</v>
      </c>
      <c r="M447" t="s">
        <v>2615</v>
      </c>
      <c r="N447" t="s">
        <v>55</v>
      </c>
      <c r="O447" t="s">
        <v>57</v>
      </c>
      <c r="P447" t="s">
        <v>2892</v>
      </c>
      <c r="Q447" t="s">
        <v>2893</v>
      </c>
      <c r="R447" t="s">
        <v>2878</v>
      </c>
      <c r="S447">
        <v>2</v>
      </c>
      <c r="T447">
        <v>0</v>
      </c>
      <c r="U447" t="s">
        <v>2895</v>
      </c>
      <c r="V447">
        <v>65169.934344177367</v>
      </c>
      <c r="W447" t="s">
        <v>2828</v>
      </c>
      <c r="X447">
        <v>53396.131400870931</v>
      </c>
      <c r="Y447" t="s">
        <v>2814</v>
      </c>
      <c r="Z447">
        <v>58611.930717538344</v>
      </c>
      <c r="AA447" t="s">
        <v>2628</v>
      </c>
      <c r="AB447">
        <v>45662.556986582269</v>
      </c>
      <c r="AC447">
        <v>3</v>
      </c>
    </row>
    <row r="448" spans="1:29" x14ac:dyDescent="0.3">
      <c r="A448" t="s">
        <v>47</v>
      </c>
      <c r="B448">
        <v>58834.067890234619</v>
      </c>
      <c r="C448">
        <v>18386285</v>
      </c>
      <c r="D448">
        <v>3650000</v>
      </c>
      <c r="E448">
        <v>24333.333333333332</v>
      </c>
      <c r="F448" s="1">
        <v>45970</v>
      </c>
      <c r="G448" t="s">
        <v>2843</v>
      </c>
      <c r="H448">
        <v>150</v>
      </c>
      <c r="I448">
        <v>180</v>
      </c>
      <c r="J448" t="s">
        <v>50</v>
      </c>
      <c r="K448">
        <v>1</v>
      </c>
      <c r="L448">
        <v>2</v>
      </c>
      <c r="M448" t="s">
        <v>2622</v>
      </c>
      <c r="N448" t="s">
        <v>55</v>
      </c>
      <c r="O448" t="s">
        <v>57</v>
      </c>
      <c r="P448" t="s">
        <v>2892</v>
      </c>
      <c r="Q448" t="s">
        <v>2893</v>
      </c>
      <c r="R448" t="s">
        <v>2877</v>
      </c>
      <c r="S448">
        <v>13</v>
      </c>
      <c r="T448">
        <v>0</v>
      </c>
      <c r="U448" t="s">
        <v>2895</v>
      </c>
      <c r="V448">
        <v>65169.934344177367</v>
      </c>
      <c r="W448" t="s">
        <v>2828</v>
      </c>
      <c r="X448">
        <v>53396.131400870931</v>
      </c>
      <c r="Y448" t="s">
        <v>2814</v>
      </c>
      <c r="Z448">
        <v>58611.930717538344</v>
      </c>
      <c r="AA448" t="s">
        <v>2628</v>
      </c>
      <c r="AB448">
        <v>45662.556986582269</v>
      </c>
      <c r="AC448">
        <v>4</v>
      </c>
    </row>
    <row r="449" spans="1:29" x14ac:dyDescent="0.3">
      <c r="A449" t="s">
        <v>47</v>
      </c>
      <c r="B449">
        <v>58834.067890234619</v>
      </c>
      <c r="C449">
        <v>18408745</v>
      </c>
      <c r="D449">
        <v>3500000</v>
      </c>
      <c r="E449">
        <v>46666.666666666664</v>
      </c>
      <c r="F449" s="1">
        <v>45973</v>
      </c>
      <c r="G449" t="s">
        <v>2843</v>
      </c>
      <c r="H449">
        <v>75</v>
      </c>
      <c r="I449">
        <v>85</v>
      </c>
      <c r="J449" t="s">
        <v>97</v>
      </c>
      <c r="K449">
        <v>1</v>
      </c>
      <c r="L449">
        <v>5</v>
      </c>
      <c r="M449" t="s">
        <v>2615</v>
      </c>
      <c r="N449" t="s">
        <v>55</v>
      </c>
      <c r="O449" t="s">
        <v>57</v>
      </c>
      <c r="P449" t="s">
        <v>2892</v>
      </c>
      <c r="Q449" t="s">
        <v>2893</v>
      </c>
      <c r="R449" t="s">
        <v>2878</v>
      </c>
      <c r="S449">
        <v>2</v>
      </c>
      <c r="T449">
        <v>0</v>
      </c>
      <c r="U449" t="s">
        <v>2895</v>
      </c>
      <c r="V449">
        <v>65169.934344177367</v>
      </c>
      <c r="W449" t="s">
        <v>2828</v>
      </c>
      <c r="X449">
        <v>53396.131400870931</v>
      </c>
      <c r="Y449" t="s">
        <v>2814</v>
      </c>
      <c r="Z449">
        <v>58611.930717538344</v>
      </c>
      <c r="AA449" t="s">
        <v>2628</v>
      </c>
      <c r="AB449">
        <v>45662.556986582269</v>
      </c>
      <c r="AC449">
        <v>3</v>
      </c>
    </row>
    <row r="450" spans="1:29" x14ac:dyDescent="0.3">
      <c r="A450" t="s">
        <v>47</v>
      </c>
      <c r="B450">
        <v>58834.067890234619</v>
      </c>
      <c r="C450">
        <v>18400679</v>
      </c>
      <c r="D450">
        <v>3000000</v>
      </c>
      <c r="E450">
        <v>54545.454545454544</v>
      </c>
      <c r="F450" s="1">
        <v>45972</v>
      </c>
      <c r="G450" t="s">
        <v>2843</v>
      </c>
      <c r="H450">
        <v>55</v>
      </c>
      <c r="I450">
        <v>70</v>
      </c>
      <c r="J450" t="s">
        <v>74</v>
      </c>
      <c r="K450">
        <v>1</v>
      </c>
      <c r="L450">
        <v>4</v>
      </c>
      <c r="M450" t="s">
        <v>2615</v>
      </c>
      <c r="N450" t="s">
        <v>55</v>
      </c>
      <c r="O450" t="s">
        <v>57</v>
      </c>
      <c r="P450" t="s">
        <v>2892</v>
      </c>
      <c r="Q450" t="s">
        <v>2899</v>
      </c>
      <c r="R450" t="s">
        <v>2879</v>
      </c>
      <c r="S450">
        <v>2</v>
      </c>
      <c r="T450">
        <v>0</v>
      </c>
      <c r="U450" t="s">
        <v>2895</v>
      </c>
      <c r="V450">
        <v>65169.934344177367</v>
      </c>
      <c r="W450" t="s">
        <v>2828</v>
      </c>
      <c r="X450">
        <v>53396.131400870931</v>
      </c>
      <c r="Y450" t="s">
        <v>2814</v>
      </c>
      <c r="Z450">
        <v>58611.930717538344</v>
      </c>
      <c r="AA450" t="s">
        <v>2628</v>
      </c>
      <c r="AB450">
        <v>45662.556986582269</v>
      </c>
      <c r="AC450">
        <v>2</v>
      </c>
    </row>
    <row r="451" spans="1:29" x14ac:dyDescent="0.3">
      <c r="A451" t="s">
        <v>47</v>
      </c>
      <c r="B451">
        <v>58834.067890234619</v>
      </c>
      <c r="C451">
        <v>18418567</v>
      </c>
      <c r="D451">
        <v>2750000</v>
      </c>
      <c r="E451">
        <v>68750</v>
      </c>
      <c r="F451" s="1">
        <v>45975</v>
      </c>
      <c r="G451" t="s">
        <v>2843</v>
      </c>
      <c r="H451">
        <v>40</v>
      </c>
      <c r="I451">
        <v>58</v>
      </c>
      <c r="J451" t="s">
        <v>74</v>
      </c>
      <c r="K451">
        <v>1</v>
      </c>
      <c r="L451">
        <v>3</v>
      </c>
      <c r="M451" t="s">
        <v>2615</v>
      </c>
      <c r="N451" t="s">
        <v>55</v>
      </c>
      <c r="O451" t="s">
        <v>57</v>
      </c>
      <c r="P451" t="s">
        <v>2892</v>
      </c>
      <c r="Q451" t="s">
        <v>2899</v>
      </c>
      <c r="R451" t="s">
        <v>2879</v>
      </c>
      <c r="S451">
        <v>2</v>
      </c>
      <c r="T451">
        <v>0</v>
      </c>
      <c r="U451" t="s">
        <v>2895</v>
      </c>
      <c r="V451">
        <v>65169.934344177367</v>
      </c>
      <c r="W451" t="s">
        <v>2828</v>
      </c>
      <c r="X451">
        <v>53396.131400870931</v>
      </c>
      <c r="Y451" t="s">
        <v>2814</v>
      </c>
      <c r="Z451">
        <v>58611.930717538344</v>
      </c>
      <c r="AA451" t="s">
        <v>2628</v>
      </c>
      <c r="AB451">
        <v>45662.556986582269</v>
      </c>
      <c r="AC451">
        <v>2</v>
      </c>
    </row>
    <row r="452" spans="1:29" x14ac:dyDescent="0.3">
      <c r="A452" t="s">
        <v>47</v>
      </c>
      <c r="B452">
        <v>58834.067890234619</v>
      </c>
      <c r="C452">
        <v>18389760</v>
      </c>
      <c r="D452">
        <v>4350000</v>
      </c>
      <c r="E452">
        <v>34800</v>
      </c>
      <c r="F452" s="1">
        <v>45970</v>
      </c>
      <c r="G452" t="s">
        <v>2843</v>
      </c>
      <c r="H452">
        <v>125</v>
      </c>
      <c r="I452">
        <v>140</v>
      </c>
      <c r="J452" t="s">
        <v>50</v>
      </c>
      <c r="K452">
        <v>1</v>
      </c>
      <c r="L452">
        <v>4</v>
      </c>
      <c r="M452" t="s">
        <v>2617</v>
      </c>
      <c r="N452" t="s">
        <v>55</v>
      </c>
      <c r="O452" t="s">
        <v>57</v>
      </c>
      <c r="P452" t="s">
        <v>2892</v>
      </c>
      <c r="Q452" t="s">
        <v>2893</v>
      </c>
      <c r="R452" t="s">
        <v>2877</v>
      </c>
      <c r="S452">
        <v>7.5</v>
      </c>
      <c r="T452">
        <v>0</v>
      </c>
      <c r="U452" t="s">
        <v>2894</v>
      </c>
      <c r="V452">
        <v>56501.106204522679</v>
      </c>
      <c r="W452" t="s">
        <v>2828</v>
      </c>
      <c r="X452">
        <v>53396.131400870931</v>
      </c>
      <c r="Y452" t="s">
        <v>2814</v>
      </c>
      <c r="Z452">
        <v>58611.930717538344</v>
      </c>
      <c r="AA452" t="s">
        <v>2628</v>
      </c>
      <c r="AB452">
        <v>45662.556986582269</v>
      </c>
      <c r="AC452">
        <v>4</v>
      </c>
    </row>
    <row r="453" spans="1:29" x14ac:dyDescent="0.3">
      <c r="A453" t="s">
        <v>47</v>
      </c>
      <c r="B453">
        <v>58834.067890234619</v>
      </c>
      <c r="C453">
        <v>18411926</v>
      </c>
      <c r="D453">
        <v>4150000</v>
      </c>
      <c r="E453">
        <v>43229.166666666664</v>
      </c>
      <c r="F453" s="1">
        <v>45974</v>
      </c>
      <c r="G453" t="s">
        <v>2843</v>
      </c>
      <c r="H453">
        <v>96</v>
      </c>
      <c r="I453">
        <v>110</v>
      </c>
      <c r="J453" t="s">
        <v>97</v>
      </c>
      <c r="K453">
        <v>1</v>
      </c>
      <c r="L453">
        <v>4</v>
      </c>
      <c r="M453" t="s">
        <v>2615</v>
      </c>
      <c r="N453" t="s">
        <v>55</v>
      </c>
      <c r="O453" t="s">
        <v>57</v>
      </c>
      <c r="P453" t="s">
        <v>2892</v>
      </c>
      <c r="Q453" t="s">
        <v>2893</v>
      </c>
      <c r="R453" t="s">
        <v>2878</v>
      </c>
      <c r="S453">
        <v>2</v>
      </c>
      <c r="T453">
        <v>0</v>
      </c>
      <c r="U453" t="s">
        <v>2894</v>
      </c>
      <c r="V453">
        <v>56501.106204522679</v>
      </c>
      <c r="W453" t="s">
        <v>2828</v>
      </c>
      <c r="X453">
        <v>53396.131400870931</v>
      </c>
      <c r="Y453" t="s">
        <v>2814</v>
      </c>
      <c r="Z453">
        <v>58611.930717538344</v>
      </c>
      <c r="AA453" t="s">
        <v>2628</v>
      </c>
      <c r="AB453">
        <v>45662.556986582269</v>
      </c>
      <c r="AC453">
        <v>3</v>
      </c>
    </row>
    <row r="454" spans="1:29" x14ac:dyDescent="0.3">
      <c r="A454" t="s">
        <v>47</v>
      </c>
      <c r="B454">
        <v>58834.067890234619</v>
      </c>
      <c r="C454">
        <v>18407718</v>
      </c>
      <c r="D454">
        <v>3850000</v>
      </c>
      <c r="E454">
        <v>59230.769230769234</v>
      </c>
      <c r="F454" s="1">
        <v>45973</v>
      </c>
      <c r="G454" t="s">
        <v>2843</v>
      </c>
      <c r="H454">
        <v>65</v>
      </c>
      <c r="I454">
        <v>80</v>
      </c>
      <c r="J454" t="s">
        <v>97</v>
      </c>
      <c r="K454">
        <v>1</v>
      </c>
      <c r="L454">
        <v>2</v>
      </c>
      <c r="M454" t="s">
        <v>2615</v>
      </c>
      <c r="N454" t="s">
        <v>55</v>
      </c>
      <c r="O454" t="s">
        <v>57</v>
      </c>
      <c r="P454" t="s">
        <v>2892</v>
      </c>
      <c r="Q454" t="s">
        <v>2893</v>
      </c>
      <c r="R454" t="s">
        <v>2878</v>
      </c>
      <c r="S454">
        <v>2</v>
      </c>
      <c r="T454">
        <v>0</v>
      </c>
      <c r="U454" t="s">
        <v>2894</v>
      </c>
      <c r="V454">
        <v>56501.106204522679</v>
      </c>
      <c r="W454" t="s">
        <v>2828</v>
      </c>
      <c r="X454">
        <v>53396.131400870931</v>
      </c>
      <c r="Y454" t="s">
        <v>2814</v>
      </c>
      <c r="Z454">
        <v>58611.930717538344</v>
      </c>
      <c r="AA454" t="s">
        <v>2628</v>
      </c>
      <c r="AB454">
        <v>45662.556986582269</v>
      </c>
      <c r="AC454">
        <v>3</v>
      </c>
    </row>
    <row r="455" spans="1:29" x14ac:dyDescent="0.3">
      <c r="A455" t="s">
        <v>47</v>
      </c>
      <c r="B455">
        <v>58834.067890234619</v>
      </c>
      <c r="C455">
        <v>18411919</v>
      </c>
      <c r="D455">
        <v>3800000</v>
      </c>
      <c r="E455">
        <v>40000</v>
      </c>
      <c r="F455" s="1">
        <v>45974</v>
      </c>
      <c r="G455" t="s">
        <v>2843</v>
      </c>
      <c r="H455">
        <v>95</v>
      </c>
      <c r="I455">
        <v>105</v>
      </c>
      <c r="J455" t="s">
        <v>97</v>
      </c>
      <c r="K455">
        <v>1</v>
      </c>
      <c r="L455">
        <v>3</v>
      </c>
      <c r="M455" t="s">
        <v>2615</v>
      </c>
      <c r="N455" t="s">
        <v>55</v>
      </c>
      <c r="O455" t="s">
        <v>57</v>
      </c>
      <c r="P455" t="s">
        <v>2892</v>
      </c>
      <c r="Q455" t="s">
        <v>2893</v>
      </c>
      <c r="R455" t="s">
        <v>2878</v>
      </c>
      <c r="S455">
        <v>2</v>
      </c>
      <c r="T455">
        <v>0</v>
      </c>
      <c r="U455" t="s">
        <v>2894</v>
      </c>
      <c r="V455">
        <v>56501.106204522679</v>
      </c>
      <c r="W455" t="s">
        <v>2828</v>
      </c>
      <c r="X455">
        <v>53396.131400870931</v>
      </c>
      <c r="Y455" t="s">
        <v>2814</v>
      </c>
      <c r="Z455">
        <v>58611.930717538344</v>
      </c>
      <c r="AA455" t="s">
        <v>2628</v>
      </c>
      <c r="AB455">
        <v>45662.556986582269</v>
      </c>
      <c r="AC455">
        <v>3</v>
      </c>
    </row>
    <row r="456" spans="1:29" x14ac:dyDescent="0.3">
      <c r="A456" t="s">
        <v>47</v>
      </c>
      <c r="B456">
        <v>58834.067890234619</v>
      </c>
      <c r="C456">
        <v>18385740</v>
      </c>
      <c r="D456">
        <v>3550000</v>
      </c>
      <c r="E456">
        <v>54615.384615384617</v>
      </c>
      <c r="F456" s="1">
        <v>45970</v>
      </c>
      <c r="G456" t="s">
        <v>2843</v>
      </c>
      <c r="H456">
        <v>65</v>
      </c>
      <c r="I456">
        <v>80</v>
      </c>
      <c r="J456" t="s">
        <v>97</v>
      </c>
      <c r="K456">
        <v>1</v>
      </c>
      <c r="L456">
        <v>2</v>
      </c>
      <c r="M456" t="s">
        <v>2615</v>
      </c>
      <c r="N456" t="s">
        <v>55</v>
      </c>
      <c r="O456" t="s">
        <v>57</v>
      </c>
      <c r="P456" t="s">
        <v>2892</v>
      </c>
      <c r="Q456" t="s">
        <v>2893</v>
      </c>
      <c r="R456" t="s">
        <v>2878</v>
      </c>
      <c r="S456">
        <v>2</v>
      </c>
      <c r="T456">
        <v>0</v>
      </c>
      <c r="U456" t="s">
        <v>2894</v>
      </c>
      <c r="V456">
        <v>56501.106204522679</v>
      </c>
      <c r="W456" t="s">
        <v>2828</v>
      </c>
      <c r="X456">
        <v>53396.131400870931</v>
      </c>
      <c r="Y456" t="s">
        <v>2814</v>
      </c>
      <c r="Z456">
        <v>58611.930717538344</v>
      </c>
      <c r="AA456" t="s">
        <v>2628</v>
      </c>
      <c r="AB456">
        <v>45662.556986582269</v>
      </c>
      <c r="AC456">
        <v>3</v>
      </c>
    </row>
    <row r="457" spans="1:29" x14ac:dyDescent="0.3">
      <c r="A457" t="s">
        <v>47</v>
      </c>
      <c r="B457">
        <v>58834.067890234619</v>
      </c>
      <c r="C457">
        <v>18370394</v>
      </c>
      <c r="D457">
        <v>3100000</v>
      </c>
      <c r="E457">
        <v>22142.857142857141</v>
      </c>
      <c r="F457" s="1">
        <v>45967</v>
      </c>
      <c r="G457" t="s">
        <v>2843</v>
      </c>
      <c r="H457">
        <v>140</v>
      </c>
      <c r="I457">
        <v>150</v>
      </c>
      <c r="J457" t="s">
        <v>50</v>
      </c>
      <c r="K457">
        <v>1</v>
      </c>
      <c r="L457">
        <v>3</v>
      </c>
      <c r="M457" t="s">
        <v>2622</v>
      </c>
      <c r="N457" t="s">
        <v>55</v>
      </c>
      <c r="O457" t="s">
        <v>57</v>
      </c>
      <c r="P457" t="s">
        <v>2892</v>
      </c>
      <c r="Q457" t="s">
        <v>2893</v>
      </c>
      <c r="R457" t="s">
        <v>2877</v>
      </c>
      <c r="S457">
        <v>13</v>
      </c>
      <c r="T457">
        <v>0</v>
      </c>
      <c r="U457" t="s">
        <v>2894</v>
      </c>
      <c r="V457">
        <v>56501.106204522679</v>
      </c>
      <c r="W457" t="s">
        <v>2828</v>
      </c>
      <c r="X457">
        <v>53396.131400870931</v>
      </c>
      <c r="Y457" t="s">
        <v>2814</v>
      </c>
      <c r="Z457">
        <v>58611.930717538344</v>
      </c>
      <c r="AA457" t="s">
        <v>2628</v>
      </c>
      <c r="AB457">
        <v>45662.556986582269</v>
      </c>
      <c r="AC457">
        <v>4</v>
      </c>
    </row>
    <row r="458" spans="1:29" x14ac:dyDescent="0.3">
      <c r="A458" t="s">
        <v>47</v>
      </c>
      <c r="B458">
        <v>58834.067890234619</v>
      </c>
      <c r="C458">
        <v>18379031</v>
      </c>
      <c r="D458">
        <v>2645000</v>
      </c>
      <c r="E458">
        <v>48090.909090909088</v>
      </c>
      <c r="F458" s="1">
        <v>45968</v>
      </c>
      <c r="G458" t="s">
        <v>2843</v>
      </c>
      <c r="H458">
        <v>55</v>
      </c>
      <c r="I458">
        <v>70</v>
      </c>
      <c r="J458" t="s">
        <v>74</v>
      </c>
      <c r="K458">
        <v>1</v>
      </c>
      <c r="L458">
        <v>3</v>
      </c>
      <c r="M458" t="s">
        <v>2615</v>
      </c>
      <c r="N458" t="s">
        <v>55</v>
      </c>
      <c r="O458" t="s">
        <v>57</v>
      </c>
      <c r="P458" t="s">
        <v>2892</v>
      </c>
      <c r="Q458" t="s">
        <v>2899</v>
      </c>
      <c r="R458" t="s">
        <v>2879</v>
      </c>
      <c r="S458">
        <v>2</v>
      </c>
      <c r="T458">
        <v>0</v>
      </c>
      <c r="U458" t="s">
        <v>2894</v>
      </c>
      <c r="V458">
        <v>56501.106204522679</v>
      </c>
      <c r="W458" t="s">
        <v>2828</v>
      </c>
      <c r="X458">
        <v>53396.131400870931</v>
      </c>
      <c r="Y458" t="s">
        <v>2814</v>
      </c>
      <c r="Z458">
        <v>58611.930717538344</v>
      </c>
      <c r="AA458" t="s">
        <v>2628</v>
      </c>
      <c r="AB458">
        <v>45662.556986582269</v>
      </c>
      <c r="AC458">
        <v>2</v>
      </c>
    </row>
    <row r="459" spans="1:29" x14ac:dyDescent="0.3">
      <c r="A459" t="s">
        <v>47</v>
      </c>
      <c r="B459">
        <v>58834.067890234619</v>
      </c>
      <c r="C459">
        <v>18405456</v>
      </c>
      <c r="D459">
        <v>3500000</v>
      </c>
      <c r="E459">
        <v>35000</v>
      </c>
      <c r="F459" s="1">
        <v>45973</v>
      </c>
      <c r="G459" t="s">
        <v>2843</v>
      </c>
      <c r="H459">
        <v>100</v>
      </c>
      <c r="I459">
        <v>120</v>
      </c>
      <c r="J459" t="s">
        <v>97</v>
      </c>
      <c r="K459">
        <v>1</v>
      </c>
      <c r="L459">
        <v>4</v>
      </c>
      <c r="M459" t="s">
        <v>2615</v>
      </c>
      <c r="N459" t="s">
        <v>77</v>
      </c>
      <c r="O459" t="s">
        <v>57</v>
      </c>
      <c r="P459" t="s">
        <v>2892</v>
      </c>
      <c r="Q459" t="s">
        <v>2893</v>
      </c>
      <c r="R459" t="s">
        <v>2878</v>
      </c>
      <c r="S459">
        <v>2</v>
      </c>
      <c r="T459">
        <v>0</v>
      </c>
      <c r="U459" t="s">
        <v>251</v>
      </c>
      <c r="V459">
        <v>53354.245347733297</v>
      </c>
      <c r="W459" t="s">
        <v>2828</v>
      </c>
      <c r="X459">
        <v>53396.131400870931</v>
      </c>
      <c r="Y459" t="s">
        <v>2814</v>
      </c>
      <c r="Z459">
        <v>58611.930717538344</v>
      </c>
      <c r="AA459" t="s">
        <v>2628</v>
      </c>
      <c r="AB459">
        <v>45662.556986582269</v>
      </c>
      <c r="AC459">
        <v>3</v>
      </c>
    </row>
    <row r="460" spans="1:29" x14ac:dyDescent="0.3">
      <c r="A460" t="s">
        <v>47</v>
      </c>
      <c r="B460">
        <v>58834.067890234619</v>
      </c>
      <c r="C460">
        <v>18376397</v>
      </c>
      <c r="D460">
        <v>4100000</v>
      </c>
      <c r="E460">
        <v>58571.428571428572</v>
      </c>
      <c r="F460" s="1">
        <v>45968</v>
      </c>
      <c r="G460" t="s">
        <v>2843</v>
      </c>
      <c r="H460">
        <v>70</v>
      </c>
      <c r="I460">
        <v>75</v>
      </c>
      <c r="J460" t="s">
        <v>97</v>
      </c>
      <c r="K460">
        <v>1</v>
      </c>
      <c r="L460">
        <v>4</v>
      </c>
      <c r="M460" t="s">
        <v>2615</v>
      </c>
      <c r="N460" t="s">
        <v>77</v>
      </c>
      <c r="O460" t="s">
        <v>57</v>
      </c>
      <c r="P460" t="s">
        <v>2905</v>
      </c>
      <c r="Q460" t="s">
        <v>2893</v>
      </c>
      <c r="R460" t="s">
        <v>2878</v>
      </c>
      <c r="S460">
        <v>2</v>
      </c>
      <c r="T460">
        <v>0</v>
      </c>
      <c r="U460" t="s">
        <v>138</v>
      </c>
      <c r="V460">
        <v>84051.519775661844</v>
      </c>
      <c r="W460" t="s">
        <v>2828</v>
      </c>
      <c r="X460">
        <v>53396.131400870931</v>
      </c>
      <c r="Y460" t="s">
        <v>2815</v>
      </c>
      <c r="Z460">
        <v>55166.77177874578</v>
      </c>
      <c r="AA460" t="s">
        <v>2628</v>
      </c>
      <c r="AB460">
        <v>45662.556986582269</v>
      </c>
      <c r="AC460">
        <v>3</v>
      </c>
    </row>
    <row r="461" spans="1:29" x14ac:dyDescent="0.3">
      <c r="A461" t="s">
        <v>47</v>
      </c>
      <c r="B461">
        <v>58834.067890234619</v>
      </c>
      <c r="C461">
        <v>18385742</v>
      </c>
      <c r="D461">
        <v>2980000</v>
      </c>
      <c r="E461">
        <v>42571.428571428572</v>
      </c>
      <c r="F461" s="1">
        <v>45970</v>
      </c>
      <c r="G461" t="s">
        <v>2843</v>
      </c>
      <c r="H461">
        <v>70</v>
      </c>
      <c r="I461">
        <v>85</v>
      </c>
      <c r="J461" t="s">
        <v>97</v>
      </c>
      <c r="K461">
        <v>1</v>
      </c>
      <c r="L461">
        <v>3</v>
      </c>
      <c r="M461" t="s">
        <v>2615</v>
      </c>
      <c r="N461" t="s">
        <v>55</v>
      </c>
      <c r="O461" t="s">
        <v>57</v>
      </c>
      <c r="P461" t="s">
        <v>2905</v>
      </c>
      <c r="Q461" t="s">
        <v>2899</v>
      </c>
      <c r="R461" t="s">
        <v>2878</v>
      </c>
      <c r="S461">
        <v>2</v>
      </c>
      <c r="T461">
        <v>0</v>
      </c>
      <c r="U461" t="s">
        <v>2895</v>
      </c>
      <c r="V461">
        <v>65169.934344177367</v>
      </c>
      <c r="W461" t="s">
        <v>2828</v>
      </c>
      <c r="X461">
        <v>53396.131400870931</v>
      </c>
      <c r="Y461" t="s">
        <v>2815</v>
      </c>
      <c r="Z461">
        <v>55166.77177874578</v>
      </c>
      <c r="AA461" t="s">
        <v>2628</v>
      </c>
      <c r="AB461">
        <v>45662.556986582269</v>
      </c>
      <c r="AC461">
        <v>3</v>
      </c>
    </row>
    <row r="462" spans="1:29" x14ac:dyDescent="0.3">
      <c r="A462" t="s">
        <v>47</v>
      </c>
      <c r="B462">
        <v>58834.067890234619</v>
      </c>
      <c r="C462">
        <v>18400916</v>
      </c>
      <c r="D462">
        <v>2975000</v>
      </c>
      <c r="E462">
        <v>42500</v>
      </c>
      <c r="F462" s="1">
        <v>45972</v>
      </c>
      <c r="G462" t="s">
        <v>2843</v>
      </c>
      <c r="H462">
        <v>70</v>
      </c>
      <c r="I462">
        <v>80</v>
      </c>
      <c r="J462" t="s">
        <v>97</v>
      </c>
      <c r="K462">
        <v>1</v>
      </c>
      <c r="L462">
        <v>5</v>
      </c>
      <c r="M462" t="s">
        <v>2615</v>
      </c>
      <c r="N462" t="s">
        <v>55</v>
      </c>
      <c r="O462" t="s">
        <v>57</v>
      </c>
      <c r="P462" t="s">
        <v>2905</v>
      </c>
      <c r="Q462" t="s">
        <v>2899</v>
      </c>
      <c r="R462" t="s">
        <v>2878</v>
      </c>
      <c r="S462">
        <v>2</v>
      </c>
      <c r="T462">
        <v>0</v>
      </c>
      <c r="U462" t="s">
        <v>2895</v>
      </c>
      <c r="V462">
        <v>65169.934344177367</v>
      </c>
      <c r="W462" t="s">
        <v>2828</v>
      </c>
      <c r="X462">
        <v>53396.131400870931</v>
      </c>
      <c r="Y462" t="s">
        <v>2815</v>
      </c>
      <c r="Z462">
        <v>55166.77177874578</v>
      </c>
      <c r="AA462" t="s">
        <v>2628</v>
      </c>
      <c r="AB462">
        <v>45662.556986582269</v>
      </c>
      <c r="AC462">
        <v>3</v>
      </c>
    </row>
    <row r="463" spans="1:29" x14ac:dyDescent="0.3">
      <c r="A463" t="s">
        <v>47</v>
      </c>
      <c r="B463">
        <v>58834.067890234619</v>
      </c>
      <c r="C463">
        <v>18411921</v>
      </c>
      <c r="D463">
        <v>4600000</v>
      </c>
      <c r="E463">
        <v>40000</v>
      </c>
      <c r="F463" s="1">
        <v>45974</v>
      </c>
      <c r="G463" t="s">
        <v>2843</v>
      </c>
      <c r="H463">
        <v>115</v>
      </c>
      <c r="I463">
        <v>130</v>
      </c>
      <c r="J463" t="s">
        <v>50</v>
      </c>
      <c r="K463">
        <v>2</v>
      </c>
      <c r="L463">
        <v>2</v>
      </c>
      <c r="M463" t="s">
        <v>2615</v>
      </c>
      <c r="N463" t="s">
        <v>55</v>
      </c>
      <c r="O463" t="s">
        <v>57</v>
      </c>
      <c r="P463" t="s">
        <v>2905</v>
      </c>
      <c r="Q463" t="s">
        <v>2893</v>
      </c>
      <c r="R463" t="s">
        <v>2877</v>
      </c>
      <c r="S463">
        <v>2</v>
      </c>
      <c r="T463">
        <v>0</v>
      </c>
      <c r="U463" t="s">
        <v>2894</v>
      </c>
      <c r="V463">
        <v>56501.106204522679</v>
      </c>
      <c r="W463" t="s">
        <v>2828</v>
      </c>
      <c r="X463">
        <v>53396.131400870931</v>
      </c>
      <c r="Y463" t="s">
        <v>2815</v>
      </c>
      <c r="Z463">
        <v>55166.77177874578</v>
      </c>
      <c r="AA463" t="s">
        <v>2628</v>
      </c>
      <c r="AB463">
        <v>45662.556986582269</v>
      </c>
      <c r="AC463">
        <v>4</v>
      </c>
    </row>
    <row r="464" spans="1:29" x14ac:dyDescent="0.3">
      <c r="A464" t="s">
        <v>47</v>
      </c>
      <c r="B464">
        <v>58834.067890234619</v>
      </c>
      <c r="C464">
        <v>18418568</v>
      </c>
      <c r="D464">
        <v>2950000</v>
      </c>
      <c r="E464">
        <v>42142.857142857145</v>
      </c>
      <c r="F464" s="1">
        <v>45975</v>
      </c>
      <c r="G464" t="s">
        <v>2843</v>
      </c>
      <c r="H464">
        <v>70</v>
      </c>
      <c r="I464">
        <v>75</v>
      </c>
      <c r="J464" t="s">
        <v>97</v>
      </c>
      <c r="K464">
        <v>1</v>
      </c>
      <c r="L464">
        <v>4</v>
      </c>
      <c r="M464" t="s">
        <v>2615</v>
      </c>
      <c r="N464" t="s">
        <v>55</v>
      </c>
      <c r="O464" t="s">
        <v>57</v>
      </c>
      <c r="P464" t="s">
        <v>2905</v>
      </c>
      <c r="Q464" t="s">
        <v>2899</v>
      </c>
      <c r="R464" t="s">
        <v>2878</v>
      </c>
      <c r="S464">
        <v>2</v>
      </c>
      <c r="T464">
        <v>0</v>
      </c>
      <c r="U464" t="s">
        <v>2894</v>
      </c>
      <c r="V464">
        <v>56501.106204522679</v>
      </c>
      <c r="W464" t="s">
        <v>2828</v>
      </c>
      <c r="X464">
        <v>53396.131400870931</v>
      </c>
      <c r="Y464" t="s">
        <v>2815</v>
      </c>
      <c r="Z464">
        <v>55166.77177874578</v>
      </c>
      <c r="AA464" t="s">
        <v>2628</v>
      </c>
      <c r="AB464">
        <v>45662.556986582269</v>
      </c>
      <c r="AC464">
        <v>3</v>
      </c>
    </row>
    <row r="465" spans="1:29" x14ac:dyDescent="0.3">
      <c r="A465" t="s">
        <v>47</v>
      </c>
      <c r="B465">
        <v>58834.067890234619</v>
      </c>
      <c r="C465">
        <v>18365316</v>
      </c>
      <c r="D465">
        <v>2550000</v>
      </c>
      <c r="E465">
        <v>36428.571428571428</v>
      </c>
      <c r="F465" s="1">
        <v>45966</v>
      </c>
      <c r="G465" t="s">
        <v>2843</v>
      </c>
      <c r="H465">
        <v>70</v>
      </c>
      <c r="I465">
        <v>85</v>
      </c>
      <c r="J465" t="s">
        <v>97</v>
      </c>
      <c r="K465">
        <v>1</v>
      </c>
      <c r="L465">
        <v>4</v>
      </c>
      <c r="M465" t="s">
        <v>2615</v>
      </c>
      <c r="N465" t="s">
        <v>55</v>
      </c>
      <c r="O465" t="s">
        <v>57</v>
      </c>
      <c r="P465" t="s">
        <v>2905</v>
      </c>
      <c r="Q465" t="s">
        <v>2899</v>
      </c>
      <c r="R465" t="s">
        <v>2878</v>
      </c>
      <c r="S465">
        <v>2</v>
      </c>
      <c r="T465">
        <v>0</v>
      </c>
      <c r="U465" t="s">
        <v>2894</v>
      </c>
      <c r="V465">
        <v>56501.106204522679</v>
      </c>
      <c r="W465" t="s">
        <v>2828</v>
      </c>
      <c r="X465">
        <v>53396.131400870931</v>
      </c>
      <c r="Y465" t="s">
        <v>2815</v>
      </c>
      <c r="Z465">
        <v>55166.77177874578</v>
      </c>
      <c r="AA465" t="s">
        <v>2628</v>
      </c>
      <c r="AB465">
        <v>45662.556986582269</v>
      </c>
      <c r="AC465">
        <v>3</v>
      </c>
    </row>
    <row r="466" spans="1:29" x14ac:dyDescent="0.3">
      <c r="A466" t="s">
        <v>47</v>
      </c>
      <c r="B466">
        <v>58834.067890234619</v>
      </c>
      <c r="C466">
        <v>18411560</v>
      </c>
      <c r="D466">
        <v>2485000</v>
      </c>
      <c r="E466">
        <v>33133.333333333336</v>
      </c>
      <c r="F466" s="1">
        <v>45974</v>
      </c>
      <c r="G466" t="s">
        <v>2843</v>
      </c>
      <c r="H466">
        <v>75</v>
      </c>
      <c r="I466">
        <v>85</v>
      </c>
      <c r="J466" t="s">
        <v>97</v>
      </c>
      <c r="K466">
        <v>1</v>
      </c>
      <c r="L466">
        <v>3</v>
      </c>
      <c r="M466" t="s">
        <v>2615</v>
      </c>
      <c r="N466" t="s">
        <v>55</v>
      </c>
      <c r="O466" t="s">
        <v>57</v>
      </c>
      <c r="P466" t="s">
        <v>2905</v>
      </c>
      <c r="Q466" t="s">
        <v>2899</v>
      </c>
      <c r="R466" t="s">
        <v>2878</v>
      </c>
      <c r="S466">
        <v>2</v>
      </c>
      <c r="T466">
        <v>0</v>
      </c>
      <c r="U466" t="s">
        <v>2894</v>
      </c>
      <c r="V466">
        <v>56501.106204522679</v>
      </c>
      <c r="W466" t="s">
        <v>2828</v>
      </c>
      <c r="X466">
        <v>53396.131400870931</v>
      </c>
      <c r="Y466" t="s">
        <v>2815</v>
      </c>
      <c r="Z466">
        <v>55166.77177874578</v>
      </c>
      <c r="AA466" t="s">
        <v>2628</v>
      </c>
      <c r="AB466">
        <v>45662.556986582269</v>
      </c>
      <c r="AC466">
        <v>3</v>
      </c>
    </row>
    <row r="467" spans="1:29" x14ac:dyDescent="0.3">
      <c r="A467" t="s">
        <v>47</v>
      </c>
      <c r="B467">
        <v>58834.067890234619</v>
      </c>
      <c r="C467">
        <v>18405458</v>
      </c>
      <c r="D467">
        <v>3200000</v>
      </c>
      <c r="E467">
        <v>45714.285714285717</v>
      </c>
      <c r="F467" s="1">
        <v>45973</v>
      </c>
      <c r="G467" t="s">
        <v>2843</v>
      </c>
      <c r="H467">
        <v>70</v>
      </c>
      <c r="I467">
        <v>100</v>
      </c>
      <c r="J467" t="s">
        <v>74</v>
      </c>
      <c r="K467">
        <v>1</v>
      </c>
      <c r="L467">
        <v>4</v>
      </c>
      <c r="M467" t="s">
        <v>2615</v>
      </c>
      <c r="N467" t="s">
        <v>55</v>
      </c>
      <c r="O467" t="s">
        <v>57</v>
      </c>
      <c r="P467" t="s">
        <v>2905</v>
      </c>
      <c r="Q467" t="s">
        <v>2893</v>
      </c>
      <c r="R467" t="s">
        <v>2879</v>
      </c>
      <c r="S467">
        <v>2</v>
      </c>
      <c r="T467">
        <v>0</v>
      </c>
      <c r="U467" t="s">
        <v>251</v>
      </c>
      <c r="V467">
        <v>53354.245347733297</v>
      </c>
      <c r="W467" t="s">
        <v>2828</v>
      </c>
      <c r="X467">
        <v>53396.131400870931</v>
      </c>
      <c r="Y467" t="s">
        <v>2815</v>
      </c>
      <c r="Z467">
        <v>55166.77177874578</v>
      </c>
      <c r="AA467" t="s">
        <v>2628</v>
      </c>
      <c r="AB467">
        <v>45662.556986582269</v>
      </c>
      <c r="AC467">
        <v>2</v>
      </c>
    </row>
    <row r="468" spans="1:29" x14ac:dyDescent="0.3">
      <c r="A468" t="s">
        <v>47</v>
      </c>
      <c r="B468">
        <v>58834.067890234619</v>
      </c>
      <c r="C468">
        <v>18423509</v>
      </c>
      <c r="D468">
        <v>8900000</v>
      </c>
      <c r="E468">
        <v>19777.777777777777</v>
      </c>
      <c r="F468" s="1">
        <v>45975</v>
      </c>
      <c r="G468" t="s">
        <v>2843</v>
      </c>
      <c r="H468">
        <v>450</v>
      </c>
      <c r="I468">
        <v>500</v>
      </c>
      <c r="J468" t="s">
        <v>1215</v>
      </c>
      <c r="K468">
        <v>2</v>
      </c>
      <c r="L468">
        <v>2</v>
      </c>
      <c r="M468" t="s">
        <v>2627</v>
      </c>
      <c r="N468" t="s">
        <v>76</v>
      </c>
      <c r="O468" t="s">
        <v>57</v>
      </c>
      <c r="P468" t="s">
        <v>2892</v>
      </c>
      <c r="Q468" t="s">
        <v>2896</v>
      </c>
      <c r="R468" t="s">
        <v>2871</v>
      </c>
      <c r="S468">
        <v>18</v>
      </c>
      <c r="T468">
        <v>0</v>
      </c>
      <c r="U468" t="s">
        <v>2894</v>
      </c>
      <c r="V468">
        <v>56501.106204522679</v>
      </c>
      <c r="W468" t="s">
        <v>2828</v>
      </c>
      <c r="X468">
        <v>53396.131400870931</v>
      </c>
      <c r="Y468" t="s">
        <v>2814</v>
      </c>
      <c r="Z468">
        <v>58611.930717538344</v>
      </c>
      <c r="AA468" t="s">
        <v>2812</v>
      </c>
      <c r="AB468">
        <v>19777.777777777777</v>
      </c>
      <c r="AC468">
        <v>7</v>
      </c>
    </row>
    <row r="469" spans="1:29" x14ac:dyDescent="0.3">
      <c r="A469" t="s">
        <v>47</v>
      </c>
      <c r="B469">
        <v>58834.067890234619</v>
      </c>
      <c r="C469">
        <v>18428706</v>
      </c>
      <c r="D469">
        <v>16150000</v>
      </c>
      <c r="E469">
        <v>111379.31034482758</v>
      </c>
      <c r="F469" s="1">
        <v>45976</v>
      </c>
      <c r="G469" t="s">
        <v>2843</v>
      </c>
      <c r="H469">
        <v>145</v>
      </c>
      <c r="I469">
        <v>160</v>
      </c>
      <c r="J469" t="s">
        <v>50</v>
      </c>
      <c r="K469">
        <v>2</v>
      </c>
      <c r="L469">
        <v>4</v>
      </c>
      <c r="M469" t="s">
        <v>2617</v>
      </c>
      <c r="N469" t="s">
        <v>55</v>
      </c>
      <c r="O469" t="s">
        <v>67</v>
      </c>
      <c r="P469" t="s">
        <v>2892</v>
      </c>
      <c r="Q469" t="s">
        <v>2897</v>
      </c>
      <c r="R469" t="s">
        <v>2877</v>
      </c>
      <c r="S469">
        <v>7.5</v>
      </c>
      <c r="T469">
        <v>1</v>
      </c>
      <c r="U469" t="s">
        <v>138</v>
      </c>
      <c r="V469">
        <v>84051.519775661844</v>
      </c>
      <c r="W469" t="s">
        <v>2830</v>
      </c>
      <c r="X469">
        <v>88382.086927471508</v>
      </c>
      <c r="Y469" t="s">
        <v>2814</v>
      </c>
      <c r="Z469">
        <v>58611.930717538344</v>
      </c>
      <c r="AA469" t="s">
        <v>2693</v>
      </c>
      <c r="AB469">
        <v>98837.359046718659</v>
      </c>
      <c r="AC469">
        <v>4</v>
      </c>
    </row>
    <row r="470" spans="1:29" x14ac:dyDescent="0.3">
      <c r="A470" t="s">
        <v>47</v>
      </c>
      <c r="B470">
        <v>58834.067890234619</v>
      </c>
      <c r="C470">
        <v>18425349</v>
      </c>
      <c r="D470">
        <v>10750000</v>
      </c>
      <c r="E470">
        <v>76785.71428571429</v>
      </c>
      <c r="F470" s="1">
        <v>45976</v>
      </c>
      <c r="G470" t="s">
        <v>2843</v>
      </c>
      <c r="H470">
        <v>140</v>
      </c>
      <c r="I470">
        <v>160</v>
      </c>
      <c r="J470" t="s">
        <v>50</v>
      </c>
      <c r="K470">
        <v>2</v>
      </c>
      <c r="L470">
        <v>8</v>
      </c>
      <c r="M470" t="s">
        <v>2622</v>
      </c>
      <c r="N470" t="s">
        <v>55</v>
      </c>
      <c r="O470" t="s">
        <v>67</v>
      </c>
      <c r="P470" t="s">
        <v>2892</v>
      </c>
      <c r="Q470" t="s">
        <v>2898</v>
      </c>
      <c r="R470" t="s">
        <v>2877</v>
      </c>
      <c r="S470">
        <v>13</v>
      </c>
      <c r="T470">
        <v>1</v>
      </c>
      <c r="U470" t="s">
        <v>2895</v>
      </c>
      <c r="V470">
        <v>65169.934344177367</v>
      </c>
      <c r="W470" t="s">
        <v>2830</v>
      </c>
      <c r="X470">
        <v>88382.086927471508</v>
      </c>
      <c r="Y470" t="s">
        <v>2814</v>
      </c>
      <c r="Z470">
        <v>58611.930717538344</v>
      </c>
      <c r="AA470" t="s">
        <v>2693</v>
      </c>
      <c r="AB470">
        <v>98837.359046718659</v>
      </c>
      <c r="AC470">
        <v>4</v>
      </c>
    </row>
    <row r="471" spans="1:29" x14ac:dyDescent="0.3">
      <c r="A471" t="s">
        <v>47</v>
      </c>
      <c r="B471">
        <v>58834.067890234619</v>
      </c>
      <c r="C471">
        <v>18391886</v>
      </c>
      <c r="D471">
        <v>9500000</v>
      </c>
      <c r="E471">
        <v>70370.370370370365</v>
      </c>
      <c r="F471" s="1">
        <v>45971</v>
      </c>
      <c r="G471" t="s">
        <v>2843</v>
      </c>
      <c r="H471">
        <v>135</v>
      </c>
      <c r="I471">
        <v>160</v>
      </c>
      <c r="J471" t="s">
        <v>50</v>
      </c>
      <c r="K471">
        <v>1</v>
      </c>
      <c r="L471">
        <v>3</v>
      </c>
      <c r="M471" t="s">
        <v>2622</v>
      </c>
      <c r="N471" t="s">
        <v>55</v>
      </c>
      <c r="O471" t="s">
        <v>67</v>
      </c>
      <c r="P471" t="s">
        <v>2892</v>
      </c>
      <c r="Q471" t="s">
        <v>2896</v>
      </c>
      <c r="R471" t="s">
        <v>2877</v>
      </c>
      <c r="S471">
        <v>13</v>
      </c>
      <c r="T471">
        <v>1</v>
      </c>
      <c r="U471" t="s">
        <v>2895</v>
      </c>
      <c r="V471">
        <v>65169.934344177367</v>
      </c>
      <c r="W471" t="s">
        <v>2830</v>
      </c>
      <c r="X471">
        <v>88382.086927471508</v>
      </c>
      <c r="Y471" t="s">
        <v>2814</v>
      </c>
      <c r="Z471">
        <v>58611.930717538344</v>
      </c>
      <c r="AA471" t="s">
        <v>2693</v>
      </c>
      <c r="AB471">
        <v>98837.359046718659</v>
      </c>
      <c r="AC471">
        <v>4</v>
      </c>
    </row>
    <row r="472" spans="1:29" x14ac:dyDescent="0.3">
      <c r="A472" t="s">
        <v>47</v>
      </c>
      <c r="B472">
        <v>58834.067890234619</v>
      </c>
      <c r="C472">
        <v>18362349</v>
      </c>
      <c r="D472">
        <v>9000000</v>
      </c>
      <c r="E472">
        <v>81818.181818181823</v>
      </c>
      <c r="F472" s="1">
        <v>45966</v>
      </c>
      <c r="G472" t="s">
        <v>2843</v>
      </c>
      <c r="H472">
        <v>110</v>
      </c>
      <c r="I472">
        <v>120</v>
      </c>
      <c r="J472" t="s">
        <v>50</v>
      </c>
      <c r="K472">
        <v>2</v>
      </c>
      <c r="L472">
        <v>10</v>
      </c>
      <c r="M472" t="s">
        <v>2617</v>
      </c>
      <c r="N472" t="s">
        <v>55</v>
      </c>
      <c r="O472" t="s">
        <v>57</v>
      </c>
      <c r="P472" t="s">
        <v>2892</v>
      </c>
      <c r="Q472" t="s">
        <v>2896</v>
      </c>
      <c r="R472" t="s">
        <v>2877</v>
      </c>
      <c r="S472">
        <v>7.5</v>
      </c>
      <c r="T472">
        <v>0</v>
      </c>
      <c r="U472" t="s">
        <v>2895</v>
      </c>
      <c r="V472">
        <v>65169.934344177367</v>
      </c>
      <c r="W472" t="s">
        <v>2830</v>
      </c>
      <c r="X472">
        <v>88382.086927471508</v>
      </c>
      <c r="Y472" t="s">
        <v>2814</v>
      </c>
      <c r="Z472">
        <v>58611.930717538344</v>
      </c>
      <c r="AA472" t="s">
        <v>2693</v>
      </c>
      <c r="AB472">
        <v>98837.359046718659</v>
      </c>
      <c r="AC472">
        <v>4</v>
      </c>
    </row>
    <row r="473" spans="1:29" x14ac:dyDescent="0.3">
      <c r="A473" t="s">
        <v>47</v>
      </c>
      <c r="B473">
        <v>58834.067890234619</v>
      </c>
      <c r="C473">
        <v>18364211</v>
      </c>
      <c r="D473">
        <v>7975000</v>
      </c>
      <c r="E473">
        <v>145000</v>
      </c>
      <c r="F473" s="1">
        <v>45966</v>
      </c>
      <c r="G473" t="s">
        <v>2843</v>
      </c>
      <c r="H473">
        <v>55</v>
      </c>
      <c r="I473">
        <v>60</v>
      </c>
      <c r="J473" t="s">
        <v>74</v>
      </c>
      <c r="K473">
        <v>1</v>
      </c>
      <c r="L473">
        <v>4</v>
      </c>
      <c r="M473" t="s">
        <v>2617</v>
      </c>
      <c r="N473" t="s">
        <v>55</v>
      </c>
      <c r="O473" t="s">
        <v>67</v>
      </c>
      <c r="P473" t="s">
        <v>2892</v>
      </c>
      <c r="Q473" t="s">
        <v>2896</v>
      </c>
      <c r="R473" t="s">
        <v>2879</v>
      </c>
      <c r="S473">
        <v>7.5</v>
      </c>
      <c r="T473">
        <v>1</v>
      </c>
      <c r="U473" t="s">
        <v>2895</v>
      </c>
      <c r="V473">
        <v>65169.934344177367</v>
      </c>
      <c r="W473" t="s">
        <v>2830</v>
      </c>
      <c r="X473">
        <v>88382.086927471508</v>
      </c>
      <c r="Y473" t="s">
        <v>2814</v>
      </c>
      <c r="Z473">
        <v>58611.930717538344</v>
      </c>
      <c r="AA473" t="s">
        <v>2693</v>
      </c>
      <c r="AB473">
        <v>98837.359046718659</v>
      </c>
      <c r="AC473">
        <v>2</v>
      </c>
    </row>
    <row r="474" spans="1:29" x14ac:dyDescent="0.3">
      <c r="A474" t="s">
        <v>47</v>
      </c>
      <c r="B474">
        <v>58834.067890234619</v>
      </c>
      <c r="C474">
        <v>18411300</v>
      </c>
      <c r="D474">
        <v>10550000</v>
      </c>
      <c r="E474">
        <v>117222.22222222222</v>
      </c>
      <c r="F474" s="1">
        <v>45974</v>
      </c>
      <c r="G474" t="s">
        <v>2843</v>
      </c>
      <c r="H474">
        <v>90</v>
      </c>
      <c r="I474">
        <v>100</v>
      </c>
      <c r="J474" t="s">
        <v>97</v>
      </c>
      <c r="K474">
        <v>1</v>
      </c>
      <c r="L474">
        <v>4</v>
      </c>
      <c r="M474" t="s">
        <v>2617</v>
      </c>
      <c r="N474" t="s">
        <v>55</v>
      </c>
      <c r="O474" t="s">
        <v>67</v>
      </c>
      <c r="P474" t="s">
        <v>2904</v>
      </c>
      <c r="Q474" t="s">
        <v>2898</v>
      </c>
      <c r="R474" t="s">
        <v>2878</v>
      </c>
      <c r="S474">
        <v>7.5</v>
      </c>
      <c r="T474">
        <v>1</v>
      </c>
      <c r="U474" t="s">
        <v>2895</v>
      </c>
      <c r="V474">
        <v>65169.934344177367</v>
      </c>
      <c r="W474" t="s">
        <v>2830</v>
      </c>
      <c r="X474">
        <v>88382.086927471508</v>
      </c>
      <c r="Y474" t="s">
        <v>2870</v>
      </c>
      <c r="Z474">
        <v>81951.291903696576</v>
      </c>
      <c r="AA474" t="s">
        <v>2693</v>
      </c>
      <c r="AB474">
        <v>98837.359046718659</v>
      </c>
      <c r="AC474">
        <v>3</v>
      </c>
    </row>
    <row r="475" spans="1:29" x14ac:dyDescent="0.3">
      <c r="A475" t="s">
        <v>47</v>
      </c>
      <c r="B475">
        <v>58834.067890234619</v>
      </c>
      <c r="C475">
        <v>18391182</v>
      </c>
      <c r="D475">
        <v>5000000</v>
      </c>
      <c r="E475">
        <v>35714.285714285717</v>
      </c>
      <c r="F475" s="1">
        <v>45971</v>
      </c>
      <c r="G475" t="s">
        <v>2843</v>
      </c>
      <c r="H475">
        <v>140</v>
      </c>
      <c r="I475">
        <v>150</v>
      </c>
      <c r="J475" t="s">
        <v>97</v>
      </c>
      <c r="K475">
        <v>2</v>
      </c>
      <c r="L475">
        <v>1</v>
      </c>
      <c r="M475" t="s">
        <v>2617</v>
      </c>
      <c r="N475" t="s">
        <v>77</v>
      </c>
      <c r="O475" t="s">
        <v>57</v>
      </c>
      <c r="P475" t="s">
        <v>2906</v>
      </c>
      <c r="Q475" t="s">
        <v>2893</v>
      </c>
      <c r="R475" t="s">
        <v>2878</v>
      </c>
      <c r="S475">
        <v>7.5</v>
      </c>
      <c r="T475">
        <v>0</v>
      </c>
      <c r="U475" t="s">
        <v>2894</v>
      </c>
      <c r="V475">
        <v>56501.106204522679</v>
      </c>
      <c r="W475" t="s">
        <v>2830</v>
      </c>
      <c r="X475">
        <v>88382.086927471508</v>
      </c>
      <c r="Y475" t="s">
        <v>2869</v>
      </c>
      <c r="Z475">
        <v>77412.550404139009</v>
      </c>
      <c r="AA475" t="s">
        <v>2737</v>
      </c>
      <c r="AB475">
        <v>35714.285714285717</v>
      </c>
      <c r="AC475">
        <v>3</v>
      </c>
    </row>
    <row r="476" spans="1:29" x14ac:dyDescent="0.3">
      <c r="A476" t="s">
        <v>47</v>
      </c>
      <c r="B476">
        <v>58834.067890234619</v>
      </c>
      <c r="C476">
        <v>18404054</v>
      </c>
      <c r="D476">
        <v>43000000</v>
      </c>
      <c r="E476">
        <v>238888.88888888888</v>
      </c>
      <c r="F476" s="1">
        <v>45973</v>
      </c>
      <c r="G476" t="s">
        <v>2843</v>
      </c>
      <c r="H476">
        <v>180</v>
      </c>
      <c r="I476">
        <v>200</v>
      </c>
      <c r="J476" t="s">
        <v>128</v>
      </c>
      <c r="K476">
        <v>2</v>
      </c>
      <c r="L476">
        <v>6</v>
      </c>
      <c r="M476" t="s">
        <v>2617</v>
      </c>
      <c r="N476" t="s">
        <v>55</v>
      </c>
      <c r="O476" t="s">
        <v>67</v>
      </c>
      <c r="P476" t="s">
        <v>2892</v>
      </c>
      <c r="Q476" t="s">
        <v>2897</v>
      </c>
      <c r="R476" t="s">
        <v>2871</v>
      </c>
      <c r="S476">
        <v>7.5</v>
      </c>
      <c r="T476">
        <v>1</v>
      </c>
      <c r="U476" t="s">
        <v>138</v>
      </c>
      <c r="V476">
        <v>84051.519775661844</v>
      </c>
      <c r="W476" t="s">
        <v>2830</v>
      </c>
      <c r="X476">
        <v>88382.086927471508</v>
      </c>
      <c r="Y476" t="s">
        <v>2814</v>
      </c>
      <c r="Z476">
        <v>58611.930717538344</v>
      </c>
      <c r="AA476" t="s">
        <v>2705</v>
      </c>
      <c r="AB476">
        <v>218804.17950903883</v>
      </c>
      <c r="AC476">
        <v>5</v>
      </c>
    </row>
    <row r="477" spans="1:29" x14ac:dyDescent="0.3">
      <c r="A477" t="s">
        <v>47</v>
      </c>
      <c r="B477">
        <v>58834.067890234619</v>
      </c>
      <c r="C477">
        <v>18400565</v>
      </c>
      <c r="D477">
        <v>36000000</v>
      </c>
      <c r="E477">
        <v>184615.38461538462</v>
      </c>
      <c r="F477" s="1">
        <v>45972</v>
      </c>
      <c r="G477" t="s">
        <v>2843</v>
      </c>
      <c r="H477">
        <v>195</v>
      </c>
      <c r="I477">
        <v>215</v>
      </c>
      <c r="J477" t="s">
        <v>128</v>
      </c>
      <c r="K477">
        <v>2</v>
      </c>
      <c r="L477">
        <v>4</v>
      </c>
      <c r="M477" t="s">
        <v>2622</v>
      </c>
      <c r="N477" t="s">
        <v>55</v>
      </c>
      <c r="O477" t="s">
        <v>57</v>
      </c>
      <c r="P477" t="s">
        <v>2892</v>
      </c>
      <c r="Q477" t="s">
        <v>2897</v>
      </c>
      <c r="R477" t="s">
        <v>2871</v>
      </c>
      <c r="S477">
        <v>13</v>
      </c>
      <c r="T477">
        <v>0</v>
      </c>
      <c r="U477" t="s">
        <v>2895</v>
      </c>
      <c r="V477">
        <v>65169.934344177367</v>
      </c>
      <c r="W477" t="s">
        <v>2830</v>
      </c>
      <c r="X477">
        <v>88382.086927471508</v>
      </c>
      <c r="Y477" t="s">
        <v>2814</v>
      </c>
      <c r="Z477">
        <v>58611.930717538344</v>
      </c>
      <c r="AA477" t="s">
        <v>2705</v>
      </c>
      <c r="AB477">
        <v>218804.17950903883</v>
      </c>
      <c r="AC477">
        <v>5</v>
      </c>
    </row>
    <row r="478" spans="1:29" x14ac:dyDescent="0.3">
      <c r="A478" t="s">
        <v>47</v>
      </c>
      <c r="B478">
        <v>58834.067890234619</v>
      </c>
      <c r="C478">
        <v>18418411</v>
      </c>
      <c r="D478">
        <v>30400000</v>
      </c>
      <c r="E478">
        <v>357647.0588235294</v>
      </c>
      <c r="F478" s="1">
        <v>45975</v>
      </c>
      <c r="G478" t="s">
        <v>2843</v>
      </c>
      <c r="H478">
        <v>85</v>
      </c>
      <c r="I478">
        <v>100</v>
      </c>
      <c r="J478" t="s">
        <v>97</v>
      </c>
      <c r="K478">
        <v>1</v>
      </c>
      <c r="L478">
        <v>8</v>
      </c>
      <c r="M478" t="s">
        <v>2632</v>
      </c>
      <c r="N478" t="s">
        <v>55</v>
      </c>
      <c r="O478" t="s">
        <v>67</v>
      </c>
      <c r="P478" t="s">
        <v>2892</v>
      </c>
      <c r="Q478" t="s">
        <v>2897</v>
      </c>
      <c r="R478" t="s">
        <v>2878</v>
      </c>
      <c r="S478">
        <v>25</v>
      </c>
      <c r="T478">
        <v>1</v>
      </c>
      <c r="U478" t="s">
        <v>2895</v>
      </c>
      <c r="V478">
        <v>65169.934344177367</v>
      </c>
      <c r="W478" t="s">
        <v>2830</v>
      </c>
      <c r="X478">
        <v>88382.086927471508</v>
      </c>
      <c r="Y478" t="s">
        <v>2814</v>
      </c>
      <c r="Z478">
        <v>58611.930717538344</v>
      </c>
      <c r="AA478" t="s">
        <v>2705</v>
      </c>
      <c r="AB478">
        <v>218804.17950903883</v>
      </c>
      <c r="AC478">
        <v>3</v>
      </c>
    </row>
    <row r="479" spans="1:29" x14ac:dyDescent="0.3">
      <c r="A479" t="s">
        <v>47</v>
      </c>
      <c r="B479">
        <v>58834.067890234619</v>
      </c>
      <c r="C479">
        <v>18398104</v>
      </c>
      <c r="D479">
        <v>18900000</v>
      </c>
      <c r="E479">
        <v>135000</v>
      </c>
      <c r="F479" s="1">
        <v>45972</v>
      </c>
      <c r="G479" t="s">
        <v>2843</v>
      </c>
      <c r="H479">
        <v>140</v>
      </c>
      <c r="I479">
        <v>165</v>
      </c>
      <c r="J479" t="s">
        <v>50</v>
      </c>
      <c r="K479">
        <v>2</v>
      </c>
      <c r="L479">
        <v>4</v>
      </c>
      <c r="M479" t="s">
        <v>2622</v>
      </c>
      <c r="N479" t="s">
        <v>55</v>
      </c>
      <c r="O479" t="s">
        <v>57</v>
      </c>
      <c r="P479" t="s">
        <v>2892</v>
      </c>
      <c r="Q479" t="s">
        <v>2897</v>
      </c>
      <c r="R479" t="s">
        <v>2877</v>
      </c>
      <c r="S479">
        <v>13</v>
      </c>
      <c r="T479">
        <v>0</v>
      </c>
      <c r="U479" t="s">
        <v>2894</v>
      </c>
      <c r="V479">
        <v>56501.106204522679</v>
      </c>
      <c r="W479" t="s">
        <v>2830</v>
      </c>
      <c r="X479">
        <v>88382.086927471508</v>
      </c>
      <c r="Y479" t="s">
        <v>2814</v>
      </c>
      <c r="Z479">
        <v>58611.930717538344</v>
      </c>
      <c r="AA479" t="s">
        <v>2705</v>
      </c>
      <c r="AB479">
        <v>218804.17950903883</v>
      </c>
      <c r="AC479">
        <v>4</v>
      </c>
    </row>
    <row r="480" spans="1:29" x14ac:dyDescent="0.3">
      <c r="A480" t="s">
        <v>47</v>
      </c>
      <c r="B480">
        <v>58834.067890234619</v>
      </c>
      <c r="C480">
        <v>18369385</v>
      </c>
      <c r="D480">
        <v>40910000</v>
      </c>
      <c r="E480">
        <v>177869.5652173913</v>
      </c>
      <c r="F480" s="1">
        <v>45967</v>
      </c>
      <c r="G480" t="s">
        <v>2843</v>
      </c>
      <c r="H480">
        <v>230</v>
      </c>
      <c r="I480">
        <v>240</v>
      </c>
      <c r="J480" t="s">
        <v>128</v>
      </c>
      <c r="K480">
        <v>4</v>
      </c>
      <c r="L480">
        <v>2</v>
      </c>
      <c r="M480" t="s">
        <v>2622</v>
      </c>
      <c r="N480" t="s">
        <v>55</v>
      </c>
      <c r="O480" t="s">
        <v>67</v>
      </c>
      <c r="P480" t="s">
        <v>2903</v>
      </c>
      <c r="Q480" t="s">
        <v>2897</v>
      </c>
      <c r="R480" t="s">
        <v>2871</v>
      </c>
      <c r="S480">
        <v>13</v>
      </c>
      <c r="T480">
        <v>1</v>
      </c>
      <c r="U480" t="s">
        <v>2895</v>
      </c>
      <c r="V480">
        <v>65169.934344177367</v>
      </c>
      <c r="W480" t="s">
        <v>2830</v>
      </c>
      <c r="X480">
        <v>88382.086927471508</v>
      </c>
      <c r="Y480" t="s">
        <v>2817</v>
      </c>
      <c r="Z480">
        <v>55125.119235044782</v>
      </c>
      <c r="AA480" t="s">
        <v>2705</v>
      </c>
      <c r="AB480">
        <v>218804.17950903883</v>
      </c>
      <c r="AC480">
        <v>5</v>
      </c>
    </row>
    <row r="481" spans="1:29" x14ac:dyDescent="0.3">
      <c r="A481" t="s">
        <v>47</v>
      </c>
      <c r="B481">
        <v>58834.067890234619</v>
      </c>
      <c r="C481">
        <v>18371280</v>
      </c>
      <c r="D481">
        <v>23000000</v>
      </c>
      <c r="E481">
        <v>158620.68965517241</v>
      </c>
      <c r="F481" s="1">
        <v>45967</v>
      </c>
      <c r="G481" t="s">
        <v>2843</v>
      </c>
      <c r="H481">
        <v>145</v>
      </c>
      <c r="I481">
        <v>155</v>
      </c>
      <c r="J481" t="s">
        <v>50</v>
      </c>
      <c r="K481">
        <v>2</v>
      </c>
      <c r="L481">
        <v>7</v>
      </c>
      <c r="M481" t="s">
        <v>2615</v>
      </c>
      <c r="N481" t="s">
        <v>55</v>
      </c>
      <c r="O481" t="s">
        <v>67</v>
      </c>
      <c r="P481" t="s">
        <v>2892</v>
      </c>
      <c r="Q481" t="s">
        <v>2897</v>
      </c>
      <c r="R481" t="s">
        <v>2877</v>
      </c>
      <c r="S481">
        <v>2</v>
      </c>
      <c r="T481">
        <v>1</v>
      </c>
      <c r="U481" t="s">
        <v>138</v>
      </c>
      <c r="V481">
        <v>84051.519775661844</v>
      </c>
      <c r="W481" t="s">
        <v>2830</v>
      </c>
      <c r="X481">
        <v>88382.086927471508</v>
      </c>
      <c r="Y481" t="s">
        <v>2814</v>
      </c>
      <c r="Z481">
        <v>58611.930717538344</v>
      </c>
      <c r="AA481" t="s">
        <v>2778</v>
      </c>
      <c r="AB481">
        <v>103849.88395225463</v>
      </c>
      <c r="AC481">
        <v>4</v>
      </c>
    </row>
    <row r="482" spans="1:29" x14ac:dyDescent="0.3">
      <c r="A482" t="s">
        <v>47</v>
      </c>
      <c r="B482">
        <v>58834.067890234619</v>
      </c>
      <c r="C482">
        <v>18406676</v>
      </c>
      <c r="D482">
        <v>10500000</v>
      </c>
      <c r="E482">
        <v>116666.66666666667</v>
      </c>
      <c r="F482" s="1">
        <v>45973</v>
      </c>
      <c r="G482" t="s">
        <v>2843</v>
      </c>
      <c r="H482">
        <v>90</v>
      </c>
      <c r="I482">
        <v>95</v>
      </c>
      <c r="J482" t="s">
        <v>97</v>
      </c>
      <c r="K482">
        <v>2</v>
      </c>
      <c r="L482">
        <v>4</v>
      </c>
      <c r="M482" t="s">
        <v>2615</v>
      </c>
      <c r="N482" t="s">
        <v>55</v>
      </c>
      <c r="O482" t="s">
        <v>57</v>
      </c>
      <c r="P482" t="s">
        <v>2892</v>
      </c>
      <c r="Q482" t="s">
        <v>2898</v>
      </c>
      <c r="R482" t="s">
        <v>2878</v>
      </c>
      <c r="S482">
        <v>2</v>
      </c>
      <c r="T482">
        <v>0</v>
      </c>
      <c r="U482" t="s">
        <v>2895</v>
      </c>
      <c r="V482">
        <v>65169.934344177367</v>
      </c>
      <c r="W482" t="s">
        <v>2830</v>
      </c>
      <c r="X482">
        <v>88382.086927471508</v>
      </c>
      <c r="Y482" t="s">
        <v>2814</v>
      </c>
      <c r="Z482">
        <v>58611.930717538344</v>
      </c>
      <c r="AA482" t="s">
        <v>2778</v>
      </c>
      <c r="AB482">
        <v>103849.88395225463</v>
      </c>
      <c r="AC482">
        <v>3</v>
      </c>
    </row>
    <row r="483" spans="1:29" x14ac:dyDescent="0.3">
      <c r="A483" t="s">
        <v>47</v>
      </c>
      <c r="B483">
        <v>58834.067890234619</v>
      </c>
      <c r="C483">
        <v>18413846</v>
      </c>
      <c r="D483">
        <v>9475000</v>
      </c>
      <c r="E483">
        <v>78958.333333333328</v>
      </c>
      <c r="F483" s="1">
        <v>45974</v>
      </c>
      <c r="G483" t="s">
        <v>2843</v>
      </c>
      <c r="H483">
        <v>120</v>
      </c>
      <c r="I483">
        <v>135</v>
      </c>
      <c r="J483" t="s">
        <v>97</v>
      </c>
      <c r="K483">
        <v>2</v>
      </c>
      <c r="L483">
        <v>4</v>
      </c>
      <c r="M483" t="s">
        <v>2622</v>
      </c>
      <c r="N483" t="s">
        <v>55</v>
      </c>
      <c r="O483" t="s">
        <v>57</v>
      </c>
      <c r="P483" t="s">
        <v>2892</v>
      </c>
      <c r="Q483" t="s">
        <v>2896</v>
      </c>
      <c r="R483" t="s">
        <v>2878</v>
      </c>
      <c r="S483">
        <v>13</v>
      </c>
      <c r="T483">
        <v>0</v>
      </c>
      <c r="U483" t="s">
        <v>2895</v>
      </c>
      <c r="V483">
        <v>65169.934344177367</v>
      </c>
      <c r="W483" t="s">
        <v>2830</v>
      </c>
      <c r="X483">
        <v>88382.086927471508</v>
      </c>
      <c r="Y483" t="s">
        <v>2814</v>
      </c>
      <c r="Z483">
        <v>58611.930717538344</v>
      </c>
      <c r="AA483" t="s">
        <v>2778</v>
      </c>
      <c r="AB483">
        <v>103849.88395225463</v>
      </c>
      <c r="AC483">
        <v>3</v>
      </c>
    </row>
    <row r="484" spans="1:29" x14ac:dyDescent="0.3">
      <c r="A484" t="s">
        <v>47</v>
      </c>
      <c r="B484">
        <v>58834.067890234619</v>
      </c>
      <c r="C484">
        <v>18370380</v>
      </c>
      <c r="D484">
        <v>7950000</v>
      </c>
      <c r="E484">
        <v>61153.846153846156</v>
      </c>
      <c r="F484" s="1">
        <v>45967</v>
      </c>
      <c r="G484" t="s">
        <v>2843</v>
      </c>
      <c r="H484">
        <v>130</v>
      </c>
      <c r="I484">
        <v>150</v>
      </c>
      <c r="J484" t="s">
        <v>50</v>
      </c>
      <c r="K484">
        <v>1</v>
      </c>
      <c r="L484">
        <v>3</v>
      </c>
      <c r="M484" t="s">
        <v>2627</v>
      </c>
      <c r="N484" t="s">
        <v>77</v>
      </c>
      <c r="O484" t="s">
        <v>57</v>
      </c>
      <c r="P484" t="s">
        <v>2892</v>
      </c>
      <c r="Q484" t="s">
        <v>2896</v>
      </c>
      <c r="R484" t="s">
        <v>2877</v>
      </c>
      <c r="S484">
        <v>18</v>
      </c>
      <c r="T484">
        <v>0</v>
      </c>
      <c r="U484" t="s">
        <v>2894</v>
      </c>
      <c r="V484">
        <v>56501.106204522679</v>
      </c>
      <c r="W484" t="s">
        <v>2830</v>
      </c>
      <c r="X484">
        <v>88382.086927471508</v>
      </c>
      <c r="Y484" t="s">
        <v>2814</v>
      </c>
      <c r="Z484">
        <v>58611.930717538344</v>
      </c>
      <c r="AA484" t="s">
        <v>2778</v>
      </c>
      <c r="AB484">
        <v>103849.88395225463</v>
      </c>
      <c r="AC484">
        <v>4</v>
      </c>
    </row>
    <row r="485" spans="1:29" x14ac:dyDescent="0.3">
      <c r="A485" t="s">
        <v>47</v>
      </c>
      <c r="B485">
        <v>58834.067890234619</v>
      </c>
      <c r="C485">
        <v>18423920</v>
      </c>
      <c r="D485">
        <v>10650000</v>
      </c>
      <c r="E485">
        <v>96818.181818181823</v>
      </c>
      <c r="F485" s="1">
        <v>45975</v>
      </c>
      <c r="G485" t="s">
        <v>2843</v>
      </c>
      <c r="H485">
        <v>110</v>
      </c>
      <c r="I485">
        <v>120</v>
      </c>
      <c r="J485" t="s">
        <v>50</v>
      </c>
      <c r="K485">
        <v>2</v>
      </c>
      <c r="L485">
        <v>5</v>
      </c>
      <c r="M485" t="s">
        <v>2615</v>
      </c>
      <c r="N485" t="s">
        <v>55</v>
      </c>
      <c r="O485" t="s">
        <v>57</v>
      </c>
      <c r="P485" t="s">
        <v>2892</v>
      </c>
      <c r="Q485" t="s">
        <v>2898</v>
      </c>
      <c r="R485" t="s">
        <v>2877</v>
      </c>
      <c r="S485">
        <v>2</v>
      </c>
      <c r="T485">
        <v>0</v>
      </c>
      <c r="U485" t="s">
        <v>138</v>
      </c>
      <c r="V485">
        <v>84051.519775661844</v>
      </c>
      <c r="W485" t="s">
        <v>2830</v>
      </c>
      <c r="X485">
        <v>88382.086927471508</v>
      </c>
      <c r="Y485" t="s">
        <v>2814</v>
      </c>
      <c r="Z485">
        <v>58611.930717538344</v>
      </c>
      <c r="AA485" t="s">
        <v>2718</v>
      </c>
      <c r="AB485">
        <v>78749.735173298395</v>
      </c>
      <c r="AC485">
        <v>4</v>
      </c>
    </row>
    <row r="486" spans="1:29" x14ac:dyDescent="0.3">
      <c r="A486" t="s">
        <v>47</v>
      </c>
      <c r="B486">
        <v>58834.067890234619</v>
      </c>
      <c r="C486">
        <v>18404224</v>
      </c>
      <c r="D486">
        <v>9100000</v>
      </c>
      <c r="E486">
        <v>62758.620689655174</v>
      </c>
      <c r="F486" s="1">
        <v>45973</v>
      </c>
      <c r="G486" t="s">
        <v>2843</v>
      </c>
      <c r="H486">
        <v>145</v>
      </c>
      <c r="I486">
        <v>170</v>
      </c>
      <c r="J486" t="s">
        <v>50</v>
      </c>
      <c r="K486">
        <v>2</v>
      </c>
      <c r="L486">
        <v>4</v>
      </c>
      <c r="M486" t="s">
        <v>2622</v>
      </c>
      <c r="N486" t="s">
        <v>55</v>
      </c>
      <c r="O486" t="s">
        <v>67</v>
      </c>
      <c r="P486" t="s">
        <v>2892</v>
      </c>
      <c r="Q486" t="s">
        <v>2896</v>
      </c>
      <c r="R486" t="s">
        <v>2877</v>
      </c>
      <c r="S486">
        <v>13</v>
      </c>
      <c r="T486">
        <v>1</v>
      </c>
      <c r="U486" t="s">
        <v>2895</v>
      </c>
      <c r="V486">
        <v>65169.934344177367</v>
      </c>
      <c r="W486" t="s">
        <v>2830</v>
      </c>
      <c r="X486">
        <v>88382.086927471508</v>
      </c>
      <c r="Y486" t="s">
        <v>2814</v>
      </c>
      <c r="Z486">
        <v>58611.930717538344</v>
      </c>
      <c r="AA486" t="s">
        <v>2718</v>
      </c>
      <c r="AB486">
        <v>78749.735173298395</v>
      </c>
      <c r="AC486">
        <v>4</v>
      </c>
    </row>
    <row r="487" spans="1:29" x14ac:dyDescent="0.3">
      <c r="A487" t="s">
        <v>47</v>
      </c>
      <c r="B487">
        <v>58834.067890234619</v>
      </c>
      <c r="C487">
        <v>18377794</v>
      </c>
      <c r="D487">
        <v>9100000</v>
      </c>
      <c r="E487">
        <v>62758.620689655174</v>
      </c>
      <c r="F487" s="1">
        <v>45968</v>
      </c>
      <c r="G487" t="s">
        <v>2843</v>
      </c>
      <c r="H487">
        <v>145</v>
      </c>
      <c r="I487">
        <v>170</v>
      </c>
      <c r="J487" t="s">
        <v>50</v>
      </c>
      <c r="K487">
        <v>2</v>
      </c>
      <c r="L487">
        <v>4</v>
      </c>
      <c r="M487" t="s">
        <v>2622</v>
      </c>
      <c r="N487" t="s">
        <v>55</v>
      </c>
      <c r="O487" t="s">
        <v>67</v>
      </c>
      <c r="P487" t="s">
        <v>2892</v>
      </c>
      <c r="Q487" t="s">
        <v>2896</v>
      </c>
      <c r="R487" t="s">
        <v>2877</v>
      </c>
      <c r="S487">
        <v>13</v>
      </c>
      <c r="T487">
        <v>1</v>
      </c>
      <c r="U487" t="s">
        <v>2895</v>
      </c>
      <c r="V487">
        <v>65169.934344177367</v>
      </c>
      <c r="W487" t="s">
        <v>2830</v>
      </c>
      <c r="X487">
        <v>88382.086927471508</v>
      </c>
      <c r="Y487" t="s">
        <v>2814</v>
      </c>
      <c r="Z487">
        <v>58611.930717538344</v>
      </c>
      <c r="AA487" t="s">
        <v>2718</v>
      </c>
      <c r="AB487">
        <v>78749.735173298395</v>
      </c>
      <c r="AC487">
        <v>4</v>
      </c>
    </row>
    <row r="488" spans="1:29" x14ac:dyDescent="0.3">
      <c r="A488" t="s">
        <v>47</v>
      </c>
      <c r="B488">
        <v>58834.067890234619</v>
      </c>
      <c r="C488">
        <v>18389535</v>
      </c>
      <c r="D488">
        <v>4495000</v>
      </c>
      <c r="E488">
        <v>81727.272727272721</v>
      </c>
      <c r="F488" s="1">
        <v>45970</v>
      </c>
      <c r="G488" t="s">
        <v>2843</v>
      </c>
      <c r="H488">
        <v>55</v>
      </c>
      <c r="I488">
        <v>60</v>
      </c>
      <c r="J488" t="s">
        <v>74</v>
      </c>
      <c r="K488">
        <v>1</v>
      </c>
      <c r="L488">
        <v>2</v>
      </c>
      <c r="M488" t="s">
        <v>2617</v>
      </c>
      <c r="N488" t="s">
        <v>55</v>
      </c>
      <c r="O488" t="s">
        <v>67</v>
      </c>
      <c r="P488" t="s">
        <v>2892</v>
      </c>
      <c r="Q488" t="s">
        <v>2893</v>
      </c>
      <c r="R488" t="s">
        <v>2879</v>
      </c>
      <c r="S488">
        <v>7.5</v>
      </c>
      <c r="T488">
        <v>1</v>
      </c>
      <c r="U488" t="s">
        <v>2895</v>
      </c>
      <c r="V488">
        <v>65169.934344177367</v>
      </c>
      <c r="W488" t="s">
        <v>2830</v>
      </c>
      <c r="X488">
        <v>88382.086927471508</v>
      </c>
      <c r="Y488" t="s">
        <v>2814</v>
      </c>
      <c r="Z488">
        <v>58611.930717538344</v>
      </c>
      <c r="AA488" t="s">
        <v>2718</v>
      </c>
      <c r="AB488">
        <v>78749.735173298395</v>
      </c>
      <c r="AC488">
        <v>2</v>
      </c>
    </row>
    <row r="489" spans="1:29" x14ac:dyDescent="0.3">
      <c r="A489" t="s">
        <v>47</v>
      </c>
      <c r="B489">
        <v>58834.067890234619</v>
      </c>
      <c r="C489">
        <v>18379423</v>
      </c>
      <c r="D489">
        <v>9200000</v>
      </c>
      <c r="E489">
        <v>153333.33333333334</v>
      </c>
      <c r="F489" s="1">
        <v>45968</v>
      </c>
      <c r="G489" t="s">
        <v>2843</v>
      </c>
      <c r="H489">
        <v>60</v>
      </c>
      <c r="I489">
        <v>80</v>
      </c>
      <c r="J489" t="s">
        <v>97</v>
      </c>
      <c r="K489">
        <v>2</v>
      </c>
      <c r="L489">
        <v>5</v>
      </c>
      <c r="M489" t="s">
        <v>2615</v>
      </c>
      <c r="N489" t="s">
        <v>55</v>
      </c>
      <c r="O489" t="s">
        <v>57</v>
      </c>
      <c r="P489" t="s">
        <v>2892</v>
      </c>
      <c r="Q489" t="s">
        <v>2896</v>
      </c>
      <c r="R489" t="s">
        <v>2878</v>
      </c>
      <c r="S489">
        <v>2</v>
      </c>
      <c r="T489">
        <v>0</v>
      </c>
      <c r="U489" t="s">
        <v>2894</v>
      </c>
      <c r="V489">
        <v>56501.106204522679</v>
      </c>
      <c r="W489" t="s">
        <v>2830</v>
      </c>
      <c r="X489">
        <v>88382.086927471508</v>
      </c>
      <c r="Y489" t="s">
        <v>2814</v>
      </c>
      <c r="Z489">
        <v>58611.930717538344</v>
      </c>
      <c r="AA489" t="s">
        <v>2718</v>
      </c>
      <c r="AB489">
        <v>78749.735173298395</v>
      </c>
      <c r="AC489">
        <v>3</v>
      </c>
    </row>
    <row r="490" spans="1:29" x14ac:dyDescent="0.3">
      <c r="A490" t="s">
        <v>47</v>
      </c>
      <c r="B490">
        <v>58834.067890234619</v>
      </c>
      <c r="C490">
        <v>18429962</v>
      </c>
      <c r="D490">
        <v>6920000</v>
      </c>
      <c r="E490">
        <v>46133.333333333336</v>
      </c>
      <c r="F490" s="1">
        <v>45976</v>
      </c>
      <c r="G490" t="s">
        <v>2843</v>
      </c>
      <c r="H490">
        <v>150</v>
      </c>
      <c r="I490">
        <v>160</v>
      </c>
      <c r="J490" t="s">
        <v>50</v>
      </c>
      <c r="K490">
        <v>2</v>
      </c>
      <c r="L490">
        <v>4</v>
      </c>
      <c r="M490" t="s">
        <v>2622</v>
      </c>
      <c r="N490" t="s">
        <v>55</v>
      </c>
      <c r="O490" t="s">
        <v>57</v>
      </c>
      <c r="P490" t="s">
        <v>2892</v>
      </c>
      <c r="Q490" t="s">
        <v>2896</v>
      </c>
      <c r="R490" t="s">
        <v>2877</v>
      </c>
      <c r="S490">
        <v>13</v>
      </c>
      <c r="T490">
        <v>0</v>
      </c>
      <c r="U490" t="s">
        <v>2894</v>
      </c>
      <c r="V490">
        <v>56501.106204522679</v>
      </c>
      <c r="W490" t="s">
        <v>2830</v>
      </c>
      <c r="X490">
        <v>88382.086927471508</v>
      </c>
      <c r="Y490" t="s">
        <v>2814</v>
      </c>
      <c r="Z490">
        <v>58611.930717538344</v>
      </c>
      <c r="AA490" t="s">
        <v>2718</v>
      </c>
      <c r="AB490">
        <v>78749.735173298395</v>
      </c>
      <c r="AC490">
        <v>4</v>
      </c>
    </row>
    <row r="491" spans="1:29" x14ac:dyDescent="0.3">
      <c r="A491" t="s">
        <v>47</v>
      </c>
      <c r="B491">
        <v>58834.067890234619</v>
      </c>
      <c r="C491">
        <v>18404489</v>
      </c>
      <c r="D491">
        <v>5300000</v>
      </c>
      <c r="E491">
        <v>37857.142857142855</v>
      </c>
      <c r="F491" s="1">
        <v>45973</v>
      </c>
      <c r="G491" t="s">
        <v>2843</v>
      </c>
      <c r="H491">
        <v>140</v>
      </c>
      <c r="I491">
        <v>150</v>
      </c>
      <c r="J491" t="s">
        <v>50</v>
      </c>
      <c r="K491">
        <v>1</v>
      </c>
      <c r="L491">
        <v>10</v>
      </c>
      <c r="M491" t="s">
        <v>2627</v>
      </c>
      <c r="N491" t="s">
        <v>77</v>
      </c>
      <c r="O491" t="s">
        <v>67</v>
      </c>
      <c r="P491" t="s">
        <v>2892</v>
      </c>
      <c r="Q491" t="s">
        <v>2893</v>
      </c>
      <c r="R491" t="s">
        <v>2877</v>
      </c>
      <c r="S491">
        <v>18</v>
      </c>
      <c r="T491">
        <v>1</v>
      </c>
      <c r="U491" t="s">
        <v>2894</v>
      </c>
      <c r="V491">
        <v>56501.106204522679</v>
      </c>
      <c r="W491" t="s">
        <v>2830</v>
      </c>
      <c r="X491">
        <v>88382.086927471508</v>
      </c>
      <c r="Y491" t="s">
        <v>2814</v>
      </c>
      <c r="Z491">
        <v>58611.930717538344</v>
      </c>
      <c r="AA491" t="s">
        <v>2718</v>
      </c>
      <c r="AB491">
        <v>78749.735173298395</v>
      </c>
      <c r="AC491">
        <v>4</v>
      </c>
    </row>
    <row r="492" spans="1:29" x14ac:dyDescent="0.3">
      <c r="A492" t="s">
        <v>47</v>
      </c>
      <c r="B492">
        <v>58834.067890234619</v>
      </c>
      <c r="C492">
        <v>18390399</v>
      </c>
      <c r="D492">
        <v>4050000</v>
      </c>
      <c r="E492">
        <v>101250</v>
      </c>
      <c r="F492" s="1">
        <v>45971</v>
      </c>
      <c r="G492" t="s">
        <v>2843</v>
      </c>
      <c r="H492">
        <v>40</v>
      </c>
      <c r="I492">
        <v>50</v>
      </c>
      <c r="J492" t="s">
        <v>74</v>
      </c>
      <c r="K492">
        <v>1</v>
      </c>
      <c r="L492">
        <v>8</v>
      </c>
      <c r="M492" t="s">
        <v>2615</v>
      </c>
      <c r="N492" t="s">
        <v>55</v>
      </c>
      <c r="O492" t="s">
        <v>57</v>
      </c>
      <c r="P492" t="s">
        <v>2892</v>
      </c>
      <c r="Q492" t="s">
        <v>2893</v>
      </c>
      <c r="R492" t="s">
        <v>2879</v>
      </c>
      <c r="S492">
        <v>2</v>
      </c>
      <c r="T492">
        <v>0</v>
      </c>
      <c r="U492" t="s">
        <v>2894</v>
      </c>
      <c r="V492">
        <v>56501.106204522679</v>
      </c>
      <c r="W492" t="s">
        <v>2830</v>
      </c>
      <c r="X492">
        <v>88382.086927471508</v>
      </c>
      <c r="Y492" t="s">
        <v>2814</v>
      </c>
      <c r="Z492">
        <v>58611.930717538344</v>
      </c>
      <c r="AA492" t="s">
        <v>2718</v>
      </c>
      <c r="AB492">
        <v>78749.735173298395</v>
      </c>
      <c r="AC492">
        <v>2</v>
      </c>
    </row>
    <row r="493" spans="1:29" x14ac:dyDescent="0.3">
      <c r="A493" t="s">
        <v>47</v>
      </c>
      <c r="B493">
        <v>58834.067890234619</v>
      </c>
      <c r="C493">
        <v>18362864</v>
      </c>
      <c r="D493">
        <v>5950000</v>
      </c>
      <c r="E493">
        <v>66111.111111111109</v>
      </c>
      <c r="F493" s="1">
        <v>45966</v>
      </c>
      <c r="G493" t="s">
        <v>2843</v>
      </c>
      <c r="H493">
        <v>90</v>
      </c>
      <c r="I493">
        <v>95</v>
      </c>
      <c r="J493" t="s">
        <v>97</v>
      </c>
      <c r="K493">
        <v>1</v>
      </c>
      <c r="L493">
        <v>5</v>
      </c>
      <c r="M493" t="s">
        <v>2617</v>
      </c>
      <c r="N493" t="s">
        <v>55</v>
      </c>
      <c r="O493" t="s">
        <v>67</v>
      </c>
      <c r="P493" t="s">
        <v>2905</v>
      </c>
      <c r="Q493" t="s">
        <v>2893</v>
      </c>
      <c r="R493" t="s">
        <v>2878</v>
      </c>
      <c r="S493">
        <v>7.5</v>
      </c>
      <c r="T493">
        <v>1</v>
      </c>
      <c r="U493" t="s">
        <v>2895</v>
      </c>
      <c r="V493">
        <v>65169.934344177367</v>
      </c>
      <c r="W493" t="s">
        <v>2830</v>
      </c>
      <c r="X493">
        <v>88382.086927471508</v>
      </c>
      <c r="Y493" t="s">
        <v>2815</v>
      </c>
      <c r="Z493">
        <v>55166.77177874578</v>
      </c>
      <c r="AA493" t="s">
        <v>2718</v>
      </c>
      <c r="AB493">
        <v>78749.735173298395</v>
      </c>
      <c r="AC493">
        <v>3</v>
      </c>
    </row>
    <row r="494" spans="1:29" x14ac:dyDescent="0.3">
      <c r="A494" t="s">
        <v>47</v>
      </c>
      <c r="B494">
        <v>58834.067890234619</v>
      </c>
      <c r="C494">
        <v>18381347</v>
      </c>
      <c r="D494">
        <v>6700000</v>
      </c>
      <c r="E494">
        <v>89333.333333333328</v>
      </c>
      <c r="F494" s="1">
        <v>45969</v>
      </c>
      <c r="G494" t="s">
        <v>2843</v>
      </c>
      <c r="H494">
        <v>75</v>
      </c>
      <c r="I494">
        <v>90</v>
      </c>
      <c r="J494" t="s">
        <v>97</v>
      </c>
      <c r="K494">
        <v>2</v>
      </c>
      <c r="L494">
        <v>4</v>
      </c>
      <c r="M494" t="s">
        <v>2615</v>
      </c>
      <c r="N494" t="s">
        <v>55</v>
      </c>
      <c r="O494" t="s">
        <v>57</v>
      </c>
      <c r="P494" t="s">
        <v>2892</v>
      </c>
      <c r="Q494" t="s">
        <v>2896</v>
      </c>
      <c r="R494" t="s">
        <v>2878</v>
      </c>
      <c r="S494">
        <v>2</v>
      </c>
      <c r="T494">
        <v>0</v>
      </c>
      <c r="U494" t="s">
        <v>138</v>
      </c>
      <c r="V494">
        <v>84051.519775661844</v>
      </c>
      <c r="W494" t="s">
        <v>2830</v>
      </c>
      <c r="X494">
        <v>88382.086927471508</v>
      </c>
      <c r="Y494" t="s">
        <v>2814</v>
      </c>
      <c r="Z494">
        <v>58611.930717538344</v>
      </c>
      <c r="AA494" t="s">
        <v>2651</v>
      </c>
      <c r="AB494">
        <v>73379.517047385161</v>
      </c>
      <c r="AC494">
        <v>3</v>
      </c>
    </row>
    <row r="495" spans="1:29" x14ac:dyDescent="0.3">
      <c r="A495" t="s">
        <v>47</v>
      </c>
      <c r="B495">
        <v>58834.067890234619</v>
      </c>
      <c r="C495">
        <v>18421877</v>
      </c>
      <c r="D495">
        <v>14750000</v>
      </c>
      <c r="E495">
        <v>70238.095238095237</v>
      </c>
      <c r="F495" s="1">
        <v>45975</v>
      </c>
      <c r="G495" t="s">
        <v>2843</v>
      </c>
      <c r="H495">
        <v>210</v>
      </c>
      <c r="I495">
        <v>220</v>
      </c>
      <c r="J495" t="s">
        <v>50</v>
      </c>
      <c r="K495">
        <v>2</v>
      </c>
      <c r="L495">
        <v>5</v>
      </c>
      <c r="M495" t="s">
        <v>2617</v>
      </c>
      <c r="N495" t="s">
        <v>55</v>
      </c>
      <c r="O495" t="s">
        <v>57</v>
      </c>
      <c r="P495" t="s">
        <v>2892</v>
      </c>
      <c r="Q495" t="s">
        <v>2898</v>
      </c>
      <c r="R495" t="s">
        <v>2877</v>
      </c>
      <c r="S495">
        <v>7.5</v>
      </c>
      <c r="T495">
        <v>0</v>
      </c>
      <c r="U495" t="s">
        <v>2895</v>
      </c>
      <c r="V495">
        <v>65169.934344177367</v>
      </c>
      <c r="W495" t="s">
        <v>2830</v>
      </c>
      <c r="X495">
        <v>88382.086927471508</v>
      </c>
      <c r="Y495" t="s">
        <v>2814</v>
      </c>
      <c r="Z495">
        <v>58611.930717538344</v>
      </c>
      <c r="AA495" t="s">
        <v>2651</v>
      </c>
      <c r="AB495">
        <v>73379.517047385161</v>
      </c>
      <c r="AC495">
        <v>4</v>
      </c>
    </row>
    <row r="496" spans="1:29" x14ac:dyDescent="0.3">
      <c r="A496" t="s">
        <v>47</v>
      </c>
      <c r="B496">
        <v>58834.067890234619</v>
      </c>
      <c r="C496">
        <v>18370534</v>
      </c>
      <c r="D496">
        <v>12500000</v>
      </c>
      <c r="E496">
        <v>78125</v>
      </c>
      <c r="F496" s="1">
        <v>45967</v>
      </c>
      <c r="G496" t="s">
        <v>2843</v>
      </c>
      <c r="H496">
        <v>160</v>
      </c>
      <c r="I496">
        <v>180</v>
      </c>
      <c r="J496" t="s">
        <v>50</v>
      </c>
      <c r="K496">
        <v>2</v>
      </c>
      <c r="L496">
        <v>4</v>
      </c>
      <c r="M496" t="s">
        <v>2622</v>
      </c>
      <c r="N496" t="s">
        <v>55</v>
      </c>
      <c r="O496" t="s">
        <v>67</v>
      </c>
      <c r="P496" t="s">
        <v>2892</v>
      </c>
      <c r="Q496" t="s">
        <v>2898</v>
      </c>
      <c r="R496" t="s">
        <v>2877</v>
      </c>
      <c r="S496">
        <v>13</v>
      </c>
      <c r="T496">
        <v>1</v>
      </c>
      <c r="U496" t="s">
        <v>2895</v>
      </c>
      <c r="V496">
        <v>65169.934344177367</v>
      </c>
      <c r="W496" t="s">
        <v>2830</v>
      </c>
      <c r="X496">
        <v>88382.086927471508</v>
      </c>
      <c r="Y496" t="s">
        <v>2814</v>
      </c>
      <c r="Z496">
        <v>58611.930717538344</v>
      </c>
      <c r="AA496" t="s">
        <v>2651</v>
      </c>
      <c r="AB496">
        <v>73379.517047385161</v>
      </c>
      <c r="AC496">
        <v>4</v>
      </c>
    </row>
    <row r="497" spans="1:29" x14ac:dyDescent="0.3">
      <c r="A497" t="s">
        <v>47</v>
      </c>
      <c r="B497">
        <v>58834.067890234619</v>
      </c>
      <c r="C497">
        <v>18393842</v>
      </c>
      <c r="D497">
        <v>9500000</v>
      </c>
      <c r="E497">
        <v>43181.818181818184</v>
      </c>
      <c r="F497" s="1">
        <v>45971</v>
      </c>
      <c r="G497" t="s">
        <v>2843</v>
      </c>
      <c r="H497">
        <v>220</v>
      </c>
      <c r="I497">
        <v>240</v>
      </c>
      <c r="J497" t="s">
        <v>1055</v>
      </c>
      <c r="K497">
        <v>2</v>
      </c>
      <c r="L497">
        <v>4</v>
      </c>
      <c r="M497" t="s">
        <v>2622</v>
      </c>
      <c r="N497" t="s">
        <v>55</v>
      </c>
      <c r="O497" t="s">
        <v>67</v>
      </c>
      <c r="P497" t="s">
        <v>2892</v>
      </c>
      <c r="Q497" t="s">
        <v>2896</v>
      </c>
      <c r="R497" t="s">
        <v>2871</v>
      </c>
      <c r="S497">
        <v>13</v>
      </c>
      <c r="T497">
        <v>1</v>
      </c>
      <c r="U497" t="s">
        <v>2895</v>
      </c>
      <c r="V497">
        <v>65169.934344177367</v>
      </c>
      <c r="W497" t="s">
        <v>2830</v>
      </c>
      <c r="X497">
        <v>88382.086927471508</v>
      </c>
      <c r="Y497" t="s">
        <v>2814</v>
      </c>
      <c r="Z497">
        <v>58611.930717538344</v>
      </c>
      <c r="AA497" t="s">
        <v>2651</v>
      </c>
      <c r="AB497">
        <v>73379.517047385161</v>
      </c>
      <c r="AC497">
        <v>6</v>
      </c>
    </row>
    <row r="498" spans="1:29" x14ac:dyDescent="0.3">
      <c r="A498" t="s">
        <v>47</v>
      </c>
      <c r="B498">
        <v>58834.067890234619</v>
      </c>
      <c r="C498">
        <v>18375673</v>
      </c>
      <c r="D498">
        <v>9200000</v>
      </c>
      <c r="E498">
        <v>63448.275862068964</v>
      </c>
      <c r="F498" s="1">
        <v>45968</v>
      </c>
      <c r="G498" t="s">
        <v>2843</v>
      </c>
      <c r="H498">
        <v>145</v>
      </c>
      <c r="I498">
        <v>150</v>
      </c>
      <c r="J498" t="s">
        <v>50</v>
      </c>
      <c r="K498">
        <v>2</v>
      </c>
      <c r="L498">
        <v>5</v>
      </c>
      <c r="M498" t="s">
        <v>2632</v>
      </c>
      <c r="N498" t="s">
        <v>55</v>
      </c>
      <c r="O498" t="s">
        <v>57</v>
      </c>
      <c r="P498" t="s">
        <v>2892</v>
      </c>
      <c r="Q498" t="s">
        <v>2896</v>
      </c>
      <c r="R498" t="s">
        <v>2877</v>
      </c>
      <c r="S498">
        <v>25</v>
      </c>
      <c r="T498">
        <v>0</v>
      </c>
      <c r="U498" t="s">
        <v>2895</v>
      </c>
      <c r="V498">
        <v>65169.934344177367</v>
      </c>
      <c r="W498" t="s">
        <v>2830</v>
      </c>
      <c r="X498">
        <v>88382.086927471508</v>
      </c>
      <c r="Y498" t="s">
        <v>2814</v>
      </c>
      <c r="Z498">
        <v>58611.930717538344</v>
      </c>
      <c r="AA498" t="s">
        <v>2651</v>
      </c>
      <c r="AB498">
        <v>73379.517047385161</v>
      </c>
      <c r="AC498">
        <v>4</v>
      </c>
    </row>
    <row r="499" spans="1:29" x14ac:dyDescent="0.3">
      <c r="A499" t="s">
        <v>47</v>
      </c>
      <c r="B499">
        <v>58834.067890234619</v>
      </c>
      <c r="C499">
        <v>18390572</v>
      </c>
      <c r="D499">
        <v>8500000</v>
      </c>
      <c r="E499">
        <v>65384.615384615383</v>
      </c>
      <c r="F499" s="1">
        <v>45971</v>
      </c>
      <c r="G499" t="s">
        <v>2843</v>
      </c>
      <c r="H499">
        <v>130</v>
      </c>
      <c r="I499">
        <v>145</v>
      </c>
      <c r="J499" t="s">
        <v>50</v>
      </c>
      <c r="K499">
        <v>2</v>
      </c>
      <c r="L499">
        <v>9</v>
      </c>
      <c r="M499" t="s">
        <v>2632</v>
      </c>
      <c r="N499" t="s">
        <v>55</v>
      </c>
      <c r="O499" t="s">
        <v>67</v>
      </c>
      <c r="P499" t="s">
        <v>2892</v>
      </c>
      <c r="Q499" t="s">
        <v>2896</v>
      </c>
      <c r="R499" t="s">
        <v>2877</v>
      </c>
      <c r="S499">
        <v>25</v>
      </c>
      <c r="T499">
        <v>1</v>
      </c>
      <c r="U499" t="s">
        <v>2895</v>
      </c>
      <c r="V499">
        <v>65169.934344177367</v>
      </c>
      <c r="W499" t="s">
        <v>2830</v>
      </c>
      <c r="X499">
        <v>88382.086927471508</v>
      </c>
      <c r="Y499" t="s">
        <v>2814</v>
      </c>
      <c r="Z499">
        <v>58611.930717538344</v>
      </c>
      <c r="AA499" t="s">
        <v>2651</v>
      </c>
      <c r="AB499">
        <v>73379.517047385161</v>
      </c>
      <c r="AC499">
        <v>4</v>
      </c>
    </row>
    <row r="500" spans="1:29" x14ac:dyDescent="0.3">
      <c r="A500" t="s">
        <v>47</v>
      </c>
      <c r="B500">
        <v>58834.067890234619</v>
      </c>
      <c r="C500">
        <v>18370138</v>
      </c>
      <c r="D500">
        <v>8000000</v>
      </c>
      <c r="E500">
        <v>100000</v>
      </c>
      <c r="F500" s="1">
        <v>45967</v>
      </c>
      <c r="G500" t="s">
        <v>2843</v>
      </c>
      <c r="H500">
        <v>80</v>
      </c>
      <c r="I500">
        <v>100</v>
      </c>
      <c r="J500" t="s">
        <v>97</v>
      </c>
      <c r="K500">
        <v>1</v>
      </c>
      <c r="L500">
        <v>4</v>
      </c>
      <c r="M500" t="s">
        <v>2617</v>
      </c>
      <c r="N500" t="s">
        <v>55</v>
      </c>
      <c r="O500" t="s">
        <v>67</v>
      </c>
      <c r="P500" t="s">
        <v>2892</v>
      </c>
      <c r="Q500" t="s">
        <v>2896</v>
      </c>
      <c r="R500" t="s">
        <v>2878</v>
      </c>
      <c r="S500">
        <v>7.5</v>
      </c>
      <c r="T500">
        <v>1</v>
      </c>
      <c r="U500" t="s">
        <v>2895</v>
      </c>
      <c r="V500">
        <v>65169.934344177367</v>
      </c>
      <c r="W500" t="s">
        <v>2830</v>
      </c>
      <c r="X500">
        <v>88382.086927471508</v>
      </c>
      <c r="Y500" t="s">
        <v>2814</v>
      </c>
      <c r="Z500">
        <v>58611.930717538344</v>
      </c>
      <c r="AA500" t="s">
        <v>2651</v>
      </c>
      <c r="AB500">
        <v>73379.517047385161</v>
      </c>
      <c r="AC500">
        <v>3</v>
      </c>
    </row>
    <row r="501" spans="1:29" x14ac:dyDescent="0.3">
      <c r="A501" t="s">
        <v>47</v>
      </c>
      <c r="B501">
        <v>58834.067890234619</v>
      </c>
      <c r="C501">
        <v>18381954</v>
      </c>
      <c r="D501">
        <v>6500000</v>
      </c>
      <c r="E501">
        <v>100000</v>
      </c>
      <c r="F501" s="1">
        <v>45969</v>
      </c>
      <c r="G501" t="s">
        <v>2843</v>
      </c>
      <c r="H501">
        <v>65</v>
      </c>
      <c r="I501">
        <v>75</v>
      </c>
      <c r="J501" t="s">
        <v>97</v>
      </c>
      <c r="K501">
        <v>1</v>
      </c>
      <c r="L501">
        <v>4</v>
      </c>
      <c r="M501" t="s">
        <v>2617</v>
      </c>
      <c r="N501" t="s">
        <v>55</v>
      </c>
      <c r="O501" t="s">
        <v>67</v>
      </c>
      <c r="P501" t="s">
        <v>2892</v>
      </c>
      <c r="Q501" t="s">
        <v>2896</v>
      </c>
      <c r="R501" t="s">
        <v>2878</v>
      </c>
      <c r="S501">
        <v>7.5</v>
      </c>
      <c r="T501">
        <v>1</v>
      </c>
      <c r="U501" t="s">
        <v>2895</v>
      </c>
      <c r="V501">
        <v>65169.934344177367</v>
      </c>
      <c r="W501" t="s">
        <v>2830</v>
      </c>
      <c r="X501">
        <v>88382.086927471508</v>
      </c>
      <c r="Y501" t="s">
        <v>2814</v>
      </c>
      <c r="Z501">
        <v>58611.930717538344</v>
      </c>
      <c r="AA501" t="s">
        <v>2651</v>
      </c>
      <c r="AB501">
        <v>73379.517047385161</v>
      </c>
      <c r="AC501">
        <v>3</v>
      </c>
    </row>
    <row r="502" spans="1:29" x14ac:dyDescent="0.3">
      <c r="A502" t="s">
        <v>47</v>
      </c>
      <c r="B502">
        <v>58834.067890234619</v>
      </c>
      <c r="C502">
        <v>18404816</v>
      </c>
      <c r="D502">
        <v>6250000</v>
      </c>
      <c r="E502">
        <v>73529.411764705888</v>
      </c>
      <c r="F502" s="1">
        <v>45973</v>
      </c>
      <c r="G502" t="s">
        <v>2843</v>
      </c>
      <c r="H502">
        <v>85</v>
      </c>
      <c r="I502">
        <v>100</v>
      </c>
      <c r="J502" t="s">
        <v>97</v>
      </c>
      <c r="K502">
        <v>1</v>
      </c>
      <c r="L502">
        <v>5</v>
      </c>
      <c r="M502" t="s">
        <v>2627</v>
      </c>
      <c r="N502" t="s">
        <v>55</v>
      </c>
      <c r="O502" t="s">
        <v>67</v>
      </c>
      <c r="P502" t="s">
        <v>2892</v>
      </c>
      <c r="Q502" t="s">
        <v>2896</v>
      </c>
      <c r="R502" t="s">
        <v>2878</v>
      </c>
      <c r="S502">
        <v>18</v>
      </c>
      <c r="T502">
        <v>1</v>
      </c>
      <c r="U502" t="s">
        <v>2895</v>
      </c>
      <c r="V502">
        <v>65169.934344177367</v>
      </c>
      <c r="W502" t="s">
        <v>2830</v>
      </c>
      <c r="X502">
        <v>88382.086927471508</v>
      </c>
      <c r="Y502" t="s">
        <v>2814</v>
      </c>
      <c r="Z502">
        <v>58611.930717538344</v>
      </c>
      <c r="AA502" t="s">
        <v>2651</v>
      </c>
      <c r="AB502">
        <v>73379.517047385161</v>
      </c>
      <c r="AC502">
        <v>3</v>
      </c>
    </row>
    <row r="503" spans="1:29" x14ac:dyDescent="0.3">
      <c r="A503" t="s">
        <v>47</v>
      </c>
      <c r="B503">
        <v>58834.067890234619</v>
      </c>
      <c r="C503">
        <v>18367306</v>
      </c>
      <c r="D503">
        <v>5165000</v>
      </c>
      <c r="E503">
        <v>92232.142857142855</v>
      </c>
      <c r="F503" s="1">
        <v>45966</v>
      </c>
      <c r="G503" t="s">
        <v>2843</v>
      </c>
      <c r="H503">
        <v>56</v>
      </c>
      <c r="I503">
        <v>70</v>
      </c>
      <c r="J503" t="s">
        <v>97</v>
      </c>
      <c r="K503">
        <v>2</v>
      </c>
      <c r="L503">
        <v>12</v>
      </c>
      <c r="M503" t="s">
        <v>2617</v>
      </c>
      <c r="N503" t="s">
        <v>55</v>
      </c>
      <c r="O503" t="s">
        <v>67</v>
      </c>
      <c r="P503" t="s">
        <v>2892</v>
      </c>
      <c r="Q503" t="s">
        <v>2893</v>
      </c>
      <c r="R503" t="s">
        <v>2878</v>
      </c>
      <c r="S503">
        <v>7.5</v>
      </c>
      <c r="T503">
        <v>1</v>
      </c>
      <c r="U503" t="s">
        <v>2895</v>
      </c>
      <c r="V503">
        <v>65169.934344177367</v>
      </c>
      <c r="W503" t="s">
        <v>2830</v>
      </c>
      <c r="X503">
        <v>88382.086927471508</v>
      </c>
      <c r="Y503" t="s">
        <v>2814</v>
      </c>
      <c r="Z503">
        <v>58611.930717538344</v>
      </c>
      <c r="AA503" t="s">
        <v>2651</v>
      </c>
      <c r="AB503">
        <v>73379.517047385161</v>
      </c>
      <c r="AC503">
        <v>3</v>
      </c>
    </row>
    <row r="504" spans="1:29" x14ac:dyDescent="0.3">
      <c r="A504" t="s">
        <v>47</v>
      </c>
      <c r="B504">
        <v>58834.067890234619</v>
      </c>
      <c r="C504">
        <v>18391398</v>
      </c>
      <c r="D504">
        <v>4970000</v>
      </c>
      <c r="E504">
        <v>82833.333333333328</v>
      </c>
      <c r="F504" s="1">
        <v>45971</v>
      </c>
      <c r="G504" t="s">
        <v>2843</v>
      </c>
      <c r="H504">
        <v>60</v>
      </c>
      <c r="I504">
        <v>62</v>
      </c>
      <c r="J504" t="s">
        <v>74</v>
      </c>
      <c r="K504">
        <v>1</v>
      </c>
      <c r="L504">
        <v>4</v>
      </c>
      <c r="M504" t="s">
        <v>2617</v>
      </c>
      <c r="N504" t="s">
        <v>55</v>
      </c>
      <c r="O504" t="s">
        <v>67</v>
      </c>
      <c r="P504" t="s">
        <v>2892</v>
      </c>
      <c r="Q504" t="s">
        <v>2893</v>
      </c>
      <c r="R504" t="s">
        <v>2879</v>
      </c>
      <c r="S504">
        <v>7.5</v>
      </c>
      <c r="T504">
        <v>1</v>
      </c>
      <c r="U504" t="s">
        <v>2895</v>
      </c>
      <c r="V504">
        <v>65169.934344177367</v>
      </c>
      <c r="W504" t="s">
        <v>2830</v>
      </c>
      <c r="X504">
        <v>88382.086927471508</v>
      </c>
      <c r="Y504" t="s">
        <v>2814</v>
      </c>
      <c r="Z504">
        <v>58611.930717538344</v>
      </c>
      <c r="AA504" t="s">
        <v>2651</v>
      </c>
      <c r="AB504">
        <v>73379.517047385161</v>
      </c>
      <c r="AC504">
        <v>2</v>
      </c>
    </row>
    <row r="505" spans="1:29" x14ac:dyDescent="0.3">
      <c r="A505" t="s">
        <v>47</v>
      </c>
      <c r="B505">
        <v>58834.067890234619</v>
      </c>
      <c r="C505">
        <v>18389720</v>
      </c>
      <c r="D505">
        <v>10600000</v>
      </c>
      <c r="E505">
        <v>60571.428571428572</v>
      </c>
      <c r="F505" s="1">
        <v>45970</v>
      </c>
      <c r="G505" t="s">
        <v>2843</v>
      </c>
      <c r="H505">
        <v>175</v>
      </c>
      <c r="I505">
        <v>190</v>
      </c>
      <c r="J505" t="s">
        <v>128</v>
      </c>
      <c r="K505">
        <v>2</v>
      </c>
      <c r="L505">
        <v>4</v>
      </c>
      <c r="M505" t="s">
        <v>2617</v>
      </c>
      <c r="N505" t="s">
        <v>55</v>
      </c>
      <c r="O505" t="s">
        <v>67</v>
      </c>
      <c r="P505" t="s">
        <v>2892</v>
      </c>
      <c r="Q505" t="s">
        <v>2898</v>
      </c>
      <c r="R505" t="s">
        <v>2871</v>
      </c>
      <c r="S505">
        <v>7.5</v>
      </c>
      <c r="T505">
        <v>1</v>
      </c>
      <c r="U505" t="s">
        <v>2894</v>
      </c>
      <c r="V505">
        <v>56501.106204522679</v>
      </c>
      <c r="W505" t="s">
        <v>2830</v>
      </c>
      <c r="X505">
        <v>88382.086927471508</v>
      </c>
      <c r="Y505" t="s">
        <v>2814</v>
      </c>
      <c r="Z505">
        <v>58611.930717538344</v>
      </c>
      <c r="AA505" t="s">
        <v>2651</v>
      </c>
      <c r="AB505">
        <v>73379.517047385161</v>
      </c>
      <c r="AC505">
        <v>5</v>
      </c>
    </row>
    <row r="506" spans="1:29" x14ac:dyDescent="0.3">
      <c r="A506" t="s">
        <v>47</v>
      </c>
      <c r="B506">
        <v>58834.067890234619</v>
      </c>
      <c r="C506">
        <v>18370131</v>
      </c>
      <c r="D506">
        <v>10500000</v>
      </c>
      <c r="E506">
        <v>75000</v>
      </c>
      <c r="F506" s="1">
        <v>45967</v>
      </c>
      <c r="G506" t="s">
        <v>2843</v>
      </c>
      <c r="H506">
        <v>140</v>
      </c>
      <c r="I506">
        <v>160</v>
      </c>
      <c r="J506" t="s">
        <v>50</v>
      </c>
      <c r="K506">
        <v>2</v>
      </c>
      <c r="L506">
        <v>4</v>
      </c>
      <c r="M506" t="s">
        <v>2617</v>
      </c>
      <c r="N506" t="s">
        <v>55</v>
      </c>
      <c r="O506" t="s">
        <v>67</v>
      </c>
      <c r="P506" t="s">
        <v>2892</v>
      </c>
      <c r="Q506" t="s">
        <v>2898</v>
      </c>
      <c r="R506" t="s">
        <v>2877</v>
      </c>
      <c r="S506">
        <v>7.5</v>
      </c>
      <c r="T506">
        <v>1</v>
      </c>
      <c r="U506" t="s">
        <v>2894</v>
      </c>
      <c r="V506">
        <v>56501.106204522679</v>
      </c>
      <c r="W506" t="s">
        <v>2830</v>
      </c>
      <c r="X506">
        <v>88382.086927471508</v>
      </c>
      <c r="Y506" t="s">
        <v>2814</v>
      </c>
      <c r="Z506">
        <v>58611.930717538344</v>
      </c>
      <c r="AA506" t="s">
        <v>2651</v>
      </c>
      <c r="AB506">
        <v>73379.517047385161</v>
      </c>
      <c r="AC506">
        <v>4</v>
      </c>
    </row>
    <row r="507" spans="1:29" x14ac:dyDescent="0.3">
      <c r="A507" t="s">
        <v>47</v>
      </c>
      <c r="B507">
        <v>58834.067890234619</v>
      </c>
      <c r="C507">
        <v>18364304</v>
      </c>
      <c r="D507">
        <v>6750000</v>
      </c>
      <c r="E507">
        <v>79411.76470588235</v>
      </c>
      <c r="F507" s="1">
        <v>45966</v>
      </c>
      <c r="G507" t="s">
        <v>2843</v>
      </c>
      <c r="H507">
        <v>85</v>
      </c>
      <c r="I507">
        <v>90</v>
      </c>
      <c r="J507" t="s">
        <v>97</v>
      </c>
      <c r="K507">
        <v>1</v>
      </c>
      <c r="L507">
        <v>4</v>
      </c>
      <c r="M507" t="s">
        <v>2632</v>
      </c>
      <c r="N507" t="s">
        <v>55</v>
      </c>
      <c r="O507" t="s">
        <v>57</v>
      </c>
      <c r="P507" t="s">
        <v>2892</v>
      </c>
      <c r="Q507" t="s">
        <v>2896</v>
      </c>
      <c r="R507" t="s">
        <v>2878</v>
      </c>
      <c r="S507">
        <v>25</v>
      </c>
      <c r="T507">
        <v>0</v>
      </c>
      <c r="U507" t="s">
        <v>2894</v>
      </c>
      <c r="V507">
        <v>56501.106204522679</v>
      </c>
      <c r="W507" t="s">
        <v>2830</v>
      </c>
      <c r="X507">
        <v>88382.086927471508</v>
      </c>
      <c r="Y507" t="s">
        <v>2814</v>
      </c>
      <c r="Z507">
        <v>58611.930717538344</v>
      </c>
      <c r="AA507" t="s">
        <v>2651</v>
      </c>
      <c r="AB507">
        <v>73379.517047385161</v>
      </c>
      <c r="AC507">
        <v>3</v>
      </c>
    </row>
    <row r="508" spans="1:29" x14ac:dyDescent="0.3">
      <c r="A508" t="s">
        <v>47</v>
      </c>
      <c r="B508">
        <v>58834.067890234619</v>
      </c>
      <c r="C508">
        <v>18389631</v>
      </c>
      <c r="D508">
        <v>6680000</v>
      </c>
      <c r="E508">
        <v>78588.23529411765</v>
      </c>
      <c r="F508" s="1">
        <v>45970</v>
      </c>
      <c r="G508" t="s">
        <v>2843</v>
      </c>
      <c r="H508">
        <v>85</v>
      </c>
      <c r="I508">
        <v>95</v>
      </c>
      <c r="J508" t="s">
        <v>97</v>
      </c>
      <c r="K508">
        <v>1</v>
      </c>
      <c r="L508">
        <v>4</v>
      </c>
      <c r="M508" t="s">
        <v>2617</v>
      </c>
      <c r="N508" t="s">
        <v>55</v>
      </c>
      <c r="O508" t="s">
        <v>67</v>
      </c>
      <c r="P508" t="s">
        <v>2892</v>
      </c>
      <c r="Q508" t="s">
        <v>2896</v>
      </c>
      <c r="R508" t="s">
        <v>2878</v>
      </c>
      <c r="S508">
        <v>7.5</v>
      </c>
      <c r="T508">
        <v>1</v>
      </c>
      <c r="U508" t="s">
        <v>2894</v>
      </c>
      <c r="V508">
        <v>56501.106204522679</v>
      </c>
      <c r="W508" t="s">
        <v>2830</v>
      </c>
      <c r="X508">
        <v>88382.086927471508</v>
      </c>
      <c r="Y508" t="s">
        <v>2814</v>
      </c>
      <c r="Z508">
        <v>58611.930717538344</v>
      </c>
      <c r="AA508" t="s">
        <v>2651</v>
      </c>
      <c r="AB508">
        <v>73379.517047385161</v>
      </c>
      <c r="AC508">
        <v>3</v>
      </c>
    </row>
    <row r="509" spans="1:29" x14ac:dyDescent="0.3">
      <c r="A509" t="s">
        <v>47</v>
      </c>
      <c r="B509">
        <v>58834.067890234619</v>
      </c>
      <c r="C509">
        <v>18390812</v>
      </c>
      <c r="D509">
        <v>6550000</v>
      </c>
      <c r="E509">
        <v>50384.615384615383</v>
      </c>
      <c r="F509" s="1">
        <v>45971</v>
      </c>
      <c r="G509" t="s">
        <v>2843</v>
      </c>
      <c r="H509">
        <v>130</v>
      </c>
      <c r="I509">
        <v>140</v>
      </c>
      <c r="J509" t="s">
        <v>50</v>
      </c>
      <c r="K509">
        <v>2</v>
      </c>
      <c r="L509">
        <v>5</v>
      </c>
      <c r="M509" t="s">
        <v>2615</v>
      </c>
      <c r="N509" t="s">
        <v>76</v>
      </c>
      <c r="O509" t="s">
        <v>57</v>
      </c>
      <c r="P509" t="s">
        <v>2892</v>
      </c>
      <c r="Q509" t="s">
        <v>2896</v>
      </c>
      <c r="R509" t="s">
        <v>2877</v>
      </c>
      <c r="S509">
        <v>2</v>
      </c>
      <c r="T509">
        <v>0</v>
      </c>
      <c r="U509" t="s">
        <v>2894</v>
      </c>
      <c r="V509">
        <v>56501.106204522679</v>
      </c>
      <c r="W509" t="s">
        <v>2830</v>
      </c>
      <c r="X509">
        <v>88382.086927471508</v>
      </c>
      <c r="Y509" t="s">
        <v>2814</v>
      </c>
      <c r="Z509">
        <v>58611.930717538344</v>
      </c>
      <c r="AA509" t="s">
        <v>2651</v>
      </c>
      <c r="AB509">
        <v>73379.517047385161</v>
      </c>
      <c r="AC509">
        <v>4</v>
      </c>
    </row>
    <row r="510" spans="1:29" x14ac:dyDescent="0.3">
      <c r="A510" t="s">
        <v>47</v>
      </c>
      <c r="B510">
        <v>58834.067890234619</v>
      </c>
      <c r="C510">
        <v>18413763</v>
      </c>
      <c r="D510">
        <v>5900000</v>
      </c>
      <c r="E510">
        <v>43703.703703703701</v>
      </c>
      <c r="F510" s="1">
        <v>45974</v>
      </c>
      <c r="G510" t="s">
        <v>2843</v>
      </c>
      <c r="H510">
        <v>135</v>
      </c>
      <c r="I510">
        <v>150</v>
      </c>
      <c r="J510" t="s">
        <v>50</v>
      </c>
      <c r="K510">
        <v>2</v>
      </c>
      <c r="L510">
        <v>8</v>
      </c>
      <c r="M510" t="s">
        <v>2632</v>
      </c>
      <c r="N510" t="s">
        <v>55</v>
      </c>
      <c r="O510" t="s">
        <v>67</v>
      </c>
      <c r="P510" t="s">
        <v>2892</v>
      </c>
      <c r="Q510" t="s">
        <v>2893</v>
      </c>
      <c r="R510" t="s">
        <v>2877</v>
      </c>
      <c r="S510">
        <v>25</v>
      </c>
      <c r="T510">
        <v>1</v>
      </c>
      <c r="U510" t="s">
        <v>2894</v>
      </c>
      <c r="V510">
        <v>56501.106204522679</v>
      </c>
      <c r="W510" t="s">
        <v>2830</v>
      </c>
      <c r="X510">
        <v>88382.086927471508</v>
      </c>
      <c r="Y510" t="s">
        <v>2814</v>
      </c>
      <c r="Z510">
        <v>58611.930717538344</v>
      </c>
      <c r="AA510" t="s">
        <v>2651</v>
      </c>
      <c r="AB510">
        <v>73379.517047385161</v>
      </c>
      <c r="AC510">
        <v>4</v>
      </c>
    </row>
    <row r="511" spans="1:29" x14ac:dyDescent="0.3">
      <c r="A511" t="s">
        <v>47</v>
      </c>
      <c r="B511">
        <v>58834.067890234619</v>
      </c>
      <c r="C511">
        <v>18426824</v>
      </c>
      <c r="D511">
        <v>5650000</v>
      </c>
      <c r="E511">
        <v>58854.166666666664</v>
      </c>
      <c r="F511" s="1">
        <v>45976</v>
      </c>
      <c r="G511" t="s">
        <v>2843</v>
      </c>
      <c r="H511">
        <v>96</v>
      </c>
      <c r="I511">
        <v>100</v>
      </c>
      <c r="J511" t="s">
        <v>97</v>
      </c>
      <c r="K511">
        <v>1</v>
      </c>
      <c r="L511">
        <v>4</v>
      </c>
      <c r="M511" t="s">
        <v>2617</v>
      </c>
      <c r="N511" t="s">
        <v>55</v>
      </c>
      <c r="O511" t="s">
        <v>57</v>
      </c>
      <c r="P511" t="s">
        <v>2892</v>
      </c>
      <c r="Q511" t="s">
        <v>2893</v>
      </c>
      <c r="R511" t="s">
        <v>2878</v>
      </c>
      <c r="S511">
        <v>7.5</v>
      </c>
      <c r="T511">
        <v>0</v>
      </c>
      <c r="U511" t="s">
        <v>2894</v>
      </c>
      <c r="V511">
        <v>56501.106204522679</v>
      </c>
      <c r="W511" t="s">
        <v>2830</v>
      </c>
      <c r="X511">
        <v>88382.086927471508</v>
      </c>
      <c r="Y511" t="s">
        <v>2814</v>
      </c>
      <c r="Z511">
        <v>58611.930717538344</v>
      </c>
      <c r="AA511" t="s">
        <v>2651</v>
      </c>
      <c r="AB511">
        <v>73379.517047385161</v>
      </c>
      <c r="AC511">
        <v>3</v>
      </c>
    </row>
    <row r="512" spans="1:29" x14ac:dyDescent="0.3">
      <c r="A512" t="s">
        <v>47</v>
      </c>
      <c r="B512">
        <v>58834.067890234619</v>
      </c>
      <c r="C512">
        <v>18420160</v>
      </c>
      <c r="D512">
        <v>5500000</v>
      </c>
      <c r="E512">
        <v>78571.428571428565</v>
      </c>
      <c r="F512" s="1">
        <v>45975</v>
      </c>
      <c r="G512" t="s">
        <v>2843</v>
      </c>
      <c r="H512">
        <v>70</v>
      </c>
      <c r="I512">
        <v>80</v>
      </c>
      <c r="J512" t="s">
        <v>97</v>
      </c>
      <c r="K512">
        <v>2</v>
      </c>
      <c r="L512">
        <v>5</v>
      </c>
      <c r="M512" t="s">
        <v>2617</v>
      </c>
      <c r="N512" t="s">
        <v>77</v>
      </c>
      <c r="O512" t="s">
        <v>57</v>
      </c>
      <c r="P512" t="s">
        <v>2892</v>
      </c>
      <c r="Q512" t="s">
        <v>2893</v>
      </c>
      <c r="R512" t="s">
        <v>2878</v>
      </c>
      <c r="S512">
        <v>7.5</v>
      </c>
      <c r="T512">
        <v>0</v>
      </c>
      <c r="U512" t="s">
        <v>2894</v>
      </c>
      <c r="V512">
        <v>56501.106204522679</v>
      </c>
      <c r="W512" t="s">
        <v>2830</v>
      </c>
      <c r="X512">
        <v>88382.086927471508</v>
      </c>
      <c r="Y512" t="s">
        <v>2814</v>
      </c>
      <c r="Z512">
        <v>58611.930717538344</v>
      </c>
      <c r="AA512" t="s">
        <v>2651</v>
      </c>
      <c r="AB512">
        <v>73379.517047385161</v>
      </c>
      <c r="AC512">
        <v>3</v>
      </c>
    </row>
    <row r="513" spans="1:29" x14ac:dyDescent="0.3">
      <c r="A513" t="s">
        <v>47</v>
      </c>
      <c r="B513">
        <v>58834.067890234619</v>
      </c>
      <c r="C513">
        <v>18413848</v>
      </c>
      <c r="D513">
        <v>5180000</v>
      </c>
      <c r="E513">
        <v>74000</v>
      </c>
      <c r="F513" s="1">
        <v>45974</v>
      </c>
      <c r="G513" t="s">
        <v>2843</v>
      </c>
      <c r="H513">
        <v>70</v>
      </c>
      <c r="I513">
        <v>75</v>
      </c>
      <c r="J513" t="s">
        <v>97</v>
      </c>
      <c r="K513">
        <v>1</v>
      </c>
      <c r="L513">
        <v>12</v>
      </c>
      <c r="M513" t="s">
        <v>2617</v>
      </c>
      <c r="N513" t="s">
        <v>55</v>
      </c>
      <c r="O513" t="s">
        <v>67</v>
      </c>
      <c r="P513" t="s">
        <v>2892</v>
      </c>
      <c r="Q513" t="s">
        <v>2893</v>
      </c>
      <c r="R513" t="s">
        <v>2878</v>
      </c>
      <c r="S513">
        <v>7.5</v>
      </c>
      <c r="T513">
        <v>1</v>
      </c>
      <c r="U513" t="s">
        <v>2894</v>
      </c>
      <c r="V513">
        <v>56501.106204522679</v>
      </c>
      <c r="W513" t="s">
        <v>2830</v>
      </c>
      <c r="X513">
        <v>88382.086927471508</v>
      </c>
      <c r="Y513" t="s">
        <v>2814</v>
      </c>
      <c r="Z513">
        <v>58611.930717538344</v>
      </c>
      <c r="AA513" t="s">
        <v>2651</v>
      </c>
      <c r="AB513">
        <v>73379.517047385161</v>
      </c>
      <c r="AC513">
        <v>3</v>
      </c>
    </row>
    <row r="514" spans="1:29" x14ac:dyDescent="0.3">
      <c r="A514" t="s">
        <v>47</v>
      </c>
      <c r="B514">
        <v>58834.067890234619</v>
      </c>
      <c r="C514">
        <v>18373836</v>
      </c>
      <c r="D514">
        <v>4980000</v>
      </c>
      <c r="E514">
        <v>68219.178082191778</v>
      </c>
      <c r="F514" s="1">
        <v>45968</v>
      </c>
      <c r="G514" t="s">
        <v>2843</v>
      </c>
      <c r="H514">
        <v>73</v>
      </c>
      <c r="I514">
        <v>85</v>
      </c>
      <c r="J514" t="s">
        <v>97</v>
      </c>
      <c r="K514">
        <v>2</v>
      </c>
      <c r="L514">
        <v>4</v>
      </c>
      <c r="M514" t="s">
        <v>2622</v>
      </c>
      <c r="N514" t="s">
        <v>76</v>
      </c>
      <c r="O514" t="s">
        <v>57</v>
      </c>
      <c r="P514" t="s">
        <v>2892</v>
      </c>
      <c r="Q514" t="s">
        <v>2893</v>
      </c>
      <c r="R514" t="s">
        <v>2878</v>
      </c>
      <c r="S514">
        <v>13</v>
      </c>
      <c r="T514">
        <v>0</v>
      </c>
      <c r="U514" t="s">
        <v>2894</v>
      </c>
      <c r="V514">
        <v>56501.106204522679</v>
      </c>
      <c r="W514" t="s">
        <v>2830</v>
      </c>
      <c r="X514">
        <v>88382.086927471508</v>
      </c>
      <c r="Y514" t="s">
        <v>2814</v>
      </c>
      <c r="Z514">
        <v>58611.930717538344</v>
      </c>
      <c r="AA514" t="s">
        <v>2651</v>
      </c>
      <c r="AB514">
        <v>73379.517047385161</v>
      </c>
      <c r="AC514">
        <v>3</v>
      </c>
    </row>
    <row r="515" spans="1:29" x14ac:dyDescent="0.3">
      <c r="A515" t="s">
        <v>47</v>
      </c>
      <c r="B515">
        <v>58834.067890234619</v>
      </c>
      <c r="C515">
        <v>18419155</v>
      </c>
      <c r="D515">
        <v>4050000</v>
      </c>
      <c r="E515">
        <v>69827.586206896551</v>
      </c>
      <c r="F515" s="1">
        <v>45975</v>
      </c>
      <c r="G515" t="s">
        <v>2843</v>
      </c>
      <c r="H515">
        <v>58</v>
      </c>
      <c r="I515">
        <v>60</v>
      </c>
      <c r="J515" t="s">
        <v>74</v>
      </c>
      <c r="K515">
        <v>1</v>
      </c>
      <c r="L515">
        <v>4</v>
      </c>
      <c r="M515" t="s">
        <v>2617</v>
      </c>
      <c r="N515" t="s">
        <v>55</v>
      </c>
      <c r="O515" t="s">
        <v>57</v>
      </c>
      <c r="P515" t="s">
        <v>2892</v>
      </c>
      <c r="Q515" t="s">
        <v>2893</v>
      </c>
      <c r="R515" t="s">
        <v>2879</v>
      </c>
      <c r="S515">
        <v>7.5</v>
      </c>
      <c r="T515">
        <v>0</v>
      </c>
      <c r="U515" t="s">
        <v>2894</v>
      </c>
      <c r="V515">
        <v>56501.106204522679</v>
      </c>
      <c r="W515" t="s">
        <v>2830</v>
      </c>
      <c r="X515">
        <v>88382.086927471508</v>
      </c>
      <c r="Y515" t="s">
        <v>2814</v>
      </c>
      <c r="Z515">
        <v>58611.930717538344</v>
      </c>
      <c r="AA515" t="s">
        <v>2651</v>
      </c>
      <c r="AB515">
        <v>73379.517047385161</v>
      </c>
      <c r="AC515">
        <v>2</v>
      </c>
    </row>
    <row r="516" spans="1:29" x14ac:dyDescent="0.3">
      <c r="A516" t="s">
        <v>47</v>
      </c>
      <c r="B516">
        <v>58834.067890234619</v>
      </c>
      <c r="C516">
        <v>18414137</v>
      </c>
      <c r="D516">
        <v>5625000</v>
      </c>
      <c r="E516">
        <v>45000</v>
      </c>
      <c r="F516" s="1">
        <v>45974</v>
      </c>
      <c r="G516" t="s">
        <v>2843</v>
      </c>
      <c r="H516">
        <v>125</v>
      </c>
      <c r="I516">
        <v>130</v>
      </c>
      <c r="J516" t="s">
        <v>50</v>
      </c>
      <c r="K516">
        <v>1</v>
      </c>
      <c r="L516">
        <v>9</v>
      </c>
      <c r="M516" t="s">
        <v>2627</v>
      </c>
      <c r="N516" t="s">
        <v>55</v>
      </c>
      <c r="O516" t="s">
        <v>57</v>
      </c>
      <c r="P516" t="s">
        <v>2892</v>
      </c>
      <c r="Q516" t="s">
        <v>2893</v>
      </c>
      <c r="R516" t="s">
        <v>2877</v>
      </c>
      <c r="S516">
        <v>18</v>
      </c>
      <c r="T516">
        <v>0</v>
      </c>
      <c r="U516" t="s">
        <v>251</v>
      </c>
      <c r="V516">
        <v>53354.245347733297</v>
      </c>
      <c r="W516" t="s">
        <v>2830</v>
      </c>
      <c r="X516">
        <v>88382.086927471508</v>
      </c>
      <c r="Y516" t="s">
        <v>2814</v>
      </c>
      <c r="Z516">
        <v>58611.930717538344</v>
      </c>
      <c r="AA516" t="s">
        <v>2651</v>
      </c>
      <c r="AB516">
        <v>73379.517047385161</v>
      </c>
      <c r="AC516">
        <v>4</v>
      </c>
    </row>
    <row r="517" spans="1:29" x14ac:dyDescent="0.3">
      <c r="A517" t="s">
        <v>47</v>
      </c>
      <c r="B517">
        <v>58834.067890234619</v>
      </c>
      <c r="C517">
        <v>18393838</v>
      </c>
      <c r="D517">
        <v>4300000</v>
      </c>
      <c r="E517">
        <v>86000</v>
      </c>
      <c r="F517" s="1">
        <v>45971</v>
      </c>
      <c r="G517" t="s">
        <v>2843</v>
      </c>
      <c r="H517">
        <v>50</v>
      </c>
      <c r="I517">
        <v>60</v>
      </c>
      <c r="J517" t="s">
        <v>74</v>
      </c>
      <c r="K517">
        <v>1</v>
      </c>
      <c r="L517">
        <v>4</v>
      </c>
      <c r="M517" t="s">
        <v>2617</v>
      </c>
      <c r="N517" t="s">
        <v>55</v>
      </c>
      <c r="O517" t="s">
        <v>67</v>
      </c>
      <c r="P517" t="s">
        <v>2904</v>
      </c>
      <c r="Q517" t="s">
        <v>2893</v>
      </c>
      <c r="R517" t="s">
        <v>2879</v>
      </c>
      <c r="S517">
        <v>7.5</v>
      </c>
      <c r="T517">
        <v>1</v>
      </c>
      <c r="U517" t="s">
        <v>2895</v>
      </c>
      <c r="V517">
        <v>65169.934344177367</v>
      </c>
      <c r="W517" t="s">
        <v>2830</v>
      </c>
      <c r="X517">
        <v>88382.086927471508</v>
      </c>
      <c r="Y517" t="s">
        <v>2870</v>
      </c>
      <c r="Z517">
        <v>81951.291903696576</v>
      </c>
      <c r="AA517" t="s">
        <v>2651</v>
      </c>
      <c r="AB517">
        <v>73379.517047385161</v>
      </c>
      <c r="AC517">
        <v>2</v>
      </c>
    </row>
    <row r="518" spans="1:29" x14ac:dyDescent="0.3">
      <c r="A518" t="s">
        <v>47</v>
      </c>
      <c r="B518">
        <v>58834.067890234619</v>
      </c>
      <c r="C518">
        <v>18376801</v>
      </c>
      <c r="D518">
        <v>4750000</v>
      </c>
      <c r="E518">
        <v>95000</v>
      </c>
      <c r="F518" s="1">
        <v>45968</v>
      </c>
      <c r="G518" t="s">
        <v>2843</v>
      </c>
      <c r="H518">
        <v>50</v>
      </c>
      <c r="I518">
        <v>55</v>
      </c>
      <c r="J518" t="s">
        <v>74</v>
      </c>
      <c r="K518">
        <v>1</v>
      </c>
      <c r="L518">
        <v>5</v>
      </c>
      <c r="M518" t="s">
        <v>2617</v>
      </c>
      <c r="N518" t="s">
        <v>55</v>
      </c>
      <c r="O518" t="s">
        <v>67</v>
      </c>
      <c r="P518" t="s">
        <v>2904</v>
      </c>
      <c r="Q518" t="s">
        <v>2893</v>
      </c>
      <c r="R518" t="s">
        <v>2879</v>
      </c>
      <c r="S518">
        <v>7.5</v>
      </c>
      <c r="T518">
        <v>1</v>
      </c>
      <c r="U518" t="s">
        <v>2894</v>
      </c>
      <c r="V518">
        <v>56501.106204522679</v>
      </c>
      <c r="W518" t="s">
        <v>2830</v>
      </c>
      <c r="X518">
        <v>88382.086927471508</v>
      </c>
      <c r="Y518" t="s">
        <v>2870</v>
      </c>
      <c r="Z518">
        <v>81951.291903696576</v>
      </c>
      <c r="AA518" t="s">
        <v>2651</v>
      </c>
      <c r="AB518">
        <v>73379.517047385161</v>
      </c>
      <c r="AC518">
        <v>2</v>
      </c>
    </row>
    <row r="519" spans="1:29" x14ac:dyDescent="0.3">
      <c r="A519" t="s">
        <v>47</v>
      </c>
      <c r="B519">
        <v>58834.067890234619</v>
      </c>
      <c r="C519">
        <v>18402010</v>
      </c>
      <c r="D519">
        <v>2200000</v>
      </c>
      <c r="E519">
        <v>62857.142857142855</v>
      </c>
      <c r="F519" s="1">
        <v>45972</v>
      </c>
      <c r="G519" t="s">
        <v>2843</v>
      </c>
      <c r="H519">
        <v>35</v>
      </c>
      <c r="I519">
        <v>50</v>
      </c>
      <c r="J519" t="s">
        <v>74</v>
      </c>
      <c r="K519">
        <v>1</v>
      </c>
      <c r="L519">
        <v>5</v>
      </c>
      <c r="M519" t="s">
        <v>2622</v>
      </c>
      <c r="N519" t="s">
        <v>76</v>
      </c>
      <c r="O519" t="s">
        <v>57</v>
      </c>
      <c r="P519" t="s">
        <v>2904</v>
      </c>
      <c r="Q519" t="s">
        <v>2899</v>
      </c>
      <c r="R519" t="s">
        <v>2879</v>
      </c>
      <c r="S519">
        <v>13</v>
      </c>
      <c r="T519">
        <v>0</v>
      </c>
      <c r="U519" t="s">
        <v>2894</v>
      </c>
      <c r="V519">
        <v>56501.106204522679</v>
      </c>
      <c r="W519" t="s">
        <v>2830</v>
      </c>
      <c r="X519">
        <v>88382.086927471508</v>
      </c>
      <c r="Y519" t="s">
        <v>2870</v>
      </c>
      <c r="Z519">
        <v>81951.291903696576</v>
      </c>
      <c r="AA519" t="s">
        <v>2651</v>
      </c>
      <c r="AB519">
        <v>73379.517047385161</v>
      </c>
      <c r="AC519">
        <v>2</v>
      </c>
    </row>
    <row r="520" spans="1:29" x14ac:dyDescent="0.3">
      <c r="A520" t="s">
        <v>47</v>
      </c>
      <c r="B520">
        <v>58834.067890234619</v>
      </c>
      <c r="C520">
        <v>18370128</v>
      </c>
      <c r="D520">
        <v>4800000</v>
      </c>
      <c r="E520">
        <v>96000</v>
      </c>
      <c r="F520" s="1">
        <v>45967</v>
      </c>
      <c r="G520" t="s">
        <v>2843</v>
      </c>
      <c r="H520">
        <v>50</v>
      </c>
      <c r="I520">
        <v>75</v>
      </c>
      <c r="J520" t="s">
        <v>74</v>
      </c>
      <c r="K520">
        <v>1</v>
      </c>
      <c r="L520">
        <v>4</v>
      </c>
      <c r="M520" t="s">
        <v>2617</v>
      </c>
      <c r="N520" t="s">
        <v>55</v>
      </c>
      <c r="O520" t="s">
        <v>67</v>
      </c>
      <c r="P520" t="s">
        <v>2905</v>
      </c>
      <c r="Q520" t="s">
        <v>2893</v>
      </c>
      <c r="R520" t="s">
        <v>2879</v>
      </c>
      <c r="S520">
        <v>7.5</v>
      </c>
      <c r="T520">
        <v>1</v>
      </c>
      <c r="U520" t="s">
        <v>2895</v>
      </c>
      <c r="V520">
        <v>65169.934344177367</v>
      </c>
      <c r="W520" t="s">
        <v>2830</v>
      </c>
      <c r="X520">
        <v>88382.086927471508</v>
      </c>
      <c r="Y520" t="s">
        <v>2815</v>
      </c>
      <c r="Z520">
        <v>55166.77177874578</v>
      </c>
      <c r="AA520" t="s">
        <v>2651</v>
      </c>
      <c r="AB520">
        <v>73379.517047385161</v>
      </c>
      <c r="AC520">
        <v>2</v>
      </c>
    </row>
    <row r="521" spans="1:29" x14ac:dyDescent="0.3">
      <c r="A521" t="s">
        <v>47</v>
      </c>
      <c r="B521">
        <v>58834.067890234619</v>
      </c>
      <c r="C521">
        <v>18381952</v>
      </c>
      <c r="D521">
        <v>4850000</v>
      </c>
      <c r="E521">
        <v>97000</v>
      </c>
      <c r="F521" s="1">
        <v>45969</v>
      </c>
      <c r="G521" t="s">
        <v>2843</v>
      </c>
      <c r="H521">
        <v>50</v>
      </c>
      <c r="I521">
        <v>55</v>
      </c>
      <c r="J521" t="s">
        <v>74</v>
      </c>
      <c r="K521">
        <v>1</v>
      </c>
      <c r="L521">
        <v>4</v>
      </c>
      <c r="M521" t="s">
        <v>2615</v>
      </c>
      <c r="N521" t="s">
        <v>55</v>
      </c>
      <c r="O521" t="s">
        <v>67</v>
      </c>
      <c r="P521" t="s">
        <v>2905</v>
      </c>
      <c r="Q521" t="s">
        <v>2893</v>
      </c>
      <c r="R521" t="s">
        <v>2879</v>
      </c>
      <c r="S521">
        <v>2</v>
      </c>
      <c r="T521">
        <v>1</v>
      </c>
      <c r="U521" t="s">
        <v>2894</v>
      </c>
      <c r="V521">
        <v>56501.106204522679</v>
      </c>
      <c r="W521" t="s">
        <v>2830</v>
      </c>
      <c r="X521">
        <v>88382.086927471508</v>
      </c>
      <c r="Y521" t="s">
        <v>2815</v>
      </c>
      <c r="Z521">
        <v>55166.77177874578</v>
      </c>
      <c r="AA521" t="s">
        <v>2651</v>
      </c>
      <c r="AB521">
        <v>73379.517047385161</v>
      </c>
      <c r="AC521">
        <v>2</v>
      </c>
    </row>
    <row r="522" spans="1:29" x14ac:dyDescent="0.3">
      <c r="A522" t="s">
        <v>47</v>
      </c>
      <c r="B522">
        <v>58834.067890234619</v>
      </c>
      <c r="C522">
        <v>18393840</v>
      </c>
      <c r="D522">
        <v>4650000</v>
      </c>
      <c r="E522">
        <v>66428.571428571435</v>
      </c>
      <c r="F522" s="1">
        <v>45971</v>
      </c>
      <c r="G522" t="s">
        <v>2843</v>
      </c>
      <c r="H522">
        <v>70</v>
      </c>
      <c r="I522">
        <v>80</v>
      </c>
      <c r="J522" t="s">
        <v>97</v>
      </c>
      <c r="K522">
        <v>1</v>
      </c>
      <c r="L522">
        <v>4</v>
      </c>
      <c r="M522" t="s">
        <v>2622</v>
      </c>
      <c r="N522" t="s">
        <v>55</v>
      </c>
      <c r="O522" t="s">
        <v>57</v>
      </c>
      <c r="P522" t="s">
        <v>2905</v>
      </c>
      <c r="Q522" t="s">
        <v>2893</v>
      </c>
      <c r="R522" t="s">
        <v>2878</v>
      </c>
      <c r="S522">
        <v>13</v>
      </c>
      <c r="T522">
        <v>0</v>
      </c>
      <c r="U522" t="s">
        <v>2894</v>
      </c>
      <c r="V522">
        <v>56501.106204522679</v>
      </c>
      <c r="W522" t="s">
        <v>2830</v>
      </c>
      <c r="X522">
        <v>88382.086927471508</v>
      </c>
      <c r="Y522" t="s">
        <v>2815</v>
      </c>
      <c r="Z522">
        <v>55166.77177874578</v>
      </c>
      <c r="AA522" t="s">
        <v>2651</v>
      </c>
      <c r="AB522">
        <v>73379.517047385161</v>
      </c>
      <c r="AC522">
        <v>3</v>
      </c>
    </row>
    <row r="523" spans="1:29" x14ac:dyDescent="0.3">
      <c r="A523" t="s">
        <v>47</v>
      </c>
      <c r="B523">
        <v>58834.067890234619</v>
      </c>
      <c r="C523">
        <v>18384214</v>
      </c>
      <c r="D523">
        <v>5500000</v>
      </c>
      <c r="E523">
        <v>61111.111111111109</v>
      </c>
      <c r="F523" s="1">
        <v>45969</v>
      </c>
      <c r="G523" t="s">
        <v>2843</v>
      </c>
      <c r="H523">
        <v>90</v>
      </c>
      <c r="I523">
        <v>100</v>
      </c>
      <c r="J523" t="s">
        <v>97</v>
      </c>
      <c r="K523">
        <v>1</v>
      </c>
      <c r="L523">
        <v>5</v>
      </c>
      <c r="M523" t="s">
        <v>2622</v>
      </c>
      <c r="N523" t="s">
        <v>55</v>
      </c>
      <c r="O523" t="s">
        <v>67</v>
      </c>
      <c r="P523" t="s">
        <v>2907</v>
      </c>
      <c r="Q523" t="s">
        <v>2893</v>
      </c>
      <c r="R523" t="s">
        <v>2878</v>
      </c>
      <c r="S523">
        <v>13</v>
      </c>
      <c r="T523">
        <v>1</v>
      </c>
      <c r="U523" t="s">
        <v>2895</v>
      </c>
      <c r="V523">
        <v>65169.934344177367</v>
      </c>
      <c r="W523" t="s">
        <v>2830</v>
      </c>
      <c r="X523">
        <v>88382.086927471508</v>
      </c>
      <c r="Y523" t="s">
        <v>2821</v>
      </c>
      <c r="Z523">
        <v>51787.78659242369</v>
      </c>
      <c r="AA523" t="s">
        <v>2651</v>
      </c>
      <c r="AB523">
        <v>73379.517047385161</v>
      </c>
      <c r="AC523">
        <v>3</v>
      </c>
    </row>
    <row r="524" spans="1:29" x14ac:dyDescent="0.3">
      <c r="A524" t="s">
        <v>47</v>
      </c>
      <c r="B524">
        <v>58834.067890234619</v>
      </c>
      <c r="C524">
        <v>18378262</v>
      </c>
      <c r="D524">
        <v>20750000</v>
      </c>
      <c r="E524">
        <v>129687.5</v>
      </c>
      <c r="F524" s="1">
        <v>45968</v>
      </c>
      <c r="G524" t="s">
        <v>2843</v>
      </c>
      <c r="H524">
        <v>160</v>
      </c>
      <c r="I524">
        <v>185</v>
      </c>
      <c r="J524" t="s">
        <v>97</v>
      </c>
      <c r="K524">
        <v>2</v>
      </c>
      <c r="L524">
        <v>3</v>
      </c>
      <c r="M524" t="s">
        <v>2617</v>
      </c>
      <c r="N524" t="s">
        <v>55</v>
      </c>
      <c r="O524" t="s">
        <v>67</v>
      </c>
      <c r="P524" t="s">
        <v>2892</v>
      </c>
      <c r="Q524" t="s">
        <v>2897</v>
      </c>
      <c r="R524" t="s">
        <v>2878</v>
      </c>
      <c r="S524">
        <v>7.5</v>
      </c>
      <c r="T524">
        <v>1</v>
      </c>
      <c r="U524" t="s">
        <v>2895</v>
      </c>
      <c r="V524">
        <v>65169.934344177367</v>
      </c>
      <c r="W524" t="s">
        <v>2830</v>
      </c>
      <c r="X524">
        <v>88382.086927471508</v>
      </c>
      <c r="Y524" t="s">
        <v>2814</v>
      </c>
      <c r="Z524">
        <v>58611.930717538344</v>
      </c>
      <c r="AA524" t="s">
        <v>2744</v>
      </c>
      <c r="AB524">
        <v>108495.22388763198</v>
      </c>
      <c r="AC524">
        <v>3</v>
      </c>
    </row>
    <row r="525" spans="1:29" x14ac:dyDescent="0.3">
      <c r="A525" t="s">
        <v>47</v>
      </c>
      <c r="B525">
        <v>58834.067890234619</v>
      </c>
      <c r="C525">
        <v>18396746</v>
      </c>
      <c r="D525">
        <v>18850000</v>
      </c>
      <c r="E525">
        <v>117812.5</v>
      </c>
      <c r="F525" s="1">
        <v>45971</v>
      </c>
      <c r="G525" t="s">
        <v>2843</v>
      </c>
      <c r="H525">
        <v>160</v>
      </c>
      <c r="I525">
        <v>170</v>
      </c>
      <c r="J525" t="s">
        <v>50</v>
      </c>
      <c r="K525">
        <v>2</v>
      </c>
      <c r="L525">
        <v>8</v>
      </c>
      <c r="M525" t="s">
        <v>2627</v>
      </c>
      <c r="N525" t="s">
        <v>55</v>
      </c>
      <c r="O525" t="s">
        <v>57</v>
      </c>
      <c r="P525" t="s">
        <v>2892</v>
      </c>
      <c r="Q525" t="s">
        <v>2897</v>
      </c>
      <c r="R525" t="s">
        <v>2877</v>
      </c>
      <c r="S525">
        <v>18</v>
      </c>
      <c r="T525">
        <v>0</v>
      </c>
      <c r="U525" t="s">
        <v>2895</v>
      </c>
      <c r="V525">
        <v>65169.934344177367</v>
      </c>
      <c r="W525" t="s">
        <v>2830</v>
      </c>
      <c r="X525">
        <v>88382.086927471508</v>
      </c>
      <c r="Y525" t="s">
        <v>2814</v>
      </c>
      <c r="Z525">
        <v>58611.930717538344</v>
      </c>
      <c r="AA525" t="s">
        <v>2744</v>
      </c>
      <c r="AB525">
        <v>108495.22388763198</v>
      </c>
      <c r="AC525">
        <v>4</v>
      </c>
    </row>
    <row r="526" spans="1:29" x14ac:dyDescent="0.3">
      <c r="A526" t="s">
        <v>47</v>
      </c>
      <c r="B526">
        <v>58834.067890234619</v>
      </c>
      <c r="C526">
        <v>18398220</v>
      </c>
      <c r="D526">
        <v>17750000</v>
      </c>
      <c r="E526">
        <v>110937.5</v>
      </c>
      <c r="F526" s="1">
        <v>45972</v>
      </c>
      <c r="G526" t="s">
        <v>2843</v>
      </c>
      <c r="H526">
        <v>160</v>
      </c>
      <c r="I526">
        <v>175</v>
      </c>
      <c r="J526" t="s">
        <v>50</v>
      </c>
      <c r="K526">
        <v>2</v>
      </c>
      <c r="L526">
        <v>8</v>
      </c>
      <c r="M526" t="s">
        <v>2632</v>
      </c>
      <c r="N526" t="s">
        <v>55</v>
      </c>
      <c r="O526" t="s">
        <v>57</v>
      </c>
      <c r="P526" t="s">
        <v>2892</v>
      </c>
      <c r="Q526" t="s">
        <v>2897</v>
      </c>
      <c r="R526" t="s">
        <v>2877</v>
      </c>
      <c r="S526">
        <v>25</v>
      </c>
      <c r="T526">
        <v>0</v>
      </c>
      <c r="U526" t="s">
        <v>2895</v>
      </c>
      <c r="V526">
        <v>65169.934344177367</v>
      </c>
      <c r="W526" t="s">
        <v>2830</v>
      </c>
      <c r="X526">
        <v>88382.086927471508</v>
      </c>
      <c r="Y526" t="s">
        <v>2814</v>
      </c>
      <c r="Z526">
        <v>58611.930717538344</v>
      </c>
      <c r="AA526" t="s">
        <v>2744</v>
      </c>
      <c r="AB526">
        <v>108495.22388763198</v>
      </c>
      <c r="AC526">
        <v>4</v>
      </c>
    </row>
    <row r="527" spans="1:29" x14ac:dyDescent="0.3">
      <c r="A527" t="s">
        <v>47</v>
      </c>
      <c r="B527">
        <v>58834.067890234619</v>
      </c>
      <c r="C527">
        <v>18424597</v>
      </c>
      <c r="D527">
        <v>17500000</v>
      </c>
      <c r="E527">
        <v>109375</v>
      </c>
      <c r="F527" s="1">
        <v>45976</v>
      </c>
      <c r="G527" t="s">
        <v>2843</v>
      </c>
      <c r="H527">
        <v>160</v>
      </c>
      <c r="I527">
        <v>175</v>
      </c>
      <c r="J527" t="s">
        <v>50</v>
      </c>
      <c r="K527">
        <v>2</v>
      </c>
      <c r="L527">
        <v>8</v>
      </c>
      <c r="M527" t="s">
        <v>2617</v>
      </c>
      <c r="N527" t="s">
        <v>55</v>
      </c>
      <c r="O527" t="s">
        <v>67</v>
      </c>
      <c r="P527" t="s">
        <v>2892</v>
      </c>
      <c r="Q527" t="s">
        <v>2897</v>
      </c>
      <c r="R527" t="s">
        <v>2877</v>
      </c>
      <c r="S527">
        <v>7.5</v>
      </c>
      <c r="T527">
        <v>1</v>
      </c>
      <c r="U527" t="s">
        <v>2895</v>
      </c>
      <c r="V527">
        <v>65169.934344177367</v>
      </c>
      <c r="W527" t="s">
        <v>2830</v>
      </c>
      <c r="X527">
        <v>88382.086927471508</v>
      </c>
      <c r="Y527" t="s">
        <v>2814</v>
      </c>
      <c r="Z527">
        <v>58611.930717538344</v>
      </c>
      <c r="AA527" t="s">
        <v>2744</v>
      </c>
      <c r="AB527">
        <v>108495.22388763198</v>
      </c>
      <c r="AC527">
        <v>4</v>
      </c>
    </row>
    <row r="528" spans="1:29" x14ac:dyDescent="0.3">
      <c r="A528" t="s">
        <v>47</v>
      </c>
      <c r="B528">
        <v>58834.067890234619</v>
      </c>
      <c r="C528">
        <v>18364210</v>
      </c>
      <c r="D528">
        <v>14550000</v>
      </c>
      <c r="E528">
        <v>171176.4705882353</v>
      </c>
      <c r="F528" s="1">
        <v>45966</v>
      </c>
      <c r="G528" t="s">
        <v>2843</v>
      </c>
      <c r="H528">
        <v>85</v>
      </c>
      <c r="I528">
        <v>100</v>
      </c>
      <c r="J528" t="s">
        <v>97</v>
      </c>
      <c r="K528">
        <v>2</v>
      </c>
      <c r="L528">
        <v>7</v>
      </c>
      <c r="M528" t="s">
        <v>2615</v>
      </c>
      <c r="N528" t="s">
        <v>55</v>
      </c>
      <c r="O528" t="s">
        <v>57</v>
      </c>
      <c r="P528" t="s">
        <v>2892</v>
      </c>
      <c r="Q528" t="s">
        <v>2898</v>
      </c>
      <c r="R528" t="s">
        <v>2878</v>
      </c>
      <c r="S528">
        <v>2</v>
      </c>
      <c r="T528">
        <v>0</v>
      </c>
      <c r="U528" t="s">
        <v>2895</v>
      </c>
      <c r="V528">
        <v>65169.934344177367</v>
      </c>
      <c r="W528" t="s">
        <v>2830</v>
      </c>
      <c r="X528">
        <v>88382.086927471508</v>
      </c>
      <c r="Y528" t="s">
        <v>2814</v>
      </c>
      <c r="Z528">
        <v>58611.930717538344</v>
      </c>
      <c r="AA528" t="s">
        <v>2744</v>
      </c>
      <c r="AB528">
        <v>108495.22388763198</v>
      </c>
      <c r="AC528">
        <v>3</v>
      </c>
    </row>
    <row r="529" spans="1:29" x14ac:dyDescent="0.3">
      <c r="A529" t="s">
        <v>47</v>
      </c>
      <c r="B529">
        <v>58834.067890234619</v>
      </c>
      <c r="C529">
        <v>18381807</v>
      </c>
      <c r="D529">
        <v>6995000</v>
      </c>
      <c r="E529">
        <v>55960</v>
      </c>
      <c r="F529" s="1">
        <v>45969</v>
      </c>
      <c r="G529" t="s">
        <v>2843</v>
      </c>
      <c r="H529">
        <v>125</v>
      </c>
      <c r="I529">
        <v>135</v>
      </c>
      <c r="J529" t="s">
        <v>50</v>
      </c>
      <c r="K529">
        <v>1</v>
      </c>
      <c r="L529">
        <v>9</v>
      </c>
      <c r="M529" t="s">
        <v>2627</v>
      </c>
      <c r="N529" t="s">
        <v>55</v>
      </c>
      <c r="O529" t="s">
        <v>57</v>
      </c>
      <c r="P529" t="s">
        <v>2892</v>
      </c>
      <c r="Q529" t="s">
        <v>2896</v>
      </c>
      <c r="R529" t="s">
        <v>2877</v>
      </c>
      <c r="S529">
        <v>18</v>
      </c>
      <c r="T529">
        <v>0</v>
      </c>
      <c r="U529" t="s">
        <v>2894</v>
      </c>
      <c r="V529">
        <v>56501.106204522679</v>
      </c>
      <c r="W529" t="s">
        <v>2830</v>
      </c>
      <c r="X529">
        <v>88382.086927471508</v>
      </c>
      <c r="Y529" t="s">
        <v>2814</v>
      </c>
      <c r="Z529">
        <v>58611.930717538344</v>
      </c>
      <c r="AA529" t="s">
        <v>2744</v>
      </c>
      <c r="AB529">
        <v>108495.22388763198</v>
      </c>
      <c r="AC529">
        <v>4</v>
      </c>
    </row>
    <row r="530" spans="1:29" x14ac:dyDescent="0.3">
      <c r="A530" t="s">
        <v>47</v>
      </c>
      <c r="B530">
        <v>58834.067890234619</v>
      </c>
      <c r="C530">
        <v>18407441</v>
      </c>
      <c r="D530">
        <v>19200000</v>
      </c>
      <c r="E530">
        <v>73846.153846153844</v>
      </c>
      <c r="F530" s="1">
        <v>45973</v>
      </c>
      <c r="G530" t="s">
        <v>2843</v>
      </c>
      <c r="H530">
        <v>260</v>
      </c>
      <c r="I530">
        <v>300</v>
      </c>
      <c r="J530" t="s">
        <v>128</v>
      </c>
      <c r="K530">
        <v>4</v>
      </c>
      <c r="L530">
        <v>2</v>
      </c>
      <c r="M530" t="s">
        <v>2622</v>
      </c>
      <c r="N530" t="s">
        <v>55</v>
      </c>
      <c r="O530" t="s">
        <v>67</v>
      </c>
      <c r="P530" t="s">
        <v>2904</v>
      </c>
      <c r="Q530" t="s">
        <v>2897</v>
      </c>
      <c r="R530" t="s">
        <v>2871</v>
      </c>
      <c r="S530">
        <v>13</v>
      </c>
      <c r="T530">
        <v>1</v>
      </c>
      <c r="U530" t="s">
        <v>2895</v>
      </c>
      <c r="V530">
        <v>65169.934344177367</v>
      </c>
      <c r="W530" t="s">
        <v>2830</v>
      </c>
      <c r="X530">
        <v>88382.086927471508</v>
      </c>
      <c r="Y530" t="s">
        <v>2870</v>
      </c>
      <c r="Z530">
        <v>81951.291903696576</v>
      </c>
      <c r="AA530" t="s">
        <v>2744</v>
      </c>
      <c r="AB530">
        <v>108495.22388763198</v>
      </c>
      <c r="AC530">
        <v>5</v>
      </c>
    </row>
    <row r="531" spans="1:29" x14ac:dyDescent="0.3">
      <c r="A531" t="s">
        <v>47</v>
      </c>
      <c r="B531">
        <v>58834.067890234619</v>
      </c>
      <c r="C531">
        <v>18407618</v>
      </c>
      <c r="D531">
        <v>29750000</v>
      </c>
      <c r="E531">
        <v>99166.666666666672</v>
      </c>
      <c r="F531" s="1">
        <v>45973</v>
      </c>
      <c r="G531" t="s">
        <v>2843</v>
      </c>
      <c r="H531">
        <v>300</v>
      </c>
      <c r="I531">
        <v>360</v>
      </c>
      <c r="J531" t="s">
        <v>740</v>
      </c>
      <c r="K531">
        <v>4</v>
      </c>
      <c r="L531">
        <v>3</v>
      </c>
      <c r="M531" t="s">
        <v>2617</v>
      </c>
      <c r="N531" t="s">
        <v>55</v>
      </c>
      <c r="O531" t="s">
        <v>67</v>
      </c>
      <c r="P531" t="s">
        <v>2903</v>
      </c>
      <c r="Q531" t="s">
        <v>2897</v>
      </c>
      <c r="R531" t="s">
        <v>2871</v>
      </c>
      <c r="S531">
        <v>7.5</v>
      </c>
      <c r="T531">
        <v>1</v>
      </c>
      <c r="U531" t="s">
        <v>2895</v>
      </c>
      <c r="V531">
        <v>65169.934344177367</v>
      </c>
      <c r="W531" t="s">
        <v>2830</v>
      </c>
      <c r="X531">
        <v>88382.086927471508</v>
      </c>
      <c r="Y531" t="s">
        <v>2817</v>
      </c>
      <c r="Z531">
        <v>55125.119235044782</v>
      </c>
      <c r="AA531" t="s">
        <v>2744</v>
      </c>
      <c r="AB531">
        <v>108495.22388763198</v>
      </c>
      <c r="AC531">
        <v>8</v>
      </c>
    </row>
    <row r="532" spans="1:29" x14ac:dyDescent="0.3">
      <c r="A532" t="s">
        <v>47</v>
      </c>
      <c r="B532">
        <v>58834.067890234619</v>
      </c>
      <c r="C532">
        <v>18383600</v>
      </c>
      <c r="D532">
        <v>16500000</v>
      </c>
      <c r="E532">
        <v>68750</v>
      </c>
      <c r="F532" s="1">
        <v>45969</v>
      </c>
      <c r="G532" t="s">
        <v>2843</v>
      </c>
      <c r="H532">
        <v>240</v>
      </c>
      <c r="I532">
        <v>280</v>
      </c>
      <c r="J532" t="s">
        <v>128</v>
      </c>
      <c r="K532">
        <v>3</v>
      </c>
      <c r="L532">
        <v>2</v>
      </c>
      <c r="M532" t="s">
        <v>2622</v>
      </c>
      <c r="N532" t="s">
        <v>55</v>
      </c>
      <c r="O532" t="s">
        <v>57</v>
      </c>
      <c r="P532" t="s">
        <v>2892</v>
      </c>
      <c r="Q532" t="s">
        <v>2897</v>
      </c>
      <c r="R532" t="s">
        <v>2871</v>
      </c>
      <c r="S532">
        <v>13</v>
      </c>
      <c r="T532">
        <v>0</v>
      </c>
      <c r="U532" t="s">
        <v>2895</v>
      </c>
      <c r="V532">
        <v>65169.934344177367</v>
      </c>
      <c r="W532" t="s">
        <v>2830</v>
      </c>
      <c r="X532">
        <v>88382.086927471508</v>
      </c>
      <c r="Y532" t="s">
        <v>2814</v>
      </c>
      <c r="Z532">
        <v>58611.930717538344</v>
      </c>
      <c r="AA532" t="s">
        <v>2665</v>
      </c>
      <c r="AB532">
        <v>82175.925925925927</v>
      </c>
      <c r="AC532">
        <v>5</v>
      </c>
    </row>
    <row r="533" spans="1:29" x14ac:dyDescent="0.3">
      <c r="A533" t="s">
        <v>47</v>
      </c>
      <c r="B533">
        <v>58834.067890234619</v>
      </c>
      <c r="C533">
        <v>18379482</v>
      </c>
      <c r="D533">
        <v>14500000</v>
      </c>
      <c r="E533">
        <v>107407.4074074074</v>
      </c>
      <c r="F533" s="1">
        <v>45968</v>
      </c>
      <c r="G533" t="s">
        <v>2843</v>
      </c>
      <c r="H533">
        <v>135</v>
      </c>
      <c r="I533">
        <v>150</v>
      </c>
      <c r="J533" t="s">
        <v>50</v>
      </c>
      <c r="K533">
        <v>2</v>
      </c>
      <c r="L533">
        <v>4</v>
      </c>
      <c r="M533" t="s">
        <v>2622</v>
      </c>
      <c r="N533" t="s">
        <v>55</v>
      </c>
      <c r="O533" t="s">
        <v>57</v>
      </c>
      <c r="P533" t="s">
        <v>2892</v>
      </c>
      <c r="Q533" t="s">
        <v>2898</v>
      </c>
      <c r="R533" t="s">
        <v>2877</v>
      </c>
      <c r="S533">
        <v>13</v>
      </c>
      <c r="T533">
        <v>0</v>
      </c>
      <c r="U533" t="s">
        <v>2895</v>
      </c>
      <c r="V533">
        <v>65169.934344177367</v>
      </c>
      <c r="W533" t="s">
        <v>2830</v>
      </c>
      <c r="X533">
        <v>88382.086927471508</v>
      </c>
      <c r="Y533" t="s">
        <v>2814</v>
      </c>
      <c r="Z533">
        <v>58611.930717538344</v>
      </c>
      <c r="AA533" t="s">
        <v>2665</v>
      </c>
      <c r="AB533">
        <v>82175.925925925927</v>
      </c>
      <c r="AC533">
        <v>4</v>
      </c>
    </row>
    <row r="534" spans="1:29" x14ac:dyDescent="0.3">
      <c r="A534" t="s">
        <v>47</v>
      </c>
      <c r="B534">
        <v>58834.067890234619</v>
      </c>
      <c r="C534">
        <v>18375663</v>
      </c>
      <c r="D534">
        <v>9500000</v>
      </c>
      <c r="E534">
        <v>70370.370370370365</v>
      </c>
      <c r="F534" s="1">
        <v>45968</v>
      </c>
      <c r="G534" t="s">
        <v>2843</v>
      </c>
      <c r="H534">
        <v>135</v>
      </c>
      <c r="I534">
        <v>155</v>
      </c>
      <c r="J534" t="s">
        <v>50</v>
      </c>
      <c r="K534">
        <v>2</v>
      </c>
      <c r="L534">
        <v>9</v>
      </c>
      <c r="M534" t="s">
        <v>2632</v>
      </c>
      <c r="N534" t="s">
        <v>55</v>
      </c>
      <c r="O534" t="s">
        <v>57</v>
      </c>
      <c r="P534" t="s">
        <v>2892</v>
      </c>
      <c r="Q534" t="s">
        <v>2896</v>
      </c>
      <c r="R534" t="s">
        <v>2877</v>
      </c>
      <c r="S534">
        <v>25</v>
      </c>
      <c r="T534">
        <v>0</v>
      </c>
      <c r="U534" t="s">
        <v>2895</v>
      </c>
      <c r="V534">
        <v>65169.934344177367</v>
      </c>
      <c r="W534" t="s">
        <v>2830</v>
      </c>
      <c r="X534">
        <v>88382.086927471508</v>
      </c>
      <c r="Y534" t="s">
        <v>2814</v>
      </c>
      <c r="Z534">
        <v>58611.930717538344</v>
      </c>
      <c r="AA534" t="s">
        <v>2665</v>
      </c>
      <c r="AB534">
        <v>82175.925925925927</v>
      </c>
      <c r="AC534">
        <v>4</v>
      </c>
    </row>
    <row r="535" spans="1:29" x14ac:dyDescent="0.3">
      <c r="A535" t="s">
        <v>47</v>
      </c>
      <c r="B535">
        <v>58834.067890234619</v>
      </c>
      <c r="C535">
        <v>18423083</v>
      </c>
      <c r="D535">
        <v>13200000</v>
      </c>
      <c r="E535">
        <v>80000</v>
      </c>
      <c r="F535" s="1">
        <v>45975</v>
      </c>
      <c r="G535" t="s">
        <v>2843</v>
      </c>
      <c r="H535">
        <v>165</v>
      </c>
      <c r="I535">
        <v>200</v>
      </c>
      <c r="J535" t="s">
        <v>128</v>
      </c>
      <c r="K535">
        <v>3</v>
      </c>
      <c r="L535">
        <v>4</v>
      </c>
      <c r="M535" t="s">
        <v>2622</v>
      </c>
      <c r="N535" t="s">
        <v>76</v>
      </c>
      <c r="O535" t="s">
        <v>67</v>
      </c>
      <c r="P535" t="s">
        <v>2892</v>
      </c>
      <c r="Q535" t="s">
        <v>2898</v>
      </c>
      <c r="R535" t="s">
        <v>2871</v>
      </c>
      <c r="S535">
        <v>13</v>
      </c>
      <c r="T535">
        <v>1</v>
      </c>
      <c r="U535" t="s">
        <v>2895</v>
      </c>
      <c r="V535">
        <v>65169.934344177367</v>
      </c>
      <c r="W535" t="s">
        <v>2830</v>
      </c>
      <c r="X535">
        <v>88382.086927471508</v>
      </c>
      <c r="Y535" t="s">
        <v>2814</v>
      </c>
      <c r="Z535">
        <v>58611.930717538344</v>
      </c>
      <c r="AA535" t="s">
        <v>2637</v>
      </c>
      <c r="AB535">
        <v>85446.838471833922</v>
      </c>
      <c r="AC535">
        <v>5</v>
      </c>
    </row>
    <row r="536" spans="1:29" x14ac:dyDescent="0.3">
      <c r="A536" t="s">
        <v>47</v>
      </c>
      <c r="B536">
        <v>58834.067890234619</v>
      </c>
      <c r="C536">
        <v>18366068</v>
      </c>
      <c r="D536">
        <v>10000000</v>
      </c>
      <c r="E536">
        <v>65789.473684210519</v>
      </c>
      <c r="F536" s="1">
        <v>45966</v>
      </c>
      <c r="G536" t="s">
        <v>2843</v>
      </c>
      <c r="H536">
        <v>152</v>
      </c>
      <c r="I536">
        <v>165</v>
      </c>
      <c r="J536" t="s">
        <v>50</v>
      </c>
      <c r="K536">
        <v>1</v>
      </c>
      <c r="L536">
        <v>10</v>
      </c>
      <c r="M536" t="s">
        <v>2627</v>
      </c>
      <c r="N536" t="s">
        <v>55</v>
      </c>
      <c r="O536" t="s">
        <v>57</v>
      </c>
      <c r="P536" t="s">
        <v>2892</v>
      </c>
      <c r="Q536" t="s">
        <v>2896</v>
      </c>
      <c r="R536" t="s">
        <v>2877</v>
      </c>
      <c r="S536">
        <v>18</v>
      </c>
      <c r="T536">
        <v>0</v>
      </c>
      <c r="U536" t="s">
        <v>2895</v>
      </c>
      <c r="V536">
        <v>65169.934344177367</v>
      </c>
      <c r="W536" t="s">
        <v>2830</v>
      </c>
      <c r="X536">
        <v>88382.086927471508</v>
      </c>
      <c r="Y536" t="s">
        <v>2814</v>
      </c>
      <c r="Z536">
        <v>58611.930717538344</v>
      </c>
      <c r="AA536" t="s">
        <v>2637</v>
      </c>
      <c r="AB536">
        <v>85446.838471833922</v>
      </c>
      <c r="AC536">
        <v>4</v>
      </c>
    </row>
    <row r="537" spans="1:29" x14ac:dyDescent="0.3">
      <c r="A537" t="s">
        <v>47</v>
      </c>
      <c r="B537">
        <v>58834.067890234619</v>
      </c>
      <c r="C537">
        <v>18420814</v>
      </c>
      <c r="D537">
        <v>8850000</v>
      </c>
      <c r="E537">
        <v>80454.545454545456</v>
      </c>
      <c r="F537" s="1">
        <v>45975</v>
      </c>
      <c r="G537" t="s">
        <v>2843</v>
      </c>
      <c r="H537">
        <v>110</v>
      </c>
      <c r="I537">
        <v>120</v>
      </c>
      <c r="J537" t="s">
        <v>97</v>
      </c>
      <c r="K537">
        <v>2</v>
      </c>
      <c r="L537">
        <v>4</v>
      </c>
      <c r="M537" t="s">
        <v>2617</v>
      </c>
      <c r="N537" t="s">
        <v>55</v>
      </c>
      <c r="O537" t="s">
        <v>57</v>
      </c>
      <c r="P537" t="s">
        <v>2892</v>
      </c>
      <c r="Q537" t="s">
        <v>2896</v>
      </c>
      <c r="R537" t="s">
        <v>2878</v>
      </c>
      <c r="S537">
        <v>7.5</v>
      </c>
      <c r="T537">
        <v>0</v>
      </c>
      <c r="U537" t="s">
        <v>2895</v>
      </c>
      <c r="V537">
        <v>65169.934344177367</v>
      </c>
      <c r="W537" t="s">
        <v>2830</v>
      </c>
      <c r="X537">
        <v>88382.086927471508</v>
      </c>
      <c r="Y537" t="s">
        <v>2814</v>
      </c>
      <c r="Z537">
        <v>58611.930717538344</v>
      </c>
      <c r="AA537" t="s">
        <v>2637</v>
      </c>
      <c r="AB537">
        <v>85446.838471833922</v>
      </c>
      <c r="AC537">
        <v>3</v>
      </c>
    </row>
    <row r="538" spans="1:29" x14ac:dyDescent="0.3">
      <c r="A538" t="s">
        <v>47</v>
      </c>
      <c r="B538">
        <v>58834.067890234619</v>
      </c>
      <c r="C538">
        <v>18409219</v>
      </c>
      <c r="D538">
        <v>8200000</v>
      </c>
      <c r="E538">
        <v>82000</v>
      </c>
      <c r="F538" s="1">
        <v>45973</v>
      </c>
      <c r="G538" t="s">
        <v>2843</v>
      </c>
      <c r="H538">
        <v>100</v>
      </c>
      <c r="I538">
        <v>110</v>
      </c>
      <c r="J538" t="s">
        <v>97</v>
      </c>
      <c r="K538">
        <v>2</v>
      </c>
      <c r="L538">
        <v>4</v>
      </c>
      <c r="M538" t="s">
        <v>2615</v>
      </c>
      <c r="N538" t="s">
        <v>55</v>
      </c>
      <c r="O538" t="s">
        <v>67</v>
      </c>
      <c r="P538" t="s">
        <v>2892</v>
      </c>
      <c r="Q538" t="s">
        <v>2896</v>
      </c>
      <c r="R538" t="s">
        <v>2878</v>
      </c>
      <c r="S538">
        <v>2</v>
      </c>
      <c r="T538">
        <v>1</v>
      </c>
      <c r="U538" t="s">
        <v>2895</v>
      </c>
      <c r="V538">
        <v>65169.934344177367</v>
      </c>
      <c r="W538" t="s">
        <v>2830</v>
      </c>
      <c r="X538">
        <v>88382.086927471508</v>
      </c>
      <c r="Y538" t="s">
        <v>2814</v>
      </c>
      <c r="Z538">
        <v>58611.930717538344</v>
      </c>
      <c r="AA538" t="s">
        <v>2637</v>
      </c>
      <c r="AB538">
        <v>85446.838471833922</v>
      </c>
      <c r="AC538">
        <v>3</v>
      </c>
    </row>
    <row r="539" spans="1:29" x14ac:dyDescent="0.3">
      <c r="A539" t="s">
        <v>47</v>
      </c>
      <c r="B539">
        <v>58834.067890234619</v>
      </c>
      <c r="C539">
        <v>18404823</v>
      </c>
      <c r="D539">
        <v>6900000</v>
      </c>
      <c r="E539">
        <v>81176.470588235301</v>
      </c>
      <c r="F539" s="1">
        <v>45973</v>
      </c>
      <c r="G539" t="s">
        <v>2843</v>
      </c>
      <c r="H539">
        <v>85</v>
      </c>
      <c r="I539">
        <v>95</v>
      </c>
      <c r="J539" t="s">
        <v>97</v>
      </c>
      <c r="K539">
        <v>1</v>
      </c>
      <c r="L539">
        <v>5</v>
      </c>
      <c r="M539" t="s">
        <v>2627</v>
      </c>
      <c r="N539" t="s">
        <v>55</v>
      </c>
      <c r="O539" t="s">
        <v>57</v>
      </c>
      <c r="P539" t="s">
        <v>2892</v>
      </c>
      <c r="Q539" t="s">
        <v>2896</v>
      </c>
      <c r="R539" t="s">
        <v>2878</v>
      </c>
      <c r="S539">
        <v>18</v>
      </c>
      <c r="T539">
        <v>0</v>
      </c>
      <c r="U539" t="s">
        <v>2895</v>
      </c>
      <c r="V539">
        <v>65169.934344177367</v>
      </c>
      <c r="W539" t="s">
        <v>2830</v>
      </c>
      <c r="X539">
        <v>88382.086927471508</v>
      </c>
      <c r="Y539" t="s">
        <v>2814</v>
      </c>
      <c r="Z539">
        <v>58611.930717538344</v>
      </c>
      <c r="AA539" t="s">
        <v>2637</v>
      </c>
      <c r="AB539">
        <v>85446.838471833922</v>
      </c>
      <c r="AC539">
        <v>3</v>
      </c>
    </row>
    <row r="540" spans="1:29" x14ac:dyDescent="0.3">
      <c r="A540" t="s">
        <v>47</v>
      </c>
      <c r="B540">
        <v>58834.067890234619</v>
      </c>
      <c r="C540">
        <v>18371281</v>
      </c>
      <c r="D540">
        <v>6750000</v>
      </c>
      <c r="E540">
        <v>103846.15384615384</v>
      </c>
      <c r="F540" s="1">
        <v>45967</v>
      </c>
      <c r="G540" t="s">
        <v>2843</v>
      </c>
      <c r="H540">
        <v>65</v>
      </c>
      <c r="I540">
        <v>70</v>
      </c>
      <c r="J540" t="s">
        <v>74</v>
      </c>
      <c r="K540">
        <v>1</v>
      </c>
      <c r="L540">
        <v>4</v>
      </c>
      <c r="M540" t="s">
        <v>2615</v>
      </c>
      <c r="N540" t="s">
        <v>55</v>
      </c>
      <c r="O540" t="s">
        <v>67</v>
      </c>
      <c r="P540" t="s">
        <v>2892</v>
      </c>
      <c r="Q540" t="s">
        <v>2896</v>
      </c>
      <c r="R540" t="s">
        <v>2879</v>
      </c>
      <c r="S540">
        <v>2</v>
      </c>
      <c r="T540">
        <v>1</v>
      </c>
      <c r="U540" t="s">
        <v>2895</v>
      </c>
      <c r="V540">
        <v>65169.934344177367</v>
      </c>
      <c r="W540" t="s">
        <v>2830</v>
      </c>
      <c r="X540">
        <v>88382.086927471508</v>
      </c>
      <c r="Y540" t="s">
        <v>2814</v>
      </c>
      <c r="Z540">
        <v>58611.930717538344</v>
      </c>
      <c r="AA540" t="s">
        <v>2637</v>
      </c>
      <c r="AB540">
        <v>85446.838471833922</v>
      </c>
      <c r="AC540">
        <v>2</v>
      </c>
    </row>
    <row r="541" spans="1:29" x14ac:dyDescent="0.3">
      <c r="A541" t="s">
        <v>47</v>
      </c>
      <c r="B541">
        <v>58834.067890234619</v>
      </c>
      <c r="C541">
        <v>18365782</v>
      </c>
      <c r="D541">
        <v>7200000</v>
      </c>
      <c r="E541">
        <v>80000</v>
      </c>
      <c r="F541" s="1">
        <v>45966</v>
      </c>
      <c r="G541" t="s">
        <v>2843</v>
      </c>
      <c r="H541">
        <v>90</v>
      </c>
      <c r="I541">
        <v>100</v>
      </c>
      <c r="J541" t="s">
        <v>97</v>
      </c>
      <c r="K541">
        <v>1</v>
      </c>
      <c r="L541">
        <v>4</v>
      </c>
      <c r="M541" t="s">
        <v>2617</v>
      </c>
      <c r="N541" t="s">
        <v>55</v>
      </c>
      <c r="O541" t="s">
        <v>57</v>
      </c>
      <c r="P541" t="s">
        <v>2892</v>
      </c>
      <c r="Q541" t="s">
        <v>2896</v>
      </c>
      <c r="R541" t="s">
        <v>2878</v>
      </c>
      <c r="S541">
        <v>7.5</v>
      </c>
      <c r="T541">
        <v>0</v>
      </c>
      <c r="U541" t="s">
        <v>2894</v>
      </c>
      <c r="V541">
        <v>56501.106204522679</v>
      </c>
      <c r="W541" t="s">
        <v>2830</v>
      </c>
      <c r="X541">
        <v>88382.086927471508</v>
      </c>
      <c r="Y541" t="s">
        <v>2814</v>
      </c>
      <c r="Z541">
        <v>58611.930717538344</v>
      </c>
      <c r="AA541" t="s">
        <v>2637</v>
      </c>
      <c r="AB541">
        <v>85446.838471833922</v>
      </c>
      <c r="AC541">
        <v>3</v>
      </c>
    </row>
    <row r="542" spans="1:29" x14ac:dyDescent="0.3">
      <c r="A542" t="s">
        <v>47</v>
      </c>
      <c r="B542">
        <v>58834.067890234619</v>
      </c>
      <c r="C542">
        <v>18375661</v>
      </c>
      <c r="D542">
        <v>6850000</v>
      </c>
      <c r="E542">
        <v>97857.142857142855</v>
      </c>
      <c r="F542" s="1">
        <v>45968</v>
      </c>
      <c r="G542" t="s">
        <v>2843</v>
      </c>
      <c r="H542">
        <v>70</v>
      </c>
      <c r="I542">
        <v>85</v>
      </c>
      <c r="J542" t="s">
        <v>97</v>
      </c>
      <c r="K542">
        <v>1</v>
      </c>
      <c r="L542">
        <v>4</v>
      </c>
      <c r="M542" t="s">
        <v>2622</v>
      </c>
      <c r="N542" t="s">
        <v>55</v>
      </c>
      <c r="O542" t="s">
        <v>57</v>
      </c>
      <c r="P542" t="s">
        <v>2892</v>
      </c>
      <c r="Q542" t="s">
        <v>2896</v>
      </c>
      <c r="R542" t="s">
        <v>2878</v>
      </c>
      <c r="S542">
        <v>13</v>
      </c>
      <c r="T542">
        <v>0</v>
      </c>
      <c r="U542" t="s">
        <v>2894</v>
      </c>
      <c r="V542">
        <v>56501.106204522679</v>
      </c>
      <c r="W542" t="s">
        <v>2830</v>
      </c>
      <c r="X542">
        <v>88382.086927471508</v>
      </c>
      <c r="Y542" t="s">
        <v>2814</v>
      </c>
      <c r="Z542">
        <v>58611.930717538344</v>
      </c>
      <c r="AA542" t="s">
        <v>2637</v>
      </c>
      <c r="AB542">
        <v>85446.838471833922</v>
      </c>
      <c r="AC542">
        <v>3</v>
      </c>
    </row>
    <row r="543" spans="1:29" x14ac:dyDescent="0.3">
      <c r="A543" t="s">
        <v>47</v>
      </c>
      <c r="B543">
        <v>58834.067890234619</v>
      </c>
      <c r="C543">
        <v>18429574</v>
      </c>
      <c r="D543">
        <v>5500000</v>
      </c>
      <c r="E543">
        <v>91666.666666666672</v>
      </c>
      <c r="F543" s="1">
        <v>45976</v>
      </c>
      <c r="G543" t="s">
        <v>2843</v>
      </c>
      <c r="H543">
        <v>60</v>
      </c>
      <c r="I543">
        <v>65</v>
      </c>
      <c r="J543" t="s">
        <v>74</v>
      </c>
      <c r="K543">
        <v>1</v>
      </c>
      <c r="L543">
        <v>4</v>
      </c>
      <c r="M543" t="s">
        <v>2622</v>
      </c>
      <c r="N543" t="s">
        <v>55</v>
      </c>
      <c r="O543" t="s">
        <v>57</v>
      </c>
      <c r="P543" t="s">
        <v>2892</v>
      </c>
      <c r="Q543" t="s">
        <v>2893</v>
      </c>
      <c r="R543" t="s">
        <v>2879</v>
      </c>
      <c r="S543">
        <v>13</v>
      </c>
      <c r="T543">
        <v>0</v>
      </c>
      <c r="U543" t="s">
        <v>2894</v>
      </c>
      <c r="V543">
        <v>56501.106204522679</v>
      </c>
      <c r="W543" t="s">
        <v>2830</v>
      </c>
      <c r="X543">
        <v>88382.086927471508</v>
      </c>
      <c r="Y543" t="s">
        <v>2814</v>
      </c>
      <c r="Z543">
        <v>58611.930717538344</v>
      </c>
      <c r="AA543" t="s">
        <v>2637</v>
      </c>
      <c r="AB543">
        <v>85446.838471833922</v>
      </c>
      <c r="AC543">
        <v>2</v>
      </c>
    </row>
    <row r="544" spans="1:29" x14ac:dyDescent="0.3">
      <c r="A544" t="s">
        <v>47</v>
      </c>
      <c r="B544">
        <v>58834.067890234619</v>
      </c>
      <c r="C544">
        <v>18383333</v>
      </c>
      <c r="D544">
        <v>4300000</v>
      </c>
      <c r="E544">
        <v>95555.555555555562</v>
      </c>
      <c r="F544" s="1">
        <v>45969</v>
      </c>
      <c r="G544" t="s">
        <v>2843</v>
      </c>
      <c r="H544">
        <v>45</v>
      </c>
      <c r="I544">
        <v>50</v>
      </c>
      <c r="J544" t="s">
        <v>74</v>
      </c>
      <c r="K544">
        <v>1</v>
      </c>
      <c r="L544">
        <v>4</v>
      </c>
      <c r="M544" t="s">
        <v>2632</v>
      </c>
      <c r="N544" t="s">
        <v>55</v>
      </c>
      <c r="O544" t="s">
        <v>57</v>
      </c>
      <c r="P544" t="s">
        <v>2892</v>
      </c>
      <c r="Q544" t="s">
        <v>2893</v>
      </c>
      <c r="R544" t="s">
        <v>2879</v>
      </c>
      <c r="S544">
        <v>25</v>
      </c>
      <c r="T544">
        <v>0</v>
      </c>
      <c r="U544" t="s">
        <v>2894</v>
      </c>
      <c r="V544">
        <v>56501.106204522679</v>
      </c>
      <c r="W544" t="s">
        <v>2830</v>
      </c>
      <c r="X544">
        <v>88382.086927471508</v>
      </c>
      <c r="Y544" t="s">
        <v>2814</v>
      </c>
      <c r="Z544">
        <v>58611.930717538344</v>
      </c>
      <c r="AA544" t="s">
        <v>2637</v>
      </c>
      <c r="AB544">
        <v>85446.838471833922</v>
      </c>
      <c r="AC544">
        <v>2</v>
      </c>
    </row>
    <row r="545" spans="1:29" x14ac:dyDescent="0.3">
      <c r="A545" t="s">
        <v>47</v>
      </c>
      <c r="B545">
        <v>58834.067890234619</v>
      </c>
      <c r="C545">
        <v>18407249</v>
      </c>
      <c r="D545">
        <v>8300000</v>
      </c>
      <c r="E545">
        <v>103750</v>
      </c>
      <c r="F545" s="1">
        <v>45973</v>
      </c>
      <c r="G545" t="s">
        <v>2843</v>
      </c>
      <c r="H545">
        <v>80</v>
      </c>
      <c r="I545">
        <v>95</v>
      </c>
      <c r="J545" t="s">
        <v>97</v>
      </c>
      <c r="K545">
        <v>2</v>
      </c>
      <c r="L545">
        <v>4</v>
      </c>
      <c r="M545" t="s">
        <v>2622</v>
      </c>
      <c r="N545" t="s">
        <v>55</v>
      </c>
      <c r="O545" t="s">
        <v>67</v>
      </c>
      <c r="P545" t="s">
        <v>2904</v>
      </c>
      <c r="Q545" t="s">
        <v>2896</v>
      </c>
      <c r="R545" t="s">
        <v>2878</v>
      </c>
      <c r="S545">
        <v>13</v>
      </c>
      <c r="T545">
        <v>1</v>
      </c>
      <c r="U545" t="s">
        <v>2895</v>
      </c>
      <c r="V545">
        <v>65169.934344177367</v>
      </c>
      <c r="W545" t="s">
        <v>2830</v>
      </c>
      <c r="X545">
        <v>88382.086927471508</v>
      </c>
      <c r="Y545" t="s">
        <v>2870</v>
      </c>
      <c r="Z545">
        <v>81951.291903696576</v>
      </c>
      <c r="AA545" t="s">
        <v>2637</v>
      </c>
      <c r="AB545">
        <v>85446.838471833922</v>
      </c>
      <c r="AC545">
        <v>3</v>
      </c>
    </row>
    <row r="546" spans="1:29" x14ac:dyDescent="0.3">
      <c r="A546" t="s">
        <v>47</v>
      </c>
      <c r="B546">
        <v>58834.067890234619</v>
      </c>
      <c r="C546">
        <v>18365226</v>
      </c>
      <c r="D546">
        <v>14000000</v>
      </c>
      <c r="E546">
        <v>100000</v>
      </c>
      <c r="F546" s="1">
        <v>45966</v>
      </c>
      <c r="G546" t="s">
        <v>2843</v>
      </c>
      <c r="H546">
        <v>140</v>
      </c>
      <c r="I546">
        <v>150</v>
      </c>
      <c r="J546" t="s">
        <v>50</v>
      </c>
      <c r="K546">
        <v>2</v>
      </c>
      <c r="L546">
        <v>4</v>
      </c>
      <c r="M546" t="s">
        <v>2622</v>
      </c>
      <c r="N546" t="s">
        <v>55</v>
      </c>
      <c r="O546" t="s">
        <v>67</v>
      </c>
      <c r="P546" t="s">
        <v>2903</v>
      </c>
      <c r="Q546" t="s">
        <v>2898</v>
      </c>
      <c r="R546" t="s">
        <v>2877</v>
      </c>
      <c r="S546">
        <v>13</v>
      </c>
      <c r="T546">
        <v>1</v>
      </c>
      <c r="U546" t="s">
        <v>2895</v>
      </c>
      <c r="V546">
        <v>65169.934344177367</v>
      </c>
      <c r="W546" t="s">
        <v>2830</v>
      </c>
      <c r="X546">
        <v>88382.086927471508</v>
      </c>
      <c r="Y546" t="s">
        <v>2817</v>
      </c>
      <c r="Z546">
        <v>55125.119235044782</v>
      </c>
      <c r="AA546" t="s">
        <v>2637</v>
      </c>
      <c r="AB546">
        <v>85446.838471833922</v>
      </c>
      <c r="AC546">
        <v>4</v>
      </c>
    </row>
    <row r="547" spans="1:29" x14ac:dyDescent="0.3">
      <c r="A547" t="s">
        <v>47</v>
      </c>
      <c r="B547">
        <v>58834.067890234619</v>
      </c>
      <c r="C547">
        <v>18381274</v>
      </c>
      <c r="D547">
        <v>5750000</v>
      </c>
      <c r="E547">
        <v>73717.948717948719</v>
      </c>
      <c r="F547" s="1">
        <v>45969</v>
      </c>
      <c r="G547" t="s">
        <v>2843</v>
      </c>
      <c r="H547">
        <v>78</v>
      </c>
      <c r="I547">
        <v>83</v>
      </c>
      <c r="J547" t="s">
        <v>97</v>
      </c>
      <c r="K547">
        <v>1</v>
      </c>
      <c r="L547">
        <v>4</v>
      </c>
      <c r="M547" t="s">
        <v>2617</v>
      </c>
      <c r="N547" t="s">
        <v>55</v>
      </c>
      <c r="O547" t="s">
        <v>67</v>
      </c>
      <c r="P547" t="s">
        <v>2905</v>
      </c>
      <c r="Q547" t="s">
        <v>2893</v>
      </c>
      <c r="R547" t="s">
        <v>2878</v>
      </c>
      <c r="S547">
        <v>7.5</v>
      </c>
      <c r="T547">
        <v>1</v>
      </c>
      <c r="U547" t="s">
        <v>2895</v>
      </c>
      <c r="V547">
        <v>65169.934344177367</v>
      </c>
      <c r="W547" t="s">
        <v>2830</v>
      </c>
      <c r="X547">
        <v>88382.086927471508</v>
      </c>
      <c r="Y547" t="s">
        <v>2815</v>
      </c>
      <c r="Z547">
        <v>55166.77177874578</v>
      </c>
      <c r="AA547" t="s">
        <v>2637</v>
      </c>
      <c r="AB547">
        <v>85446.838471833922</v>
      </c>
      <c r="AC547">
        <v>3</v>
      </c>
    </row>
    <row r="548" spans="1:29" x14ac:dyDescent="0.3">
      <c r="A548" t="s">
        <v>47</v>
      </c>
      <c r="B548">
        <v>58834.067890234619</v>
      </c>
      <c r="C548">
        <v>18370104</v>
      </c>
      <c r="D548">
        <v>7650000</v>
      </c>
      <c r="E548">
        <v>90000</v>
      </c>
      <c r="F548" s="1">
        <v>45967</v>
      </c>
      <c r="G548" t="s">
        <v>2843</v>
      </c>
      <c r="H548">
        <v>85</v>
      </c>
      <c r="I548">
        <v>100</v>
      </c>
      <c r="J548" t="s">
        <v>97</v>
      </c>
      <c r="K548">
        <v>1</v>
      </c>
      <c r="L548">
        <v>4</v>
      </c>
      <c r="M548" t="s">
        <v>2622</v>
      </c>
      <c r="N548" t="s">
        <v>55</v>
      </c>
      <c r="O548" t="s">
        <v>67</v>
      </c>
      <c r="P548" t="s">
        <v>2905</v>
      </c>
      <c r="Q548" t="s">
        <v>2896</v>
      </c>
      <c r="R548" t="s">
        <v>2878</v>
      </c>
      <c r="S548">
        <v>13</v>
      </c>
      <c r="T548">
        <v>1</v>
      </c>
      <c r="U548" t="s">
        <v>2894</v>
      </c>
      <c r="V548">
        <v>56501.106204522679</v>
      </c>
      <c r="W548" t="s">
        <v>2830</v>
      </c>
      <c r="X548">
        <v>88382.086927471508</v>
      </c>
      <c r="Y548" t="s">
        <v>2815</v>
      </c>
      <c r="Z548">
        <v>55166.77177874578</v>
      </c>
      <c r="AA548" t="s">
        <v>2637</v>
      </c>
      <c r="AB548">
        <v>85446.838471833922</v>
      </c>
      <c r="AC548">
        <v>3</v>
      </c>
    </row>
    <row r="549" spans="1:29" x14ac:dyDescent="0.3">
      <c r="A549" t="s">
        <v>47</v>
      </c>
      <c r="B549">
        <v>58834.067890234619</v>
      </c>
      <c r="C549">
        <v>18411409</v>
      </c>
      <c r="D549">
        <v>6150000</v>
      </c>
      <c r="E549">
        <v>64736.84210526316</v>
      </c>
      <c r="F549" s="1">
        <v>45974</v>
      </c>
      <c r="G549" t="s">
        <v>2843</v>
      </c>
      <c r="H549">
        <v>95</v>
      </c>
      <c r="I549">
        <v>120</v>
      </c>
      <c r="J549" t="s">
        <v>97</v>
      </c>
      <c r="K549">
        <v>1</v>
      </c>
      <c r="L549">
        <v>4</v>
      </c>
      <c r="M549" t="s">
        <v>2617</v>
      </c>
      <c r="N549" t="s">
        <v>55</v>
      </c>
      <c r="O549" t="s">
        <v>57</v>
      </c>
      <c r="P549" t="s">
        <v>2905</v>
      </c>
      <c r="Q549" t="s">
        <v>2896</v>
      </c>
      <c r="R549" t="s">
        <v>2878</v>
      </c>
      <c r="S549">
        <v>7.5</v>
      </c>
      <c r="T549">
        <v>0</v>
      </c>
      <c r="U549" t="s">
        <v>2894</v>
      </c>
      <c r="V549">
        <v>56501.106204522679</v>
      </c>
      <c r="W549" t="s">
        <v>2830</v>
      </c>
      <c r="X549">
        <v>88382.086927471508</v>
      </c>
      <c r="Y549" t="s">
        <v>2815</v>
      </c>
      <c r="Z549">
        <v>55166.77177874578</v>
      </c>
      <c r="AA549" t="s">
        <v>2637</v>
      </c>
      <c r="AB549">
        <v>85446.838471833922</v>
      </c>
      <c r="AC549">
        <v>3</v>
      </c>
    </row>
    <row r="550" spans="1:29" x14ac:dyDescent="0.3">
      <c r="A550" t="s">
        <v>47</v>
      </c>
      <c r="B550">
        <v>58834.067890234619</v>
      </c>
      <c r="C550">
        <v>18366644</v>
      </c>
      <c r="D550">
        <v>3500000</v>
      </c>
      <c r="E550">
        <v>87500</v>
      </c>
      <c r="F550" s="1">
        <v>45966</v>
      </c>
      <c r="G550" t="s">
        <v>2843</v>
      </c>
      <c r="H550">
        <v>40</v>
      </c>
      <c r="I550">
        <v>50</v>
      </c>
      <c r="J550" t="s">
        <v>74</v>
      </c>
      <c r="K550">
        <v>1</v>
      </c>
      <c r="L550">
        <v>5</v>
      </c>
      <c r="M550" t="s">
        <v>2622</v>
      </c>
      <c r="N550" t="s">
        <v>55</v>
      </c>
      <c r="O550" t="s">
        <v>67</v>
      </c>
      <c r="P550" t="s">
        <v>2905</v>
      </c>
      <c r="Q550" t="s">
        <v>2893</v>
      </c>
      <c r="R550" t="s">
        <v>2879</v>
      </c>
      <c r="S550">
        <v>13</v>
      </c>
      <c r="T550">
        <v>1</v>
      </c>
      <c r="U550" t="s">
        <v>2894</v>
      </c>
      <c r="V550">
        <v>56501.106204522679</v>
      </c>
      <c r="W550" t="s">
        <v>2830</v>
      </c>
      <c r="X550">
        <v>88382.086927471508</v>
      </c>
      <c r="Y550" t="s">
        <v>2815</v>
      </c>
      <c r="Z550">
        <v>55166.77177874578</v>
      </c>
      <c r="AA550" t="s">
        <v>2637</v>
      </c>
      <c r="AB550">
        <v>85446.838471833922</v>
      </c>
      <c r="AC550">
        <v>2</v>
      </c>
    </row>
    <row r="551" spans="1:29" x14ac:dyDescent="0.3">
      <c r="A551" t="s">
        <v>47</v>
      </c>
      <c r="B551">
        <v>58834.067890234619</v>
      </c>
      <c r="C551">
        <v>18362129</v>
      </c>
      <c r="D551">
        <v>4100000</v>
      </c>
      <c r="E551">
        <v>74545.454545454544</v>
      </c>
      <c r="F551" s="1">
        <v>45966</v>
      </c>
      <c r="G551" t="s">
        <v>2843</v>
      </c>
      <c r="H551">
        <v>55</v>
      </c>
      <c r="I551">
        <v>65</v>
      </c>
      <c r="J551" t="s">
        <v>74</v>
      </c>
      <c r="K551">
        <v>1</v>
      </c>
      <c r="L551">
        <v>4</v>
      </c>
      <c r="M551" t="s">
        <v>2617</v>
      </c>
      <c r="N551" t="s">
        <v>76</v>
      </c>
      <c r="O551" t="s">
        <v>67</v>
      </c>
      <c r="P551" t="s">
        <v>2905</v>
      </c>
      <c r="Q551" t="s">
        <v>2893</v>
      </c>
      <c r="R551" t="s">
        <v>2879</v>
      </c>
      <c r="S551">
        <v>7.5</v>
      </c>
      <c r="T551">
        <v>1</v>
      </c>
      <c r="U551" t="s">
        <v>251</v>
      </c>
      <c r="V551">
        <v>53354.245347733297</v>
      </c>
      <c r="W551" t="s">
        <v>2830</v>
      </c>
      <c r="X551">
        <v>88382.086927471508</v>
      </c>
      <c r="Y551" t="s">
        <v>2815</v>
      </c>
      <c r="Z551">
        <v>55166.77177874578</v>
      </c>
      <c r="AA551" t="s">
        <v>2637</v>
      </c>
      <c r="AB551">
        <v>85446.838471833922</v>
      </c>
      <c r="AC551">
        <v>2</v>
      </c>
    </row>
    <row r="552" spans="1:29" x14ac:dyDescent="0.3">
      <c r="A552" t="s">
        <v>47</v>
      </c>
      <c r="B552">
        <v>58834.067890234619</v>
      </c>
      <c r="C552">
        <v>18408323</v>
      </c>
      <c r="D552">
        <v>12000000</v>
      </c>
      <c r="E552">
        <v>75000</v>
      </c>
      <c r="F552" s="1">
        <v>45973</v>
      </c>
      <c r="G552" t="s">
        <v>2843</v>
      </c>
      <c r="H552">
        <v>160</v>
      </c>
      <c r="I552">
        <v>180</v>
      </c>
      <c r="J552" t="s">
        <v>50</v>
      </c>
      <c r="K552">
        <v>2</v>
      </c>
      <c r="L552">
        <v>6</v>
      </c>
      <c r="M552" t="s">
        <v>2617</v>
      </c>
      <c r="N552" t="s">
        <v>55</v>
      </c>
      <c r="O552" t="s">
        <v>57</v>
      </c>
      <c r="P552" t="s">
        <v>2892</v>
      </c>
      <c r="Q552" t="s">
        <v>2898</v>
      </c>
      <c r="R552" t="s">
        <v>2877</v>
      </c>
      <c r="S552">
        <v>7.5</v>
      </c>
      <c r="T552">
        <v>0</v>
      </c>
      <c r="U552" t="s">
        <v>2895</v>
      </c>
      <c r="V552">
        <v>65169.934344177367</v>
      </c>
      <c r="W552" t="s">
        <v>2830</v>
      </c>
      <c r="X552">
        <v>88382.086927471508</v>
      </c>
      <c r="Y552" t="s">
        <v>2814</v>
      </c>
      <c r="Z552">
        <v>58611.930717538344</v>
      </c>
      <c r="AA552" t="s">
        <v>2638</v>
      </c>
      <c r="AB552">
        <v>63186.81318681319</v>
      </c>
      <c r="AC552">
        <v>4</v>
      </c>
    </row>
    <row r="553" spans="1:29" x14ac:dyDescent="0.3">
      <c r="A553" t="s">
        <v>47</v>
      </c>
      <c r="B553">
        <v>58834.067890234619</v>
      </c>
      <c r="C553">
        <v>18414034</v>
      </c>
      <c r="D553">
        <v>8500000</v>
      </c>
      <c r="E553">
        <v>60714.285714285717</v>
      </c>
      <c r="F553" s="1">
        <v>45974</v>
      </c>
      <c r="G553" t="s">
        <v>2843</v>
      </c>
      <c r="H553">
        <v>140</v>
      </c>
      <c r="I553">
        <v>150</v>
      </c>
      <c r="J553" t="s">
        <v>50</v>
      </c>
      <c r="K553">
        <v>1</v>
      </c>
      <c r="L553">
        <v>10</v>
      </c>
      <c r="M553" t="s">
        <v>2632</v>
      </c>
      <c r="N553" t="s">
        <v>55</v>
      </c>
      <c r="O553" t="s">
        <v>57</v>
      </c>
      <c r="P553" t="s">
        <v>2892</v>
      </c>
      <c r="Q553" t="s">
        <v>2896</v>
      </c>
      <c r="R553" t="s">
        <v>2877</v>
      </c>
      <c r="S553">
        <v>25</v>
      </c>
      <c r="T553">
        <v>0</v>
      </c>
      <c r="U553" t="s">
        <v>2895</v>
      </c>
      <c r="V553">
        <v>65169.934344177367</v>
      </c>
      <c r="W553" t="s">
        <v>2830</v>
      </c>
      <c r="X553">
        <v>88382.086927471508</v>
      </c>
      <c r="Y553" t="s">
        <v>2814</v>
      </c>
      <c r="Z553">
        <v>58611.930717538344</v>
      </c>
      <c r="AA553" t="s">
        <v>2638</v>
      </c>
      <c r="AB553">
        <v>63186.81318681319</v>
      </c>
      <c r="AC553">
        <v>4</v>
      </c>
    </row>
    <row r="554" spans="1:29" x14ac:dyDescent="0.3">
      <c r="A554" t="s">
        <v>47</v>
      </c>
      <c r="B554">
        <v>58834.067890234619</v>
      </c>
      <c r="C554">
        <v>18364800</v>
      </c>
      <c r="D554">
        <v>7000000</v>
      </c>
      <c r="E554">
        <v>53846.153846153844</v>
      </c>
      <c r="F554" s="1">
        <v>45966</v>
      </c>
      <c r="G554" t="s">
        <v>2843</v>
      </c>
      <c r="H554">
        <v>130</v>
      </c>
      <c r="I554">
        <v>140</v>
      </c>
      <c r="J554" t="s">
        <v>50</v>
      </c>
      <c r="K554">
        <v>1</v>
      </c>
      <c r="L554">
        <v>4</v>
      </c>
      <c r="M554" t="s">
        <v>2632</v>
      </c>
      <c r="N554" t="s">
        <v>55</v>
      </c>
      <c r="O554" t="s">
        <v>57</v>
      </c>
      <c r="P554" t="s">
        <v>2892</v>
      </c>
      <c r="Q554" t="s">
        <v>2896</v>
      </c>
      <c r="R554" t="s">
        <v>2877</v>
      </c>
      <c r="S554">
        <v>25</v>
      </c>
      <c r="T554">
        <v>0</v>
      </c>
      <c r="U554" t="s">
        <v>2894</v>
      </c>
      <c r="V554">
        <v>56501.106204522679</v>
      </c>
      <c r="W554" t="s">
        <v>2830</v>
      </c>
      <c r="X554">
        <v>88382.086927471508</v>
      </c>
      <c r="Y554" t="s">
        <v>2814</v>
      </c>
      <c r="Z554">
        <v>58611.930717538344</v>
      </c>
      <c r="AA554" t="s">
        <v>2638</v>
      </c>
      <c r="AB554">
        <v>63186.81318681319</v>
      </c>
      <c r="AC554">
        <v>4</v>
      </c>
    </row>
    <row r="555" spans="1:29" x14ac:dyDescent="0.3">
      <c r="A555" t="s">
        <v>47</v>
      </c>
      <c r="B555">
        <v>58834.067890234619</v>
      </c>
      <c r="C555">
        <v>18374257</v>
      </c>
      <c r="D555">
        <v>9500000</v>
      </c>
      <c r="E555">
        <v>79166.666666666672</v>
      </c>
      <c r="F555" s="1">
        <v>45968</v>
      </c>
      <c r="G555" t="s">
        <v>2843</v>
      </c>
      <c r="H555">
        <v>120</v>
      </c>
      <c r="I555">
        <v>130</v>
      </c>
      <c r="J555" t="s">
        <v>50</v>
      </c>
      <c r="K555">
        <v>1</v>
      </c>
      <c r="L555">
        <v>4</v>
      </c>
      <c r="M555" t="s">
        <v>2622</v>
      </c>
      <c r="N555" t="s">
        <v>76</v>
      </c>
      <c r="O555" t="s">
        <v>57</v>
      </c>
      <c r="P555" t="s">
        <v>2892</v>
      </c>
      <c r="Q555" t="s">
        <v>2896</v>
      </c>
      <c r="R555" t="s">
        <v>2877</v>
      </c>
      <c r="S555">
        <v>13</v>
      </c>
      <c r="T555">
        <v>0</v>
      </c>
      <c r="U555" t="s">
        <v>2895</v>
      </c>
      <c r="V555">
        <v>65169.934344177367</v>
      </c>
      <c r="W555" t="s">
        <v>2830</v>
      </c>
      <c r="X555">
        <v>88382.086927471508</v>
      </c>
      <c r="Y555" t="s">
        <v>2814</v>
      </c>
      <c r="Z555">
        <v>58611.930717538344</v>
      </c>
      <c r="AA555" t="s">
        <v>2800</v>
      </c>
      <c r="AB555">
        <v>79166.666666666672</v>
      </c>
      <c r="AC555">
        <v>4</v>
      </c>
    </row>
    <row r="556" spans="1:29" x14ac:dyDescent="0.3">
      <c r="A556" t="s">
        <v>47</v>
      </c>
      <c r="B556">
        <v>58834.067890234619</v>
      </c>
      <c r="C556">
        <v>18406009</v>
      </c>
      <c r="D556">
        <v>7650000</v>
      </c>
      <c r="E556">
        <v>80526.31578947368</v>
      </c>
      <c r="F556" s="1">
        <v>45973</v>
      </c>
      <c r="G556" t="s">
        <v>2843</v>
      </c>
      <c r="H556">
        <v>95</v>
      </c>
      <c r="I556">
        <v>100</v>
      </c>
      <c r="J556" t="s">
        <v>97</v>
      </c>
      <c r="K556">
        <v>1</v>
      </c>
      <c r="L556">
        <v>3</v>
      </c>
      <c r="M556" t="s">
        <v>2627</v>
      </c>
      <c r="N556" t="s">
        <v>77</v>
      </c>
      <c r="O556" t="s">
        <v>57</v>
      </c>
      <c r="P556" t="s">
        <v>2892</v>
      </c>
      <c r="Q556" t="s">
        <v>2896</v>
      </c>
      <c r="R556" t="s">
        <v>2878</v>
      </c>
      <c r="S556">
        <v>18</v>
      </c>
      <c r="T556">
        <v>0</v>
      </c>
      <c r="U556" t="s">
        <v>2895</v>
      </c>
      <c r="V556">
        <v>65169.934344177367</v>
      </c>
      <c r="W556" t="s">
        <v>2830</v>
      </c>
      <c r="X556">
        <v>88382.086927471508</v>
      </c>
      <c r="Y556" t="s">
        <v>2814</v>
      </c>
      <c r="Z556">
        <v>58611.930717538344</v>
      </c>
      <c r="AA556" t="s">
        <v>2650</v>
      </c>
      <c r="AB556">
        <v>81694.078947368427</v>
      </c>
      <c r="AC556">
        <v>3</v>
      </c>
    </row>
    <row r="557" spans="1:29" x14ac:dyDescent="0.3">
      <c r="A557" t="s">
        <v>47</v>
      </c>
      <c r="B557">
        <v>58834.067890234619</v>
      </c>
      <c r="C557">
        <v>18394899</v>
      </c>
      <c r="D557">
        <v>7000000</v>
      </c>
      <c r="E557">
        <v>100000</v>
      </c>
      <c r="F557" s="1">
        <v>45971</v>
      </c>
      <c r="G557" t="s">
        <v>2843</v>
      </c>
      <c r="H557">
        <v>70</v>
      </c>
      <c r="I557">
        <v>75</v>
      </c>
      <c r="J557" t="s">
        <v>97</v>
      </c>
      <c r="K557">
        <v>1</v>
      </c>
      <c r="L557">
        <v>3</v>
      </c>
      <c r="M557" t="s">
        <v>2622</v>
      </c>
      <c r="N557" t="s">
        <v>77</v>
      </c>
      <c r="O557" t="s">
        <v>57</v>
      </c>
      <c r="P557" t="s">
        <v>2892</v>
      </c>
      <c r="Q557" t="s">
        <v>2896</v>
      </c>
      <c r="R557" t="s">
        <v>2878</v>
      </c>
      <c r="S557">
        <v>13</v>
      </c>
      <c r="T557">
        <v>0</v>
      </c>
      <c r="U557" t="s">
        <v>2895</v>
      </c>
      <c r="V557">
        <v>65169.934344177367</v>
      </c>
      <c r="W557" t="s">
        <v>2830</v>
      </c>
      <c r="X557">
        <v>88382.086927471508</v>
      </c>
      <c r="Y557" t="s">
        <v>2814</v>
      </c>
      <c r="Z557">
        <v>58611.930717538344</v>
      </c>
      <c r="AA557" t="s">
        <v>2650</v>
      </c>
      <c r="AB557">
        <v>81694.078947368427</v>
      </c>
      <c r="AC557">
        <v>3</v>
      </c>
    </row>
    <row r="558" spans="1:29" x14ac:dyDescent="0.3">
      <c r="A558" t="s">
        <v>47</v>
      </c>
      <c r="B558">
        <v>58834.067890234619</v>
      </c>
      <c r="C558">
        <v>18416825</v>
      </c>
      <c r="D558">
        <v>12500000</v>
      </c>
      <c r="E558">
        <v>50000</v>
      </c>
      <c r="F558" s="1">
        <v>45974</v>
      </c>
      <c r="G558" t="s">
        <v>2843</v>
      </c>
      <c r="H558">
        <v>250</v>
      </c>
      <c r="I558">
        <v>280</v>
      </c>
      <c r="J558" t="s">
        <v>64</v>
      </c>
      <c r="K558">
        <v>2</v>
      </c>
      <c r="L558">
        <v>7</v>
      </c>
      <c r="M558" t="s">
        <v>2632</v>
      </c>
      <c r="N558" t="s">
        <v>55</v>
      </c>
      <c r="O558" t="s">
        <v>57</v>
      </c>
      <c r="P558" t="s">
        <v>2892</v>
      </c>
      <c r="Q558" t="s">
        <v>2898</v>
      </c>
      <c r="R558" t="s">
        <v>2871</v>
      </c>
      <c r="S558">
        <v>25</v>
      </c>
      <c r="T558">
        <v>0</v>
      </c>
      <c r="U558" t="s">
        <v>2894</v>
      </c>
      <c r="V558">
        <v>56501.106204522679</v>
      </c>
      <c r="W558" t="s">
        <v>2830</v>
      </c>
      <c r="X558">
        <v>88382.086927471508</v>
      </c>
      <c r="Y558" t="s">
        <v>2814</v>
      </c>
      <c r="Z558">
        <v>58611.930717538344</v>
      </c>
      <c r="AA558" t="s">
        <v>2650</v>
      </c>
      <c r="AB558">
        <v>81694.078947368427</v>
      </c>
      <c r="AC558">
        <v>6</v>
      </c>
    </row>
    <row r="559" spans="1:29" x14ac:dyDescent="0.3">
      <c r="A559" t="s">
        <v>47</v>
      </c>
      <c r="B559">
        <v>58834.067890234619</v>
      </c>
      <c r="C559">
        <v>18378647</v>
      </c>
      <c r="D559">
        <v>7700000</v>
      </c>
      <c r="E559">
        <v>96250</v>
      </c>
      <c r="F559" s="1">
        <v>45968</v>
      </c>
      <c r="G559" t="s">
        <v>2843</v>
      </c>
      <c r="H559">
        <v>80</v>
      </c>
      <c r="I559">
        <v>852</v>
      </c>
      <c r="J559" t="s">
        <v>97</v>
      </c>
      <c r="K559">
        <v>1</v>
      </c>
      <c r="L559">
        <v>2</v>
      </c>
      <c r="M559" t="s">
        <v>2622</v>
      </c>
      <c r="N559" t="s">
        <v>55</v>
      </c>
      <c r="O559" t="s">
        <v>57</v>
      </c>
      <c r="P559" t="s">
        <v>2892</v>
      </c>
      <c r="Q559" t="s">
        <v>2896</v>
      </c>
      <c r="R559" t="s">
        <v>2878</v>
      </c>
      <c r="S559">
        <v>13</v>
      </c>
      <c r="T559">
        <v>0</v>
      </c>
      <c r="U559" t="s">
        <v>2894</v>
      </c>
      <c r="V559">
        <v>56501.106204522679</v>
      </c>
      <c r="W559" t="s">
        <v>2830</v>
      </c>
      <c r="X559">
        <v>88382.086927471508</v>
      </c>
      <c r="Y559" t="s">
        <v>2814</v>
      </c>
      <c r="Z559">
        <v>58611.930717538344</v>
      </c>
      <c r="AA559" t="s">
        <v>2650</v>
      </c>
      <c r="AB559">
        <v>81694.078947368427</v>
      </c>
      <c r="AC559">
        <v>3</v>
      </c>
    </row>
    <row r="560" spans="1:29" x14ac:dyDescent="0.3">
      <c r="A560" t="s">
        <v>47</v>
      </c>
      <c r="B560">
        <v>58834.067890234619</v>
      </c>
      <c r="C560">
        <v>18409696</v>
      </c>
      <c r="D560">
        <v>10500000</v>
      </c>
      <c r="E560">
        <v>67741.93548387097</v>
      </c>
      <c r="F560" s="1">
        <v>45973</v>
      </c>
      <c r="G560" t="s">
        <v>2843</v>
      </c>
      <c r="H560">
        <v>155</v>
      </c>
      <c r="I560">
        <v>200</v>
      </c>
      <c r="J560" t="s">
        <v>128</v>
      </c>
      <c r="K560">
        <v>2</v>
      </c>
      <c r="L560">
        <v>2</v>
      </c>
      <c r="M560" t="s">
        <v>2627</v>
      </c>
      <c r="N560" t="s">
        <v>76</v>
      </c>
      <c r="O560" t="s">
        <v>57</v>
      </c>
      <c r="P560" t="s">
        <v>2892</v>
      </c>
      <c r="Q560" t="s">
        <v>2898</v>
      </c>
      <c r="R560" t="s">
        <v>2871</v>
      </c>
      <c r="S560">
        <v>18</v>
      </c>
      <c r="T560">
        <v>0</v>
      </c>
      <c r="U560" t="s">
        <v>2894</v>
      </c>
      <c r="V560">
        <v>56501.106204522679</v>
      </c>
      <c r="W560" t="s">
        <v>2830</v>
      </c>
      <c r="X560">
        <v>88382.086927471508</v>
      </c>
      <c r="Y560" t="s">
        <v>2814</v>
      </c>
      <c r="Z560">
        <v>58611.930717538344</v>
      </c>
      <c r="AA560" t="s">
        <v>2787</v>
      </c>
      <c r="AB560">
        <v>67741.93548387097</v>
      </c>
      <c r="AC560">
        <v>5</v>
      </c>
    </row>
    <row r="561" spans="1:29" x14ac:dyDescent="0.3">
      <c r="A561" t="s">
        <v>47</v>
      </c>
      <c r="B561">
        <v>58834.067890234619</v>
      </c>
      <c r="C561">
        <v>18406423</v>
      </c>
      <c r="D561">
        <v>6100000</v>
      </c>
      <c r="E561">
        <v>67777.777777777781</v>
      </c>
      <c r="F561" s="1">
        <v>45973</v>
      </c>
      <c r="G561" t="s">
        <v>2843</v>
      </c>
      <c r="H561">
        <v>90</v>
      </c>
      <c r="I561">
        <v>95</v>
      </c>
      <c r="J561" t="s">
        <v>97</v>
      </c>
      <c r="K561">
        <v>1</v>
      </c>
      <c r="L561">
        <v>7</v>
      </c>
      <c r="M561" t="s">
        <v>2627</v>
      </c>
      <c r="N561" t="s">
        <v>55</v>
      </c>
      <c r="O561" t="s">
        <v>57</v>
      </c>
      <c r="P561" t="s">
        <v>2905</v>
      </c>
      <c r="Q561" t="s">
        <v>2896</v>
      </c>
      <c r="R561" t="s">
        <v>2878</v>
      </c>
      <c r="S561">
        <v>18</v>
      </c>
      <c r="T561">
        <v>0</v>
      </c>
      <c r="U561" t="s">
        <v>2895</v>
      </c>
      <c r="V561">
        <v>65169.934344177367</v>
      </c>
      <c r="W561" t="s">
        <v>2830</v>
      </c>
      <c r="X561">
        <v>88382.086927471508</v>
      </c>
      <c r="Y561" t="s">
        <v>2815</v>
      </c>
      <c r="Z561">
        <v>55166.77177874578</v>
      </c>
      <c r="AA561" t="s">
        <v>2799</v>
      </c>
      <c r="AB561">
        <v>67777.777777777781</v>
      </c>
      <c r="AC561">
        <v>3</v>
      </c>
    </row>
    <row r="562" spans="1:29" x14ac:dyDescent="0.3">
      <c r="A562" t="s">
        <v>47</v>
      </c>
      <c r="B562">
        <v>58834.067890234619</v>
      </c>
      <c r="C562">
        <v>18428580</v>
      </c>
      <c r="D562">
        <v>6500000</v>
      </c>
      <c r="E562">
        <v>92857.142857142855</v>
      </c>
      <c r="F562" s="1">
        <v>45976</v>
      </c>
      <c r="G562" t="s">
        <v>2843</v>
      </c>
      <c r="H562">
        <v>70</v>
      </c>
      <c r="I562">
        <v>75</v>
      </c>
      <c r="J562" t="s">
        <v>97</v>
      </c>
      <c r="K562">
        <v>1</v>
      </c>
      <c r="L562">
        <v>4</v>
      </c>
      <c r="M562" t="s">
        <v>2622</v>
      </c>
      <c r="N562" t="s">
        <v>77</v>
      </c>
      <c r="O562" t="s">
        <v>57</v>
      </c>
      <c r="P562" t="s">
        <v>2905</v>
      </c>
      <c r="Q562" t="s">
        <v>2896</v>
      </c>
      <c r="R562" t="s">
        <v>2878</v>
      </c>
      <c r="S562">
        <v>13</v>
      </c>
      <c r="T562">
        <v>0</v>
      </c>
      <c r="U562" t="s">
        <v>2894</v>
      </c>
      <c r="V562">
        <v>56501.106204522679</v>
      </c>
      <c r="W562" t="s">
        <v>2830</v>
      </c>
      <c r="X562">
        <v>88382.086927471508</v>
      </c>
      <c r="Y562" t="s">
        <v>2815</v>
      </c>
      <c r="Z562">
        <v>55166.77177874578</v>
      </c>
      <c r="AA562" t="s">
        <v>2798</v>
      </c>
      <c r="AB562">
        <v>78046.218487394959</v>
      </c>
      <c r="AC562">
        <v>3</v>
      </c>
    </row>
    <row r="563" spans="1:29" x14ac:dyDescent="0.3">
      <c r="A563" t="s">
        <v>47</v>
      </c>
      <c r="B563">
        <v>58834.067890234619</v>
      </c>
      <c r="C563">
        <v>18410041</v>
      </c>
      <c r="D563">
        <v>5375000</v>
      </c>
      <c r="E563">
        <v>63235.294117647056</v>
      </c>
      <c r="F563" s="1">
        <v>45973</v>
      </c>
      <c r="G563" t="s">
        <v>2843</v>
      </c>
      <c r="H563">
        <v>85</v>
      </c>
      <c r="I563">
        <v>150</v>
      </c>
      <c r="J563" t="s">
        <v>50</v>
      </c>
      <c r="K563">
        <v>2</v>
      </c>
      <c r="L563">
        <v>4</v>
      </c>
      <c r="M563" t="s">
        <v>2622</v>
      </c>
      <c r="N563" t="s">
        <v>55</v>
      </c>
      <c r="O563" t="s">
        <v>67</v>
      </c>
      <c r="P563" t="s">
        <v>2905</v>
      </c>
      <c r="Q563" t="s">
        <v>2893</v>
      </c>
      <c r="R563" t="s">
        <v>2877</v>
      </c>
      <c r="S563">
        <v>13</v>
      </c>
      <c r="T563">
        <v>1</v>
      </c>
      <c r="U563" t="s">
        <v>2894</v>
      </c>
      <c r="V563">
        <v>56501.106204522679</v>
      </c>
      <c r="W563" t="s">
        <v>2830</v>
      </c>
      <c r="X563">
        <v>88382.086927471508</v>
      </c>
      <c r="Y563" t="s">
        <v>2815</v>
      </c>
      <c r="Z563">
        <v>55166.77177874578</v>
      </c>
      <c r="AA563" t="s">
        <v>2798</v>
      </c>
      <c r="AB563">
        <v>78046.218487394959</v>
      </c>
      <c r="AC563">
        <v>4</v>
      </c>
    </row>
    <row r="564" spans="1:29" x14ac:dyDescent="0.3">
      <c r="A564" t="s">
        <v>47</v>
      </c>
      <c r="B564">
        <v>58834.067890234619</v>
      </c>
      <c r="C564">
        <v>18376058</v>
      </c>
      <c r="D564">
        <v>4650000</v>
      </c>
      <c r="E564">
        <v>33214.285714285717</v>
      </c>
      <c r="F564" s="1">
        <v>45968</v>
      </c>
      <c r="G564" t="s">
        <v>2843</v>
      </c>
      <c r="H564">
        <v>140</v>
      </c>
      <c r="I564">
        <v>180</v>
      </c>
      <c r="J564" t="s">
        <v>128</v>
      </c>
      <c r="K564">
        <v>1</v>
      </c>
      <c r="L564">
        <v>3</v>
      </c>
      <c r="M564" t="s">
        <v>2617</v>
      </c>
      <c r="N564" t="s">
        <v>55</v>
      </c>
      <c r="O564" t="s">
        <v>67</v>
      </c>
      <c r="P564" t="s">
        <v>2892</v>
      </c>
      <c r="Q564" t="s">
        <v>2893</v>
      </c>
      <c r="R564" t="s">
        <v>2871</v>
      </c>
      <c r="S564">
        <v>7.5</v>
      </c>
      <c r="T564">
        <v>1</v>
      </c>
      <c r="U564" t="s">
        <v>2894</v>
      </c>
      <c r="V564">
        <v>56501.106204522679</v>
      </c>
      <c r="W564" t="s">
        <v>2823</v>
      </c>
      <c r="X564">
        <v>55987.819357660206</v>
      </c>
      <c r="Y564" t="s">
        <v>2814</v>
      </c>
      <c r="Z564">
        <v>58611.930717538344</v>
      </c>
      <c r="AA564" t="s">
        <v>2642</v>
      </c>
      <c r="AB564">
        <v>66968.864468864471</v>
      </c>
      <c r="AC564">
        <v>5</v>
      </c>
    </row>
    <row r="565" spans="1:29" x14ac:dyDescent="0.3">
      <c r="A565" t="s">
        <v>47</v>
      </c>
      <c r="B565">
        <v>58834.067890234619</v>
      </c>
      <c r="C565">
        <v>18420362</v>
      </c>
      <c r="D565">
        <v>8000000</v>
      </c>
      <c r="E565">
        <v>50000</v>
      </c>
      <c r="F565" s="1">
        <v>45975</v>
      </c>
      <c r="G565" t="s">
        <v>2843</v>
      </c>
      <c r="H565">
        <v>160</v>
      </c>
      <c r="I565">
        <v>175</v>
      </c>
      <c r="J565" t="s">
        <v>128</v>
      </c>
      <c r="K565">
        <v>2</v>
      </c>
      <c r="L565">
        <v>2</v>
      </c>
      <c r="M565" t="s">
        <v>2615</v>
      </c>
      <c r="N565" t="s">
        <v>55</v>
      </c>
      <c r="O565" t="s">
        <v>57</v>
      </c>
      <c r="P565" t="s">
        <v>2892</v>
      </c>
      <c r="Q565" t="s">
        <v>2896</v>
      </c>
      <c r="R565" t="s">
        <v>2871</v>
      </c>
      <c r="S565">
        <v>2</v>
      </c>
      <c r="T565">
        <v>0</v>
      </c>
      <c r="U565" t="s">
        <v>2894</v>
      </c>
      <c r="V565">
        <v>56501.106204522679</v>
      </c>
      <c r="W565" t="s">
        <v>2823</v>
      </c>
      <c r="X565">
        <v>55987.819357660206</v>
      </c>
      <c r="Y565" t="s">
        <v>2814</v>
      </c>
      <c r="Z565">
        <v>58611.930717538344</v>
      </c>
      <c r="AA565" t="s">
        <v>2691</v>
      </c>
      <c r="AB565">
        <v>63127.64350221098</v>
      </c>
      <c r="AC565">
        <v>5</v>
      </c>
    </row>
    <row r="566" spans="1:29" x14ac:dyDescent="0.3">
      <c r="A566" t="s">
        <v>47</v>
      </c>
      <c r="B566">
        <v>58834.067890234619</v>
      </c>
      <c r="C566">
        <v>18376861</v>
      </c>
      <c r="D566">
        <v>7600000</v>
      </c>
      <c r="E566">
        <v>46060.606060606064</v>
      </c>
      <c r="F566" s="1">
        <v>45968</v>
      </c>
      <c r="G566" t="s">
        <v>2843</v>
      </c>
      <c r="H566">
        <v>165</v>
      </c>
      <c r="I566">
        <v>175</v>
      </c>
      <c r="J566" t="s">
        <v>50</v>
      </c>
      <c r="K566">
        <v>2</v>
      </c>
      <c r="L566">
        <v>2</v>
      </c>
      <c r="M566" t="s">
        <v>2615</v>
      </c>
      <c r="N566" t="s">
        <v>55</v>
      </c>
      <c r="O566" t="s">
        <v>57</v>
      </c>
      <c r="P566" t="s">
        <v>2892</v>
      </c>
      <c r="Q566" t="s">
        <v>2896</v>
      </c>
      <c r="R566" t="s">
        <v>2877</v>
      </c>
      <c r="S566">
        <v>2</v>
      </c>
      <c r="T566">
        <v>0</v>
      </c>
      <c r="U566" t="s">
        <v>2894</v>
      </c>
      <c r="V566">
        <v>56501.106204522679</v>
      </c>
      <c r="W566" t="s">
        <v>2823</v>
      </c>
      <c r="X566">
        <v>55987.819357660206</v>
      </c>
      <c r="Y566" t="s">
        <v>2814</v>
      </c>
      <c r="Z566">
        <v>58611.930717538344</v>
      </c>
      <c r="AA566" t="s">
        <v>2691</v>
      </c>
      <c r="AB566">
        <v>63127.64350221098</v>
      </c>
      <c r="AC566">
        <v>4</v>
      </c>
    </row>
    <row r="567" spans="1:29" x14ac:dyDescent="0.3">
      <c r="A567" t="s">
        <v>47</v>
      </c>
      <c r="B567">
        <v>58834.067890234619</v>
      </c>
      <c r="C567">
        <v>18418832</v>
      </c>
      <c r="D567">
        <v>7550000</v>
      </c>
      <c r="E567">
        <v>58076.923076923078</v>
      </c>
      <c r="F567" s="1">
        <v>45975</v>
      </c>
      <c r="G567" t="s">
        <v>2843</v>
      </c>
      <c r="H567">
        <v>130</v>
      </c>
      <c r="I567">
        <v>135</v>
      </c>
      <c r="J567" t="s">
        <v>50</v>
      </c>
      <c r="K567">
        <v>1</v>
      </c>
      <c r="L567">
        <v>3</v>
      </c>
      <c r="M567" t="s">
        <v>2615</v>
      </c>
      <c r="N567" t="s">
        <v>55</v>
      </c>
      <c r="O567" t="s">
        <v>57</v>
      </c>
      <c r="P567" t="s">
        <v>2892</v>
      </c>
      <c r="Q567" t="s">
        <v>2896</v>
      </c>
      <c r="R567" t="s">
        <v>2877</v>
      </c>
      <c r="S567">
        <v>2</v>
      </c>
      <c r="T567">
        <v>0</v>
      </c>
      <c r="U567" t="s">
        <v>2894</v>
      </c>
      <c r="V567">
        <v>56501.106204522679</v>
      </c>
      <c r="W567" t="s">
        <v>2823</v>
      </c>
      <c r="X567">
        <v>55987.819357660206</v>
      </c>
      <c r="Y567" t="s">
        <v>2814</v>
      </c>
      <c r="Z567">
        <v>58611.930717538344</v>
      </c>
      <c r="AA567" t="s">
        <v>2691</v>
      </c>
      <c r="AB567">
        <v>63127.64350221098</v>
      </c>
      <c r="AC567">
        <v>4</v>
      </c>
    </row>
    <row r="568" spans="1:29" x14ac:dyDescent="0.3">
      <c r="A568" t="s">
        <v>47</v>
      </c>
      <c r="B568">
        <v>58834.067890234619</v>
      </c>
      <c r="C568">
        <v>18391727</v>
      </c>
      <c r="D568">
        <v>7500000</v>
      </c>
      <c r="E568">
        <v>62500</v>
      </c>
      <c r="F568" s="1">
        <v>45971</v>
      </c>
      <c r="G568" t="s">
        <v>2843</v>
      </c>
      <c r="H568">
        <v>120</v>
      </c>
      <c r="I568">
        <v>140</v>
      </c>
      <c r="J568" t="s">
        <v>50</v>
      </c>
      <c r="K568">
        <v>2</v>
      </c>
      <c r="L568">
        <v>3</v>
      </c>
      <c r="M568" t="s">
        <v>2615</v>
      </c>
      <c r="N568" t="s">
        <v>55</v>
      </c>
      <c r="O568" t="s">
        <v>57</v>
      </c>
      <c r="P568" t="s">
        <v>2892</v>
      </c>
      <c r="Q568" t="s">
        <v>2896</v>
      </c>
      <c r="R568" t="s">
        <v>2877</v>
      </c>
      <c r="S568">
        <v>2</v>
      </c>
      <c r="T568">
        <v>0</v>
      </c>
      <c r="U568" t="s">
        <v>2894</v>
      </c>
      <c r="V568">
        <v>56501.106204522679</v>
      </c>
      <c r="W568" t="s">
        <v>2823</v>
      </c>
      <c r="X568">
        <v>55987.819357660206</v>
      </c>
      <c r="Y568" t="s">
        <v>2814</v>
      </c>
      <c r="Z568">
        <v>58611.930717538344</v>
      </c>
      <c r="AA568" t="s">
        <v>2691</v>
      </c>
      <c r="AB568">
        <v>63127.64350221098</v>
      </c>
      <c r="AC568">
        <v>4</v>
      </c>
    </row>
    <row r="569" spans="1:29" x14ac:dyDescent="0.3">
      <c r="A569" t="s">
        <v>47</v>
      </c>
      <c r="B569">
        <v>58834.067890234619</v>
      </c>
      <c r="C569">
        <v>18419172</v>
      </c>
      <c r="D569">
        <v>6250000</v>
      </c>
      <c r="E569">
        <v>36764.705882352944</v>
      </c>
      <c r="F569" s="1">
        <v>45975</v>
      </c>
      <c r="G569" t="s">
        <v>2843</v>
      </c>
      <c r="H569">
        <v>170</v>
      </c>
      <c r="I569">
        <v>190</v>
      </c>
      <c r="J569" t="s">
        <v>128</v>
      </c>
      <c r="K569">
        <v>2</v>
      </c>
      <c r="L569">
        <v>3</v>
      </c>
      <c r="M569" t="s">
        <v>2615</v>
      </c>
      <c r="N569" t="s">
        <v>55</v>
      </c>
      <c r="O569" t="s">
        <v>57</v>
      </c>
      <c r="P569" t="s">
        <v>2892</v>
      </c>
      <c r="Q569" t="s">
        <v>2896</v>
      </c>
      <c r="R569" t="s">
        <v>2871</v>
      </c>
      <c r="S569">
        <v>2</v>
      </c>
      <c r="T569">
        <v>0</v>
      </c>
      <c r="U569" t="s">
        <v>2894</v>
      </c>
      <c r="V569">
        <v>56501.106204522679</v>
      </c>
      <c r="W569" t="s">
        <v>2823</v>
      </c>
      <c r="X569">
        <v>55987.819357660206</v>
      </c>
      <c r="Y569" t="s">
        <v>2814</v>
      </c>
      <c r="Z569">
        <v>58611.930717538344</v>
      </c>
      <c r="AA569" t="s">
        <v>2691</v>
      </c>
      <c r="AB569">
        <v>63127.64350221098</v>
      </c>
      <c r="AC569">
        <v>5</v>
      </c>
    </row>
    <row r="570" spans="1:29" x14ac:dyDescent="0.3">
      <c r="A570" t="s">
        <v>47</v>
      </c>
      <c r="B570">
        <v>58834.067890234619</v>
      </c>
      <c r="C570">
        <v>18403111</v>
      </c>
      <c r="D570">
        <v>6000000</v>
      </c>
      <c r="E570">
        <v>57142.857142857145</v>
      </c>
      <c r="F570" s="1">
        <v>45972</v>
      </c>
      <c r="G570" t="s">
        <v>2843</v>
      </c>
      <c r="H570">
        <v>105</v>
      </c>
      <c r="I570">
        <v>130</v>
      </c>
      <c r="J570" t="s">
        <v>50</v>
      </c>
      <c r="K570">
        <v>2</v>
      </c>
      <c r="L570">
        <v>2</v>
      </c>
      <c r="M570" t="s">
        <v>2615</v>
      </c>
      <c r="N570" t="s">
        <v>55</v>
      </c>
      <c r="O570" t="s">
        <v>57</v>
      </c>
      <c r="P570" t="s">
        <v>2892</v>
      </c>
      <c r="Q570" t="s">
        <v>2893</v>
      </c>
      <c r="R570" t="s">
        <v>2877</v>
      </c>
      <c r="S570">
        <v>2</v>
      </c>
      <c r="T570">
        <v>0</v>
      </c>
      <c r="U570" t="s">
        <v>2894</v>
      </c>
      <c r="V570">
        <v>56501.106204522679</v>
      </c>
      <c r="W570" t="s">
        <v>2823</v>
      </c>
      <c r="X570">
        <v>55987.819357660206</v>
      </c>
      <c r="Y570" t="s">
        <v>2814</v>
      </c>
      <c r="Z570">
        <v>58611.930717538344</v>
      </c>
      <c r="AA570" t="s">
        <v>2691</v>
      </c>
      <c r="AB570">
        <v>63127.64350221098</v>
      </c>
      <c r="AC570">
        <v>4</v>
      </c>
    </row>
    <row r="571" spans="1:29" x14ac:dyDescent="0.3">
      <c r="A571" t="s">
        <v>47</v>
      </c>
      <c r="B571">
        <v>58834.067890234619</v>
      </c>
      <c r="C571">
        <v>18419091</v>
      </c>
      <c r="D571">
        <v>5250000</v>
      </c>
      <c r="E571">
        <v>37500</v>
      </c>
      <c r="F571" s="1">
        <v>45975</v>
      </c>
      <c r="G571" t="s">
        <v>2843</v>
      </c>
      <c r="H571">
        <v>140</v>
      </c>
      <c r="I571">
        <v>170</v>
      </c>
      <c r="J571" t="s">
        <v>50</v>
      </c>
      <c r="K571">
        <v>1</v>
      </c>
      <c r="L571">
        <v>3</v>
      </c>
      <c r="M571" t="s">
        <v>2615</v>
      </c>
      <c r="N571" t="s">
        <v>55</v>
      </c>
      <c r="O571" t="s">
        <v>57</v>
      </c>
      <c r="P571" t="s">
        <v>2892</v>
      </c>
      <c r="Q571" t="s">
        <v>2893</v>
      </c>
      <c r="R571" t="s">
        <v>2877</v>
      </c>
      <c r="S571">
        <v>2</v>
      </c>
      <c r="T571">
        <v>0</v>
      </c>
      <c r="U571" t="s">
        <v>2894</v>
      </c>
      <c r="V571">
        <v>56501.106204522679</v>
      </c>
      <c r="W571" t="s">
        <v>2823</v>
      </c>
      <c r="X571">
        <v>55987.819357660206</v>
      </c>
      <c r="Y571" t="s">
        <v>2814</v>
      </c>
      <c r="Z571">
        <v>58611.930717538344</v>
      </c>
      <c r="AA571" t="s">
        <v>2691</v>
      </c>
      <c r="AB571">
        <v>63127.64350221098</v>
      </c>
      <c r="AC571">
        <v>4</v>
      </c>
    </row>
    <row r="572" spans="1:29" x14ac:dyDescent="0.3">
      <c r="A572" t="s">
        <v>47</v>
      </c>
      <c r="B572">
        <v>58834.067890234619</v>
      </c>
      <c r="C572">
        <v>18421849</v>
      </c>
      <c r="D572">
        <v>3400000</v>
      </c>
      <c r="E572">
        <v>56666.666666666664</v>
      </c>
      <c r="F572" s="1">
        <v>45975</v>
      </c>
      <c r="G572" t="s">
        <v>2843</v>
      </c>
      <c r="H572">
        <v>60</v>
      </c>
      <c r="I572">
        <v>75</v>
      </c>
      <c r="J572" t="s">
        <v>97</v>
      </c>
      <c r="K572">
        <v>1</v>
      </c>
      <c r="L572">
        <v>3</v>
      </c>
      <c r="M572" t="s">
        <v>2632</v>
      </c>
      <c r="N572" t="s">
        <v>55</v>
      </c>
      <c r="O572" t="s">
        <v>57</v>
      </c>
      <c r="P572" t="s">
        <v>2892</v>
      </c>
      <c r="Q572" t="s">
        <v>2893</v>
      </c>
      <c r="R572" t="s">
        <v>2878</v>
      </c>
      <c r="S572">
        <v>25</v>
      </c>
      <c r="T572">
        <v>0</v>
      </c>
      <c r="U572" t="s">
        <v>2894</v>
      </c>
      <c r="V572">
        <v>56501.106204522679</v>
      </c>
      <c r="W572" t="s">
        <v>2823</v>
      </c>
      <c r="X572">
        <v>55987.819357660206</v>
      </c>
      <c r="Y572" t="s">
        <v>2814</v>
      </c>
      <c r="Z572">
        <v>58611.930717538344</v>
      </c>
      <c r="AA572" t="s">
        <v>2691</v>
      </c>
      <c r="AB572">
        <v>63127.64350221098</v>
      </c>
      <c r="AC572">
        <v>3</v>
      </c>
    </row>
    <row r="573" spans="1:29" x14ac:dyDescent="0.3">
      <c r="A573" t="s">
        <v>47</v>
      </c>
      <c r="B573">
        <v>58834.067890234619</v>
      </c>
      <c r="C573">
        <v>18391862</v>
      </c>
      <c r="D573">
        <v>5500000</v>
      </c>
      <c r="E573">
        <v>44000</v>
      </c>
      <c r="F573" s="1">
        <v>45971</v>
      </c>
      <c r="G573" t="s">
        <v>2843</v>
      </c>
      <c r="H573">
        <v>125</v>
      </c>
      <c r="I573">
        <v>135</v>
      </c>
      <c r="J573" t="s">
        <v>50</v>
      </c>
      <c r="K573">
        <v>1</v>
      </c>
      <c r="L573">
        <v>3</v>
      </c>
      <c r="M573" t="s">
        <v>2615</v>
      </c>
      <c r="N573" t="s">
        <v>55</v>
      </c>
      <c r="O573" t="s">
        <v>57</v>
      </c>
      <c r="P573" t="s">
        <v>2892</v>
      </c>
      <c r="Q573" t="s">
        <v>2893</v>
      </c>
      <c r="R573" t="s">
        <v>2877</v>
      </c>
      <c r="S573">
        <v>2</v>
      </c>
      <c r="T573">
        <v>0</v>
      </c>
      <c r="U573" t="s">
        <v>251</v>
      </c>
      <c r="V573">
        <v>53354.245347733297</v>
      </c>
      <c r="W573" t="s">
        <v>2823</v>
      </c>
      <c r="X573">
        <v>55987.819357660206</v>
      </c>
      <c r="Y573" t="s">
        <v>2814</v>
      </c>
      <c r="Z573">
        <v>58611.930717538344</v>
      </c>
      <c r="AA573" t="s">
        <v>2691</v>
      </c>
      <c r="AB573">
        <v>63127.64350221098</v>
      </c>
      <c r="AC573">
        <v>4</v>
      </c>
    </row>
    <row r="574" spans="1:29" x14ac:dyDescent="0.3">
      <c r="A574" t="s">
        <v>47</v>
      </c>
      <c r="B574">
        <v>58834.067890234619</v>
      </c>
      <c r="C574">
        <v>18391729</v>
      </c>
      <c r="D574">
        <v>7350000</v>
      </c>
      <c r="E574">
        <v>54444.444444444445</v>
      </c>
      <c r="F574" s="1">
        <v>45971</v>
      </c>
      <c r="G574" t="s">
        <v>2843</v>
      </c>
      <c r="H574">
        <v>135</v>
      </c>
      <c r="I574">
        <v>160</v>
      </c>
      <c r="J574" t="s">
        <v>128</v>
      </c>
      <c r="K574">
        <v>2</v>
      </c>
      <c r="L574">
        <v>2</v>
      </c>
      <c r="M574" t="s">
        <v>2615</v>
      </c>
      <c r="N574" t="s">
        <v>55</v>
      </c>
      <c r="O574" t="s">
        <v>57</v>
      </c>
      <c r="P574" t="s">
        <v>2904</v>
      </c>
      <c r="Q574" t="s">
        <v>2896</v>
      </c>
      <c r="R574" t="s">
        <v>2871</v>
      </c>
      <c r="S574">
        <v>2</v>
      </c>
      <c r="T574">
        <v>0</v>
      </c>
      <c r="U574" t="s">
        <v>2894</v>
      </c>
      <c r="V574">
        <v>56501.106204522679</v>
      </c>
      <c r="W574" t="s">
        <v>2823</v>
      </c>
      <c r="X574">
        <v>55987.819357660206</v>
      </c>
      <c r="Y574" t="s">
        <v>2870</v>
      </c>
      <c r="Z574">
        <v>81951.291903696576</v>
      </c>
      <c r="AA574" t="s">
        <v>2691</v>
      </c>
      <c r="AB574">
        <v>63127.64350221098</v>
      </c>
      <c r="AC574">
        <v>5</v>
      </c>
    </row>
    <row r="575" spans="1:29" x14ac:dyDescent="0.3">
      <c r="A575" t="s">
        <v>47</v>
      </c>
      <c r="B575">
        <v>58834.067890234619</v>
      </c>
      <c r="C575">
        <v>18381179</v>
      </c>
      <c r="D575">
        <v>4800000</v>
      </c>
      <c r="E575">
        <v>120000</v>
      </c>
      <c r="F575" s="1">
        <v>45969</v>
      </c>
      <c r="G575" t="s">
        <v>2843</v>
      </c>
      <c r="H575">
        <v>40</v>
      </c>
      <c r="I575">
        <v>50</v>
      </c>
      <c r="J575" t="s">
        <v>74</v>
      </c>
      <c r="K575">
        <v>1</v>
      </c>
      <c r="L575">
        <v>2</v>
      </c>
      <c r="M575" t="s">
        <v>2615</v>
      </c>
      <c r="N575" t="s">
        <v>55</v>
      </c>
      <c r="O575" t="s">
        <v>57</v>
      </c>
      <c r="P575" t="s">
        <v>2904</v>
      </c>
      <c r="Q575" t="s">
        <v>2893</v>
      </c>
      <c r="R575" t="s">
        <v>2879</v>
      </c>
      <c r="S575">
        <v>2</v>
      </c>
      <c r="T575">
        <v>0</v>
      </c>
      <c r="U575" t="s">
        <v>2894</v>
      </c>
      <c r="V575">
        <v>56501.106204522679</v>
      </c>
      <c r="W575" t="s">
        <v>2823</v>
      </c>
      <c r="X575">
        <v>55987.819357660206</v>
      </c>
      <c r="Y575" t="s">
        <v>2870</v>
      </c>
      <c r="Z575">
        <v>81951.291903696576</v>
      </c>
      <c r="AA575" t="s">
        <v>2691</v>
      </c>
      <c r="AB575">
        <v>63127.64350221098</v>
      </c>
      <c r="AC575">
        <v>2</v>
      </c>
    </row>
    <row r="576" spans="1:29" x14ac:dyDescent="0.3">
      <c r="A576" t="s">
        <v>47</v>
      </c>
      <c r="B576">
        <v>58834.067890234619</v>
      </c>
      <c r="C576">
        <v>18378616</v>
      </c>
      <c r="D576">
        <v>3250000</v>
      </c>
      <c r="E576">
        <v>72222.222222222219</v>
      </c>
      <c r="F576" s="1">
        <v>45968</v>
      </c>
      <c r="G576" t="s">
        <v>2843</v>
      </c>
      <c r="H576">
        <v>45</v>
      </c>
      <c r="I576">
        <v>55</v>
      </c>
      <c r="J576" t="s">
        <v>74</v>
      </c>
      <c r="K576">
        <v>1</v>
      </c>
      <c r="L576">
        <v>3</v>
      </c>
      <c r="M576" t="s">
        <v>2615</v>
      </c>
      <c r="N576" t="s">
        <v>55</v>
      </c>
      <c r="O576" t="s">
        <v>57</v>
      </c>
      <c r="P576" t="s">
        <v>2904</v>
      </c>
      <c r="Q576" t="s">
        <v>2893</v>
      </c>
      <c r="R576" t="s">
        <v>2879</v>
      </c>
      <c r="S576">
        <v>2</v>
      </c>
      <c r="T576">
        <v>0</v>
      </c>
      <c r="U576" t="s">
        <v>2894</v>
      </c>
      <c r="V576">
        <v>56501.106204522679</v>
      </c>
      <c r="W576" t="s">
        <v>2823</v>
      </c>
      <c r="X576">
        <v>55987.819357660206</v>
      </c>
      <c r="Y576" t="s">
        <v>2870</v>
      </c>
      <c r="Z576">
        <v>81951.291903696576</v>
      </c>
      <c r="AA576" t="s">
        <v>2691</v>
      </c>
      <c r="AB576">
        <v>63127.64350221098</v>
      </c>
      <c r="AC576">
        <v>2</v>
      </c>
    </row>
    <row r="577" spans="1:29" x14ac:dyDescent="0.3">
      <c r="A577" t="s">
        <v>47</v>
      </c>
      <c r="B577">
        <v>58834.067890234619</v>
      </c>
      <c r="C577">
        <v>18406341</v>
      </c>
      <c r="D577">
        <v>5500000</v>
      </c>
      <c r="E577">
        <v>91666.666666666672</v>
      </c>
      <c r="F577" s="1">
        <v>45973</v>
      </c>
      <c r="G577" t="s">
        <v>2843</v>
      </c>
      <c r="H577">
        <v>60</v>
      </c>
      <c r="I577">
        <v>65</v>
      </c>
      <c r="J577" t="s">
        <v>74</v>
      </c>
      <c r="K577">
        <v>1</v>
      </c>
      <c r="L577">
        <v>2</v>
      </c>
      <c r="M577" t="s">
        <v>2615</v>
      </c>
      <c r="N577" t="s">
        <v>55</v>
      </c>
      <c r="O577" t="s">
        <v>57</v>
      </c>
      <c r="P577" t="s">
        <v>2905</v>
      </c>
      <c r="Q577" t="s">
        <v>2893</v>
      </c>
      <c r="R577" t="s">
        <v>2879</v>
      </c>
      <c r="S577">
        <v>2</v>
      </c>
      <c r="T577">
        <v>0</v>
      </c>
      <c r="U577" t="s">
        <v>2894</v>
      </c>
      <c r="V577">
        <v>56501.106204522679</v>
      </c>
      <c r="W577" t="s">
        <v>2823</v>
      </c>
      <c r="X577">
        <v>55987.819357660206</v>
      </c>
      <c r="Y577" t="s">
        <v>2815</v>
      </c>
      <c r="Z577">
        <v>55166.77177874578</v>
      </c>
      <c r="AA577" t="s">
        <v>2691</v>
      </c>
      <c r="AB577">
        <v>63127.64350221098</v>
      </c>
      <c r="AC577">
        <v>2</v>
      </c>
    </row>
    <row r="578" spans="1:29" x14ac:dyDescent="0.3">
      <c r="A578" t="s">
        <v>47</v>
      </c>
      <c r="B578">
        <v>58834.067890234619</v>
      </c>
      <c r="C578">
        <v>18368892</v>
      </c>
      <c r="D578">
        <v>4750000</v>
      </c>
      <c r="E578">
        <v>52777.777777777781</v>
      </c>
      <c r="F578" s="1">
        <v>45967</v>
      </c>
      <c r="G578" t="s">
        <v>2843</v>
      </c>
      <c r="H578">
        <v>90</v>
      </c>
      <c r="I578">
        <v>110</v>
      </c>
      <c r="J578" t="s">
        <v>50</v>
      </c>
      <c r="K578">
        <v>1</v>
      </c>
      <c r="L578">
        <v>3</v>
      </c>
      <c r="M578" t="s">
        <v>2617</v>
      </c>
      <c r="N578" t="s">
        <v>55</v>
      </c>
      <c r="O578" t="s">
        <v>57</v>
      </c>
      <c r="P578" t="s">
        <v>2905</v>
      </c>
      <c r="Q578" t="s">
        <v>2893</v>
      </c>
      <c r="R578" t="s">
        <v>2877</v>
      </c>
      <c r="S578">
        <v>7.5</v>
      </c>
      <c r="T578">
        <v>0</v>
      </c>
      <c r="U578" t="s">
        <v>2894</v>
      </c>
      <c r="V578">
        <v>56501.106204522679</v>
      </c>
      <c r="W578" t="s">
        <v>2823</v>
      </c>
      <c r="X578">
        <v>55987.819357660206</v>
      </c>
      <c r="Y578" t="s">
        <v>2815</v>
      </c>
      <c r="Z578">
        <v>55166.77177874578</v>
      </c>
      <c r="AA578" t="s">
        <v>2691</v>
      </c>
      <c r="AB578">
        <v>63127.64350221098</v>
      </c>
      <c r="AC578">
        <v>4</v>
      </c>
    </row>
    <row r="579" spans="1:29" x14ac:dyDescent="0.3">
      <c r="A579" t="s">
        <v>47</v>
      </c>
      <c r="B579">
        <v>58834.067890234619</v>
      </c>
      <c r="C579">
        <v>18403535</v>
      </c>
      <c r="D579">
        <v>2980000</v>
      </c>
      <c r="E579">
        <v>62083.333333333336</v>
      </c>
      <c r="F579" s="1">
        <v>45972</v>
      </c>
      <c r="G579" t="s">
        <v>2843</v>
      </c>
      <c r="H579">
        <v>48</v>
      </c>
      <c r="I579">
        <v>80</v>
      </c>
      <c r="J579" t="s">
        <v>74</v>
      </c>
      <c r="K579">
        <v>1</v>
      </c>
      <c r="L579">
        <v>3</v>
      </c>
      <c r="M579" t="s">
        <v>2615</v>
      </c>
      <c r="N579" t="s">
        <v>55</v>
      </c>
      <c r="O579" t="s">
        <v>57</v>
      </c>
      <c r="P579" t="s">
        <v>2905</v>
      </c>
      <c r="Q579" t="s">
        <v>2899</v>
      </c>
      <c r="R579" t="s">
        <v>2879</v>
      </c>
      <c r="S579">
        <v>2</v>
      </c>
      <c r="T579">
        <v>0</v>
      </c>
      <c r="U579" t="s">
        <v>2894</v>
      </c>
      <c r="V579">
        <v>56501.106204522679</v>
      </c>
      <c r="W579" t="s">
        <v>2823</v>
      </c>
      <c r="X579">
        <v>55987.819357660206</v>
      </c>
      <c r="Y579" t="s">
        <v>2815</v>
      </c>
      <c r="Z579">
        <v>55166.77177874578</v>
      </c>
      <c r="AA579" t="s">
        <v>2691</v>
      </c>
      <c r="AB579">
        <v>63127.64350221098</v>
      </c>
      <c r="AC579">
        <v>2</v>
      </c>
    </row>
    <row r="580" spans="1:29" x14ac:dyDescent="0.3">
      <c r="A580" t="s">
        <v>47</v>
      </c>
      <c r="B580">
        <v>58834.067890234619</v>
      </c>
      <c r="C580">
        <v>18361288</v>
      </c>
      <c r="D580">
        <v>14000000</v>
      </c>
      <c r="E580">
        <v>35000</v>
      </c>
      <c r="F580" s="1">
        <v>45965</v>
      </c>
      <c r="G580" t="s">
        <v>2843</v>
      </c>
      <c r="H580">
        <v>400</v>
      </c>
      <c r="I580">
        <v>1000</v>
      </c>
      <c r="J580" t="s">
        <v>1215</v>
      </c>
      <c r="K580">
        <v>3</v>
      </c>
      <c r="L580">
        <v>2</v>
      </c>
      <c r="M580" t="s">
        <v>2622</v>
      </c>
      <c r="N580" t="s">
        <v>55</v>
      </c>
      <c r="O580" t="s">
        <v>57</v>
      </c>
      <c r="P580" t="s">
        <v>2906</v>
      </c>
      <c r="Q580" t="s">
        <v>2898</v>
      </c>
      <c r="R580" t="s">
        <v>2871</v>
      </c>
      <c r="S580">
        <v>13</v>
      </c>
      <c r="T580">
        <v>0</v>
      </c>
      <c r="U580" t="s">
        <v>2894</v>
      </c>
      <c r="V580">
        <v>56501.106204522679</v>
      </c>
      <c r="W580" t="s">
        <v>2823</v>
      </c>
      <c r="X580">
        <v>55987.819357660206</v>
      </c>
      <c r="Y580" t="s">
        <v>2869</v>
      </c>
      <c r="Z580">
        <v>77412.550404139009</v>
      </c>
      <c r="AA580" t="s">
        <v>2616</v>
      </c>
      <c r="AB580">
        <v>46965.966787351914</v>
      </c>
      <c r="AC580">
        <v>7</v>
      </c>
    </row>
    <row r="581" spans="1:29" x14ac:dyDescent="0.3">
      <c r="A581" t="s">
        <v>47</v>
      </c>
      <c r="B581">
        <v>58834.067890234619</v>
      </c>
      <c r="C581">
        <v>18385409</v>
      </c>
      <c r="D581">
        <v>14000000</v>
      </c>
      <c r="E581">
        <v>70000</v>
      </c>
      <c r="F581" s="1">
        <v>45969</v>
      </c>
      <c r="G581" t="s">
        <v>2843</v>
      </c>
      <c r="H581">
        <v>200</v>
      </c>
      <c r="I581">
        <v>220</v>
      </c>
      <c r="J581" t="s">
        <v>64</v>
      </c>
      <c r="K581">
        <v>2</v>
      </c>
      <c r="L581">
        <v>2</v>
      </c>
      <c r="M581" t="s">
        <v>2617</v>
      </c>
      <c r="N581" t="s">
        <v>55</v>
      </c>
      <c r="O581" t="s">
        <v>67</v>
      </c>
      <c r="P581" t="s">
        <v>2906</v>
      </c>
      <c r="Q581" t="s">
        <v>2898</v>
      </c>
      <c r="R581" t="s">
        <v>2871</v>
      </c>
      <c r="S581">
        <v>7.5</v>
      </c>
      <c r="T581">
        <v>1</v>
      </c>
      <c r="U581" t="s">
        <v>2894</v>
      </c>
      <c r="V581">
        <v>56501.106204522679</v>
      </c>
      <c r="W581" t="s">
        <v>2823</v>
      </c>
      <c r="X581">
        <v>55987.819357660206</v>
      </c>
      <c r="Y581" t="s">
        <v>2869</v>
      </c>
      <c r="Z581">
        <v>77412.550404139009</v>
      </c>
      <c r="AA581" t="s">
        <v>2616</v>
      </c>
      <c r="AB581">
        <v>46965.966787351914</v>
      </c>
      <c r="AC581">
        <v>6</v>
      </c>
    </row>
    <row r="582" spans="1:29" x14ac:dyDescent="0.3">
      <c r="A582" t="s">
        <v>47</v>
      </c>
      <c r="B582">
        <v>58834.067890234619</v>
      </c>
      <c r="C582">
        <v>18420557</v>
      </c>
      <c r="D582">
        <v>4850000</v>
      </c>
      <c r="E582">
        <v>35925.925925925927</v>
      </c>
      <c r="F582" s="1">
        <v>45975</v>
      </c>
      <c r="G582" t="s">
        <v>2843</v>
      </c>
      <c r="H582">
        <v>135</v>
      </c>
      <c r="I582">
        <v>145</v>
      </c>
      <c r="J582" t="s">
        <v>50</v>
      </c>
      <c r="K582">
        <v>2</v>
      </c>
      <c r="L582">
        <v>3</v>
      </c>
      <c r="M582" t="s">
        <v>2615</v>
      </c>
      <c r="N582" t="s">
        <v>55</v>
      </c>
      <c r="O582" t="s">
        <v>57</v>
      </c>
      <c r="P582" t="s">
        <v>2892</v>
      </c>
      <c r="Q582" t="s">
        <v>2893</v>
      </c>
      <c r="R582" t="s">
        <v>2877</v>
      </c>
      <c r="S582">
        <v>2</v>
      </c>
      <c r="T582">
        <v>0</v>
      </c>
      <c r="U582" t="s">
        <v>138</v>
      </c>
      <c r="V582">
        <v>84051.519775661844</v>
      </c>
      <c r="W582" t="s">
        <v>2823</v>
      </c>
      <c r="X582">
        <v>55987.819357660206</v>
      </c>
      <c r="Y582" t="s">
        <v>2814</v>
      </c>
      <c r="Z582">
        <v>58611.930717538344</v>
      </c>
      <c r="AA582" t="s">
        <v>2616</v>
      </c>
      <c r="AB582">
        <v>46965.966787351914</v>
      </c>
      <c r="AC582">
        <v>4</v>
      </c>
    </row>
    <row r="583" spans="1:29" x14ac:dyDescent="0.3">
      <c r="A583" t="s">
        <v>47</v>
      </c>
      <c r="B583">
        <v>58834.067890234619</v>
      </c>
      <c r="C583">
        <v>18407956</v>
      </c>
      <c r="D583">
        <v>4750000</v>
      </c>
      <c r="E583">
        <v>39583.333333333336</v>
      </c>
      <c r="F583" s="1">
        <v>45973</v>
      </c>
      <c r="G583" t="s">
        <v>2843</v>
      </c>
      <c r="H583">
        <v>120</v>
      </c>
      <c r="I583">
        <v>135</v>
      </c>
      <c r="J583" t="s">
        <v>50</v>
      </c>
      <c r="K583">
        <v>2</v>
      </c>
      <c r="L583">
        <v>3</v>
      </c>
      <c r="M583" t="s">
        <v>2615</v>
      </c>
      <c r="N583" t="s">
        <v>55</v>
      </c>
      <c r="O583" t="s">
        <v>57</v>
      </c>
      <c r="P583" t="s">
        <v>2892</v>
      </c>
      <c r="Q583" t="s">
        <v>2893</v>
      </c>
      <c r="R583" t="s">
        <v>2877</v>
      </c>
      <c r="S583">
        <v>2</v>
      </c>
      <c r="T583">
        <v>0</v>
      </c>
      <c r="U583" t="s">
        <v>138</v>
      </c>
      <c r="V583">
        <v>84051.519775661844</v>
      </c>
      <c r="W583" t="s">
        <v>2823</v>
      </c>
      <c r="X583">
        <v>55987.819357660206</v>
      </c>
      <c r="Y583" t="s">
        <v>2814</v>
      </c>
      <c r="Z583">
        <v>58611.930717538344</v>
      </c>
      <c r="AA583" t="s">
        <v>2616</v>
      </c>
      <c r="AB583">
        <v>46965.966787351914</v>
      </c>
      <c r="AC583">
        <v>4</v>
      </c>
    </row>
    <row r="584" spans="1:29" x14ac:dyDescent="0.3">
      <c r="A584" t="s">
        <v>47</v>
      </c>
      <c r="B584">
        <v>58834.067890234619</v>
      </c>
      <c r="C584">
        <v>18361867</v>
      </c>
      <c r="D584">
        <v>6650000</v>
      </c>
      <c r="E584">
        <v>31666.666666666668</v>
      </c>
      <c r="F584" s="1">
        <v>45966</v>
      </c>
      <c r="G584" t="s">
        <v>2843</v>
      </c>
      <c r="H584">
        <v>210</v>
      </c>
      <c r="I584">
        <v>240</v>
      </c>
      <c r="J584" t="s">
        <v>50</v>
      </c>
      <c r="K584">
        <v>2</v>
      </c>
      <c r="L584">
        <v>3</v>
      </c>
      <c r="M584" t="s">
        <v>2615</v>
      </c>
      <c r="N584" t="s">
        <v>55</v>
      </c>
      <c r="O584" t="s">
        <v>57</v>
      </c>
      <c r="P584" t="s">
        <v>2892</v>
      </c>
      <c r="Q584" t="s">
        <v>2896</v>
      </c>
      <c r="R584" t="s">
        <v>2877</v>
      </c>
      <c r="S584">
        <v>2</v>
      </c>
      <c r="T584">
        <v>0</v>
      </c>
      <c r="U584" t="s">
        <v>2894</v>
      </c>
      <c r="V584">
        <v>56501.106204522679</v>
      </c>
      <c r="W584" t="s">
        <v>2823</v>
      </c>
      <c r="X584">
        <v>55987.819357660206</v>
      </c>
      <c r="Y584" t="s">
        <v>2814</v>
      </c>
      <c r="Z584">
        <v>58611.930717538344</v>
      </c>
      <c r="AA584" t="s">
        <v>2616</v>
      </c>
      <c r="AB584">
        <v>46965.966787351914</v>
      </c>
      <c r="AC584">
        <v>4</v>
      </c>
    </row>
    <row r="585" spans="1:29" x14ac:dyDescent="0.3">
      <c r="A585" t="s">
        <v>47</v>
      </c>
      <c r="B585">
        <v>58834.067890234619</v>
      </c>
      <c r="C585">
        <v>18382862</v>
      </c>
      <c r="D585">
        <v>6475000</v>
      </c>
      <c r="E585">
        <v>40723.270440251574</v>
      </c>
      <c r="F585" s="1">
        <v>45969</v>
      </c>
      <c r="G585" t="s">
        <v>2843</v>
      </c>
      <c r="H585">
        <v>159</v>
      </c>
      <c r="I585">
        <v>160</v>
      </c>
      <c r="J585" t="s">
        <v>128</v>
      </c>
      <c r="K585">
        <v>2</v>
      </c>
      <c r="L585">
        <v>2</v>
      </c>
      <c r="M585" t="s">
        <v>2615</v>
      </c>
      <c r="N585" t="s">
        <v>55</v>
      </c>
      <c r="O585" t="s">
        <v>67</v>
      </c>
      <c r="P585" t="s">
        <v>2892</v>
      </c>
      <c r="Q585" t="s">
        <v>2896</v>
      </c>
      <c r="R585" t="s">
        <v>2871</v>
      </c>
      <c r="S585">
        <v>2</v>
      </c>
      <c r="T585">
        <v>1</v>
      </c>
      <c r="U585" t="s">
        <v>2894</v>
      </c>
      <c r="V585">
        <v>56501.106204522679</v>
      </c>
      <c r="W585" t="s">
        <v>2823</v>
      </c>
      <c r="X585">
        <v>55987.819357660206</v>
      </c>
      <c r="Y585" t="s">
        <v>2814</v>
      </c>
      <c r="Z585">
        <v>58611.930717538344</v>
      </c>
      <c r="AA585" t="s">
        <v>2616</v>
      </c>
      <c r="AB585">
        <v>46965.966787351914</v>
      </c>
      <c r="AC585">
        <v>5</v>
      </c>
    </row>
    <row r="586" spans="1:29" x14ac:dyDescent="0.3">
      <c r="A586" t="s">
        <v>47</v>
      </c>
      <c r="B586">
        <v>58834.067890234619</v>
      </c>
      <c r="C586">
        <v>18367998</v>
      </c>
      <c r="D586">
        <v>6350000</v>
      </c>
      <c r="E586">
        <v>48846.153846153844</v>
      </c>
      <c r="F586" s="1">
        <v>45966</v>
      </c>
      <c r="G586" t="s">
        <v>2843</v>
      </c>
      <c r="H586">
        <v>130</v>
      </c>
      <c r="I586">
        <v>155</v>
      </c>
      <c r="J586" t="s">
        <v>50</v>
      </c>
      <c r="K586">
        <v>2</v>
      </c>
      <c r="L586">
        <v>3</v>
      </c>
      <c r="M586" t="s">
        <v>2615</v>
      </c>
      <c r="N586" t="s">
        <v>55</v>
      </c>
      <c r="O586" t="s">
        <v>67</v>
      </c>
      <c r="P586" t="s">
        <v>2892</v>
      </c>
      <c r="Q586" t="s">
        <v>2896</v>
      </c>
      <c r="R586" t="s">
        <v>2877</v>
      </c>
      <c r="S586">
        <v>2</v>
      </c>
      <c r="T586">
        <v>1</v>
      </c>
      <c r="U586" t="s">
        <v>2894</v>
      </c>
      <c r="V586">
        <v>56501.106204522679</v>
      </c>
      <c r="W586" t="s">
        <v>2823</v>
      </c>
      <c r="X586">
        <v>55987.819357660206</v>
      </c>
      <c r="Y586" t="s">
        <v>2814</v>
      </c>
      <c r="Z586">
        <v>58611.930717538344</v>
      </c>
      <c r="AA586" t="s">
        <v>2616</v>
      </c>
      <c r="AB586">
        <v>46965.966787351914</v>
      </c>
      <c r="AC586">
        <v>4</v>
      </c>
    </row>
    <row r="587" spans="1:29" x14ac:dyDescent="0.3">
      <c r="A587" t="s">
        <v>47</v>
      </c>
      <c r="B587">
        <v>58834.067890234619</v>
      </c>
      <c r="C587">
        <v>18373277</v>
      </c>
      <c r="D587">
        <v>6000000</v>
      </c>
      <c r="E587">
        <v>40000</v>
      </c>
      <c r="F587" s="1">
        <v>45967</v>
      </c>
      <c r="G587" t="s">
        <v>2843</v>
      </c>
      <c r="H587">
        <v>150</v>
      </c>
      <c r="I587">
        <v>180</v>
      </c>
      <c r="J587" t="s">
        <v>128</v>
      </c>
      <c r="K587">
        <v>2</v>
      </c>
      <c r="L587">
        <v>3</v>
      </c>
      <c r="M587" t="s">
        <v>2615</v>
      </c>
      <c r="N587" t="s">
        <v>55</v>
      </c>
      <c r="O587" t="s">
        <v>67</v>
      </c>
      <c r="P587" t="s">
        <v>2892</v>
      </c>
      <c r="Q587" t="s">
        <v>2893</v>
      </c>
      <c r="R587" t="s">
        <v>2871</v>
      </c>
      <c r="S587">
        <v>2</v>
      </c>
      <c r="T587">
        <v>1</v>
      </c>
      <c r="U587" t="s">
        <v>2894</v>
      </c>
      <c r="V587">
        <v>56501.106204522679</v>
      </c>
      <c r="W587" t="s">
        <v>2823</v>
      </c>
      <c r="X587">
        <v>55987.819357660206</v>
      </c>
      <c r="Y587" t="s">
        <v>2814</v>
      </c>
      <c r="Z587">
        <v>58611.930717538344</v>
      </c>
      <c r="AA587" t="s">
        <v>2616</v>
      </c>
      <c r="AB587">
        <v>46965.966787351914</v>
      </c>
      <c r="AC587">
        <v>5</v>
      </c>
    </row>
    <row r="588" spans="1:29" x14ac:dyDescent="0.3">
      <c r="A588" t="s">
        <v>47</v>
      </c>
      <c r="B588">
        <v>58834.067890234619</v>
      </c>
      <c r="C588">
        <v>18389864</v>
      </c>
      <c r="D588">
        <v>5800000</v>
      </c>
      <c r="E588">
        <v>31351.35135135135</v>
      </c>
      <c r="F588" s="1">
        <v>45970</v>
      </c>
      <c r="G588" t="s">
        <v>2843</v>
      </c>
      <c r="H588">
        <v>185</v>
      </c>
      <c r="I588">
        <v>200</v>
      </c>
      <c r="J588" t="s">
        <v>128</v>
      </c>
      <c r="K588">
        <v>3</v>
      </c>
      <c r="L588">
        <v>2</v>
      </c>
      <c r="M588" t="s">
        <v>2615</v>
      </c>
      <c r="N588" t="s">
        <v>55</v>
      </c>
      <c r="O588" t="s">
        <v>57</v>
      </c>
      <c r="P588" t="s">
        <v>2892</v>
      </c>
      <c r="Q588" t="s">
        <v>2893</v>
      </c>
      <c r="R588" t="s">
        <v>2871</v>
      </c>
      <c r="S588">
        <v>2</v>
      </c>
      <c r="T588">
        <v>0</v>
      </c>
      <c r="U588" t="s">
        <v>2894</v>
      </c>
      <c r="V588">
        <v>56501.106204522679</v>
      </c>
      <c r="W588" t="s">
        <v>2823</v>
      </c>
      <c r="X588">
        <v>55987.819357660206</v>
      </c>
      <c r="Y588" t="s">
        <v>2814</v>
      </c>
      <c r="Z588">
        <v>58611.930717538344</v>
      </c>
      <c r="AA588" t="s">
        <v>2616</v>
      </c>
      <c r="AB588">
        <v>46965.966787351914</v>
      </c>
      <c r="AC588">
        <v>5</v>
      </c>
    </row>
    <row r="589" spans="1:29" x14ac:dyDescent="0.3">
      <c r="A589" t="s">
        <v>47</v>
      </c>
      <c r="B589">
        <v>58834.067890234619</v>
      </c>
      <c r="C589">
        <v>18373294</v>
      </c>
      <c r="D589">
        <v>4550000</v>
      </c>
      <c r="E589">
        <v>60666.666666666664</v>
      </c>
      <c r="F589" s="1">
        <v>45967</v>
      </c>
      <c r="G589" t="s">
        <v>2843</v>
      </c>
      <c r="H589">
        <v>75</v>
      </c>
      <c r="I589">
        <v>90</v>
      </c>
      <c r="J589" t="s">
        <v>97</v>
      </c>
      <c r="K589">
        <v>2</v>
      </c>
      <c r="L589">
        <v>3</v>
      </c>
      <c r="M589" t="s">
        <v>2615</v>
      </c>
      <c r="N589" t="s">
        <v>55</v>
      </c>
      <c r="O589" t="s">
        <v>67</v>
      </c>
      <c r="P589" t="s">
        <v>2892</v>
      </c>
      <c r="Q589" t="s">
        <v>2893</v>
      </c>
      <c r="R589" t="s">
        <v>2878</v>
      </c>
      <c r="S589">
        <v>2</v>
      </c>
      <c r="T589">
        <v>1</v>
      </c>
      <c r="U589" t="s">
        <v>2894</v>
      </c>
      <c r="V589">
        <v>56501.106204522679</v>
      </c>
      <c r="W589" t="s">
        <v>2823</v>
      </c>
      <c r="X589">
        <v>55987.819357660206</v>
      </c>
      <c r="Y589" t="s">
        <v>2814</v>
      </c>
      <c r="Z589">
        <v>58611.930717538344</v>
      </c>
      <c r="AA589" t="s">
        <v>2616</v>
      </c>
      <c r="AB589">
        <v>46965.966787351914</v>
      </c>
      <c r="AC589">
        <v>3</v>
      </c>
    </row>
    <row r="590" spans="1:29" x14ac:dyDescent="0.3">
      <c r="A590" t="s">
        <v>47</v>
      </c>
      <c r="B590">
        <v>58834.067890234619</v>
      </c>
      <c r="C590">
        <v>18383312</v>
      </c>
      <c r="D590">
        <v>4499000</v>
      </c>
      <c r="E590">
        <v>52929.411764705881</v>
      </c>
      <c r="F590" s="1">
        <v>45969</v>
      </c>
      <c r="G590" t="s">
        <v>2843</v>
      </c>
      <c r="H590">
        <v>85</v>
      </c>
      <c r="I590">
        <v>100</v>
      </c>
      <c r="J590" t="s">
        <v>97</v>
      </c>
      <c r="K590">
        <v>1</v>
      </c>
      <c r="L590">
        <v>3</v>
      </c>
      <c r="M590" t="s">
        <v>2615</v>
      </c>
      <c r="N590" t="s">
        <v>55</v>
      </c>
      <c r="O590" t="s">
        <v>57</v>
      </c>
      <c r="P590" t="s">
        <v>2892</v>
      </c>
      <c r="Q590" t="s">
        <v>2893</v>
      </c>
      <c r="R590" t="s">
        <v>2878</v>
      </c>
      <c r="S590">
        <v>2</v>
      </c>
      <c r="T590">
        <v>0</v>
      </c>
      <c r="U590" t="s">
        <v>2894</v>
      </c>
      <c r="V590">
        <v>56501.106204522679</v>
      </c>
      <c r="W590" t="s">
        <v>2823</v>
      </c>
      <c r="X590">
        <v>55987.819357660206</v>
      </c>
      <c r="Y590" t="s">
        <v>2814</v>
      </c>
      <c r="Z590">
        <v>58611.930717538344</v>
      </c>
      <c r="AA590" t="s">
        <v>2616</v>
      </c>
      <c r="AB590">
        <v>46965.966787351914</v>
      </c>
      <c r="AC590">
        <v>3</v>
      </c>
    </row>
    <row r="591" spans="1:29" x14ac:dyDescent="0.3">
      <c r="A591" t="s">
        <v>47</v>
      </c>
      <c r="B591">
        <v>58834.067890234619</v>
      </c>
      <c r="C591">
        <v>18376130</v>
      </c>
      <c r="D591">
        <v>4400000</v>
      </c>
      <c r="E591">
        <v>48888.888888888891</v>
      </c>
      <c r="F591" s="1">
        <v>45968</v>
      </c>
      <c r="G591" t="s">
        <v>2843</v>
      </c>
      <c r="H591">
        <v>90</v>
      </c>
      <c r="I591">
        <v>105</v>
      </c>
      <c r="J591" t="s">
        <v>97</v>
      </c>
      <c r="K591">
        <v>2</v>
      </c>
      <c r="L591">
        <v>3</v>
      </c>
      <c r="M591" t="s">
        <v>2615</v>
      </c>
      <c r="N591" t="s">
        <v>55</v>
      </c>
      <c r="O591" t="s">
        <v>57</v>
      </c>
      <c r="P591" t="s">
        <v>2892</v>
      </c>
      <c r="Q591" t="s">
        <v>2893</v>
      </c>
      <c r="R591" t="s">
        <v>2878</v>
      </c>
      <c r="S591">
        <v>2</v>
      </c>
      <c r="T591">
        <v>0</v>
      </c>
      <c r="U591" t="s">
        <v>2894</v>
      </c>
      <c r="V591">
        <v>56501.106204522679</v>
      </c>
      <c r="W591" t="s">
        <v>2823</v>
      </c>
      <c r="X591">
        <v>55987.819357660206</v>
      </c>
      <c r="Y591" t="s">
        <v>2814</v>
      </c>
      <c r="Z591">
        <v>58611.930717538344</v>
      </c>
      <c r="AA591" t="s">
        <v>2616</v>
      </c>
      <c r="AB591">
        <v>46965.966787351914</v>
      </c>
      <c r="AC591">
        <v>3</v>
      </c>
    </row>
    <row r="592" spans="1:29" x14ac:dyDescent="0.3">
      <c r="A592" t="s">
        <v>47</v>
      </c>
      <c r="B592">
        <v>58834.067890234619</v>
      </c>
      <c r="C592">
        <v>18373332</v>
      </c>
      <c r="D592">
        <v>4400000</v>
      </c>
      <c r="E592">
        <v>55000</v>
      </c>
      <c r="F592" s="1">
        <v>45967</v>
      </c>
      <c r="G592" t="s">
        <v>2843</v>
      </c>
      <c r="H592">
        <v>80</v>
      </c>
      <c r="I592">
        <v>90</v>
      </c>
      <c r="J592" t="s">
        <v>97</v>
      </c>
      <c r="K592">
        <v>1</v>
      </c>
      <c r="L592">
        <v>3</v>
      </c>
      <c r="M592" t="s">
        <v>2615</v>
      </c>
      <c r="N592" t="s">
        <v>55</v>
      </c>
      <c r="O592" t="s">
        <v>67</v>
      </c>
      <c r="P592" t="s">
        <v>2892</v>
      </c>
      <c r="Q592" t="s">
        <v>2893</v>
      </c>
      <c r="R592" t="s">
        <v>2878</v>
      </c>
      <c r="S592">
        <v>2</v>
      </c>
      <c r="T592">
        <v>1</v>
      </c>
      <c r="U592" t="s">
        <v>2894</v>
      </c>
      <c r="V592">
        <v>56501.106204522679</v>
      </c>
      <c r="W592" t="s">
        <v>2823</v>
      </c>
      <c r="X592">
        <v>55987.819357660206</v>
      </c>
      <c r="Y592" t="s">
        <v>2814</v>
      </c>
      <c r="Z592">
        <v>58611.930717538344</v>
      </c>
      <c r="AA592" t="s">
        <v>2616</v>
      </c>
      <c r="AB592">
        <v>46965.966787351914</v>
      </c>
      <c r="AC592">
        <v>3</v>
      </c>
    </row>
    <row r="593" spans="1:29" x14ac:dyDescent="0.3">
      <c r="A593" t="s">
        <v>47</v>
      </c>
      <c r="B593">
        <v>58834.067890234619</v>
      </c>
      <c r="C593">
        <v>18407954</v>
      </c>
      <c r="D593">
        <v>4150000</v>
      </c>
      <c r="E593">
        <v>46111.111111111109</v>
      </c>
      <c r="F593" s="1">
        <v>45973</v>
      </c>
      <c r="G593" t="s">
        <v>2843</v>
      </c>
      <c r="H593">
        <v>90</v>
      </c>
      <c r="I593">
        <v>100</v>
      </c>
      <c r="J593" t="s">
        <v>97</v>
      </c>
      <c r="K593">
        <v>1</v>
      </c>
      <c r="L593">
        <v>3</v>
      </c>
      <c r="M593" t="s">
        <v>2617</v>
      </c>
      <c r="N593" t="s">
        <v>77</v>
      </c>
      <c r="O593" t="s">
        <v>57</v>
      </c>
      <c r="P593" t="s">
        <v>2892</v>
      </c>
      <c r="Q593" t="s">
        <v>2893</v>
      </c>
      <c r="R593" t="s">
        <v>2878</v>
      </c>
      <c r="S593">
        <v>7.5</v>
      </c>
      <c r="T593">
        <v>0</v>
      </c>
      <c r="U593" t="s">
        <v>2894</v>
      </c>
      <c r="V593">
        <v>56501.106204522679</v>
      </c>
      <c r="W593" t="s">
        <v>2823</v>
      </c>
      <c r="X593">
        <v>55987.819357660206</v>
      </c>
      <c r="Y593" t="s">
        <v>2814</v>
      </c>
      <c r="Z593">
        <v>58611.930717538344</v>
      </c>
      <c r="AA593" t="s">
        <v>2616</v>
      </c>
      <c r="AB593">
        <v>46965.966787351914</v>
      </c>
      <c r="AC593">
        <v>3</v>
      </c>
    </row>
    <row r="594" spans="1:29" x14ac:dyDescent="0.3">
      <c r="A594" t="s">
        <v>47</v>
      </c>
      <c r="B594">
        <v>58834.067890234619</v>
      </c>
      <c r="C594">
        <v>18424328</v>
      </c>
      <c r="D594">
        <v>3500000</v>
      </c>
      <c r="E594">
        <v>44871.794871794875</v>
      </c>
      <c r="F594" s="1">
        <v>45976</v>
      </c>
      <c r="G594" t="s">
        <v>2843</v>
      </c>
      <c r="H594">
        <v>78</v>
      </c>
      <c r="I594">
        <v>80</v>
      </c>
      <c r="J594" t="s">
        <v>74</v>
      </c>
      <c r="K594">
        <v>1</v>
      </c>
      <c r="L594">
        <v>3</v>
      </c>
      <c r="M594" t="s">
        <v>2622</v>
      </c>
      <c r="N594" t="s">
        <v>55</v>
      </c>
      <c r="O594" t="s">
        <v>57</v>
      </c>
      <c r="P594" t="s">
        <v>2892</v>
      </c>
      <c r="Q594" t="s">
        <v>2893</v>
      </c>
      <c r="R594" t="s">
        <v>2879</v>
      </c>
      <c r="S594">
        <v>13</v>
      </c>
      <c r="T594">
        <v>0</v>
      </c>
      <c r="U594" t="s">
        <v>2894</v>
      </c>
      <c r="V594">
        <v>56501.106204522679</v>
      </c>
      <c r="W594" t="s">
        <v>2823</v>
      </c>
      <c r="X594">
        <v>55987.819357660206</v>
      </c>
      <c r="Y594" t="s">
        <v>2814</v>
      </c>
      <c r="Z594">
        <v>58611.930717538344</v>
      </c>
      <c r="AA594" t="s">
        <v>2616</v>
      </c>
      <c r="AB594">
        <v>46965.966787351914</v>
      </c>
      <c r="AC594">
        <v>2</v>
      </c>
    </row>
    <row r="595" spans="1:29" x14ac:dyDescent="0.3">
      <c r="A595" t="s">
        <v>47</v>
      </c>
      <c r="B595">
        <v>58834.067890234619</v>
      </c>
      <c r="C595">
        <v>18417684</v>
      </c>
      <c r="D595">
        <v>3380000</v>
      </c>
      <c r="E595">
        <v>42250</v>
      </c>
      <c r="F595" s="1">
        <v>45974</v>
      </c>
      <c r="G595" t="s">
        <v>2843</v>
      </c>
      <c r="H595">
        <v>80</v>
      </c>
      <c r="I595">
        <v>95</v>
      </c>
      <c r="J595" t="s">
        <v>97</v>
      </c>
      <c r="K595">
        <v>1</v>
      </c>
      <c r="L595">
        <v>3</v>
      </c>
      <c r="M595" t="s">
        <v>2617</v>
      </c>
      <c r="N595" t="s">
        <v>55</v>
      </c>
      <c r="O595" t="s">
        <v>57</v>
      </c>
      <c r="P595" t="s">
        <v>2892</v>
      </c>
      <c r="Q595" t="s">
        <v>2893</v>
      </c>
      <c r="R595" t="s">
        <v>2878</v>
      </c>
      <c r="S595">
        <v>7.5</v>
      </c>
      <c r="T595">
        <v>0</v>
      </c>
      <c r="U595" t="s">
        <v>2894</v>
      </c>
      <c r="V595">
        <v>56501.106204522679</v>
      </c>
      <c r="W595" t="s">
        <v>2823</v>
      </c>
      <c r="X595">
        <v>55987.819357660206</v>
      </c>
      <c r="Y595" t="s">
        <v>2814</v>
      </c>
      <c r="Z595">
        <v>58611.930717538344</v>
      </c>
      <c r="AA595" t="s">
        <v>2616</v>
      </c>
      <c r="AB595">
        <v>46965.966787351914</v>
      </c>
      <c r="AC595">
        <v>3</v>
      </c>
    </row>
    <row r="596" spans="1:29" x14ac:dyDescent="0.3">
      <c r="A596" t="s">
        <v>47</v>
      </c>
      <c r="B596">
        <v>58834.067890234619</v>
      </c>
      <c r="C596">
        <v>18417681</v>
      </c>
      <c r="D596">
        <v>3000000</v>
      </c>
      <c r="E596">
        <v>54545.454545454544</v>
      </c>
      <c r="F596" s="1">
        <v>45974</v>
      </c>
      <c r="G596" t="s">
        <v>2843</v>
      </c>
      <c r="H596">
        <v>55</v>
      </c>
      <c r="I596">
        <v>60</v>
      </c>
      <c r="J596" t="s">
        <v>74</v>
      </c>
      <c r="K596">
        <v>1</v>
      </c>
      <c r="L596">
        <v>3</v>
      </c>
      <c r="M596" t="s">
        <v>2615</v>
      </c>
      <c r="N596" t="s">
        <v>55</v>
      </c>
      <c r="O596" t="s">
        <v>57</v>
      </c>
      <c r="P596" t="s">
        <v>2892</v>
      </c>
      <c r="Q596" t="s">
        <v>2899</v>
      </c>
      <c r="R596" t="s">
        <v>2879</v>
      </c>
      <c r="S596">
        <v>2</v>
      </c>
      <c r="T596">
        <v>0</v>
      </c>
      <c r="U596" t="s">
        <v>2894</v>
      </c>
      <c r="V596">
        <v>56501.106204522679</v>
      </c>
      <c r="W596" t="s">
        <v>2823</v>
      </c>
      <c r="X596">
        <v>55987.819357660206</v>
      </c>
      <c r="Y596" t="s">
        <v>2814</v>
      </c>
      <c r="Z596">
        <v>58611.930717538344</v>
      </c>
      <c r="AA596" t="s">
        <v>2616</v>
      </c>
      <c r="AB596">
        <v>46965.966787351914</v>
      </c>
      <c r="AC596">
        <v>2</v>
      </c>
    </row>
    <row r="597" spans="1:29" x14ac:dyDescent="0.3">
      <c r="A597" t="s">
        <v>47</v>
      </c>
      <c r="B597">
        <v>58834.067890234619</v>
      </c>
      <c r="C597">
        <v>18373310</v>
      </c>
      <c r="D597">
        <v>3800000</v>
      </c>
      <c r="E597">
        <v>47500</v>
      </c>
      <c r="F597" s="1">
        <v>45967</v>
      </c>
      <c r="G597" t="s">
        <v>2843</v>
      </c>
      <c r="H597">
        <v>80</v>
      </c>
      <c r="I597">
        <v>90</v>
      </c>
      <c r="J597" t="s">
        <v>97</v>
      </c>
      <c r="K597">
        <v>1</v>
      </c>
      <c r="L597">
        <v>3</v>
      </c>
      <c r="M597" t="s">
        <v>2615</v>
      </c>
      <c r="N597" t="s">
        <v>55</v>
      </c>
      <c r="O597" t="s">
        <v>67</v>
      </c>
      <c r="P597" t="s">
        <v>2905</v>
      </c>
      <c r="Q597" t="s">
        <v>2893</v>
      </c>
      <c r="R597" t="s">
        <v>2878</v>
      </c>
      <c r="S597">
        <v>2</v>
      </c>
      <c r="T597">
        <v>1</v>
      </c>
      <c r="U597" t="s">
        <v>2894</v>
      </c>
      <c r="V597">
        <v>56501.106204522679</v>
      </c>
      <c r="W597" t="s">
        <v>2823</v>
      </c>
      <c r="X597">
        <v>55987.819357660206</v>
      </c>
      <c r="Y597" t="s">
        <v>2815</v>
      </c>
      <c r="Z597">
        <v>55166.77177874578</v>
      </c>
      <c r="AA597" t="s">
        <v>2616</v>
      </c>
      <c r="AB597">
        <v>46965.966787351914</v>
      </c>
      <c r="AC597">
        <v>3</v>
      </c>
    </row>
    <row r="598" spans="1:29" x14ac:dyDescent="0.3">
      <c r="A598" t="s">
        <v>47</v>
      </c>
      <c r="B598">
        <v>58834.067890234619</v>
      </c>
      <c r="C598">
        <v>18373435</v>
      </c>
      <c r="D598">
        <v>3700000</v>
      </c>
      <c r="E598">
        <v>56923.076923076922</v>
      </c>
      <c r="F598" s="1">
        <v>45967</v>
      </c>
      <c r="G598" t="s">
        <v>2843</v>
      </c>
      <c r="H598">
        <v>65</v>
      </c>
      <c r="I598">
        <v>80</v>
      </c>
      <c r="J598" t="s">
        <v>97</v>
      </c>
      <c r="K598">
        <v>1</v>
      </c>
      <c r="L598">
        <v>3</v>
      </c>
      <c r="M598" t="s">
        <v>2615</v>
      </c>
      <c r="N598" t="s">
        <v>55</v>
      </c>
      <c r="O598" t="s">
        <v>67</v>
      </c>
      <c r="P598" t="s">
        <v>2905</v>
      </c>
      <c r="Q598" t="s">
        <v>2893</v>
      </c>
      <c r="R598" t="s">
        <v>2878</v>
      </c>
      <c r="S598">
        <v>2</v>
      </c>
      <c r="T598">
        <v>1</v>
      </c>
      <c r="U598" t="s">
        <v>2894</v>
      </c>
      <c r="V598">
        <v>56501.106204522679</v>
      </c>
      <c r="W598" t="s">
        <v>2823</v>
      </c>
      <c r="X598">
        <v>55987.819357660206</v>
      </c>
      <c r="Y598" t="s">
        <v>2815</v>
      </c>
      <c r="Z598">
        <v>55166.77177874578</v>
      </c>
      <c r="AA598" t="s">
        <v>2616</v>
      </c>
      <c r="AB598">
        <v>46965.966787351914</v>
      </c>
      <c r="AC598">
        <v>3</v>
      </c>
    </row>
    <row r="599" spans="1:29" x14ac:dyDescent="0.3">
      <c r="A599" t="s">
        <v>47</v>
      </c>
      <c r="B599">
        <v>58834.067890234619</v>
      </c>
      <c r="C599">
        <v>18373323</v>
      </c>
      <c r="D599">
        <v>3395000</v>
      </c>
      <c r="E599">
        <v>52230.769230769234</v>
      </c>
      <c r="F599" s="1">
        <v>45967</v>
      </c>
      <c r="G599" t="s">
        <v>2843</v>
      </c>
      <c r="H599">
        <v>65</v>
      </c>
      <c r="I599">
        <v>75</v>
      </c>
      <c r="J599" t="s">
        <v>97</v>
      </c>
      <c r="K599">
        <v>1</v>
      </c>
      <c r="L599">
        <v>3</v>
      </c>
      <c r="M599" t="s">
        <v>2615</v>
      </c>
      <c r="N599" t="s">
        <v>55</v>
      </c>
      <c r="O599" t="s">
        <v>67</v>
      </c>
      <c r="P599" t="s">
        <v>2905</v>
      </c>
      <c r="Q599" t="s">
        <v>2893</v>
      </c>
      <c r="R599" t="s">
        <v>2878</v>
      </c>
      <c r="S599">
        <v>2</v>
      </c>
      <c r="T599">
        <v>1</v>
      </c>
      <c r="U599" t="s">
        <v>2894</v>
      </c>
      <c r="V599">
        <v>56501.106204522679</v>
      </c>
      <c r="W599" t="s">
        <v>2823</v>
      </c>
      <c r="X599">
        <v>55987.819357660206</v>
      </c>
      <c r="Y599" t="s">
        <v>2815</v>
      </c>
      <c r="Z599">
        <v>55166.77177874578</v>
      </c>
      <c r="AA599" t="s">
        <v>2616</v>
      </c>
      <c r="AB599">
        <v>46965.966787351914</v>
      </c>
      <c r="AC599">
        <v>3</v>
      </c>
    </row>
    <row r="600" spans="1:29" x14ac:dyDescent="0.3">
      <c r="A600" t="s">
        <v>47</v>
      </c>
      <c r="B600">
        <v>58834.067890234619</v>
      </c>
      <c r="C600">
        <v>18392922</v>
      </c>
      <c r="D600">
        <v>3250000</v>
      </c>
      <c r="E600">
        <v>38235.294117647056</v>
      </c>
      <c r="F600" s="1">
        <v>45971</v>
      </c>
      <c r="G600" t="s">
        <v>2843</v>
      </c>
      <c r="H600">
        <v>85</v>
      </c>
      <c r="I600">
        <v>90</v>
      </c>
      <c r="J600" t="s">
        <v>97</v>
      </c>
      <c r="K600">
        <v>1</v>
      </c>
      <c r="L600">
        <v>3</v>
      </c>
      <c r="M600" t="s">
        <v>2615</v>
      </c>
      <c r="N600" t="s">
        <v>77</v>
      </c>
      <c r="O600" t="s">
        <v>57</v>
      </c>
      <c r="P600" t="s">
        <v>2905</v>
      </c>
      <c r="Q600" t="s">
        <v>2893</v>
      </c>
      <c r="R600" t="s">
        <v>2878</v>
      </c>
      <c r="S600">
        <v>2</v>
      </c>
      <c r="T600">
        <v>0</v>
      </c>
      <c r="U600" t="s">
        <v>2894</v>
      </c>
      <c r="V600">
        <v>56501.106204522679</v>
      </c>
      <c r="W600" t="s">
        <v>2823</v>
      </c>
      <c r="X600">
        <v>55987.819357660206</v>
      </c>
      <c r="Y600" t="s">
        <v>2815</v>
      </c>
      <c r="Z600">
        <v>55166.77177874578</v>
      </c>
      <c r="AA600" t="s">
        <v>2616</v>
      </c>
      <c r="AB600">
        <v>46965.966787351914</v>
      </c>
      <c r="AC600">
        <v>3</v>
      </c>
    </row>
    <row r="601" spans="1:29" x14ac:dyDescent="0.3">
      <c r="A601" t="s">
        <v>47</v>
      </c>
      <c r="B601">
        <v>58834.067890234619</v>
      </c>
      <c r="C601">
        <v>18379757</v>
      </c>
      <c r="D601">
        <v>3150000</v>
      </c>
      <c r="E601">
        <v>35000</v>
      </c>
      <c r="F601" s="1">
        <v>45969</v>
      </c>
      <c r="G601" t="s">
        <v>2843</v>
      </c>
      <c r="H601">
        <v>90</v>
      </c>
      <c r="I601">
        <v>100</v>
      </c>
      <c r="J601" t="s">
        <v>97</v>
      </c>
      <c r="K601">
        <v>1</v>
      </c>
      <c r="L601">
        <v>3</v>
      </c>
      <c r="M601" t="s">
        <v>2615</v>
      </c>
      <c r="N601" t="s">
        <v>55</v>
      </c>
      <c r="O601" t="s">
        <v>57</v>
      </c>
      <c r="P601" t="s">
        <v>2905</v>
      </c>
      <c r="Q601" t="s">
        <v>2893</v>
      </c>
      <c r="R601" t="s">
        <v>2878</v>
      </c>
      <c r="S601">
        <v>2</v>
      </c>
      <c r="T601">
        <v>0</v>
      </c>
      <c r="U601" t="s">
        <v>2894</v>
      </c>
      <c r="V601">
        <v>56501.106204522679</v>
      </c>
      <c r="W601" t="s">
        <v>2823</v>
      </c>
      <c r="X601">
        <v>55987.819357660206</v>
      </c>
      <c r="Y601" t="s">
        <v>2815</v>
      </c>
      <c r="Z601">
        <v>55166.77177874578</v>
      </c>
      <c r="AA601" t="s">
        <v>2616</v>
      </c>
      <c r="AB601">
        <v>46965.966787351914</v>
      </c>
      <c r="AC601">
        <v>3</v>
      </c>
    </row>
    <row r="602" spans="1:29" x14ac:dyDescent="0.3">
      <c r="A602" t="s">
        <v>47</v>
      </c>
      <c r="B602">
        <v>58834.067890234619</v>
      </c>
      <c r="C602">
        <v>18390701</v>
      </c>
      <c r="D602">
        <v>2850000</v>
      </c>
      <c r="E602">
        <v>63333.333333333336</v>
      </c>
      <c r="F602" s="1">
        <v>45971</v>
      </c>
      <c r="G602" t="s">
        <v>2843</v>
      </c>
      <c r="H602">
        <v>45</v>
      </c>
      <c r="I602">
        <v>60</v>
      </c>
      <c r="J602" t="s">
        <v>74</v>
      </c>
      <c r="K602">
        <v>1</v>
      </c>
      <c r="L602">
        <v>3</v>
      </c>
      <c r="M602" t="s">
        <v>2615</v>
      </c>
      <c r="N602" t="s">
        <v>55</v>
      </c>
      <c r="O602" t="s">
        <v>57</v>
      </c>
      <c r="P602" t="s">
        <v>2905</v>
      </c>
      <c r="Q602" t="s">
        <v>2899</v>
      </c>
      <c r="R602" t="s">
        <v>2879</v>
      </c>
      <c r="S602">
        <v>2</v>
      </c>
      <c r="T602">
        <v>0</v>
      </c>
      <c r="U602" t="s">
        <v>2894</v>
      </c>
      <c r="V602">
        <v>56501.106204522679</v>
      </c>
      <c r="W602" t="s">
        <v>2823</v>
      </c>
      <c r="X602">
        <v>55987.819357660206</v>
      </c>
      <c r="Y602" t="s">
        <v>2815</v>
      </c>
      <c r="Z602">
        <v>55166.77177874578</v>
      </c>
      <c r="AA602" t="s">
        <v>2616</v>
      </c>
      <c r="AB602">
        <v>46965.966787351914</v>
      </c>
      <c r="AC602">
        <v>2</v>
      </c>
    </row>
    <row r="603" spans="1:29" x14ac:dyDescent="0.3">
      <c r="A603" t="s">
        <v>47</v>
      </c>
      <c r="B603">
        <v>58834.067890234619</v>
      </c>
      <c r="C603">
        <v>18373306</v>
      </c>
      <c r="D603">
        <v>2795000</v>
      </c>
      <c r="E603">
        <v>55900</v>
      </c>
      <c r="F603" s="1">
        <v>45967</v>
      </c>
      <c r="G603" t="s">
        <v>2843</v>
      </c>
      <c r="H603">
        <v>50</v>
      </c>
      <c r="I603">
        <v>60</v>
      </c>
      <c r="J603" t="s">
        <v>74</v>
      </c>
      <c r="K603">
        <v>1</v>
      </c>
      <c r="L603">
        <v>3</v>
      </c>
      <c r="M603" t="s">
        <v>2615</v>
      </c>
      <c r="N603" t="s">
        <v>55</v>
      </c>
      <c r="O603" t="s">
        <v>67</v>
      </c>
      <c r="P603" t="s">
        <v>2905</v>
      </c>
      <c r="Q603" t="s">
        <v>2899</v>
      </c>
      <c r="R603" t="s">
        <v>2879</v>
      </c>
      <c r="S603">
        <v>2</v>
      </c>
      <c r="T603">
        <v>1</v>
      </c>
      <c r="U603" t="s">
        <v>2894</v>
      </c>
      <c r="V603">
        <v>56501.106204522679</v>
      </c>
      <c r="W603" t="s">
        <v>2823</v>
      </c>
      <c r="X603">
        <v>55987.819357660206</v>
      </c>
      <c r="Y603" t="s">
        <v>2815</v>
      </c>
      <c r="Z603">
        <v>55166.77177874578</v>
      </c>
      <c r="AA603" t="s">
        <v>2616</v>
      </c>
      <c r="AB603">
        <v>46965.966787351914</v>
      </c>
      <c r="AC603">
        <v>2</v>
      </c>
    </row>
    <row r="604" spans="1:29" x14ac:dyDescent="0.3">
      <c r="A604" t="s">
        <v>47</v>
      </c>
      <c r="B604">
        <v>58834.067890234619</v>
      </c>
      <c r="C604">
        <v>18418840</v>
      </c>
      <c r="D604">
        <v>8410000</v>
      </c>
      <c r="E604">
        <v>78598.1308411215</v>
      </c>
      <c r="F604" s="1">
        <v>45975</v>
      </c>
      <c r="G604" t="s">
        <v>2843</v>
      </c>
      <c r="H604">
        <v>107</v>
      </c>
      <c r="I604">
        <v>130</v>
      </c>
      <c r="J604" t="s">
        <v>50</v>
      </c>
      <c r="K604">
        <v>2</v>
      </c>
      <c r="L604">
        <v>2</v>
      </c>
      <c r="M604" t="s">
        <v>2617</v>
      </c>
      <c r="N604" t="s">
        <v>55</v>
      </c>
      <c r="O604" t="s">
        <v>57</v>
      </c>
      <c r="P604" t="s">
        <v>2892</v>
      </c>
      <c r="Q604" t="s">
        <v>2896</v>
      </c>
      <c r="R604" t="s">
        <v>2877</v>
      </c>
      <c r="S604">
        <v>7.5</v>
      </c>
      <c r="T604">
        <v>0</v>
      </c>
      <c r="U604" t="s">
        <v>2894</v>
      </c>
      <c r="V604">
        <v>56501.106204522679</v>
      </c>
      <c r="W604" t="s">
        <v>2823</v>
      </c>
      <c r="X604">
        <v>55987.819357660206</v>
      </c>
      <c r="Y604" t="s">
        <v>2814</v>
      </c>
      <c r="Z604">
        <v>58611.930717538344</v>
      </c>
      <c r="AA604" t="s">
        <v>2635</v>
      </c>
      <c r="AB604">
        <v>74353.425851799868</v>
      </c>
      <c r="AC604">
        <v>4</v>
      </c>
    </row>
    <row r="605" spans="1:29" x14ac:dyDescent="0.3">
      <c r="A605" t="s">
        <v>47</v>
      </c>
      <c r="B605">
        <v>58834.067890234619</v>
      </c>
      <c r="C605">
        <v>18407848</v>
      </c>
      <c r="D605">
        <v>7500000</v>
      </c>
      <c r="E605">
        <v>42857.142857142855</v>
      </c>
      <c r="F605" s="1">
        <v>45973</v>
      </c>
      <c r="G605" t="s">
        <v>2843</v>
      </c>
      <c r="H605">
        <v>175</v>
      </c>
      <c r="I605">
        <v>180</v>
      </c>
      <c r="J605" t="s">
        <v>50</v>
      </c>
      <c r="K605">
        <v>2</v>
      </c>
      <c r="L605">
        <v>2</v>
      </c>
      <c r="M605" t="s">
        <v>2615</v>
      </c>
      <c r="N605" t="s">
        <v>77</v>
      </c>
      <c r="O605" t="s">
        <v>57</v>
      </c>
      <c r="P605" t="s">
        <v>2892</v>
      </c>
      <c r="Q605" t="s">
        <v>2896</v>
      </c>
      <c r="R605" t="s">
        <v>2877</v>
      </c>
      <c r="S605">
        <v>2</v>
      </c>
      <c r="T605">
        <v>0</v>
      </c>
      <c r="U605" t="s">
        <v>2894</v>
      </c>
      <c r="V605">
        <v>56501.106204522679</v>
      </c>
      <c r="W605" t="s">
        <v>2823</v>
      </c>
      <c r="X605">
        <v>55987.819357660206</v>
      </c>
      <c r="Y605" t="s">
        <v>2814</v>
      </c>
      <c r="Z605">
        <v>58611.930717538344</v>
      </c>
      <c r="AA605" t="s">
        <v>2635</v>
      </c>
      <c r="AB605">
        <v>74353.425851799868</v>
      </c>
      <c r="AC605">
        <v>4</v>
      </c>
    </row>
    <row r="606" spans="1:29" x14ac:dyDescent="0.3">
      <c r="A606" t="s">
        <v>47</v>
      </c>
      <c r="B606">
        <v>58834.067890234619</v>
      </c>
      <c r="C606">
        <v>18422338</v>
      </c>
      <c r="D606">
        <v>6300000</v>
      </c>
      <c r="E606">
        <v>40645.161290322583</v>
      </c>
      <c r="F606" s="1">
        <v>45975</v>
      </c>
      <c r="G606" t="s">
        <v>2843</v>
      </c>
      <c r="H606">
        <v>155</v>
      </c>
      <c r="I606">
        <v>200</v>
      </c>
      <c r="J606" t="s">
        <v>50</v>
      </c>
      <c r="K606">
        <v>2</v>
      </c>
      <c r="L606">
        <v>3</v>
      </c>
      <c r="M606" t="s">
        <v>2622</v>
      </c>
      <c r="N606" t="s">
        <v>55</v>
      </c>
      <c r="O606" t="s">
        <v>57</v>
      </c>
      <c r="P606" t="s">
        <v>2892</v>
      </c>
      <c r="Q606" t="s">
        <v>2896</v>
      </c>
      <c r="R606" t="s">
        <v>2877</v>
      </c>
      <c r="S606">
        <v>13</v>
      </c>
      <c r="T606">
        <v>0</v>
      </c>
      <c r="U606" t="s">
        <v>2894</v>
      </c>
      <c r="V606">
        <v>56501.106204522679</v>
      </c>
      <c r="W606" t="s">
        <v>2823</v>
      </c>
      <c r="X606">
        <v>55987.819357660206</v>
      </c>
      <c r="Y606" t="s">
        <v>2814</v>
      </c>
      <c r="Z606">
        <v>58611.930717538344</v>
      </c>
      <c r="AA606" t="s">
        <v>2635</v>
      </c>
      <c r="AB606">
        <v>74353.425851799868</v>
      </c>
      <c r="AC606">
        <v>4</v>
      </c>
    </row>
    <row r="607" spans="1:29" x14ac:dyDescent="0.3">
      <c r="A607" t="s">
        <v>47</v>
      </c>
      <c r="B607">
        <v>58834.067890234619</v>
      </c>
      <c r="C607">
        <v>18418820</v>
      </c>
      <c r="D607">
        <v>5500000</v>
      </c>
      <c r="E607">
        <v>100000</v>
      </c>
      <c r="F607" s="1">
        <v>45975</v>
      </c>
      <c r="G607" t="s">
        <v>2843</v>
      </c>
      <c r="H607">
        <v>55</v>
      </c>
      <c r="I607">
        <v>65</v>
      </c>
      <c r="J607" t="s">
        <v>74</v>
      </c>
      <c r="K607">
        <v>1</v>
      </c>
      <c r="L607">
        <v>2</v>
      </c>
      <c r="M607" t="s">
        <v>2615</v>
      </c>
      <c r="N607" t="s">
        <v>55</v>
      </c>
      <c r="O607" t="s">
        <v>57</v>
      </c>
      <c r="P607" t="s">
        <v>2892</v>
      </c>
      <c r="Q607" t="s">
        <v>2893</v>
      </c>
      <c r="R607" t="s">
        <v>2879</v>
      </c>
      <c r="S607">
        <v>2</v>
      </c>
      <c r="T607">
        <v>0</v>
      </c>
      <c r="U607" t="s">
        <v>2894</v>
      </c>
      <c r="V607">
        <v>56501.106204522679</v>
      </c>
      <c r="W607" t="s">
        <v>2823</v>
      </c>
      <c r="X607">
        <v>55987.819357660206</v>
      </c>
      <c r="Y607" t="s">
        <v>2814</v>
      </c>
      <c r="Z607">
        <v>58611.930717538344</v>
      </c>
      <c r="AA607" t="s">
        <v>2635</v>
      </c>
      <c r="AB607">
        <v>74353.425851799868</v>
      </c>
      <c r="AC607">
        <v>2</v>
      </c>
    </row>
    <row r="608" spans="1:29" x14ac:dyDescent="0.3">
      <c r="A608" t="s">
        <v>47</v>
      </c>
      <c r="B608">
        <v>58834.067890234619</v>
      </c>
      <c r="C608">
        <v>18380706</v>
      </c>
      <c r="D608">
        <v>8250000</v>
      </c>
      <c r="E608">
        <v>97058.823529411762</v>
      </c>
      <c r="F608" s="1">
        <v>45969</v>
      </c>
      <c r="G608" t="s">
        <v>2843</v>
      </c>
      <c r="H608">
        <v>85</v>
      </c>
      <c r="I608">
        <v>100</v>
      </c>
      <c r="J608" t="s">
        <v>97</v>
      </c>
      <c r="K608">
        <v>2</v>
      </c>
      <c r="L608">
        <v>3</v>
      </c>
      <c r="M608" t="s">
        <v>2617</v>
      </c>
      <c r="N608" t="s">
        <v>55</v>
      </c>
      <c r="O608" t="s">
        <v>67</v>
      </c>
      <c r="P608" t="s">
        <v>2904</v>
      </c>
      <c r="Q608" t="s">
        <v>2896</v>
      </c>
      <c r="R608" t="s">
        <v>2878</v>
      </c>
      <c r="S608">
        <v>7.5</v>
      </c>
      <c r="T608">
        <v>1</v>
      </c>
      <c r="U608" t="s">
        <v>2894</v>
      </c>
      <c r="V608">
        <v>56501.106204522679</v>
      </c>
      <c r="W608" t="s">
        <v>2823</v>
      </c>
      <c r="X608">
        <v>55987.819357660206</v>
      </c>
      <c r="Y608" t="s">
        <v>2870</v>
      </c>
      <c r="Z608">
        <v>81951.291903696576</v>
      </c>
      <c r="AA608" t="s">
        <v>2635</v>
      </c>
      <c r="AB608">
        <v>74353.425851799868</v>
      </c>
      <c r="AC608">
        <v>3</v>
      </c>
    </row>
    <row r="609" spans="1:29" x14ac:dyDescent="0.3">
      <c r="A609" t="s">
        <v>47</v>
      </c>
      <c r="B609">
        <v>58834.067890234619</v>
      </c>
      <c r="C609">
        <v>18425463</v>
      </c>
      <c r="D609">
        <v>6350000</v>
      </c>
      <c r="E609">
        <v>79375</v>
      </c>
      <c r="F609" s="1">
        <v>45976</v>
      </c>
      <c r="G609" t="s">
        <v>2843</v>
      </c>
      <c r="H609">
        <v>80</v>
      </c>
      <c r="I609">
        <v>105</v>
      </c>
      <c r="J609" t="s">
        <v>97</v>
      </c>
      <c r="K609">
        <v>2</v>
      </c>
      <c r="L609">
        <v>2</v>
      </c>
      <c r="M609" t="s">
        <v>2615</v>
      </c>
      <c r="N609" t="s">
        <v>55</v>
      </c>
      <c r="O609" t="s">
        <v>57</v>
      </c>
      <c r="P609" t="s">
        <v>2904</v>
      </c>
      <c r="Q609" t="s">
        <v>2896</v>
      </c>
      <c r="R609" t="s">
        <v>2878</v>
      </c>
      <c r="S609">
        <v>2</v>
      </c>
      <c r="T609">
        <v>0</v>
      </c>
      <c r="U609" t="s">
        <v>2894</v>
      </c>
      <c r="V609">
        <v>56501.106204522679</v>
      </c>
      <c r="W609" t="s">
        <v>2823</v>
      </c>
      <c r="X609">
        <v>55987.819357660206</v>
      </c>
      <c r="Y609" t="s">
        <v>2870</v>
      </c>
      <c r="Z609">
        <v>81951.291903696576</v>
      </c>
      <c r="AA609" t="s">
        <v>2635</v>
      </c>
      <c r="AB609">
        <v>74353.425851799868</v>
      </c>
      <c r="AC609">
        <v>3</v>
      </c>
    </row>
    <row r="610" spans="1:29" x14ac:dyDescent="0.3">
      <c r="A610" t="s">
        <v>47</v>
      </c>
      <c r="B610">
        <v>58834.067890234619</v>
      </c>
      <c r="C610">
        <v>18421194</v>
      </c>
      <c r="D610">
        <v>5200000</v>
      </c>
      <c r="E610">
        <v>61176.470588235294</v>
      </c>
      <c r="F610" s="1">
        <v>45975</v>
      </c>
      <c r="G610" t="s">
        <v>2843</v>
      </c>
      <c r="H610">
        <v>85</v>
      </c>
      <c r="I610">
        <v>100</v>
      </c>
      <c r="J610" t="s">
        <v>97</v>
      </c>
      <c r="K610">
        <v>2</v>
      </c>
      <c r="L610">
        <v>2</v>
      </c>
      <c r="M610" t="s">
        <v>2627</v>
      </c>
      <c r="N610" t="s">
        <v>77</v>
      </c>
      <c r="O610" t="s">
        <v>57</v>
      </c>
      <c r="P610" t="s">
        <v>2905</v>
      </c>
      <c r="Q610" t="s">
        <v>2893</v>
      </c>
      <c r="R610" t="s">
        <v>2878</v>
      </c>
      <c r="S610">
        <v>18</v>
      </c>
      <c r="T610">
        <v>0</v>
      </c>
      <c r="U610" t="s">
        <v>2894</v>
      </c>
      <c r="V610">
        <v>56501.106204522679</v>
      </c>
      <c r="W610" t="s">
        <v>2823</v>
      </c>
      <c r="X610">
        <v>55987.819357660206</v>
      </c>
      <c r="Y610" t="s">
        <v>2815</v>
      </c>
      <c r="Z610">
        <v>55166.77177874578</v>
      </c>
      <c r="AA610" t="s">
        <v>2635</v>
      </c>
      <c r="AB610">
        <v>74353.425851799868</v>
      </c>
      <c r="AC610">
        <v>3</v>
      </c>
    </row>
    <row r="611" spans="1:29" x14ac:dyDescent="0.3">
      <c r="A611" t="s">
        <v>47</v>
      </c>
      <c r="B611">
        <v>58834.067890234619</v>
      </c>
      <c r="C611">
        <v>18407847</v>
      </c>
      <c r="D611">
        <v>4250000</v>
      </c>
      <c r="E611">
        <v>85000</v>
      </c>
      <c r="F611" s="1">
        <v>45973</v>
      </c>
      <c r="G611" t="s">
        <v>2843</v>
      </c>
      <c r="H611">
        <v>50</v>
      </c>
      <c r="I611">
        <v>55</v>
      </c>
      <c r="J611" t="s">
        <v>97</v>
      </c>
      <c r="K611">
        <v>1</v>
      </c>
      <c r="L611">
        <v>2</v>
      </c>
      <c r="M611" t="s">
        <v>2615</v>
      </c>
      <c r="N611" t="s">
        <v>77</v>
      </c>
      <c r="O611" t="s">
        <v>57</v>
      </c>
      <c r="P611" t="s">
        <v>2905</v>
      </c>
      <c r="Q611" t="s">
        <v>2893</v>
      </c>
      <c r="R611" t="s">
        <v>2878</v>
      </c>
      <c r="S611">
        <v>2</v>
      </c>
      <c r="T611">
        <v>0</v>
      </c>
      <c r="U611" t="s">
        <v>2894</v>
      </c>
      <c r="V611">
        <v>56501.106204522679</v>
      </c>
      <c r="W611" t="s">
        <v>2823</v>
      </c>
      <c r="X611">
        <v>55987.819357660206</v>
      </c>
      <c r="Y611" t="s">
        <v>2815</v>
      </c>
      <c r="Z611">
        <v>55166.77177874578</v>
      </c>
      <c r="AA611" t="s">
        <v>2635</v>
      </c>
      <c r="AB611">
        <v>74353.425851799868</v>
      </c>
      <c r="AC611">
        <v>3</v>
      </c>
    </row>
    <row r="612" spans="1:29" x14ac:dyDescent="0.3">
      <c r="A612" t="s">
        <v>47</v>
      </c>
      <c r="B612">
        <v>58834.067890234619</v>
      </c>
      <c r="C612">
        <v>18403536</v>
      </c>
      <c r="D612">
        <v>3000000</v>
      </c>
      <c r="E612">
        <v>88235.294117647063</v>
      </c>
      <c r="F612" s="1">
        <v>45972</v>
      </c>
      <c r="G612" t="s">
        <v>2843</v>
      </c>
      <c r="H612">
        <v>34</v>
      </c>
      <c r="I612">
        <v>38</v>
      </c>
      <c r="J612" t="s">
        <v>74</v>
      </c>
      <c r="K612">
        <v>1</v>
      </c>
      <c r="L612">
        <v>3</v>
      </c>
      <c r="M612" t="s">
        <v>2615</v>
      </c>
      <c r="N612" t="s">
        <v>55</v>
      </c>
      <c r="O612" t="s">
        <v>57</v>
      </c>
      <c r="P612" t="s">
        <v>2905</v>
      </c>
      <c r="Q612" t="s">
        <v>2899</v>
      </c>
      <c r="R612" t="s">
        <v>2879</v>
      </c>
      <c r="S612">
        <v>2</v>
      </c>
      <c r="T612">
        <v>0</v>
      </c>
      <c r="U612" t="s">
        <v>2894</v>
      </c>
      <c r="V612">
        <v>56501.106204522679</v>
      </c>
      <c r="W612" t="s">
        <v>2823</v>
      </c>
      <c r="X612">
        <v>55987.819357660206</v>
      </c>
      <c r="Y612" t="s">
        <v>2815</v>
      </c>
      <c r="Z612">
        <v>55166.77177874578</v>
      </c>
      <c r="AA612" t="s">
        <v>2635</v>
      </c>
      <c r="AB612">
        <v>74353.425851799868</v>
      </c>
      <c r="AC612">
        <v>2</v>
      </c>
    </row>
    <row r="613" spans="1:29" x14ac:dyDescent="0.3">
      <c r="A613" t="s">
        <v>47</v>
      </c>
      <c r="B613">
        <v>58834.067890234619</v>
      </c>
      <c r="C613">
        <v>18383484</v>
      </c>
      <c r="D613">
        <v>5350000</v>
      </c>
      <c r="E613">
        <v>62941.176470588238</v>
      </c>
      <c r="F613" s="1">
        <v>45969</v>
      </c>
      <c r="G613" t="s">
        <v>2843</v>
      </c>
      <c r="H613">
        <v>85</v>
      </c>
      <c r="I613">
        <v>92</v>
      </c>
      <c r="J613" t="s">
        <v>97</v>
      </c>
      <c r="K613">
        <v>1</v>
      </c>
      <c r="L613">
        <v>2</v>
      </c>
      <c r="M613" t="s">
        <v>2615</v>
      </c>
      <c r="N613" t="s">
        <v>55</v>
      </c>
      <c r="O613" t="s">
        <v>57</v>
      </c>
      <c r="P613" t="s">
        <v>2892</v>
      </c>
      <c r="Q613" t="s">
        <v>2893</v>
      </c>
      <c r="R613" t="s">
        <v>2878</v>
      </c>
      <c r="S613">
        <v>2</v>
      </c>
      <c r="T613">
        <v>0</v>
      </c>
      <c r="U613" t="s">
        <v>138</v>
      </c>
      <c r="V613">
        <v>84051.519775661844</v>
      </c>
      <c r="W613" t="s">
        <v>2823</v>
      </c>
      <c r="X613">
        <v>55987.819357660206</v>
      </c>
      <c r="Y613" t="s">
        <v>2814</v>
      </c>
      <c r="Z613">
        <v>58611.930717538344</v>
      </c>
      <c r="AA613" t="s">
        <v>2755</v>
      </c>
      <c r="AB613">
        <v>48064.140271493212</v>
      </c>
      <c r="AC613">
        <v>3</v>
      </c>
    </row>
    <row r="614" spans="1:29" x14ac:dyDescent="0.3">
      <c r="A614" t="s">
        <v>47</v>
      </c>
      <c r="B614">
        <v>58834.067890234619</v>
      </c>
      <c r="C614">
        <v>18379241</v>
      </c>
      <c r="D614">
        <v>6750000</v>
      </c>
      <c r="E614">
        <v>67500</v>
      </c>
      <c r="F614" s="1">
        <v>45968</v>
      </c>
      <c r="G614" t="s">
        <v>2843</v>
      </c>
      <c r="H614">
        <v>100</v>
      </c>
      <c r="I614">
        <v>110</v>
      </c>
      <c r="J614" t="s">
        <v>50</v>
      </c>
      <c r="K614">
        <v>1</v>
      </c>
      <c r="L614">
        <v>3</v>
      </c>
      <c r="M614" t="s">
        <v>2615</v>
      </c>
      <c r="N614" t="s">
        <v>77</v>
      </c>
      <c r="O614" t="s">
        <v>57</v>
      </c>
      <c r="P614" t="s">
        <v>2892</v>
      </c>
      <c r="Q614" t="s">
        <v>2896</v>
      </c>
      <c r="R614" t="s">
        <v>2877</v>
      </c>
      <c r="S614">
        <v>2</v>
      </c>
      <c r="T614">
        <v>0</v>
      </c>
      <c r="U614" t="s">
        <v>2894</v>
      </c>
      <c r="V614">
        <v>56501.106204522679</v>
      </c>
      <c r="W614" t="s">
        <v>2823</v>
      </c>
      <c r="X614">
        <v>55987.819357660206</v>
      </c>
      <c r="Y614" t="s">
        <v>2814</v>
      </c>
      <c r="Z614">
        <v>58611.930717538344</v>
      </c>
      <c r="AA614" t="s">
        <v>2755</v>
      </c>
      <c r="AB614">
        <v>48064.140271493212</v>
      </c>
      <c r="AC614">
        <v>4</v>
      </c>
    </row>
    <row r="615" spans="1:29" x14ac:dyDescent="0.3">
      <c r="A615" t="s">
        <v>47</v>
      </c>
      <c r="B615">
        <v>58834.067890234619</v>
      </c>
      <c r="C615">
        <v>18389865</v>
      </c>
      <c r="D615">
        <v>4500000</v>
      </c>
      <c r="E615">
        <v>34615.384615384617</v>
      </c>
      <c r="F615" s="1">
        <v>45970</v>
      </c>
      <c r="G615" t="s">
        <v>2843</v>
      </c>
      <c r="H615">
        <v>130</v>
      </c>
      <c r="I615">
        <v>135</v>
      </c>
      <c r="J615" t="s">
        <v>50</v>
      </c>
      <c r="K615">
        <v>1</v>
      </c>
      <c r="L615">
        <v>4</v>
      </c>
      <c r="M615" t="s">
        <v>2627</v>
      </c>
      <c r="N615" t="s">
        <v>55</v>
      </c>
      <c r="O615" t="s">
        <v>57</v>
      </c>
      <c r="P615" t="s">
        <v>2892</v>
      </c>
      <c r="Q615" t="s">
        <v>2893</v>
      </c>
      <c r="R615" t="s">
        <v>2877</v>
      </c>
      <c r="S615">
        <v>18</v>
      </c>
      <c r="T615">
        <v>0</v>
      </c>
      <c r="U615" t="s">
        <v>2894</v>
      </c>
      <c r="V615">
        <v>56501.106204522679</v>
      </c>
      <c r="W615" t="s">
        <v>2823</v>
      </c>
      <c r="X615">
        <v>55987.819357660206</v>
      </c>
      <c r="Y615" t="s">
        <v>2814</v>
      </c>
      <c r="Z615">
        <v>58611.930717538344</v>
      </c>
      <c r="AA615" t="s">
        <v>2755</v>
      </c>
      <c r="AB615">
        <v>48064.140271493212</v>
      </c>
      <c r="AC615">
        <v>4</v>
      </c>
    </row>
    <row r="616" spans="1:29" x14ac:dyDescent="0.3">
      <c r="A616" t="s">
        <v>47</v>
      </c>
      <c r="B616">
        <v>58834.067890234619</v>
      </c>
      <c r="C616">
        <v>18371166</v>
      </c>
      <c r="D616">
        <v>6800000</v>
      </c>
      <c r="E616">
        <v>27200</v>
      </c>
      <c r="F616" s="1">
        <v>45967</v>
      </c>
      <c r="G616" t="s">
        <v>2843</v>
      </c>
      <c r="H616">
        <v>250</v>
      </c>
      <c r="I616">
        <v>305</v>
      </c>
      <c r="J616" t="s">
        <v>64</v>
      </c>
      <c r="K616">
        <v>3</v>
      </c>
      <c r="L616">
        <v>3</v>
      </c>
      <c r="M616" t="s">
        <v>2627</v>
      </c>
      <c r="N616" t="s">
        <v>55</v>
      </c>
      <c r="O616" t="s">
        <v>57</v>
      </c>
      <c r="P616" t="s">
        <v>2903</v>
      </c>
      <c r="Q616" t="s">
        <v>2896</v>
      </c>
      <c r="R616" t="s">
        <v>2871</v>
      </c>
      <c r="S616">
        <v>18</v>
      </c>
      <c r="T616">
        <v>0</v>
      </c>
      <c r="U616" t="s">
        <v>2894</v>
      </c>
      <c r="V616">
        <v>56501.106204522679</v>
      </c>
      <c r="W616" t="s">
        <v>2823</v>
      </c>
      <c r="X616">
        <v>55987.819357660206</v>
      </c>
      <c r="Y616" t="s">
        <v>2817</v>
      </c>
      <c r="Z616">
        <v>55125.119235044782</v>
      </c>
      <c r="AA616" t="s">
        <v>2755</v>
      </c>
      <c r="AB616">
        <v>48064.140271493212</v>
      </c>
      <c r="AC616">
        <v>6</v>
      </c>
    </row>
    <row r="617" spans="1:29" x14ac:dyDescent="0.3">
      <c r="A617" t="s">
        <v>47</v>
      </c>
      <c r="B617">
        <v>58834.067890234619</v>
      </c>
      <c r="C617">
        <v>18377404</v>
      </c>
      <c r="D617">
        <v>11500000</v>
      </c>
      <c r="E617">
        <v>57500</v>
      </c>
      <c r="F617" s="1">
        <v>45968</v>
      </c>
      <c r="G617" t="s">
        <v>2843</v>
      </c>
      <c r="H617">
        <v>200</v>
      </c>
      <c r="I617">
        <v>220</v>
      </c>
      <c r="J617" t="s">
        <v>128</v>
      </c>
      <c r="K617">
        <v>3</v>
      </c>
      <c r="L617">
        <v>3</v>
      </c>
      <c r="M617" t="s">
        <v>2615</v>
      </c>
      <c r="N617" t="s">
        <v>76</v>
      </c>
      <c r="O617" t="s">
        <v>57</v>
      </c>
      <c r="P617" t="s">
        <v>2892</v>
      </c>
      <c r="Q617" t="s">
        <v>2898</v>
      </c>
      <c r="R617" t="s">
        <v>2871</v>
      </c>
      <c r="S617">
        <v>2</v>
      </c>
      <c r="T617">
        <v>0</v>
      </c>
      <c r="U617" t="s">
        <v>2894</v>
      </c>
      <c r="V617">
        <v>56501.106204522679</v>
      </c>
      <c r="W617" t="s">
        <v>2823</v>
      </c>
      <c r="X617">
        <v>55987.819357660206</v>
      </c>
      <c r="Y617" t="s">
        <v>2814</v>
      </c>
      <c r="Z617">
        <v>58611.930717538344</v>
      </c>
      <c r="AA617" t="s">
        <v>2779</v>
      </c>
      <c r="AB617">
        <v>42740.942028985504</v>
      </c>
      <c r="AC617">
        <v>5</v>
      </c>
    </row>
    <row r="618" spans="1:29" x14ac:dyDescent="0.3">
      <c r="A618" t="s">
        <v>47</v>
      </c>
      <c r="B618">
        <v>58834.067890234619</v>
      </c>
      <c r="C618">
        <v>18365556</v>
      </c>
      <c r="D618">
        <v>6300000</v>
      </c>
      <c r="E618">
        <v>52500</v>
      </c>
      <c r="F618" s="1">
        <v>45966</v>
      </c>
      <c r="G618" t="s">
        <v>2843</v>
      </c>
      <c r="H618">
        <v>120</v>
      </c>
      <c r="I618">
        <v>135</v>
      </c>
      <c r="J618" t="s">
        <v>50</v>
      </c>
      <c r="K618">
        <v>2</v>
      </c>
      <c r="L618">
        <v>3</v>
      </c>
      <c r="M618" t="s">
        <v>2617</v>
      </c>
      <c r="N618" t="s">
        <v>76</v>
      </c>
      <c r="O618" t="s">
        <v>57</v>
      </c>
      <c r="P618" t="s">
        <v>2892</v>
      </c>
      <c r="Q618" t="s">
        <v>2896</v>
      </c>
      <c r="R618" t="s">
        <v>2877</v>
      </c>
      <c r="S618">
        <v>7.5</v>
      </c>
      <c r="T618">
        <v>0</v>
      </c>
      <c r="U618" t="s">
        <v>2894</v>
      </c>
      <c r="V618">
        <v>56501.106204522679</v>
      </c>
      <c r="W618" t="s">
        <v>2823</v>
      </c>
      <c r="X618">
        <v>55987.819357660206</v>
      </c>
      <c r="Y618" t="s">
        <v>2814</v>
      </c>
      <c r="Z618">
        <v>58611.930717538344</v>
      </c>
      <c r="AA618" t="s">
        <v>2779</v>
      </c>
      <c r="AB618">
        <v>42740.942028985504</v>
      </c>
      <c r="AC618">
        <v>4</v>
      </c>
    </row>
    <row r="619" spans="1:29" x14ac:dyDescent="0.3">
      <c r="A619" t="s">
        <v>47</v>
      </c>
      <c r="B619">
        <v>58834.067890234619</v>
      </c>
      <c r="C619">
        <v>18379686</v>
      </c>
      <c r="D619">
        <v>3580000</v>
      </c>
      <c r="E619">
        <v>29833.333333333332</v>
      </c>
      <c r="F619" s="1">
        <v>45969</v>
      </c>
      <c r="G619" t="s">
        <v>2843</v>
      </c>
      <c r="H619">
        <v>120</v>
      </c>
      <c r="I619">
        <v>130</v>
      </c>
      <c r="J619" t="s">
        <v>50</v>
      </c>
      <c r="K619">
        <v>1</v>
      </c>
      <c r="L619">
        <v>3</v>
      </c>
      <c r="M619" t="s">
        <v>2632</v>
      </c>
      <c r="N619" t="s">
        <v>55</v>
      </c>
      <c r="O619" t="s">
        <v>57</v>
      </c>
      <c r="P619" t="s">
        <v>2905</v>
      </c>
      <c r="Q619" t="s">
        <v>2893</v>
      </c>
      <c r="R619" t="s">
        <v>2877</v>
      </c>
      <c r="S619">
        <v>25</v>
      </c>
      <c r="T619">
        <v>0</v>
      </c>
      <c r="U619" t="s">
        <v>2894</v>
      </c>
      <c r="V619">
        <v>56501.106204522679</v>
      </c>
      <c r="W619" t="s">
        <v>2823</v>
      </c>
      <c r="X619">
        <v>55987.819357660206</v>
      </c>
      <c r="Y619" t="s">
        <v>2815</v>
      </c>
      <c r="Z619">
        <v>55166.77177874578</v>
      </c>
      <c r="AA619" t="s">
        <v>2779</v>
      </c>
      <c r="AB619">
        <v>42740.942028985504</v>
      </c>
      <c r="AC619">
        <v>4</v>
      </c>
    </row>
    <row r="620" spans="1:29" x14ac:dyDescent="0.3">
      <c r="A620" t="s">
        <v>47</v>
      </c>
      <c r="B620">
        <v>58834.067890234619</v>
      </c>
      <c r="C620">
        <v>18383310</v>
      </c>
      <c r="D620">
        <v>3580000</v>
      </c>
      <c r="E620">
        <v>31130.434782608696</v>
      </c>
      <c r="F620" s="1">
        <v>45969</v>
      </c>
      <c r="G620" t="s">
        <v>2843</v>
      </c>
      <c r="H620">
        <v>115</v>
      </c>
      <c r="I620">
        <v>129</v>
      </c>
      <c r="J620" t="s">
        <v>50</v>
      </c>
      <c r="K620">
        <v>1</v>
      </c>
      <c r="L620">
        <v>3</v>
      </c>
      <c r="M620" t="s">
        <v>2632</v>
      </c>
      <c r="N620" t="s">
        <v>55</v>
      </c>
      <c r="O620" t="s">
        <v>57</v>
      </c>
      <c r="P620" t="s">
        <v>2905</v>
      </c>
      <c r="Q620" t="s">
        <v>2893</v>
      </c>
      <c r="R620" t="s">
        <v>2877</v>
      </c>
      <c r="S620">
        <v>25</v>
      </c>
      <c r="T620">
        <v>0</v>
      </c>
      <c r="U620" t="s">
        <v>2894</v>
      </c>
      <c r="V620">
        <v>56501.106204522679</v>
      </c>
      <c r="W620" t="s">
        <v>2823</v>
      </c>
      <c r="X620">
        <v>55987.819357660206</v>
      </c>
      <c r="Y620" t="s">
        <v>2815</v>
      </c>
      <c r="Z620">
        <v>55166.77177874578</v>
      </c>
      <c r="AA620" t="s">
        <v>2779</v>
      </c>
      <c r="AB620">
        <v>42740.942028985504</v>
      </c>
      <c r="AC620">
        <v>4</v>
      </c>
    </row>
    <row r="621" spans="1:29" x14ac:dyDescent="0.3">
      <c r="A621" t="s">
        <v>47</v>
      </c>
      <c r="B621">
        <v>58834.067890234619</v>
      </c>
      <c r="C621">
        <v>18413525</v>
      </c>
      <c r="D621">
        <v>10750000</v>
      </c>
      <c r="E621">
        <v>32874.617737003056</v>
      </c>
      <c r="F621" s="1">
        <v>45974</v>
      </c>
      <c r="G621" t="s">
        <v>2843</v>
      </c>
      <c r="H621">
        <v>327</v>
      </c>
      <c r="I621">
        <v>372</v>
      </c>
      <c r="J621" t="s">
        <v>1055</v>
      </c>
      <c r="K621">
        <v>2</v>
      </c>
      <c r="L621">
        <v>3</v>
      </c>
      <c r="M621" t="s">
        <v>2627</v>
      </c>
      <c r="N621" t="s">
        <v>76</v>
      </c>
      <c r="O621" t="s">
        <v>57</v>
      </c>
      <c r="P621" t="s">
        <v>2892</v>
      </c>
      <c r="Q621" t="s">
        <v>2898</v>
      </c>
      <c r="R621" t="s">
        <v>2871</v>
      </c>
      <c r="S621">
        <v>18</v>
      </c>
      <c r="T621">
        <v>0</v>
      </c>
      <c r="U621" t="s">
        <v>2894</v>
      </c>
      <c r="V621">
        <v>56501.106204522679</v>
      </c>
      <c r="W621" t="s">
        <v>2823</v>
      </c>
      <c r="X621">
        <v>55987.819357660206</v>
      </c>
      <c r="Y621" t="s">
        <v>2814</v>
      </c>
      <c r="Z621">
        <v>58611.930717538344</v>
      </c>
      <c r="AA621" t="s">
        <v>2695</v>
      </c>
      <c r="AB621">
        <v>39486.177956383857</v>
      </c>
      <c r="AC621">
        <v>6</v>
      </c>
    </row>
    <row r="622" spans="1:29" x14ac:dyDescent="0.3">
      <c r="A622" t="s">
        <v>47</v>
      </c>
      <c r="B622">
        <v>58834.067890234619</v>
      </c>
      <c r="C622">
        <v>18373017</v>
      </c>
      <c r="D622">
        <v>7950000</v>
      </c>
      <c r="E622">
        <v>26065.573770491803</v>
      </c>
      <c r="F622" s="1">
        <v>45967</v>
      </c>
      <c r="G622" t="s">
        <v>2843</v>
      </c>
      <c r="H622">
        <v>305</v>
      </c>
      <c r="I622">
        <v>315</v>
      </c>
      <c r="J622" t="s">
        <v>64</v>
      </c>
      <c r="K622">
        <v>2</v>
      </c>
      <c r="L622">
        <v>3</v>
      </c>
      <c r="M622" t="s">
        <v>2627</v>
      </c>
      <c r="N622" t="s">
        <v>55</v>
      </c>
      <c r="O622" t="s">
        <v>57</v>
      </c>
      <c r="P622" t="s">
        <v>2892</v>
      </c>
      <c r="Q622" t="s">
        <v>2896</v>
      </c>
      <c r="R622" t="s">
        <v>2871</v>
      </c>
      <c r="S622">
        <v>18</v>
      </c>
      <c r="T622">
        <v>0</v>
      </c>
      <c r="U622" t="s">
        <v>2894</v>
      </c>
      <c r="V622">
        <v>56501.106204522679</v>
      </c>
      <c r="W622" t="s">
        <v>2823</v>
      </c>
      <c r="X622">
        <v>55987.819357660206</v>
      </c>
      <c r="Y622" t="s">
        <v>2814</v>
      </c>
      <c r="Z622">
        <v>58611.930717538344</v>
      </c>
      <c r="AA622" t="s">
        <v>2695</v>
      </c>
      <c r="AB622">
        <v>39486.177956383857</v>
      </c>
      <c r="AC622">
        <v>6</v>
      </c>
    </row>
    <row r="623" spans="1:29" x14ac:dyDescent="0.3">
      <c r="A623" t="s">
        <v>47</v>
      </c>
      <c r="B623">
        <v>58834.067890234619</v>
      </c>
      <c r="C623">
        <v>18409459</v>
      </c>
      <c r="D623">
        <v>6300000</v>
      </c>
      <c r="E623">
        <v>46666.666666666664</v>
      </c>
      <c r="F623" s="1">
        <v>45973</v>
      </c>
      <c r="G623" t="s">
        <v>2843</v>
      </c>
      <c r="H623">
        <v>135</v>
      </c>
      <c r="I623">
        <v>140</v>
      </c>
      <c r="J623" t="s">
        <v>97</v>
      </c>
      <c r="K623">
        <v>1</v>
      </c>
      <c r="L623">
        <v>3</v>
      </c>
      <c r="M623" t="s">
        <v>2617</v>
      </c>
      <c r="N623" t="s">
        <v>55</v>
      </c>
      <c r="O623" t="s">
        <v>57</v>
      </c>
      <c r="P623" t="s">
        <v>2892</v>
      </c>
      <c r="Q623" t="s">
        <v>2896</v>
      </c>
      <c r="R623" t="s">
        <v>2878</v>
      </c>
      <c r="S623">
        <v>7.5</v>
      </c>
      <c r="T623">
        <v>0</v>
      </c>
      <c r="U623" t="s">
        <v>2894</v>
      </c>
      <c r="V623">
        <v>56501.106204522679</v>
      </c>
      <c r="W623" t="s">
        <v>2823</v>
      </c>
      <c r="X623">
        <v>55987.819357660206</v>
      </c>
      <c r="Y623" t="s">
        <v>2814</v>
      </c>
      <c r="Z623">
        <v>58611.930717538344</v>
      </c>
      <c r="AA623" t="s">
        <v>2695</v>
      </c>
      <c r="AB623">
        <v>39486.177956383857</v>
      </c>
      <c r="AC623">
        <v>3</v>
      </c>
    </row>
    <row r="624" spans="1:29" x14ac:dyDescent="0.3">
      <c r="A624" t="s">
        <v>47</v>
      </c>
      <c r="B624">
        <v>58834.067890234619</v>
      </c>
      <c r="C624">
        <v>18418556</v>
      </c>
      <c r="D624">
        <v>6250000</v>
      </c>
      <c r="E624">
        <v>44642.857142857145</v>
      </c>
      <c r="F624" s="1">
        <v>45975</v>
      </c>
      <c r="G624" t="s">
        <v>2843</v>
      </c>
      <c r="H624">
        <v>140</v>
      </c>
      <c r="I624">
        <v>160</v>
      </c>
      <c r="J624" t="s">
        <v>50</v>
      </c>
      <c r="K624">
        <v>2</v>
      </c>
      <c r="L624">
        <v>3</v>
      </c>
      <c r="M624" t="s">
        <v>2632</v>
      </c>
      <c r="N624" t="s">
        <v>76</v>
      </c>
      <c r="O624" t="s">
        <v>57</v>
      </c>
      <c r="P624" t="s">
        <v>2892</v>
      </c>
      <c r="Q624" t="s">
        <v>2896</v>
      </c>
      <c r="R624" t="s">
        <v>2877</v>
      </c>
      <c r="S624">
        <v>25</v>
      </c>
      <c r="T624">
        <v>0</v>
      </c>
      <c r="U624" t="s">
        <v>2894</v>
      </c>
      <c r="V624">
        <v>56501.106204522679</v>
      </c>
      <c r="W624" t="s">
        <v>2823</v>
      </c>
      <c r="X624">
        <v>55987.819357660206</v>
      </c>
      <c r="Y624" t="s">
        <v>2814</v>
      </c>
      <c r="Z624">
        <v>58611.930717538344</v>
      </c>
      <c r="AA624" t="s">
        <v>2695</v>
      </c>
      <c r="AB624">
        <v>39486.177956383857</v>
      </c>
      <c r="AC624">
        <v>4</v>
      </c>
    </row>
    <row r="625" spans="1:29" x14ac:dyDescent="0.3">
      <c r="A625" t="s">
        <v>47</v>
      </c>
      <c r="B625">
        <v>58834.067890234619</v>
      </c>
      <c r="C625">
        <v>18380030</v>
      </c>
      <c r="D625">
        <v>6000000</v>
      </c>
      <c r="E625">
        <v>50000</v>
      </c>
      <c r="F625" s="1">
        <v>45969</v>
      </c>
      <c r="G625" t="s">
        <v>2843</v>
      </c>
      <c r="H625">
        <v>120</v>
      </c>
      <c r="I625">
        <v>140</v>
      </c>
      <c r="J625" t="s">
        <v>50</v>
      </c>
      <c r="K625">
        <v>1</v>
      </c>
      <c r="L625">
        <v>3</v>
      </c>
      <c r="M625" t="s">
        <v>2632</v>
      </c>
      <c r="N625" t="s">
        <v>55</v>
      </c>
      <c r="O625" t="s">
        <v>67</v>
      </c>
      <c r="P625" t="s">
        <v>2892</v>
      </c>
      <c r="Q625" t="s">
        <v>2893</v>
      </c>
      <c r="R625" t="s">
        <v>2877</v>
      </c>
      <c r="S625">
        <v>25</v>
      </c>
      <c r="T625">
        <v>1</v>
      </c>
      <c r="U625" t="s">
        <v>2894</v>
      </c>
      <c r="V625">
        <v>56501.106204522679</v>
      </c>
      <c r="W625" t="s">
        <v>2823</v>
      </c>
      <c r="X625">
        <v>55987.819357660206</v>
      </c>
      <c r="Y625" t="s">
        <v>2814</v>
      </c>
      <c r="Z625">
        <v>58611.930717538344</v>
      </c>
      <c r="AA625" t="s">
        <v>2695</v>
      </c>
      <c r="AB625">
        <v>39486.177956383857</v>
      </c>
      <c r="AC625">
        <v>4</v>
      </c>
    </row>
    <row r="626" spans="1:29" x14ac:dyDescent="0.3">
      <c r="A626" t="s">
        <v>47</v>
      </c>
      <c r="B626">
        <v>58834.067890234619</v>
      </c>
      <c r="C626">
        <v>18376176</v>
      </c>
      <c r="D626">
        <v>5950000</v>
      </c>
      <c r="E626">
        <v>41034.482758620688</v>
      </c>
      <c r="F626" s="1">
        <v>45968</v>
      </c>
      <c r="G626" t="s">
        <v>2843</v>
      </c>
      <c r="H626">
        <v>145</v>
      </c>
      <c r="I626">
        <v>160</v>
      </c>
      <c r="J626" t="s">
        <v>50</v>
      </c>
      <c r="K626">
        <v>2</v>
      </c>
      <c r="L626">
        <v>3</v>
      </c>
      <c r="M626" t="s">
        <v>2632</v>
      </c>
      <c r="N626" t="s">
        <v>55</v>
      </c>
      <c r="O626" t="s">
        <v>57</v>
      </c>
      <c r="P626" t="s">
        <v>2892</v>
      </c>
      <c r="Q626" t="s">
        <v>2893</v>
      </c>
      <c r="R626" t="s">
        <v>2877</v>
      </c>
      <c r="S626">
        <v>25</v>
      </c>
      <c r="T626">
        <v>0</v>
      </c>
      <c r="U626" t="s">
        <v>2894</v>
      </c>
      <c r="V626">
        <v>56501.106204522679</v>
      </c>
      <c r="W626" t="s">
        <v>2823</v>
      </c>
      <c r="X626">
        <v>55987.819357660206</v>
      </c>
      <c r="Y626" t="s">
        <v>2814</v>
      </c>
      <c r="Z626">
        <v>58611.930717538344</v>
      </c>
      <c r="AA626" t="s">
        <v>2695</v>
      </c>
      <c r="AB626">
        <v>39486.177956383857</v>
      </c>
      <c r="AC626">
        <v>4</v>
      </c>
    </row>
    <row r="627" spans="1:29" x14ac:dyDescent="0.3">
      <c r="A627" t="s">
        <v>47</v>
      </c>
      <c r="B627">
        <v>58834.067890234619</v>
      </c>
      <c r="C627">
        <v>18413529</v>
      </c>
      <c r="D627">
        <v>5900000</v>
      </c>
      <c r="E627">
        <v>35119.047619047618</v>
      </c>
      <c r="F627" s="1">
        <v>45974</v>
      </c>
      <c r="G627" t="s">
        <v>2843</v>
      </c>
      <c r="H627">
        <v>168</v>
      </c>
      <c r="I627">
        <v>195</v>
      </c>
      <c r="J627" t="s">
        <v>50</v>
      </c>
      <c r="K627">
        <v>1</v>
      </c>
      <c r="L627">
        <v>3</v>
      </c>
      <c r="M627" t="s">
        <v>2627</v>
      </c>
      <c r="N627" t="s">
        <v>76</v>
      </c>
      <c r="O627" t="s">
        <v>57</v>
      </c>
      <c r="P627" t="s">
        <v>2892</v>
      </c>
      <c r="Q627" t="s">
        <v>2893</v>
      </c>
      <c r="R627" t="s">
        <v>2877</v>
      </c>
      <c r="S627">
        <v>18</v>
      </c>
      <c r="T627">
        <v>0</v>
      </c>
      <c r="U627" t="s">
        <v>2894</v>
      </c>
      <c r="V627">
        <v>56501.106204522679</v>
      </c>
      <c r="W627" t="s">
        <v>2823</v>
      </c>
      <c r="X627">
        <v>55987.819357660206</v>
      </c>
      <c r="Y627" t="s">
        <v>2814</v>
      </c>
      <c r="Z627">
        <v>58611.930717538344</v>
      </c>
      <c r="AA627" t="s">
        <v>2695</v>
      </c>
      <c r="AB627">
        <v>39486.177956383857</v>
      </c>
      <c r="AC627">
        <v>4</v>
      </c>
    </row>
    <row r="628" spans="1:29" x14ac:dyDescent="0.3">
      <c r="A628" t="s">
        <v>47</v>
      </c>
      <c r="B628">
        <v>58834.067890234619</v>
      </c>
      <c r="C628">
        <v>18380941</v>
      </c>
      <c r="D628">
        <v>7900000</v>
      </c>
      <c r="E628">
        <v>63200</v>
      </c>
      <c r="F628" s="1">
        <v>45969</v>
      </c>
      <c r="G628" t="s">
        <v>2843</v>
      </c>
      <c r="H628">
        <v>125</v>
      </c>
      <c r="I628">
        <v>130</v>
      </c>
      <c r="J628" t="s">
        <v>50</v>
      </c>
      <c r="K628">
        <v>1</v>
      </c>
      <c r="L628">
        <v>3</v>
      </c>
      <c r="M628" t="s">
        <v>2617</v>
      </c>
      <c r="N628" t="s">
        <v>55</v>
      </c>
      <c r="O628" t="s">
        <v>57</v>
      </c>
      <c r="P628" t="s">
        <v>2892</v>
      </c>
      <c r="Q628" t="s">
        <v>2896</v>
      </c>
      <c r="R628" t="s">
        <v>2877</v>
      </c>
      <c r="S628">
        <v>7.5</v>
      </c>
      <c r="T628">
        <v>0</v>
      </c>
      <c r="U628" t="s">
        <v>2894</v>
      </c>
      <c r="V628">
        <v>56501.106204522679</v>
      </c>
      <c r="W628" t="s">
        <v>2823</v>
      </c>
      <c r="X628">
        <v>55987.819357660206</v>
      </c>
      <c r="Y628" t="s">
        <v>2814</v>
      </c>
      <c r="Z628">
        <v>58611.930717538344</v>
      </c>
      <c r="AA628" t="s">
        <v>2668</v>
      </c>
      <c r="AB628">
        <v>98919.927172657044</v>
      </c>
      <c r="AC628">
        <v>4</v>
      </c>
    </row>
    <row r="629" spans="1:29" x14ac:dyDescent="0.3">
      <c r="A629" t="s">
        <v>47</v>
      </c>
      <c r="B629">
        <v>58834.067890234619</v>
      </c>
      <c r="C629">
        <v>18404364</v>
      </c>
      <c r="D629">
        <v>38000000</v>
      </c>
      <c r="E629">
        <v>152000</v>
      </c>
      <c r="F629" s="1">
        <v>45973</v>
      </c>
      <c r="G629" t="s">
        <v>2843</v>
      </c>
      <c r="H629">
        <v>250</v>
      </c>
      <c r="I629">
        <v>300</v>
      </c>
      <c r="J629" t="s">
        <v>64</v>
      </c>
      <c r="K629">
        <v>3</v>
      </c>
      <c r="L629">
        <v>11</v>
      </c>
      <c r="M629" t="s">
        <v>2627</v>
      </c>
      <c r="N629" t="s">
        <v>55</v>
      </c>
      <c r="O629" t="s">
        <v>67</v>
      </c>
      <c r="P629" t="s">
        <v>2892</v>
      </c>
      <c r="Q629" t="s">
        <v>2897</v>
      </c>
      <c r="R629" t="s">
        <v>2871</v>
      </c>
      <c r="S629">
        <v>18</v>
      </c>
      <c r="T629">
        <v>1</v>
      </c>
      <c r="U629" t="s">
        <v>2895</v>
      </c>
      <c r="V629">
        <v>65169.934344177367</v>
      </c>
      <c r="W629" t="s">
        <v>2825</v>
      </c>
      <c r="X629">
        <v>65163.149557591896</v>
      </c>
      <c r="Y629" t="s">
        <v>2814</v>
      </c>
      <c r="Z629">
        <v>58611.930717538344</v>
      </c>
      <c r="AA629" t="s">
        <v>2668</v>
      </c>
      <c r="AB629">
        <v>98919.927172657044</v>
      </c>
      <c r="AC629">
        <v>6</v>
      </c>
    </row>
    <row r="630" spans="1:29" x14ac:dyDescent="0.3">
      <c r="A630" t="s">
        <v>47</v>
      </c>
      <c r="B630">
        <v>58834.067890234619</v>
      </c>
      <c r="C630">
        <v>18380239</v>
      </c>
      <c r="D630">
        <v>20000000</v>
      </c>
      <c r="E630">
        <v>133333.33333333334</v>
      </c>
      <c r="F630" s="1">
        <v>45969</v>
      </c>
      <c r="G630" t="s">
        <v>2843</v>
      </c>
      <c r="H630">
        <v>150</v>
      </c>
      <c r="I630">
        <v>160</v>
      </c>
      <c r="J630" t="s">
        <v>50</v>
      </c>
      <c r="K630">
        <v>2</v>
      </c>
      <c r="L630">
        <v>15</v>
      </c>
      <c r="M630" t="s">
        <v>2627</v>
      </c>
      <c r="N630" t="s">
        <v>55</v>
      </c>
      <c r="O630" t="s">
        <v>67</v>
      </c>
      <c r="P630" t="s">
        <v>2892</v>
      </c>
      <c r="Q630" t="s">
        <v>2897</v>
      </c>
      <c r="R630" t="s">
        <v>2877</v>
      </c>
      <c r="S630">
        <v>18</v>
      </c>
      <c r="T630">
        <v>1</v>
      </c>
      <c r="U630" t="s">
        <v>2895</v>
      </c>
      <c r="V630">
        <v>65169.934344177367</v>
      </c>
      <c r="W630" t="s">
        <v>2825</v>
      </c>
      <c r="X630">
        <v>65163.149557591896</v>
      </c>
      <c r="Y630" t="s">
        <v>2814</v>
      </c>
      <c r="Z630">
        <v>58611.930717538344</v>
      </c>
      <c r="AA630" t="s">
        <v>2668</v>
      </c>
      <c r="AB630">
        <v>98919.927172657044</v>
      </c>
      <c r="AC630">
        <v>4</v>
      </c>
    </row>
    <row r="631" spans="1:29" x14ac:dyDescent="0.3">
      <c r="A631" t="s">
        <v>47</v>
      </c>
      <c r="B631">
        <v>58834.067890234619</v>
      </c>
      <c r="C631">
        <v>18390414</v>
      </c>
      <c r="D631">
        <v>17500000</v>
      </c>
      <c r="E631">
        <v>87500</v>
      </c>
      <c r="F631" s="1">
        <v>45971</v>
      </c>
      <c r="G631" t="s">
        <v>2843</v>
      </c>
      <c r="H631">
        <v>200</v>
      </c>
      <c r="I631">
        <v>210</v>
      </c>
      <c r="J631" t="s">
        <v>1055</v>
      </c>
      <c r="K631">
        <v>3</v>
      </c>
      <c r="L631">
        <v>4</v>
      </c>
      <c r="M631" t="s">
        <v>2622</v>
      </c>
      <c r="N631" t="s">
        <v>55</v>
      </c>
      <c r="O631" t="s">
        <v>57</v>
      </c>
      <c r="P631" t="s">
        <v>2892</v>
      </c>
      <c r="Q631" t="s">
        <v>2897</v>
      </c>
      <c r="R631" t="s">
        <v>2871</v>
      </c>
      <c r="S631">
        <v>13</v>
      </c>
      <c r="T631">
        <v>0</v>
      </c>
      <c r="U631" t="s">
        <v>2895</v>
      </c>
      <c r="V631">
        <v>65169.934344177367</v>
      </c>
      <c r="W631" t="s">
        <v>2825</v>
      </c>
      <c r="X631">
        <v>65163.149557591896</v>
      </c>
      <c r="Y631" t="s">
        <v>2814</v>
      </c>
      <c r="Z631">
        <v>58611.930717538344</v>
      </c>
      <c r="AA631" t="s">
        <v>2668</v>
      </c>
      <c r="AB631">
        <v>98919.927172657044</v>
      </c>
      <c r="AC631">
        <v>6</v>
      </c>
    </row>
    <row r="632" spans="1:29" x14ac:dyDescent="0.3">
      <c r="A632" t="s">
        <v>47</v>
      </c>
      <c r="B632">
        <v>58834.067890234619</v>
      </c>
      <c r="C632">
        <v>18424876</v>
      </c>
      <c r="D632">
        <v>15500000</v>
      </c>
      <c r="E632">
        <v>110714.28571428571</v>
      </c>
      <c r="F632" s="1">
        <v>45976</v>
      </c>
      <c r="G632" t="s">
        <v>2843</v>
      </c>
      <c r="H632">
        <v>140</v>
      </c>
      <c r="I632">
        <v>145</v>
      </c>
      <c r="J632" t="s">
        <v>50</v>
      </c>
      <c r="K632">
        <v>2</v>
      </c>
      <c r="L632">
        <v>4</v>
      </c>
      <c r="M632" t="s">
        <v>2617</v>
      </c>
      <c r="N632" t="s">
        <v>55</v>
      </c>
      <c r="O632" t="s">
        <v>67</v>
      </c>
      <c r="P632" t="s">
        <v>2892</v>
      </c>
      <c r="Q632" t="s">
        <v>2897</v>
      </c>
      <c r="R632" t="s">
        <v>2877</v>
      </c>
      <c r="S632">
        <v>7.5</v>
      </c>
      <c r="T632">
        <v>1</v>
      </c>
      <c r="U632" t="s">
        <v>2895</v>
      </c>
      <c r="V632">
        <v>65169.934344177367</v>
      </c>
      <c r="W632" t="s">
        <v>2825</v>
      </c>
      <c r="X632">
        <v>65163.149557591896</v>
      </c>
      <c r="Y632" t="s">
        <v>2814</v>
      </c>
      <c r="Z632">
        <v>58611.930717538344</v>
      </c>
      <c r="AA632" t="s">
        <v>2668</v>
      </c>
      <c r="AB632">
        <v>98919.927172657044</v>
      </c>
      <c r="AC632">
        <v>4</v>
      </c>
    </row>
    <row r="633" spans="1:29" x14ac:dyDescent="0.3">
      <c r="A633" t="s">
        <v>47</v>
      </c>
      <c r="B633">
        <v>58834.067890234619</v>
      </c>
      <c r="C633">
        <v>18419340</v>
      </c>
      <c r="D633">
        <v>13195000</v>
      </c>
      <c r="E633">
        <v>94250</v>
      </c>
      <c r="F633" s="1">
        <v>45975</v>
      </c>
      <c r="G633" t="s">
        <v>2843</v>
      </c>
      <c r="H633">
        <v>140</v>
      </c>
      <c r="I633">
        <v>160</v>
      </c>
      <c r="J633" t="s">
        <v>50</v>
      </c>
      <c r="K633">
        <v>2</v>
      </c>
      <c r="L633">
        <v>7</v>
      </c>
      <c r="M633" t="s">
        <v>2627</v>
      </c>
      <c r="N633" t="s">
        <v>55</v>
      </c>
      <c r="O633" t="s">
        <v>57</v>
      </c>
      <c r="P633" t="s">
        <v>2892</v>
      </c>
      <c r="Q633" t="s">
        <v>2898</v>
      </c>
      <c r="R633" t="s">
        <v>2877</v>
      </c>
      <c r="S633">
        <v>18</v>
      </c>
      <c r="T633">
        <v>0</v>
      </c>
      <c r="U633" t="s">
        <v>2895</v>
      </c>
      <c r="V633">
        <v>65169.934344177367</v>
      </c>
      <c r="W633" t="s">
        <v>2825</v>
      </c>
      <c r="X633">
        <v>65163.149557591896</v>
      </c>
      <c r="Y633" t="s">
        <v>2814</v>
      </c>
      <c r="Z633">
        <v>58611.930717538344</v>
      </c>
      <c r="AA633" t="s">
        <v>2668</v>
      </c>
      <c r="AB633">
        <v>98919.927172657044</v>
      </c>
      <c r="AC633">
        <v>4</v>
      </c>
    </row>
    <row r="634" spans="1:29" x14ac:dyDescent="0.3">
      <c r="A634" t="s">
        <v>47</v>
      </c>
      <c r="B634">
        <v>58834.067890234619</v>
      </c>
      <c r="C634">
        <v>18427971</v>
      </c>
      <c r="D634">
        <v>13150000</v>
      </c>
      <c r="E634">
        <v>90689.655172413797</v>
      </c>
      <c r="F634" s="1">
        <v>45976</v>
      </c>
      <c r="G634" t="s">
        <v>2843</v>
      </c>
      <c r="H634">
        <v>145</v>
      </c>
      <c r="I634">
        <v>160</v>
      </c>
      <c r="J634" t="s">
        <v>50</v>
      </c>
      <c r="K634">
        <v>2</v>
      </c>
      <c r="L634">
        <v>8</v>
      </c>
      <c r="M634" t="s">
        <v>2632</v>
      </c>
      <c r="N634" t="s">
        <v>55</v>
      </c>
      <c r="O634" t="s">
        <v>57</v>
      </c>
      <c r="P634" t="s">
        <v>2892</v>
      </c>
      <c r="Q634" t="s">
        <v>2898</v>
      </c>
      <c r="R634" t="s">
        <v>2877</v>
      </c>
      <c r="S634">
        <v>25</v>
      </c>
      <c r="T634">
        <v>0</v>
      </c>
      <c r="U634" t="s">
        <v>2895</v>
      </c>
      <c r="V634">
        <v>65169.934344177367</v>
      </c>
      <c r="W634" t="s">
        <v>2825</v>
      </c>
      <c r="X634">
        <v>65163.149557591896</v>
      </c>
      <c r="Y634" t="s">
        <v>2814</v>
      </c>
      <c r="Z634">
        <v>58611.930717538344</v>
      </c>
      <c r="AA634" t="s">
        <v>2668</v>
      </c>
      <c r="AB634">
        <v>98919.927172657044</v>
      </c>
      <c r="AC634">
        <v>4</v>
      </c>
    </row>
    <row r="635" spans="1:29" x14ac:dyDescent="0.3">
      <c r="A635" t="s">
        <v>47</v>
      </c>
      <c r="B635">
        <v>58834.067890234619</v>
      </c>
      <c r="C635">
        <v>18415287</v>
      </c>
      <c r="D635">
        <v>8650000</v>
      </c>
      <c r="E635">
        <v>64074.074074074073</v>
      </c>
      <c r="F635" s="1">
        <v>45974</v>
      </c>
      <c r="G635" t="s">
        <v>2843</v>
      </c>
      <c r="H635">
        <v>135</v>
      </c>
      <c r="I635">
        <v>155</v>
      </c>
      <c r="J635" t="s">
        <v>50</v>
      </c>
      <c r="K635">
        <v>1</v>
      </c>
      <c r="L635">
        <v>4</v>
      </c>
      <c r="M635" t="s">
        <v>2627</v>
      </c>
      <c r="N635" t="s">
        <v>55</v>
      </c>
      <c r="O635" t="s">
        <v>57</v>
      </c>
      <c r="P635" t="s">
        <v>2892</v>
      </c>
      <c r="Q635" t="s">
        <v>2896</v>
      </c>
      <c r="R635" t="s">
        <v>2877</v>
      </c>
      <c r="S635">
        <v>18</v>
      </c>
      <c r="T635">
        <v>0</v>
      </c>
      <c r="U635" t="s">
        <v>2895</v>
      </c>
      <c r="V635">
        <v>65169.934344177367</v>
      </c>
      <c r="W635" t="s">
        <v>2825</v>
      </c>
      <c r="X635">
        <v>65163.149557591896</v>
      </c>
      <c r="Y635" t="s">
        <v>2814</v>
      </c>
      <c r="Z635">
        <v>58611.930717538344</v>
      </c>
      <c r="AA635" t="s">
        <v>2668</v>
      </c>
      <c r="AB635">
        <v>98919.927172657044</v>
      </c>
      <c r="AC635">
        <v>4</v>
      </c>
    </row>
    <row r="636" spans="1:29" x14ac:dyDescent="0.3">
      <c r="A636" t="s">
        <v>47</v>
      </c>
      <c r="B636">
        <v>58834.067890234619</v>
      </c>
      <c r="C636">
        <v>18424875</v>
      </c>
      <c r="D636">
        <v>19450000</v>
      </c>
      <c r="E636">
        <v>97250</v>
      </c>
      <c r="F636" s="1">
        <v>45976</v>
      </c>
      <c r="G636" t="s">
        <v>2843</v>
      </c>
      <c r="H636">
        <v>200</v>
      </c>
      <c r="I636">
        <v>220</v>
      </c>
      <c r="J636" t="s">
        <v>128</v>
      </c>
      <c r="K636">
        <v>2</v>
      </c>
      <c r="L636">
        <v>2</v>
      </c>
      <c r="M636" t="s">
        <v>2627</v>
      </c>
      <c r="N636" t="s">
        <v>55</v>
      </c>
      <c r="O636" t="s">
        <v>57</v>
      </c>
      <c r="P636" t="s">
        <v>2904</v>
      </c>
      <c r="Q636" t="s">
        <v>2897</v>
      </c>
      <c r="R636" t="s">
        <v>2871</v>
      </c>
      <c r="S636">
        <v>18</v>
      </c>
      <c r="T636">
        <v>0</v>
      </c>
      <c r="U636" t="s">
        <v>2895</v>
      </c>
      <c r="V636">
        <v>65169.934344177367</v>
      </c>
      <c r="W636" t="s">
        <v>2825</v>
      </c>
      <c r="X636">
        <v>65163.149557591896</v>
      </c>
      <c r="Y636" t="s">
        <v>2870</v>
      </c>
      <c r="Z636">
        <v>81951.291903696576</v>
      </c>
      <c r="AA636" t="s">
        <v>2668</v>
      </c>
      <c r="AB636">
        <v>98919.927172657044</v>
      </c>
      <c r="AC636">
        <v>5</v>
      </c>
    </row>
    <row r="637" spans="1:29" x14ac:dyDescent="0.3">
      <c r="A637" t="s">
        <v>47</v>
      </c>
      <c r="B637">
        <v>58834.067890234619</v>
      </c>
      <c r="C637">
        <v>18382547</v>
      </c>
      <c r="D637">
        <v>7250000</v>
      </c>
      <c r="E637">
        <v>100694.44444444444</v>
      </c>
      <c r="F637" s="1">
        <v>45969</v>
      </c>
      <c r="G637" t="s">
        <v>2843</v>
      </c>
      <c r="H637">
        <v>72</v>
      </c>
      <c r="I637">
        <v>80</v>
      </c>
      <c r="J637" t="s">
        <v>97</v>
      </c>
      <c r="K637">
        <v>1</v>
      </c>
      <c r="L637">
        <v>3</v>
      </c>
      <c r="M637" t="s">
        <v>2617</v>
      </c>
      <c r="N637" t="s">
        <v>55</v>
      </c>
      <c r="O637" t="s">
        <v>57</v>
      </c>
      <c r="P637" t="s">
        <v>2904</v>
      </c>
      <c r="Q637" t="s">
        <v>2896</v>
      </c>
      <c r="R637" t="s">
        <v>2878</v>
      </c>
      <c r="S637">
        <v>7.5</v>
      </c>
      <c r="T637">
        <v>0</v>
      </c>
      <c r="U637" t="s">
        <v>2894</v>
      </c>
      <c r="V637">
        <v>56501.106204522679</v>
      </c>
      <c r="W637" t="s">
        <v>2825</v>
      </c>
      <c r="X637">
        <v>65163.149557591896</v>
      </c>
      <c r="Y637" t="s">
        <v>2870</v>
      </c>
      <c r="Z637">
        <v>81951.291903696576</v>
      </c>
      <c r="AA637" t="s">
        <v>2668</v>
      </c>
      <c r="AB637">
        <v>98919.927172657044</v>
      </c>
      <c r="AC637">
        <v>3</v>
      </c>
    </row>
    <row r="638" spans="1:29" x14ac:dyDescent="0.3">
      <c r="A638" t="s">
        <v>47</v>
      </c>
      <c r="B638">
        <v>58834.067890234619</v>
      </c>
      <c r="C638">
        <v>18371846</v>
      </c>
      <c r="D638">
        <v>7500000</v>
      </c>
      <c r="E638">
        <v>125000</v>
      </c>
      <c r="F638" s="1">
        <v>45967</v>
      </c>
      <c r="G638" t="s">
        <v>2843</v>
      </c>
      <c r="H638">
        <v>60</v>
      </c>
      <c r="I638">
        <v>65</v>
      </c>
      <c r="J638" t="s">
        <v>74</v>
      </c>
      <c r="K638">
        <v>1</v>
      </c>
      <c r="L638">
        <v>5</v>
      </c>
      <c r="M638" t="s">
        <v>2622</v>
      </c>
      <c r="N638" t="s">
        <v>55</v>
      </c>
      <c r="O638" t="s">
        <v>57</v>
      </c>
      <c r="P638" t="s">
        <v>2905</v>
      </c>
      <c r="Q638" t="s">
        <v>2896</v>
      </c>
      <c r="R638" t="s">
        <v>2879</v>
      </c>
      <c r="S638">
        <v>13</v>
      </c>
      <c r="T638">
        <v>0</v>
      </c>
      <c r="U638" t="s">
        <v>2894</v>
      </c>
      <c r="V638">
        <v>56501.106204522679</v>
      </c>
      <c r="W638" t="s">
        <v>2825</v>
      </c>
      <c r="X638">
        <v>65163.149557591896</v>
      </c>
      <c r="Y638" t="s">
        <v>2815</v>
      </c>
      <c r="Z638">
        <v>55166.77177874578</v>
      </c>
      <c r="AA638" t="s">
        <v>2668</v>
      </c>
      <c r="AB638">
        <v>98919.927172657044</v>
      </c>
      <c r="AC638">
        <v>2</v>
      </c>
    </row>
    <row r="639" spans="1:29" x14ac:dyDescent="0.3">
      <c r="A639" t="s">
        <v>47</v>
      </c>
      <c r="B639">
        <v>58834.067890234619</v>
      </c>
      <c r="C639">
        <v>18416828</v>
      </c>
      <c r="D639">
        <v>4100000</v>
      </c>
      <c r="E639">
        <v>68333.333333333328</v>
      </c>
      <c r="F639" s="1">
        <v>45974</v>
      </c>
      <c r="G639" t="s">
        <v>2843</v>
      </c>
      <c r="H639">
        <v>60</v>
      </c>
      <c r="I639">
        <v>65</v>
      </c>
      <c r="J639" t="s">
        <v>74</v>
      </c>
      <c r="K639">
        <v>1</v>
      </c>
      <c r="L639">
        <v>4</v>
      </c>
      <c r="M639" t="s">
        <v>2622</v>
      </c>
      <c r="N639" t="s">
        <v>77</v>
      </c>
      <c r="O639" t="s">
        <v>57</v>
      </c>
      <c r="P639" t="s">
        <v>2905</v>
      </c>
      <c r="Q639" t="s">
        <v>2893</v>
      </c>
      <c r="R639" t="s">
        <v>2879</v>
      </c>
      <c r="S639">
        <v>13</v>
      </c>
      <c r="T639">
        <v>0</v>
      </c>
      <c r="U639" t="s">
        <v>2894</v>
      </c>
      <c r="V639">
        <v>56501.106204522679</v>
      </c>
      <c r="W639" t="s">
        <v>2825</v>
      </c>
      <c r="X639">
        <v>65163.149557591896</v>
      </c>
      <c r="Y639" t="s">
        <v>2815</v>
      </c>
      <c r="Z639">
        <v>55166.77177874578</v>
      </c>
      <c r="AA639" t="s">
        <v>2668</v>
      </c>
      <c r="AB639">
        <v>98919.927172657044</v>
      </c>
      <c r="AC639">
        <v>2</v>
      </c>
    </row>
    <row r="640" spans="1:29" x14ac:dyDescent="0.3">
      <c r="A640" t="s">
        <v>47</v>
      </c>
      <c r="B640">
        <v>58834.067890234619</v>
      </c>
      <c r="C640">
        <v>18365554</v>
      </c>
      <c r="D640">
        <v>7500000</v>
      </c>
      <c r="E640">
        <v>27777.777777777777</v>
      </c>
      <c r="F640" s="1">
        <v>45966</v>
      </c>
      <c r="G640" t="s">
        <v>2843</v>
      </c>
      <c r="H640">
        <v>270</v>
      </c>
      <c r="I640">
        <v>290</v>
      </c>
      <c r="J640" t="s">
        <v>64</v>
      </c>
      <c r="K640">
        <v>1</v>
      </c>
      <c r="L640">
        <v>3</v>
      </c>
      <c r="M640" t="s">
        <v>2617</v>
      </c>
      <c r="N640" t="s">
        <v>76</v>
      </c>
      <c r="O640" t="s">
        <v>57</v>
      </c>
      <c r="P640" t="s">
        <v>2892</v>
      </c>
      <c r="Q640" t="s">
        <v>2896</v>
      </c>
      <c r="R640" t="s">
        <v>2871</v>
      </c>
      <c r="S640">
        <v>7.5</v>
      </c>
      <c r="T640">
        <v>0</v>
      </c>
      <c r="U640" t="s">
        <v>2894</v>
      </c>
      <c r="V640">
        <v>56501.106204522679</v>
      </c>
      <c r="W640" t="s">
        <v>2823</v>
      </c>
      <c r="X640">
        <v>55987.819357660206</v>
      </c>
      <c r="Y640" t="s">
        <v>2814</v>
      </c>
      <c r="Z640">
        <v>58611.930717538344</v>
      </c>
      <c r="AA640" t="s">
        <v>2729</v>
      </c>
      <c r="AB640">
        <v>55974.581475333354</v>
      </c>
      <c r="AC640">
        <v>6</v>
      </c>
    </row>
    <row r="641" spans="1:29" x14ac:dyDescent="0.3">
      <c r="A641" t="s">
        <v>47</v>
      </c>
      <c r="B641">
        <v>58834.067890234619</v>
      </c>
      <c r="C641">
        <v>18417282</v>
      </c>
      <c r="D641">
        <v>6000000</v>
      </c>
      <c r="E641">
        <v>109090.90909090909</v>
      </c>
      <c r="F641" s="1">
        <v>45974</v>
      </c>
      <c r="G641" t="s">
        <v>2843</v>
      </c>
      <c r="H641">
        <v>55</v>
      </c>
      <c r="I641">
        <v>65</v>
      </c>
      <c r="J641" t="s">
        <v>97</v>
      </c>
      <c r="K641">
        <v>1</v>
      </c>
      <c r="L641">
        <v>5</v>
      </c>
      <c r="M641" t="s">
        <v>2615</v>
      </c>
      <c r="N641" t="s">
        <v>55</v>
      </c>
      <c r="O641" t="s">
        <v>67</v>
      </c>
      <c r="P641" t="s">
        <v>2892</v>
      </c>
      <c r="Q641" t="s">
        <v>2893</v>
      </c>
      <c r="R641" t="s">
        <v>2878</v>
      </c>
      <c r="S641">
        <v>2</v>
      </c>
      <c r="T641">
        <v>1</v>
      </c>
      <c r="U641" t="s">
        <v>2894</v>
      </c>
      <c r="V641">
        <v>56501.106204522679</v>
      </c>
      <c r="W641" t="s">
        <v>2823</v>
      </c>
      <c r="X641">
        <v>55987.819357660206</v>
      </c>
      <c r="Y641" t="s">
        <v>2814</v>
      </c>
      <c r="Z641">
        <v>58611.930717538344</v>
      </c>
      <c r="AA641" t="s">
        <v>2729</v>
      </c>
      <c r="AB641">
        <v>55974.581475333354</v>
      </c>
      <c r="AC641">
        <v>3</v>
      </c>
    </row>
    <row r="642" spans="1:29" x14ac:dyDescent="0.3">
      <c r="A642" t="s">
        <v>47</v>
      </c>
      <c r="B642">
        <v>58834.067890234619</v>
      </c>
      <c r="C642">
        <v>18366260</v>
      </c>
      <c r="D642">
        <v>4770000</v>
      </c>
      <c r="E642">
        <v>50210.526315789473</v>
      </c>
      <c r="F642" s="1">
        <v>45966</v>
      </c>
      <c r="G642" t="s">
        <v>2843</v>
      </c>
      <c r="H642">
        <v>95</v>
      </c>
      <c r="I642">
        <v>110</v>
      </c>
      <c r="J642" t="s">
        <v>97</v>
      </c>
      <c r="K642">
        <v>1</v>
      </c>
      <c r="L642">
        <v>3</v>
      </c>
      <c r="M642" t="s">
        <v>2622</v>
      </c>
      <c r="N642" t="s">
        <v>55</v>
      </c>
      <c r="O642" t="s">
        <v>57</v>
      </c>
      <c r="P642" t="s">
        <v>2892</v>
      </c>
      <c r="Q642" t="s">
        <v>2893</v>
      </c>
      <c r="R642" t="s">
        <v>2878</v>
      </c>
      <c r="S642">
        <v>13</v>
      </c>
      <c r="T642">
        <v>0</v>
      </c>
      <c r="U642" t="s">
        <v>2894</v>
      </c>
      <c r="V642">
        <v>56501.106204522679</v>
      </c>
      <c r="W642" t="s">
        <v>2823</v>
      </c>
      <c r="X642">
        <v>55987.819357660206</v>
      </c>
      <c r="Y642" t="s">
        <v>2814</v>
      </c>
      <c r="Z642">
        <v>58611.930717538344</v>
      </c>
      <c r="AA642" t="s">
        <v>2729</v>
      </c>
      <c r="AB642">
        <v>55974.581475333354</v>
      </c>
      <c r="AC642">
        <v>3</v>
      </c>
    </row>
    <row r="643" spans="1:29" x14ac:dyDescent="0.3">
      <c r="A643" t="s">
        <v>47</v>
      </c>
      <c r="B643">
        <v>58834.067890234619</v>
      </c>
      <c r="C643">
        <v>18392929</v>
      </c>
      <c r="D643">
        <v>3900000</v>
      </c>
      <c r="E643">
        <v>97500</v>
      </c>
      <c r="F643" s="1">
        <v>45971</v>
      </c>
      <c r="G643" t="s">
        <v>2843</v>
      </c>
      <c r="H643">
        <v>40</v>
      </c>
      <c r="I643">
        <v>45</v>
      </c>
      <c r="J643" t="s">
        <v>74</v>
      </c>
      <c r="K643">
        <v>1</v>
      </c>
      <c r="L643">
        <v>6</v>
      </c>
      <c r="M643" t="s">
        <v>2615</v>
      </c>
      <c r="N643" t="s">
        <v>55</v>
      </c>
      <c r="O643" t="s">
        <v>57</v>
      </c>
      <c r="P643" t="s">
        <v>2892</v>
      </c>
      <c r="Q643" t="s">
        <v>2893</v>
      </c>
      <c r="R643" t="s">
        <v>2879</v>
      </c>
      <c r="S643">
        <v>2</v>
      </c>
      <c r="T643">
        <v>0</v>
      </c>
      <c r="U643" t="s">
        <v>2894</v>
      </c>
      <c r="V643">
        <v>56501.106204522679</v>
      </c>
      <c r="W643" t="s">
        <v>2823</v>
      </c>
      <c r="X643">
        <v>55987.819357660206</v>
      </c>
      <c r="Y643" t="s">
        <v>2814</v>
      </c>
      <c r="Z643">
        <v>58611.930717538344</v>
      </c>
      <c r="AA643" t="s">
        <v>2729</v>
      </c>
      <c r="AB643">
        <v>55974.581475333354</v>
      </c>
      <c r="AC643">
        <v>2</v>
      </c>
    </row>
    <row r="644" spans="1:29" x14ac:dyDescent="0.3">
      <c r="A644" t="s">
        <v>47</v>
      </c>
      <c r="B644">
        <v>58834.067890234619</v>
      </c>
      <c r="C644">
        <v>18383287</v>
      </c>
      <c r="D644">
        <v>5900000</v>
      </c>
      <c r="E644">
        <v>23600</v>
      </c>
      <c r="F644" s="1">
        <v>45969</v>
      </c>
      <c r="G644" t="s">
        <v>2843</v>
      </c>
      <c r="H644">
        <v>250</v>
      </c>
      <c r="I644">
        <v>280</v>
      </c>
      <c r="J644" t="s">
        <v>128</v>
      </c>
      <c r="K644">
        <v>1</v>
      </c>
      <c r="L644">
        <v>3</v>
      </c>
      <c r="M644" t="s">
        <v>2622</v>
      </c>
      <c r="N644" t="s">
        <v>55</v>
      </c>
      <c r="O644" t="s">
        <v>67</v>
      </c>
      <c r="P644" t="s">
        <v>2903</v>
      </c>
      <c r="Q644" t="s">
        <v>2893</v>
      </c>
      <c r="R644" t="s">
        <v>2871</v>
      </c>
      <c r="S644">
        <v>13</v>
      </c>
      <c r="T644">
        <v>1</v>
      </c>
      <c r="U644" t="s">
        <v>2894</v>
      </c>
      <c r="V644">
        <v>56501.106204522679</v>
      </c>
      <c r="W644" t="s">
        <v>2823</v>
      </c>
      <c r="X644">
        <v>55987.819357660206</v>
      </c>
      <c r="Y644" t="s">
        <v>2817</v>
      </c>
      <c r="Z644">
        <v>55125.119235044782</v>
      </c>
      <c r="AA644" t="s">
        <v>2729</v>
      </c>
      <c r="AB644">
        <v>55974.581475333354</v>
      </c>
      <c r="AC644">
        <v>5</v>
      </c>
    </row>
    <row r="645" spans="1:29" x14ac:dyDescent="0.3">
      <c r="A645" t="s">
        <v>47</v>
      </c>
      <c r="B645">
        <v>58834.067890234619</v>
      </c>
      <c r="C645">
        <v>18391730</v>
      </c>
      <c r="D645">
        <v>6600000</v>
      </c>
      <c r="E645">
        <v>47142.857142857145</v>
      </c>
      <c r="F645" s="1">
        <v>45971</v>
      </c>
      <c r="G645" t="s">
        <v>2843</v>
      </c>
      <c r="H645">
        <v>140</v>
      </c>
      <c r="I645">
        <v>160</v>
      </c>
      <c r="J645" t="s">
        <v>128</v>
      </c>
      <c r="K645">
        <v>2</v>
      </c>
      <c r="L645">
        <v>4</v>
      </c>
      <c r="M645" t="s">
        <v>2622</v>
      </c>
      <c r="N645" t="s">
        <v>55</v>
      </c>
      <c r="O645" t="s">
        <v>57</v>
      </c>
      <c r="P645" t="s">
        <v>2905</v>
      </c>
      <c r="Q645" t="s">
        <v>2896</v>
      </c>
      <c r="R645" t="s">
        <v>2871</v>
      </c>
      <c r="S645">
        <v>13</v>
      </c>
      <c r="T645">
        <v>0</v>
      </c>
      <c r="U645" t="s">
        <v>2894</v>
      </c>
      <c r="V645">
        <v>56501.106204522679</v>
      </c>
      <c r="W645" t="s">
        <v>2823</v>
      </c>
      <c r="X645">
        <v>55987.819357660206</v>
      </c>
      <c r="Y645" t="s">
        <v>2815</v>
      </c>
      <c r="Z645">
        <v>55166.77177874578</v>
      </c>
      <c r="AA645" t="s">
        <v>2729</v>
      </c>
      <c r="AB645">
        <v>55974.581475333354</v>
      </c>
      <c r="AC645">
        <v>5</v>
      </c>
    </row>
    <row r="646" spans="1:29" x14ac:dyDescent="0.3">
      <c r="A646" t="s">
        <v>47</v>
      </c>
      <c r="B646">
        <v>58834.067890234619</v>
      </c>
      <c r="C646">
        <v>18380032</v>
      </c>
      <c r="D646">
        <v>3650000</v>
      </c>
      <c r="E646">
        <v>36500</v>
      </c>
      <c r="F646" s="1">
        <v>45969</v>
      </c>
      <c r="G646" t="s">
        <v>2843</v>
      </c>
      <c r="H646">
        <v>100</v>
      </c>
      <c r="I646">
        <v>115</v>
      </c>
      <c r="J646" t="s">
        <v>97</v>
      </c>
      <c r="K646">
        <v>1</v>
      </c>
      <c r="L646">
        <v>3</v>
      </c>
      <c r="M646" t="s">
        <v>2632</v>
      </c>
      <c r="N646" t="s">
        <v>55</v>
      </c>
      <c r="O646" t="s">
        <v>57</v>
      </c>
      <c r="P646" t="s">
        <v>2905</v>
      </c>
      <c r="Q646" t="s">
        <v>2893</v>
      </c>
      <c r="R646" t="s">
        <v>2878</v>
      </c>
      <c r="S646">
        <v>25</v>
      </c>
      <c r="T646">
        <v>0</v>
      </c>
      <c r="U646" t="s">
        <v>2894</v>
      </c>
      <c r="V646">
        <v>56501.106204522679</v>
      </c>
      <c r="W646" t="s">
        <v>2823</v>
      </c>
      <c r="X646">
        <v>55987.819357660206</v>
      </c>
      <c r="Y646" t="s">
        <v>2815</v>
      </c>
      <c r="Z646">
        <v>55166.77177874578</v>
      </c>
      <c r="AA646" t="s">
        <v>2729</v>
      </c>
      <c r="AB646">
        <v>55974.581475333354</v>
      </c>
      <c r="AC646">
        <v>3</v>
      </c>
    </row>
    <row r="647" spans="1:29" x14ac:dyDescent="0.3">
      <c r="A647" t="s">
        <v>47</v>
      </c>
      <c r="B647">
        <v>58834.067890234619</v>
      </c>
      <c r="C647">
        <v>18381180</v>
      </c>
      <c r="D647">
        <v>6250000</v>
      </c>
      <c r="E647">
        <v>39062.5</v>
      </c>
      <c r="F647" s="1">
        <v>45969</v>
      </c>
      <c r="G647" t="s">
        <v>2843</v>
      </c>
      <c r="H647">
        <v>160</v>
      </c>
      <c r="I647">
        <v>180</v>
      </c>
      <c r="J647" t="s">
        <v>50</v>
      </c>
      <c r="K647">
        <v>1</v>
      </c>
      <c r="L647">
        <v>4</v>
      </c>
      <c r="M647" t="s">
        <v>2615</v>
      </c>
      <c r="N647" t="s">
        <v>55</v>
      </c>
      <c r="O647" t="s">
        <v>57</v>
      </c>
      <c r="P647" t="s">
        <v>2892</v>
      </c>
      <c r="Q647" t="s">
        <v>2896</v>
      </c>
      <c r="R647" t="s">
        <v>2877</v>
      </c>
      <c r="S647">
        <v>2</v>
      </c>
      <c r="T647">
        <v>0</v>
      </c>
      <c r="U647" t="s">
        <v>2894</v>
      </c>
      <c r="V647">
        <v>56501.106204522679</v>
      </c>
      <c r="W647" t="s">
        <v>2823</v>
      </c>
      <c r="X647">
        <v>55987.819357660206</v>
      </c>
      <c r="Y647" t="s">
        <v>2814</v>
      </c>
      <c r="Z647">
        <v>58611.930717538344</v>
      </c>
      <c r="AA647" t="s">
        <v>2659</v>
      </c>
      <c r="AB647">
        <v>38217.766406929222</v>
      </c>
      <c r="AC647">
        <v>4</v>
      </c>
    </row>
    <row r="648" spans="1:29" x14ac:dyDescent="0.3">
      <c r="A648" t="s">
        <v>47</v>
      </c>
      <c r="B648">
        <v>58834.067890234619</v>
      </c>
      <c r="C648">
        <v>18392418</v>
      </c>
      <c r="D648">
        <v>4890000</v>
      </c>
      <c r="E648">
        <v>34928.571428571428</v>
      </c>
      <c r="F648" s="1">
        <v>45971</v>
      </c>
      <c r="G648" t="s">
        <v>2843</v>
      </c>
      <c r="H648">
        <v>140</v>
      </c>
      <c r="I648">
        <v>150</v>
      </c>
      <c r="J648" t="s">
        <v>50</v>
      </c>
      <c r="K648">
        <v>1</v>
      </c>
      <c r="L648">
        <v>5</v>
      </c>
      <c r="M648" t="s">
        <v>2622</v>
      </c>
      <c r="N648" t="s">
        <v>55</v>
      </c>
      <c r="O648" t="s">
        <v>57</v>
      </c>
      <c r="P648" t="s">
        <v>2892</v>
      </c>
      <c r="Q648" t="s">
        <v>2893</v>
      </c>
      <c r="R648" t="s">
        <v>2877</v>
      </c>
      <c r="S648">
        <v>13</v>
      </c>
      <c r="T648">
        <v>0</v>
      </c>
      <c r="U648" t="s">
        <v>251</v>
      </c>
      <c r="V648">
        <v>53354.245347733297</v>
      </c>
      <c r="W648" t="s">
        <v>2823</v>
      </c>
      <c r="X648">
        <v>55987.819357660206</v>
      </c>
      <c r="Y648" t="s">
        <v>2814</v>
      </c>
      <c r="Z648">
        <v>58611.930717538344</v>
      </c>
      <c r="AA648" t="s">
        <v>2659</v>
      </c>
      <c r="AB648">
        <v>38217.766406929222</v>
      </c>
      <c r="AC648">
        <v>4</v>
      </c>
    </row>
    <row r="649" spans="1:29" x14ac:dyDescent="0.3">
      <c r="A649" t="s">
        <v>47</v>
      </c>
      <c r="B649">
        <v>58834.067890234619</v>
      </c>
      <c r="C649">
        <v>18397152</v>
      </c>
      <c r="D649">
        <v>6570000</v>
      </c>
      <c r="E649">
        <v>46928.571428571428</v>
      </c>
      <c r="F649" s="1">
        <v>45972</v>
      </c>
      <c r="G649" t="s">
        <v>2843</v>
      </c>
      <c r="H649">
        <v>140</v>
      </c>
      <c r="I649">
        <v>150</v>
      </c>
      <c r="J649" t="s">
        <v>50</v>
      </c>
      <c r="K649">
        <v>2</v>
      </c>
      <c r="L649">
        <v>4</v>
      </c>
      <c r="M649" t="s">
        <v>2615</v>
      </c>
      <c r="N649" t="s">
        <v>55</v>
      </c>
      <c r="O649" t="s">
        <v>57</v>
      </c>
      <c r="P649" t="s">
        <v>2892</v>
      </c>
      <c r="Q649" t="s">
        <v>2896</v>
      </c>
      <c r="R649" t="s">
        <v>2877</v>
      </c>
      <c r="S649">
        <v>2</v>
      </c>
      <c r="T649">
        <v>0</v>
      </c>
      <c r="U649" t="s">
        <v>2894</v>
      </c>
      <c r="V649">
        <v>56501.106204522679</v>
      </c>
      <c r="W649" t="s">
        <v>2827</v>
      </c>
      <c r="X649">
        <v>44663.708440795635</v>
      </c>
      <c r="Y649" t="s">
        <v>2814</v>
      </c>
      <c r="Z649">
        <v>58611.930717538344</v>
      </c>
      <c r="AA649" t="s">
        <v>2659</v>
      </c>
      <c r="AB649">
        <v>38217.766406929222</v>
      </c>
      <c r="AC649">
        <v>4</v>
      </c>
    </row>
    <row r="650" spans="1:29" x14ac:dyDescent="0.3">
      <c r="A650" t="s">
        <v>47</v>
      </c>
      <c r="B650">
        <v>58834.067890234619</v>
      </c>
      <c r="C650">
        <v>18416103</v>
      </c>
      <c r="D650">
        <v>6570000</v>
      </c>
      <c r="E650">
        <v>46928.571428571428</v>
      </c>
      <c r="F650" s="1">
        <v>45974</v>
      </c>
      <c r="G650" t="s">
        <v>2843</v>
      </c>
      <c r="H650">
        <v>140</v>
      </c>
      <c r="I650">
        <v>150</v>
      </c>
      <c r="J650" t="s">
        <v>50</v>
      </c>
      <c r="K650">
        <v>2</v>
      </c>
      <c r="L650">
        <v>4</v>
      </c>
      <c r="M650" t="s">
        <v>2615</v>
      </c>
      <c r="N650" t="s">
        <v>55</v>
      </c>
      <c r="O650" t="s">
        <v>57</v>
      </c>
      <c r="P650" t="s">
        <v>2892</v>
      </c>
      <c r="Q650" t="s">
        <v>2896</v>
      </c>
      <c r="R650" t="s">
        <v>2877</v>
      </c>
      <c r="S650">
        <v>2</v>
      </c>
      <c r="T650">
        <v>0</v>
      </c>
      <c r="U650" t="s">
        <v>2894</v>
      </c>
      <c r="V650">
        <v>56501.106204522679</v>
      </c>
      <c r="W650" t="s">
        <v>2827</v>
      </c>
      <c r="X650">
        <v>44663.708440795635</v>
      </c>
      <c r="Y650" t="s">
        <v>2814</v>
      </c>
      <c r="Z650">
        <v>58611.930717538344</v>
      </c>
      <c r="AA650" t="s">
        <v>2659</v>
      </c>
      <c r="AB650">
        <v>38217.766406929222</v>
      </c>
      <c r="AC650">
        <v>4</v>
      </c>
    </row>
    <row r="651" spans="1:29" x14ac:dyDescent="0.3">
      <c r="A651" t="s">
        <v>47</v>
      </c>
      <c r="B651">
        <v>58834.067890234619</v>
      </c>
      <c r="C651">
        <v>18384464</v>
      </c>
      <c r="D651">
        <v>4750000</v>
      </c>
      <c r="E651">
        <v>43181.818181818184</v>
      </c>
      <c r="F651" s="1">
        <v>45969</v>
      </c>
      <c r="G651" t="s">
        <v>2843</v>
      </c>
      <c r="H651">
        <v>110</v>
      </c>
      <c r="I651">
        <v>120</v>
      </c>
      <c r="J651" t="s">
        <v>50</v>
      </c>
      <c r="K651">
        <v>1</v>
      </c>
      <c r="L651">
        <v>1</v>
      </c>
      <c r="M651" t="s">
        <v>2615</v>
      </c>
      <c r="N651" t="s">
        <v>55</v>
      </c>
      <c r="O651" t="s">
        <v>57</v>
      </c>
      <c r="P651" t="s">
        <v>2892</v>
      </c>
      <c r="Q651" t="s">
        <v>2893</v>
      </c>
      <c r="R651" t="s">
        <v>2877</v>
      </c>
      <c r="S651">
        <v>2</v>
      </c>
      <c r="T651">
        <v>0</v>
      </c>
      <c r="U651" t="s">
        <v>2894</v>
      </c>
      <c r="V651">
        <v>56501.106204522679</v>
      </c>
      <c r="W651" t="s">
        <v>2827</v>
      </c>
      <c r="X651">
        <v>44663.708440795635</v>
      </c>
      <c r="Y651" t="s">
        <v>2814</v>
      </c>
      <c r="Z651">
        <v>58611.930717538344</v>
      </c>
      <c r="AA651" t="s">
        <v>2659</v>
      </c>
      <c r="AB651">
        <v>38217.766406929222</v>
      </c>
      <c r="AC651">
        <v>4</v>
      </c>
    </row>
    <row r="652" spans="1:29" x14ac:dyDescent="0.3">
      <c r="A652" t="s">
        <v>47</v>
      </c>
      <c r="B652">
        <v>58834.067890234619</v>
      </c>
      <c r="C652">
        <v>18415936</v>
      </c>
      <c r="D652">
        <v>4250000</v>
      </c>
      <c r="E652">
        <v>47222.222222222219</v>
      </c>
      <c r="F652" s="1">
        <v>45974</v>
      </c>
      <c r="G652" t="s">
        <v>2843</v>
      </c>
      <c r="H652">
        <v>90</v>
      </c>
      <c r="I652">
        <v>100</v>
      </c>
      <c r="J652" t="s">
        <v>97</v>
      </c>
      <c r="K652">
        <v>2</v>
      </c>
      <c r="L652">
        <v>4</v>
      </c>
      <c r="M652" t="s">
        <v>2615</v>
      </c>
      <c r="N652" t="s">
        <v>55</v>
      </c>
      <c r="O652" t="s">
        <v>57</v>
      </c>
      <c r="P652" t="s">
        <v>2892</v>
      </c>
      <c r="Q652" t="s">
        <v>2893</v>
      </c>
      <c r="R652" t="s">
        <v>2878</v>
      </c>
      <c r="S652">
        <v>2</v>
      </c>
      <c r="T652">
        <v>0</v>
      </c>
      <c r="U652" t="s">
        <v>2894</v>
      </c>
      <c r="V652">
        <v>56501.106204522679</v>
      </c>
      <c r="W652" t="s">
        <v>2827</v>
      </c>
      <c r="X652">
        <v>44663.708440795635</v>
      </c>
      <c r="Y652" t="s">
        <v>2814</v>
      </c>
      <c r="Z652">
        <v>58611.930717538344</v>
      </c>
      <c r="AA652" t="s">
        <v>2659</v>
      </c>
      <c r="AB652">
        <v>38217.766406929222</v>
      </c>
      <c r="AC652">
        <v>3</v>
      </c>
    </row>
    <row r="653" spans="1:29" x14ac:dyDescent="0.3">
      <c r="A653" t="s">
        <v>47</v>
      </c>
      <c r="B653">
        <v>58834.067890234619</v>
      </c>
      <c r="C653">
        <v>18416485</v>
      </c>
      <c r="D653">
        <v>4250000</v>
      </c>
      <c r="E653">
        <v>44736.84210526316</v>
      </c>
      <c r="F653" s="1">
        <v>45974</v>
      </c>
      <c r="G653" t="s">
        <v>2843</v>
      </c>
      <c r="H653">
        <v>95</v>
      </c>
      <c r="I653">
        <v>110</v>
      </c>
      <c r="J653" t="s">
        <v>97</v>
      </c>
      <c r="K653">
        <v>2</v>
      </c>
      <c r="L653">
        <v>4</v>
      </c>
      <c r="M653" t="s">
        <v>2615</v>
      </c>
      <c r="N653" t="s">
        <v>55</v>
      </c>
      <c r="O653" t="s">
        <v>57</v>
      </c>
      <c r="P653" t="s">
        <v>2892</v>
      </c>
      <c r="Q653" t="s">
        <v>2893</v>
      </c>
      <c r="R653" t="s">
        <v>2878</v>
      </c>
      <c r="S653">
        <v>2</v>
      </c>
      <c r="T653">
        <v>0</v>
      </c>
      <c r="U653" t="s">
        <v>2894</v>
      </c>
      <c r="V653">
        <v>56501.106204522679</v>
      </c>
      <c r="W653" t="s">
        <v>2827</v>
      </c>
      <c r="X653">
        <v>44663.708440795635</v>
      </c>
      <c r="Y653" t="s">
        <v>2814</v>
      </c>
      <c r="Z653">
        <v>58611.930717538344</v>
      </c>
      <c r="AA653" t="s">
        <v>2659</v>
      </c>
      <c r="AB653">
        <v>38217.766406929222</v>
      </c>
      <c r="AC653">
        <v>3</v>
      </c>
    </row>
    <row r="654" spans="1:29" x14ac:dyDescent="0.3">
      <c r="A654" t="s">
        <v>47</v>
      </c>
      <c r="B654">
        <v>58834.067890234619</v>
      </c>
      <c r="C654">
        <v>18424494</v>
      </c>
      <c r="D654">
        <v>3990000</v>
      </c>
      <c r="E654">
        <v>30692.307692307691</v>
      </c>
      <c r="F654" s="1">
        <v>45976</v>
      </c>
      <c r="G654" t="s">
        <v>2843</v>
      </c>
      <c r="H654">
        <v>130</v>
      </c>
      <c r="I654">
        <v>140</v>
      </c>
      <c r="J654" t="s">
        <v>50</v>
      </c>
      <c r="K654">
        <v>1</v>
      </c>
      <c r="L654">
        <v>4</v>
      </c>
      <c r="M654" t="s">
        <v>2617</v>
      </c>
      <c r="N654" t="s">
        <v>55</v>
      </c>
      <c r="O654" t="s">
        <v>67</v>
      </c>
      <c r="P654" t="s">
        <v>2892</v>
      </c>
      <c r="Q654" t="s">
        <v>2893</v>
      </c>
      <c r="R654" t="s">
        <v>2877</v>
      </c>
      <c r="S654">
        <v>7.5</v>
      </c>
      <c r="T654">
        <v>1</v>
      </c>
      <c r="U654" t="s">
        <v>2894</v>
      </c>
      <c r="V654">
        <v>56501.106204522679</v>
      </c>
      <c r="W654" t="s">
        <v>2827</v>
      </c>
      <c r="X654">
        <v>44663.708440795635</v>
      </c>
      <c r="Y654" t="s">
        <v>2814</v>
      </c>
      <c r="Z654">
        <v>58611.930717538344</v>
      </c>
      <c r="AA654" t="s">
        <v>2659</v>
      </c>
      <c r="AB654">
        <v>38217.766406929222</v>
      </c>
      <c r="AC654">
        <v>4</v>
      </c>
    </row>
    <row r="655" spans="1:29" x14ac:dyDescent="0.3">
      <c r="A655" t="s">
        <v>47</v>
      </c>
      <c r="B655">
        <v>58834.067890234619</v>
      </c>
      <c r="C655">
        <v>18370395</v>
      </c>
      <c r="D655">
        <v>3850000</v>
      </c>
      <c r="E655">
        <v>45294.117647058825</v>
      </c>
      <c r="F655" s="1">
        <v>45967</v>
      </c>
      <c r="G655" t="s">
        <v>2843</v>
      </c>
      <c r="H655">
        <v>85</v>
      </c>
      <c r="I655">
        <v>95</v>
      </c>
      <c r="J655" t="s">
        <v>97</v>
      </c>
      <c r="K655">
        <v>1</v>
      </c>
      <c r="L655">
        <v>3</v>
      </c>
      <c r="M655" t="s">
        <v>2615</v>
      </c>
      <c r="N655" t="s">
        <v>77</v>
      </c>
      <c r="O655" t="s">
        <v>57</v>
      </c>
      <c r="P655" t="s">
        <v>2892</v>
      </c>
      <c r="Q655" t="s">
        <v>2893</v>
      </c>
      <c r="R655" t="s">
        <v>2878</v>
      </c>
      <c r="S655">
        <v>2</v>
      </c>
      <c r="T655">
        <v>0</v>
      </c>
      <c r="U655" t="s">
        <v>2894</v>
      </c>
      <c r="V655">
        <v>56501.106204522679</v>
      </c>
      <c r="W655" t="s">
        <v>2827</v>
      </c>
      <c r="X655">
        <v>44663.708440795635</v>
      </c>
      <c r="Y655" t="s">
        <v>2814</v>
      </c>
      <c r="Z655">
        <v>58611.930717538344</v>
      </c>
      <c r="AA655" t="s">
        <v>2659</v>
      </c>
      <c r="AB655">
        <v>38217.766406929222</v>
      </c>
      <c r="AC655">
        <v>3</v>
      </c>
    </row>
    <row r="656" spans="1:29" x14ac:dyDescent="0.3">
      <c r="A656" t="s">
        <v>47</v>
      </c>
      <c r="B656">
        <v>58834.067890234619</v>
      </c>
      <c r="C656">
        <v>18397149</v>
      </c>
      <c r="D656">
        <v>3790000</v>
      </c>
      <c r="E656">
        <v>36095.238095238092</v>
      </c>
      <c r="F656" s="1">
        <v>45972</v>
      </c>
      <c r="G656" t="s">
        <v>2843</v>
      </c>
      <c r="H656">
        <v>105</v>
      </c>
      <c r="I656">
        <v>115</v>
      </c>
      <c r="J656" t="s">
        <v>97</v>
      </c>
      <c r="K656">
        <v>2</v>
      </c>
      <c r="L656">
        <v>3</v>
      </c>
      <c r="M656" t="s">
        <v>2615</v>
      </c>
      <c r="N656" t="s">
        <v>55</v>
      </c>
      <c r="O656" t="s">
        <v>57</v>
      </c>
      <c r="P656" t="s">
        <v>2892</v>
      </c>
      <c r="Q656" t="s">
        <v>2893</v>
      </c>
      <c r="R656" t="s">
        <v>2878</v>
      </c>
      <c r="S656">
        <v>2</v>
      </c>
      <c r="T656">
        <v>0</v>
      </c>
      <c r="U656" t="s">
        <v>2894</v>
      </c>
      <c r="V656">
        <v>56501.106204522679</v>
      </c>
      <c r="W656" t="s">
        <v>2827</v>
      </c>
      <c r="X656">
        <v>44663.708440795635</v>
      </c>
      <c r="Y656" t="s">
        <v>2814</v>
      </c>
      <c r="Z656">
        <v>58611.930717538344</v>
      </c>
      <c r="AA656" t="s">
        <v>2659</v>
      </c>
      <c r="AB656">
        <v>38217.766406929222</v>
      </c>
      <c r="AC656">
        <v>3</v>
      </c>
    </row>
    <row r="657" spans="1:29" x14ac:dyDescent="0.3">
      <c r="A657" t="s">
        <v>47</v>
      </c>
      <c r="B657">
        <v>58834.067890234619</v>
      </c>
      <c r="C657">
        <v>18388950</v>
      </c>
      <c r="D657">
        <v>3605000</v>
      </c>
      <c r="E657">
        <v>40055.555555555555</v>
      </c>
      <c r="F657" s="1">
        <v>45970</v>
      </c>
      <c r="G657" t="s">
        <v>2843</v>
      </c>
      <c r="H657">
        <v>90</v>
      </c>
      <c r="I657">
        <v>95</v>
      </c>
      <c r="J657" t="s">
        <v>97</v>
      </c>
      <c r="K657">
        <v>1</v>
      </c>
      <c r="L657">
        <v>3</v>
      </c>
      <c r="M657" t="s">
        <v>2615</v>
      </c>
      <c r="N657" t="s">
        <v>55</v>
      </c>
      <c r="O657" t="s">
        <v>57</v>
      </c>
      <c r="P657" t="s">
        <v>2892</v>
      </c>
      <c r="Q657" t="s">
        <v>2893</v>
      </c>
      <c r="R657" t="s">
        <v>2878</v>
      </c>
      <c r="S657">
        <v>2</v>
      </c>
      <c r="T657">
        <v>0</v>
      </c>
      <c r="U657" t="s">
        <v>2894</v>
      </c>
      <c r="V657">
        <v>56501.106204522679</v>
      </c>
      <c r="W657" t="s">
        <v>2827</v>
      </c>
      <c r="X657">
        <v>44663.708440795635</v>
      </c>
      <c r="Y657" t="s">
        <v>2814</v>
      </c>
      <c r="Z657">
        <v>58611.930717538344</v>
      </c>
      <c r="AA657" t="s">
        <v>2659</v>
      </c>
      <c r="AB657">
        <v>38217.766406929222</v>
      </c>
      <c r="AC657">
        <v>3</v>
      </c>
    </row>
    <row r="658" spans="1:29" x14ac:dyDescent="0.3">
      <c r="A658" t="s">
        <v>47</v>
      </c>
      <c r="B658">
        <v>58834.067890234619</v>
      </c>
      <c r="C658">
        <v>18371919</v>
      </c>
      <c r="D658">
        <v>3500000</v>
      </c>
      <c r="E658">
        <v>33333.333333333336</v>
      </c>
      <c r="F658" s="1">
        <v>45967</v>
      </c>
      <c r="G658" t="s">
        <v>2843</v>
      </c>
      <c r="H658">
        <v>105</v>
      </c>
      <c r="I658">
        <v>110</v>
      </c>
      <c r="J658" t="s">
        <v>97</v>
      </c>
      <c r="K658">
        <v>2</v>
      </c>
      <c r="L658">
        <v>4</v>
      </c>
      <c r="M658" t="s">
        <v>2615</v>
      </c>
      <c r="N658" t="s">
        <v>55</v>
      </c>
      <c r="O658" t="s">
        <v>57</v>
      </c>
      <c r="P658" t="s">
        <v>2892</v>
      </c>
      <c r="Q658" t="s">
        <v>2893</v>
      </c>
      <c r="R658" t="s">
        <v>2878</v>
      </c>
      <c r="S658">
        <v>2</v>
      </c>
      <c r="T658">
        <v>0</v>
      </c>
      <c r="U658" t="s">
        <v>2894</v>
      </c>
      <c r="V658">
        <v>56501.106204522679</v>
      </c>
      <c r="W658" t="s">
        <v>2827</v>
      </c>
      <c r="X658">
        <v>44663.708440795635</v>
      </c>
      <c r="Y658" t="s">
        <v>2814</v>
      </c>
      <c r="Z658">
        <v>58611.930717538344</v>
      </c>
      <c r="AA658" t="s">
        <v>2659</v>
      </c>
      <c r="AB658">
        <v>38217.766406929222</v>
      </c>
      <c r="AC658">
        <v>3</v>
      </c>
    </row>
    <row r="659" spans="1:29" x14ac:dyDescent="0.3">
      <c r="A659" t="s">
        <v>47</v>
      </c>
      <c r="B659">
        <v>58834.067890234619</v>
      </c>
      <c r="C659">
        <v>18397150</v>
      </c>
      <c r="D659">
        <v>3490000</v>
      </c>
      <c r="E659">
        <v>38777.777777777781</v>
      </c>
      <c r="F659" s="1">
        <v>45972</v>
      </c>
      <c r="G659" t="s">
        <v>2843</v>
      </c>
      <c r="H659">
        <v>90</v>
      </c>
      <c r="I659">
        <v>100</v>
      </c>
      <c r="J659" t="s">
        <v>97</v>
      </c>
      <c r="K659">
        <v>1</v>
      </c>
      <c r="L659">
        <v>4</v>
      </c>
      <c r="M659" t="s">
        <v>2615</v>
      </c>
      <c r="N659" t="s">
        <v>55</v>
      </c>
      <c r="O659" t="s">
        <v>57</v>
      </c>
      <c r="P659" t="s">
        <v>2892</v>
      </c>
      <c r="Q659" t="s">
        <v>2893</v>
      </c>
      <c r="R659" t="s">
        <v>2878</v>
      </c>
      <c r="S659">
        <v>2</v>
      </c>
      <c r="T659">
        <v>0</v>
      </c>
      <c r="U659" t="s">
        <v>2894</v>
      </c>
      <c r="V659">
        <v>56501.106204522679</v>
      </c>
      <c r="W659" t="s">
        <v>2827</v>
      </c>
      <c r="X659">
        <v>44663.708440795635</v>
      </c>
      <c r="Y659" t="s">
        <v>2814</v>
      </c>
      <c r="Z659">
        <v>58611.930717538344</v>
      </c>
      <c r="AA659" t="s">
        <v>2659</v>
      </c>
      <c r="AB659">
        <v>38217.766406929222</v>
      </c>
      <c r="AC659">
        <v>3</v>
      </c>
    </row>
    <row r="660" spans="1:29" x14ac:dyDescent="0.3">
      <c r="A660" t="s">
        <v>47</v>
      </c>
      <c r="B660">
        <v>58834.067890234619</v>
      </c>
      <c r="C660">
        <v>18413778</v>
      </c>
      <c r="D660">
        <v>3490000</v>
      </c>
      <c r="E660">
        <v>24928.571428571428</v>
      </c>
      <c r="F660" s="1">
        <v>45974</v>
      </c>
      <c r="G660" t="s">
        <v>2843</v>
      </c>
      <c r="H660">
        <v>140</v>
      </c>
      <c r="I660">
        <v>150</v>
      </c>
      <c r="J660" t="s">
        <v>50</v>
      </c>
      <c r="K660">
        <v>1</v>
      </c>
      <c r="L660">
        <v>5</v>
      </c>
      <c r="M660" t="s">
        <v>2632</v>
      </c>
      <c r="N660" t="s">
        <v>55</v>
      </c>
      <c r="O660" t="s">
        <v>67</v>
      </c>
      <c r="P660" t="s">
        <v>2892</v>
      </c>
      <c r="Q660" t="s">
        <v>2893</v>
      </c>
      <c r="R660" t="s">
        <v>2877</v>
      </c>
      <c r="S660">
        <v>25</v>
      </c>
      <c r="T660">
        <v>1</v>
      </c>
      <c r="U660" t="s">
        <v>2894</v>
      </c>
      <c r="V660">
        <v>56501.106204522679</v>
      </c>
      <c r="W660" t="s">
        <v>2827</v>
      </c>
      <c r="X660">
        <v>44663.708440795635</v>
      </c>
      <c r="Y660" t="s">
        <v>2814</v>
      </c>
      <c r="Z660">
        <v>58611.930717538344</v>
      </c>
      <c r="AA660" t="s">
        <v>2659</v>
      </c>
      <c r="AB660">
        <v>38217.766406929222</v>
      </c>
      <c r="AC660">
        <v>4</v>
      </c>
    </row>
    <row r="661" spans="1:29" x14ac:dyDescent="0.3">
      <c r="A661" t="s">
        <v>47</v>
      </c>
      <c r="B661">
        <v>58834.067890234619</v>
      </c>
      <c r="C661">
        <v>18381076</v>
      </c>
      <c r="D661">
        <v>3450000</v>
      </c>
      <c r="E661">
        <v>34500</v>
      </c>
      <c r="F661" s="1">
        <v>45969</v>
      </c>
      <c r="G661" t="s">
        <v>2843</v>
      </c>
      <c r="H661">
        <v>100</v>
      </c>
      <c r="I661">
        <v>115</v>
      </c>
      <c r="J661" t="s">
        <v>97</v>
      </c>
      <c r="K661">
        <v>1</v>
      </c>
      <c r="L661">
        <v>4</v>
      </c>
      <c r="M661" t="s">
        <v>2617</v>
      </c>
      <c r="N661" t="s">
        <v>55</v>
      </c>
      <c r="O661" t="s">
        <v>57</v>
      </c>
      <c r="P661" t="s">
        <v>2892</v>
      </c>
      <c r="Q661" t="s">
        <v>2893</v>
      </c>
      <c r="R661" t="s">
        <v>2878</v>
      </c>
      <c r="S661">
        <v>7.5</v>
      </c>
      <c r="T661">
        <v>0</v>
      </c>
      <c r="U661" t="s">
        <v>2894</v>
      </c>
      <c r="V661">
        <v>56501.106204522679</v>
      </c>
      <c r="W661" t="s">
        <v>2827</v>
      </c>
      <c r="X661">
        <v>44663.708440795635</v>
      </c>
      <c r="Y661" t="s">
        <v>2814</v>
      </c>
      <c r="Z661">
        <v>58611.930717538344</v>
      </c>
      <c r="AA661" t="s">
        <v>2659</v>
      </c>
      <c r="AB661">
        <v>38217.766406929222</v>
      </c>
      <c r="AC661">
        <v>3</v>
      </c>
    </row>
    <row r="662" spans="1:29" x14ac:dyDescent="0.3">
      <c r="A662" t="s">
        <v>47</v>
      </c>
      <c r="B662">
        <v>58834.067890234619</v>
      </c>
      <c r="C662">
        <v>18400585</v>
      </c>
      <c r="D662">
        <v>3300000</v>
      </c>
      <c r="E662">
        <v>33000</v>
      </c>
      <c r="F662" s="1">
        <v>45972</v>
      </c>
      <c r="G662" t="s">
        <v>2843</v>
      </c>
      <c r="H662">
        <v>100</v>
      </c>
      <c r="I662">
        <v>110</v>
      </c>
      <c r="J662" t="s">
        <v>97</v>
      </c>
      <c r="K662">
        <v>1</v>
      </c>
      <c r="L662">
        <v>3</v>
      </c>
      <c r="M662" t="s">
        <v>2615</v>
      </c>
      <c r="N662" t="s">
        <v>55</v>
      </c>
      <c r="O662" t="s">
        <v>57</v>
      </c>
      <c r="P662" t="s">
        <v>2892</v>
      </c>
      <c r="Q662" t="s">
        <v>2893</v>
      </c>
      <c r="R662" t="s">
        <v>2878</v>
      </c>
      <c r="S662">
        <v>2</v>
      </c>
      <c r="T662">
        <v>0</v>
      </c>
      <c r="U662" t="s">
        <v>2894</v>
      </c>
      <c r="V662">
        <v>56501.106204522679</v>
      </c>
      <c r="W662" t="s">
        <v>2827</v>
      </c>
      <c r="X662">
        <v>44663.708440795635</v>
      </c>
      <c r="Y662" t="s">
        <v>2814</v>
      </c>
      <c r="Z662">
        <v>58611.930717538344</v>
      </c>
      <c r="AA662" t="s">
        <v>2659</v>
      </c>
      <c r="AB662">
        <v>38217.766406929222</v>
      </c>
      <c r="AC662">
        <v>3</v>
      </c>
    </row>
    <row r="663" spans="1:29" x14ac:dyDescent="0.3">
      <c r="A663" t="s">
        <v>47</v>
      </c>
      <c r="B663">
        <v>58834.067890234619</v>
      </c>
      <c r="C663">
        <v>18374373</v>
      </c>
      <c r="D663">
        <v>3049000</v>
      </c>
      <c r="E663">
        <v>33877.777777777781</v>
      </c>
      <c r="F663" s="1">
        <v>45968</v>
      </c>
      <c r="G663" t="s">
        <v>2843</v>
      </c>
      <c r="H663">
        <v>90</v>
      </c>
      <c r="I663">
        <v>105</v>
      </c>
      <c r="J663" t="s">
        <v>97</v>
      </c>
      <c r="K663">
        <v>1</v>
      </c>
      <c r="L663">
        <v>3</v>
      </c>
      <c r="M663" t="s">
        <v>2615</v>
      </c>
      <c r="N663" t="s">
        <v>55</v>
      </c>
      <c r="O663" t="s">
        <v>57</v>
      </c>
      <c r="P663" t="s">
        <v>2892</v>
      </c>
      <c r="Q663" t="s">
        <v>2893</v>
      </c>
      <c r="R663" t="s">
        <v>2878</v>
      </c>
      <c r="S663">
        <v>2</v>
      </c>
      <c r="T663">
        <v>0</v>
      </c>
      <c r="U663" t="s">
        <v>2894</v>
      </c>
      <c r="V663">
        <v>56501.106204522679</v>
      </c>
      <c r="W663" t="s">
        <v>2827</v>
      </c>
      <c r="X663">
        <v>44663.708440795635</v>
      </c>
      <c r="Y663" t="s">
        <v>2814</v>
      </c>
      <c r="Z663">
        <v>58611.930717538344</v>
      </c>
      <c r="AA663" t="s">
        <v>2659</v>
      </c>
      <c r="AB663">
        <v>38217.766406929222</v>
      </c>
      <c r="AC663">
        <v>3</v>
      </c>
    </row>
    <row r="664" spans="1:29" x14ac:dyDescent="0.3">
      <c r="A664" t="s">
        <v>47</v>
      </c>
      <c r="B664">
        <v>58834.067890234619</v>
      </c>
      <c r="C664">
        <v>18413755</v>
      </c>
      <c r="D664">
        <v>2999999</v>
      </c>
      <c r="E664">
        <v>22222.214814814815</v>
      </c>
      <c r="F664" s="1">
        <v>45974</v>
      </c>
      <c r="G664" t="s">
        <v>2843</v>
      </c>
      <c r="H664">
        <v>135</v>
      </c>
      <c r="I664">
        <v>145</v>
      </c>
      <c r="J664" t="s">
        <v>50</v>
      </c>
      <c r="K664">
        <v>1</v>
      </c>
      <c r="L664">
        <v>4</v>
      </c>
      <c r="M664" t="s">
        <v>2627</v>
      </c>
      <c r="N664" t="s">
        <v>55</v>
      </c>
      <c r="O664" t="s">
        <v>67</v>
      </c>
      <c r="P664" t="s">
        <v>2892</v>
      </c>
      <c r="Q664" t="s">
        <v>2899</v>
      </c>
      <c r="R664" t="s">
        <v>2877</v>
      </c>
      <c r="S664">
        <v>18</v>
      </c>
      <c r="T664">
        <v>1</v>
      </c>
      <c r="U664" t="s">
        <v>2894</v>
      </c>
      <c r="V664">
        <v>56501.106204522679</v>
      </c>
      <c r="W664" t="s">
        <v>2827</v>
      </c>
      <c r="X664">
        <v>44663.708440795635</v>
      </c>
      <c r="Y664" t="s">
        <v>2814</v>
      </c>
      <c r="Z664">
        <v>58611.930717538344</v>
      </c>
      <c r="AA664" t="s">
        <v>2659</v>
      </c>
      <c r="AB664">
        <v>38217.766406929222</v>
      </c>
      <c r="AC664">
        <v>4</v>
      </c>
    </row>
    <row r="665" spans="1:29" x14ac:dyDescent="0.3">
      <c r="A665" t="s">
        <v>47</v>
      </c>
      <c r="B665">
        <v>58834.067890234619</v>
      </c>
      <c r="C665">
        <v>18410727</v>
      </c>
      <c r="D665">
        <v>2300000</v>
      </c>
      <c r="E665">
        <v>27058.823529411766</v>
      </c>
      <c r="F665" s="1">
        <v>45974</v>
      </c>
      <c r="G665" t="s">
        <v>2843</v>
      </c>
      <c r="H665">
        <v>85</v>
      </c>
      <c r="I665">
        <v>100</v>
      </c>
      <c r="J665" t="s">
        <v>97</v>
      </c>
      <c r="K665">
        <v>1</v>
      </c>
      <c r="L665">
        <v>5</v>
      </c>
      <c r="M665" t="s">
        <v>2632</v>
      </c>
      <c r="N665" t="s">
        <v>55</v>
      </c>
      <c r="O665" t="s">
        <v>67</v>
      </c>
      <c r="P665" t="s">
        <v>2892</v>
      </c>
      <c r="Q665" t="s">
        <v>2899</v>
      </c>
      <c r="R665" t="s">
        <v>2878</v>
      </c>
      <c r="S665">
        <v>25</v>
      </c>
      <c r="T665">
        <v>1</v>
      </c>
      <c r="U665" t="s">
        <v>2894</v>
      </c>
      <c r="V665">
        <v>56501.106204522679</v>
      </c>
      <c r="W665" t="s">
        <v>2827</v>
      </c>
      <c r="X665">
        <v>44663.708440795635</v>
      </c>
      <c r="Y665" t="s">
        <v>2814</v>
      </c>
      <c r="Z665">
        <v>58611.930717538344</v>
      </c>
      <c r="AA665" t="s">
        <v>2659</v>
      </c>
      <c r="AB665">
        <v>38217.766406929222</v>
      </c>
      <c r="AC665">
        <v>3</v>
      </c>
    </row>
    <row r="666" spans="1:29" x14ac:dyDescent="0.3">
      <c r="A666" t="s">
        <v>47</v>
      </c>
      <c r="B666">
        <v>58834.067890234619</v>
      </c>
      <c r="C666">
        <v>18365095</v>
      </c>
      <c r="D666">
        <v>5749000</v>
      </c>
      <c r="E666">
        <v>45992</v>
      </c>
      <c r="F666" s="1">
        <v>45966</v>
      </c>
      <c r="G666" t="s">
        <v>2843</v>
      </c>
      <c r="H666">
        <v>125</v>
      </c>
      <c r="I666">
        <v>135</v>
      </c>
      <c r="J666" t="s">
        <v>50</v>
      </c>
      <c r="K666">
        <v>1</v>
      </c>
      <c r="L666">
        <v>4</v>
      </c>
      <c r="M666" t="s">
        <v>2615</v>
      </c>
      <c r="N666" t="s">
        <v>55</v>
      </c>
      <c r="O666" t="s">
        <v>57</v>
      </c>
      <c r="P666" t="s">
        <v>2892</v>
      </c>
      <c r="Q666" t="s">
        <v>2893</v>
      </c>
      <c r="R666" t="s">
        <v>2877</v>
      </c>
      <c r="S666">
        <v>2</v>
      </c>
      <c r="T666">
        <v>0</v>
      </c>
      <c r="U666" t="s">
        <v>251</v>
      </c>
      <c r="V666">
        <v>53354.245347733297</v>
      </c>
      <c r="W666" t="s">
        <v>2827</v>
      </c>
      <c r="X666">
        <v>44663.708440795635</v>
      </c>
      <c r="Y666" t="s">
        <v>2814</v>
      </c>
      <c r="Z666">
        <v>58611.930717538344</v>
      </c>
      <c r="AA666" t="s">
        <v>2659</v>
      </c>
      <c r="AB666">
        <v>38217.766406929222</v>
      </c>
      <c r="AC666">
        <v>4</v>
      </c>
    </row>
    <row r="667" spans="1:29" x14ac:dyDescent="0.3">
      <c r="A667" t="s">
        <v>47</v>
      </c>
      <c r="B667">
        <v>58834.067890234619</v>
      </c>
      <c r="C667">
        <v>18413660</v>
      </c>
      <c r="D667">
        <v>4750000</v>
      </c>
      <c r="E667">
        <v>43181.818181818184</v>
      </c>
      <c r="F667" s="1">
        <v>45974</v>
      </c>
      <c r="G667" t="s">
        <v>2843</v>
      </c>
      <c r="H667">
        <v>110</v>
      </c>
      <c r="I667">
        <v>120</v>
      </c>
      <c r="J667" t="s">
        <v>50</v>
      </c>
      <c r="K667">
        <v>1</v>
      </c>
      <c r="L667">
        <v>3</v>
      </c>
      <c r="M667" t="s">
        <v>2615</v>
      </c>
      <c r="N667" t="s">
        <v>55</v>
      </c>
      <c r="O667" t="s">
        <v>57</v>
      </c>
      <c r="P667" t="s">
        <v>2892</v>
      </c>
      <c r="Q667" t="s">
        <v>2893</v>
      </c>
      <c r="R667" t="s">
        <v>2877</v>
      </c>
      <c r="S667">
        <v>2</v>
      </c>
      <c r="T667">
        <v>0</v>
      </c>
      <c r="U667" t="s">
        <v>251</v>
      </c>
      <c r="V667">
        <v>53354.245347733297</v>
      </c>
      <c r="W667" t="s">
        <v>2827</v>
      </c>
      <c r="X667">
        <v>44663.708440795635</v>
      </c>
      <c r="Y667" t="s">
        <v>2814</v>
      </c>
      <c r="Z667">
        <v>58611.930717538344</v>
      </c>
      <c r="AA667" t="s">
        <v>2659</v>
      </c>
      <c r="AB667">
        <v>38217.766406929222</v>
      </c>
      <c r="AC667">
        <v>4</v>
      </c>
    </row>
    <row r="668" spans="1:29" x14ac:dyDescent="0.3">
      <c r="A668" t="s">
        <v>47</v>
      </c>
      <c r="B668">
        <v>58834.067890234619</v>
      </c>
      <c r="C668">
        <v>18365094</v>
      </c>
      <c r="D668">
        <v>4749000</v>
      </c>
      <c r="E668">
        <v>49989.473684210527</v>
      </c>
      <c r="F668" s="1">
        <v>45966</v>
      </c>
      <c r="G668" t="s">
        <v>2843</v>
      </c>
      <c r="H668">
        <v>95</v>
      </c>
      <c r="I668">
        <v>105</v>
      </c>
      <c r="J668" t="s">
        <v>97</v>
      </c>
      <c r="K668">
        <v>2</v>
      </c>
      <c r="L668">
        <v>4</v>
      </c>
      <c r="M668" t="s">
        <v>2615</v>
      </c>
      <c r="N668" t="s">
        <v>55</v>
      </c>
      <c r="O668" t="s">
        <v>67</v>
      </c>
      <c r="P668" t="s">
        <v>2892</v>
      </c>
      <c r="Q668" t="s">
        <v>2893</v>
      </c>
      <c r="R668" t="s">
        <v>2878</v>
      </c>
      <c r="S668">
        <v>2</v>
      </c>
      <c r="T668">
        <v>1</v>
      </c>
      <c r="U668" t="s">
        <v>251</v>
      </c>
      <c r="V668">
        <v>53354.245347733297</v>
      </c>
      <c r="W668" t="s">
        <v>2827</v>
      </c>
      <c r="X668">
        <v>44663.708440795635</v>
      </c>
      <c r="Y668" t="s">
        <v>2814</v>
      </c>
      <c r="Z668">
        <v>58611.930717538344</v>
      </c>
      <c r="AA668" t="s">
        <v>2659</v>
      </c>
      <c r="AB668">
        <v>38217.766406929222</v>
      </c>
      <c r="AC668">
        <v>3</v>
      </c>
    </row>
    <row r="669" spans="1:29" x14ac:dyDescent="0.3">
      <c r="A669" t="s">
        <v>47</v>
      </c>
      <c r="B669">
        <v>58834.067890234619</v>
      </c>
      <c r="C669">
        <v>18363535</v>
      </c>
      <c r="D669">
        <v>4250000</v>
      </c>
      <c r="E669">
        <v>36956.521739130432</v>
      </c>
      <c r="F669" s="1">
        <v>45966</v>
      </c>
      <c r="G669" t="s">
        <v>2843</v>
      </c>
      <c r="H669">
        <v>115</v>
      </c>
      <c r="I669">
        <v>125</v>
      </c>
      <c r="J669" t="s">
        <v>50</v>
      </c>
      <c r="K669">
        <v>1</v>
      </c>
      <c r="L669">
        <v>4</v>
      </c>
      <c r="M669" t="s">
        <v>2615</v>
      </c>
      <c r="N669" t="s">
        <v>55</v>
      </c>
      <c r="O669" t="s">
        <v>57</v>
      </c>
      <c r="P669" t="s">
        <v>2892</v>
      </c>
      <c r="Q669" t="s">
        <v>2893</v>
      </c>
      <c r="R669" t="s">
        <v>2877</v>
      </c>
      <c r="S669">
        <v>2</v>
      </c>
      <c r="T669">
        <v>0</v>
      </c>
      <c r="U669" t="s">
        <v>251</v>
      </c>
      <c r="V669">
        <v>53354.245347733297</v>
      </c>
      <c r="W669" t="s">
        <v>2827</v>
      </c>
      <c r="X669">
        <v>44663.708440795635</v>
      </c>
      <c r="Y669" t="s">
        <v>2814</v>
      </c>
      <c r="Z669">
        <v>58611.930717538344</v>
      </c>
      <c r="AA669" t="s">
        <v>2659</v>
      </c>
      <c r="AB669">
        <v>38217.766406929222</v>
      </c>
      <c r="AC669">
        <v>4</v>
      </c>
    </row>
    <row r="670" spans="1:29" x14ac:dyDescent="0.3">
      <c r="A670" t="s">
        <v>47</v>
      </c>
      <c r="B670">
        <v>58834.067890234619</v>
      </c>
      <c r="C670">
        <v>18388125</v>
      </c>
      <c r="D670">
        <v>4250000</v>
      </c>
      <c r="E670">
        <v>42500</v>
      </c>
      <c r="F670" s="1">
        <v>45970</v>
      </c>
      <c r="G670" t="s">
        <v>2843</v>
      </c>
      <c r="H670">
        <v>100</v>
      </c>
      <c r="I670">
        <v>110</v>
      </c>
      <c r="J670" t="s">
        <v>50</v>
      </c>
      <c r="K670">
        <v>1</v>
      </c>
      <c r="L670">
        <v>3</v>
      </c>
      <c r="M670" t="s">
        <v>2615</v>
      </c>
      <c r="N670" t="s">
        <v>55</v>
      </c>
      <c r="O670" t="s">
        <v>57</v>
      </c>
      <c r="P670" t="s">
        <v>2892</v>
      </c>
      <c r="Q670" t="s">
        <v>2893</v>
      </c>
      <c r="R670" t="s">
        <v>2877</v>
      </c>
      <c r="S670">
        <v>2</v>
      </c>
      <c r="T670">
        <v>0</v>
      </c>
      <c r="U670" t="s">
        <v>251</v>
      </c>
      <c r="V670">
        <v>53354.245347733297</v>
      </c>
      <c r="W670" t="s">
        <v>2827</v>
      </c>
      <c r="X670">
        <v>44663.708440795635</v>
      </c>
      <c r="Y670" t="s">
        <v>2814</v>
      </c>
      <c r="Z670">
        <v>58611.930717538344</v>
      </c>
      <c r="AA670" t="s">
        <v>2659</v>
      </c>
      <c r="AB670">
        <v>38217.766406929222</v>
      </c>
      <c r="AC670">
        <v>4</v>
      </c>
    </row>
    <row r="671" spans="1:29" x14ac:dyDescent="0.3">
      <c r="A671" t="s">
        <v>47</v>
      </c>
      <c r="B671">
        <v>58834.067890234619</v>
      </c>
      <c r="C671">
        <v>18416484</v>
      </c>
      <c r="D671">
        <v>2950000</v>
      </c>
      <c r="E671">
        <v>21071.428571428572</v>
      </c>
      <c r="F671" s="1">
        <v>45974</v>
      </c>
      <c r="G671" t="s">
        <v>2843</v>
      </c>
      <c r="H671">
        <v>140</v>
      </c>
      <c r="I671">
        <v>150</v>
      </c>
      <c r="J671" t="s">
        <v>50</v>
      </c>
      <c r="K671">
        <v>1</v>
      </c>
      <c r="L671">
        <v>5</v>
      </c>
      <c r="M671" t="s">
        <v>2617</v>
      </c>
      <c r="N671" t="s">
        <v>76</v>
      </c>
      <c r="O671" t="s">
        <v>67</v>
      </c>
      <c r="P671" t="s">
        <v>2892</v>
      </c>
      <c r="Q671" t="s">
        <v>2899</v>
      </c>
      <c r="R671" t="s">
        <v>2877</v>
      </c>
      <c r="S671">
        <v>7.5</v>
      </c>
      <c r="T671">
        <v>1</v>
      </c>
      <c r="U671" t="s">
        <v>251</v>
      </c>
      <c r="V671">
        <v>53354.245347733297</v>
      </c>
      <c r="W671" t="s">
        <v>2827</v>
      </c>
      <c r="X671">
        <v>44663.708440795635</v>
      </c>
      <c r="Y671" t="s">
        <v>2814</v>
      </c>
      <c r="Z671">
        <v>58611.930717538344</v>
      </c>
      <c r="AA671" t="s">
        <v>2659</v>
      </c>
      <c r="AB671">
        <v>38217.766406929222</v>
      </c>
      <c r="AC671">
        <v>4</v>
      </c>
    </row>
    <row r="672" spans="1:29" x14ac:dyDescent="0.3">
      <c r="A672" t="s">
        <v>47</v>
      </c>
      <c r="B672">
        <v>58834.067890234619</v>
      </c>
      <c r="C672">
        <v>18388949</v>
      </c>
      <c r="D672">
        <v>2605000</v>
      </c>
      <c r="E672">
        <v>47363.63636363636</v>
      </c>
      <c r="F672" s="1">
        <v>45970</v>
      </c>
      <c r="G672" t="s">
        <v>2843</v>
      </c>
      <c r="H672">
        <v>55</v>
      </c>
      <c r="I672">
        <v>65</v>
      </c>
      <c r="J672" t="s">
        <v>74</v>
      </c>
      <c r="K672">
        <v>1</v>
      </c>
      <c r="L672">
        <v>3</v>
      </c>
      <c r="M672" t="s">
        <v>2615</v>
      </c>
      <c r="N672" t="s">
        <v>76</v>
      </c>
      <c r="O672" t="s">
        <v>57</v>
      </c>
      <c r="P672" t="s">
        <v>2905</v>
      </c>
      <c r="Q672" t="s">
        <v>2899</v>
      </c>
      <c r="R672" t="s">
        <v>2879</v>
      </c>
      <c r="S672">
        <v>2</v>
      </c>
      <c r="T672">
        <v>0</v>
      </c>
      <c r="U672" t="s">
        <v>2894</v>
      </c>
      <c r="V672">
        <v>56501.106204522679</v>
      </c>
      <c r="W672" t="s">
        <v>2827</v>
      </c>
      <c r="X672">
        <v>44663.708440795635</v>
      </c>
      <c r="Y672" t="s">
        <v>2815</v>
      </c>
      <c r="Z672">
        <v>55166.77177874578</v>
      </c>
      <c r="AA672" t="s">
        <v>2659</v>
      </c>
      <c r="AB672">
        <v>38217.766406929222</v>
      </c>
      <c r="AC672">
        <v>2</v>
      </c>
    </row>
    <row r="673" spans="1:29" x14ac:dyDescent="0.3">
      <c r="A673" t="s">
        <v>47</v>
      </c>
      <c r="B673">
        <v>58834.067890234619</v>
      </c>
      <c r="C673">
        <v>18369645</v>
      </c>
      <c r="D673">
        <v>4200000</v>
      </c>
      <c r="E673">
        <v>42000</v>
      </c>
      <c r="F673" s="1">
        <v>45967</v>
      </c>
      <c r="G673" t="s">
        <v>2843</v>
      </c>
      <c r="H673">
        <v>100</v>
      </c>
      <c r="I673">
        <v>125</v>
      </c>
      <c r="J673" t="s">
        <v>97</v>
      </c>
      <c r="K673">
        <v>1</v>
      </c>
      <c r="L673">
        <v>3</v>
      </c>
      <c r="M673" t="s">
        <v>2615</v>
      </c>
      <c r="N673" t="s">
        <v>55</v>
      </c>
      <c r="O673" t="s">
        <v>57</v>
      </c>
      <c r="P673" t="s">
        <v>2907</v>
      </c>
      <c r="Q673" t="s">
        <v>2893</v>
      </c>
      <c r="R673" t="s">
        <v>2878</v>
      </c>
      <c r="S673">
        <v>2</v>
      </c>
      <c r="T673">
        <v>0</v>
      </c>
      <c r="U673" t="s">
        <v>2894</v>
      </c>
      <c r="V673">
        <v>56501.106204522679</v>
      </c>
      <c r="W673" t="s">
        <v>2827</v>
      </c>
      <c r="X673">
        <v>44663.708440795635</v>
      </c>
      <c r="Y673" t="s">
        <v>2821</v>
      </c>
      <c r="Z673">
        <v>51787.78659242369</v>
      </c>
      <c r="AA673" t="s">
        <v>2659</v>
      </c>
      <c r="AB673">
        <v>38217.766406929222</v>
      </c>
      <c r="AC673">
        <v>3</v>
      </c>
    </row>
    <row r="674" spans="1:29" x14ac:dyDescent="0.3">
      <c r="A674" t="s">
        <v>47</v>
      </c>
      <c r="B674">
        <v>58834.067890234619</v>
      </c>
      <c r="C674">
        <v>18392933</v>
      </c>
      <c r="D674">
        <v>5850000</v>
      </c>
      <c r="E674">
        <v>68823.529411764699</v>
      </c>
      <c r="F674" s="1">
        <v>45971</v>
      </c>
      <c r="G674" t="s">
        <v>2843</v>
      </c>
      <c r="H674">
        <v>85</v>
      </c>
      <c r="I674">
        <v>90</v>
      </c>
      <c r="J674" t="s">
        <v>97</v>
      </c>
      <c r="K674">
        <v>1</v>
      </c>
      <c r="L674">
        <v>5</v>
      </c>
      <c r="M674" t="s">
        <v>2615</v>
      </c>
      <c r="N674" t="s">
        <v>77</v>
      </c>
      <c r="O674" t="s">
        <v>57</v>
      </c>
      <c r="P674" t="s">
        <v>2892</v>
      </c>
      <c r="Q674" t="s">
        <v>2893</v>
      </c>
      <c r="R674" t="s">
        <v>2878</v>
      </c>
      <c r="S674">
        <v>2</v>
      </c>
      <c r="T674">
        <v>0</v>
      </c>
      <c r="U674" t="s">
        <v>2894</v>
      </c>
      <c r="V674">
        <v>56501.106204522679</v>
      </c>
      <c r="W674" t="s">
        <v>2823</v>
      </c>
      <c r="X674">
        <v>55987.819357660206</v>
      </c>
      <c r="Y674" t="s">
        <v>2814</v>
      </c>
      <c r="Z674">
        <v>58611.930717538344</v>
      </c>
      <c r="AA674" t="s">
        <v>2784</v>
      </c>
      <c r="AB674">
        <v>58048.128342245982</v>
      </c>
      <c r="AC674">
        <v>3</v>
      </c>
    </row>
    <row r="675" spans="1:29" x14ac:dyDescent="0.3">
      <c r="A675" t="s">
        <v>47</v>
      </c>
      <c r="B675">
        <v>58834.067890234619</v>
      </c>
      <c r="C675">
        <v>18374741</v>
      </c>
      <c r="D675">
        <v>5200000</v>
      </c>
      <c r="E675">
        <v>47272.727272727272</v>
      </c>
      <c r="F675" s="1">
        <v>45968</v>
      </c>
      <c r="G675" t="s">
        <v>2843</v>
      </c>
      <c r="H675">
        <v>110</v>
      </c>
      <c r="I675">
        <v>120</v>
      </c>
      <c r="J675" t="s">
        <v>50</v>
      </c>
      <c r="K675">
        <v>1</v>
      </c>
      <c r="L675">
        <v>3</v>
      </c>
      <c r="M675" t="s">
        <v>2627</v>
      </c>
      <c r="N675" t="s">
        <v>55</v>
      </c>
      <c r="O675" t="s">
        <v>57</v>
      </c>
      <c r="P675" t="s">
        <v>2892</v>
      </c>
      <c r="Q675" t="s">
        <v>2893</v>
      </c>
      <c r="R675" t="s">
        <v>2877</v>
      </c>
      <c r="S675">
        <v>18</v>
      </c>
      <c r="T675">
        <v>0</v>
      </c>
      <c r="U675" t="s">
        <v>2894</v>
      </c>
      <c r="V675">
        <v>56501.106204522679</v>
      </c>
      <c r="W675" t="s">
        <v>2823</v>
      </c>
      <c r="X675">
        <v>55987.819357660206</v>
      </c>
      <c r="Y675" t="s">
        <v>2814</v>
      </c>
      <c r="Z675">
        <v>58611.930717538344</v>
      </c>
      <c r="AA675" t="s">
        <v>2784</v>
      </c>
      <c r="AB675">
        <v>58048.128342245982</v>
      </c>
      <c r="AC675">
        <v>4</v>
      </c>
    </row>
    <row r="676" spans="1:29" x14ac:dyDescent="0.3">
      <c r="A676" t="s">
        <v>47</v>
      </c>
      <c r="B676">
        <v>58834.067890234619</v>
      </c>
      <c r="C676">
        <v>18423472</v>
      </c>
      <c r="D676">
        <v>4950000</v>
      </c>
      <c r="E676">
        <v>49500</v>
      </c>
      <c r="F676" s="1">
        <v>45975</v>
      </c>
      <c r="G676" t="s">
        <v>2843</v>
      </c>
      <c r="H676">
        <v>100</v>
      </c>
      <c r="I676">
        <v>110</v>
      </c>
      <c r="J676" t="s">
        <v>97</v>
      </c>
      <c r="K676">
        <v>2</v>
      </c>
      <c r="L676">
        <v>3</v>
      </c>
      <c r="M676" t="s">
        <v>2615</v>
      </c>
      <c r="N676" t="s">
        <v>55</v>
      </c>
      <c r="O676" t="s">
        <v>57</v>
      </c>
      <c r="P676" t="s">
        <v>2892</v>
      </c>
      <c r="Q676" t="s">
        <v>2893</v>
      </c>
      <c r="R676" t="s">
        <v>2878</v>
      </c>
      <c r="S676">
        <v>2</v>
      </c>
      <c r="T676">
        <v>0</v>
      </c>
      <c r="U676" t="s">
        <v>2894</v>
      </c>
      <c r="V676">
        <v>56501.106204522679</v>
      </c>
      <c r="W676" t="s">
        <v>2823</v>
      </c>
      <c r="X676">
        <v>55987.819357660206</v>
      </c>
      <c r="Y676" t="s">
        <v>2814</v>
      </c>
      <c r="Z676">
        <v>58611.930717538344</v>
      </c>
      <c r="AA676" t="s">
        <v>2809</v>
      </c>
      <c r="AB676">
        <v>49500</v>
      </c>
      <c r="AC676">
        <v>3</v>
      </c>
    </row>
    <row r="677" spans="1:29" x14ac:dyDescent="0.3">
      <c r="A677" t="s">
        <v>47</v>
      </c>
      <c r="B677">
        <v>58834.067890234619</v>
      </c>
      <c r="C677">
        <v>18373033</v>
      </c>
      <c r="D677">
        <v>4625000</v>
      </c>
      <c r="E677">
        <v>30833.333333333332</v>
      </c>
      <c r="F677" s="1">
        <v>45967</v>
      </c>
      <c r="G677" t="s">
        <v>2843</v>
      </c>
      <c r="H677">
        <v>150</v>
      </c>
      <c r="I677">
        <v>155</v>
      </c>
      <c r="J677" t="s">
        <v>50</v>
      </c>
      <c r="K677">
        <v>1</v>
      </c>
      <c r="L677">
        <v>2</v>
      </c>
      <c r="M677" t="s">
        <v>2627</v>
      </c>
      <c r="N677" t="s">
        <v>55</v>
      </c>
      <c r="O677" t="s">
        <v>57</v>
      </c>
      <c r="P677" t="s">
        <v>2892</v>
      </c>
      <c r="Q677" t="s">
        <v>2893</v>
      </c>
      <c r="R677" t="s">
        <v>2877</v>
      </c>
      <c r="S677">
        <v>18</v>
      </c>
      <c r="T677">
        <v>0</v>
      </c>
      <c r="U677" t="s">
        <v>2894</v>
      </c>
      <c r="V677">
        <v>56501.106204522679</v>
      </c>
      <c r="W677" t="s">
        <v>2823</v>
      </c>
      <c r="X677">
        <v>55987.819357660206</v>
      </c>
      <c r="Y677" t="s">
        <v>2814</v>
      </c>
      <c r="Z677">
        <v>58611.930717538344</v>
      </c>
      <c r="AA677" t="s">
        <v>2681</v>
      </c>
      <c r="AB677">
        <v>30833.333333333332</v>
      </c>
      <c r="AC677">
        <v>4</v>
      </c>
    </row>
    <row r="678" spans="1:29" x14ac:dyDescent="0.3">
      <c r="A678" t="s">
        <v>47</v>
      </c>
      <c r="B678">
        <v>58834.067890234619</v>
      </c>
      <c r="C678">
        <v>18390700</v>
      </c>
      <c r="D678">
        <v>4399000</v>
      </c>
      <c r="E678">
        <v>48877.777777777781</v>
      </c>
      <c r="F678" s="1">
        <v>45971</v>
      </c>
      <c r="G678" t="s">
        <v>2843</v>
      </c>
      <c r="H678">
        <v>90</v>
      </c>
      <c r="I678">
        <v>105</v>
      </c>
      <c r="J678" t="s">
        <v>97</v>
      </c>
      <c r="K678">
        <v>1</v>
      </c>
      <c r="L678">
        <v>2</v>
      </c>
      <c r="M678" t="s">
        <v>2617</v>
      </c>
      <c r="N678" t="s">
        <v>55</v>
      </c>
      <c r="O678" t="s">
        <v>57</v>
      </c>
      <c r="P678" t="s">
        <v>2892</v>
      </c>
      <c r="Q678" t="s">
        <v>2893</v>
      </c>
      <c r="R678" t="s">
        <v>2878</v>
      </c>
      <c r="S678">
        <v>7.5</v>
      </c>
      <c r="T678">
        <v>0</v>
      </c>
      <c r="U678" t="s">
        <v>2894</v>
      </c>
      <c r="V678">
        <v>56501.106204522679</v>
      </c>
      <c r="W678" t="s">
        <v>2823</v>
      </c>
      <c r="X678">
        <v>55987.819357660206</v>
      </c>
      <c r="Y678" t="s">
        <v>2814</v>
      </c>
      <c r="Z678">
        <v>58611.930717538344</v>
      </c>
      <c r="AA678" t="s">
        <v>2749</v>
      </c>
      <c r="AB678">
        <v>38883.333333333336</v>
      </c>
      <c r="AC678">
        <v>3</v>
      </c>
    </row>
    <row r="679" spans="1:29" x14ac:dyDescent="0.3">
      <c r="A679" t="s">
        <v>47</v>
      </c>
      <c r="B679">
        <v>58834.067890234619</v>
      </c>
      <c r="C679">
        <v>18392905</v>
      </c>
      <c r="D679">
        <v>5200000</v>
      </c>
      <c r="E679">
        <v>28888.888888888891</v>
      </c>
      <c r="F679" s="1">
        <v>45971</v>
      </c>
      <c r="G679" t="s">
        <v>2843</v>
      </c>
      <c r="H679">
        <v>180</v>
      </c>
      <c r="I679">
        <v>200</v>
      </c>
      <c r="J679" t="s">
        <v>50</v>
      </c>
      <c r="K679">
        <v>2</v>
      </c>
      <c r="L679">
        <v>3</v>
      </c>
      <c r="M679" t="s">
        <v>2622</v>
      </c>
      <c r="N679" t="s">
        <v>55</v>
      </c>
      <c r="O679" t="s">
        <v>57</v>
      </c>
      <c r="P679" t="s">
        <v>2903</v>
      </c>
      <c r="Q679" t="s">
        <v>2893</v>
      </c>
      <c r="R679" t="s">
        <v>2877</v>
      </c>
      <c r="S679">
        <v>13</v>
      </c>
      <c r="T679">
        <v>0</v>
      </c>
      <c r="U679" t="s">
        <v>2894</v>
      </c>
      <c r="V679">
        <v>56501.106204522679</v>
      </c>
      <c r="W679" t="s">
        <v>2827</v>
      </c>
      <c r="X679">
        <v>44663.708440795635</v>
      </c>
      <c r="Y679" t="s">
        <v>2817</v>
      </c>
      <c r="Z679">
        <v>55125.119235044782</v>
      </c>
      <c r="AA679" t="s">
        <v>2749</v>
      </c>
      <c r="AB679">
        <v>38883.333333333336</v>
      </c>
      <c r="AC679">
        <v>4</v>
      </c>
    </row>
    <row r="680" spans="1:29" x14ac:dyDescent="0.3">
      <c r="A680" t="s">
        <v>47</v>
      </c>
      <c r="B680">
        <v>58834.067890234619</v>
      </c>
      <c r="C680">
        <v>18423466</v>
      </c>
      <c r="D680">
        <v>4250000</v>
      </c>
      <c r="E680">
        <v>60714.285714285717</v>
      </c>
      <c r="F680" s="1">
        <v>45975</v>
      </c>
      <c r="G680" t="s">
        <v>2843</v>
      </c>
      <c r="H680">
        <v>70</v>
      </c>
      <c r="I680">
        <v>75</v>
      </c>
      <c r="J680" t="s">
        <v>97</v>
      </c>
      <c r="K680">
        <v>1</v>
      </c>
      <c r="L680">
        <v>2</v>
      </c>
      <c r="M680" t="s">
        <v>2615</v>
      </c>
      <c r="N680" t="s">
        <v>76</v>
      </c>
      <c r="O680" t="s">
        <v>57</v>
      </c>
      <c r="P680" t="s">
        <v>2892</v>
      </c>
      <c r="Q680" t="s">
        <v>2893</v>
      </c>
      <c r="R680" t="s">
        <v>2878</v>
      </c>
      <c r="S680">
        <v>2</v>
      </c>
      <c r="T680">
        <v>0</v>
      </c>
      <c r="U680" t="s">
        <v>2894</v>
      </c>
      <c r="V680">
        <v>56501.106204522679</v>
      </c>
      <c r="W680" t="s">
        <v>2823</v>
      </c>
      <c r="X680">
        <v>55987.819357660206</v>
      </c>
      <c r="Y680" t="s">
        <v>2814</v>
      </c>
      <c r="Z680">
        <v>58611.930717538344</v>
      </c>
      <c r="AA680" t="s">
        <v>2692</v>
      </c>
      <c r="AB680">
        <v>62470.238095238092</v>
      </c>
      <c r="AC680">
        <v>3</v>
      </c>
    </row>
    <row r="681" spans="1:29" x14ac:dyDescent="0.3">
      <c r="A681" t="s">
        <v>47</v>
      </c>
      <c r="B681">
        <v>58834.067890234619</v>
      </c>
      <c r="C681">
        <v>18385271</v>
      </c>
      <c r="D681">
        <v>4100000</v>
      </c>
      <c r="E681">
        <v>68333.333333333328</v>
      </c>
      <c r="F681" s="1">
        <v>45969</v>
      </c>
      <c r="G681" t="s">
        <v>2843</v>
      </c>
      <c r="H681">
        <v>60</v>
      </c>
      <c r="I681">
        <v>70</v>
      </c>
      <c r="J681" t="s">
        <v>97</v>
      </c>
      <c r="K681">
        <v>1</v>
      </c>
      <c r="L681">
        <v>3</v>
      </c>
      <c r="M681" t="s">
        <v>2615</v>
      </c>
      <c r="N681" t="s">
        <v>55</v>
      </c>
      <c r="O681" t="s">
        <v>57</v>
      </c>
      <c r="P681" t="s">
        <v>2892</v>
      </c>
      <c r="Q681" t="s">
        <v>2893</v>
      </c>
      <c r="R681" t="s">
        <v>2878</v>
      </c>
      <c r="S681">
        <v>2</v>
      </c>
      <c r="T681">
        <v>0</v>
      </c>
      <c r="U681" t="s">
        <v>2894</v>
      </c>
      <c r="V681">
        <v>56501.106204522679</v>
      </c>
      <c r="W681" t="s">
        <v>2823</v>
      </c>
      <c r="X681">
        <v>55987.819357660206</v>
      </c>
      <c r="Y681" t="s">
        <v>2814</v>
      </c>
      <c r="Z681">
        <v>58611.930717538344</v>
      </c>
      <c r="AA681" t="s">
        <v>2692</v>
      </c>
      <c r="AB681">
        <v>62470.238095238092</v>
      </c>
      <c r="AC681">
        <v>3</v>
      </c>
    </row>
    <row r="682" spans="1:29" x14ac:dyDescent="0.3">
      <c r="A682" t="s">
        <v>47</v>
      </c>
      <c r="B682">
        <v>58834.067890234619</v>
      </c>
      <c r="C682">
        <v>18423467</v>
      </c>
      <c r="D682">
        <v>3750000</v>
      </c>
      <c r="E682">
        <v>62500</v>
      </c>
      <c r="F682" s="1">
        <v>45975</v>
      </c>
      <c r="G682" t="s">
        <v>2843</v>
      </c>
      <c r="H682">
        <v>60</v>
      </c>
      <c r="I682">
        <v>65</v>
      </c>
      <c r="J682" t="s">
        <v>74</v>
      </c>
      <c r="K682">
        <v>1</v>
      </c>
      <c r="L682">
        <v>2</v>
      </c>
      <c r="M682" t="s">
        <v>2615</v>
      </c>
      <c r="N682" t="s">
        <v>76</v>
      </c>
      <c r="O682" t="s">
        <v>57</v>
      </c>
      <c r="P682" t="s">
        <v>2892</v>
      </c>
      <c r="Q682" t="s">
        <v>2893</v>
      </c>
      <c r="R682" t="s">
        <v>2879</v>
      </c>
      <c r="S682">
        <v>2</v>
      </c>
      <c r="T682">
        <v>0</v>
      </c>
      <c r="U682" t="s">
        <v>2894</v>
      </c>
      <c r="V682">
        <v>56501.106204522679</v>
      </c>
      <c r="W682" t="s">
        <v>2823</v>
      </c>
      <c r="X682">
        <v>55987.819357660206</v>
      </c>
      <c r="Y682" t="s">
        <v>2814</v>
      </c>
      <c r="Z682">
        <v>58611.930717538344</v>
      </c>
      <c r="AA682" t="s">
        <v>2692</v>
      </c>
      <c r="AB682">
        <v>62470.238095238092</v>
      </c>
      <c r="AC682">
        <v>2</v>
      </c>
    </row>
    <row r="683" spans="1:29" x14ac:dyDescent="0.3">
      <c r="A683" t="s">
        <v>47</v>
      </c>
      <c r="B683">
        <v>58834.067890234619</v>
      </c>
      <c r="C683">
        <v>18386721</v>
      </c>
      <c r="D683">
        <v>3500000</v>
      </c>
      <c r="E683">
        <v>58333.333333333336</v>
      </c>
      <c r="F683" s="1">
        <v>45970</v>
      </c>
      <c r="G683" t="s">
        <v>2843</v>
      </c>
      <c r="H683">
        <v>60</v>
      </c>
      <c r="I683">
        <v>70</v>
      </c>
      <c r="J683" t="s">
        <v>97</v>
      </c>
      <c r="K683">
        <v>1</v>
      </c>
      <c r="L683">
        <v>3</v>
      </c>
      <c r="M683" t="s">
        <v>2615</v>
      </c>
      <c r="N683" t="s">
        <v>55</v>
      </c>
      <c r="O683" t="s">
        <v>57</v>
      </c>
      <c r="P683" t="s">
        <v>2892</v>
      </c>
      <c r="Q683" t="s">
        <v>2893</v>
      </c>
      <c r="R683" t="s">
        <v>2878</v>
      </c>
      <c r="S683">
        <v>2</v>
      </c>
      <c r="T683">
        <v>0</v>
      </c>
      <c r="U683" t="s">
        <v>2894</v>
      </c>
      <c r="V683">
        <v>56501.106204522679</v>
      </c>
      <c r="W683" t="s">
        <v>2823</v>
      </c>
      <c r="X683">
        <v>55987.819357660206</v>
      </c>
      <c r="Y683" t="s">
        <v>2814</v>
      </c>
      <c r="Z683">
        <v>58611.930717538344</v>
      </c>
      <c r="AA683" t="s">
        <v>2692</v>
      </c>
      <c r="AB683">
        <v>62470.238095238092</v>
      </c>
      <c r="AC683">
        <v>3</v>
      </c>
    </row>
    <row r="684" spans="1:29" x14ac:dyDescent="0.3">
      <c r="A684" t="s">
        <v>47</v>
      </c>
      <c r="B684">
        <v>58834.067890234619</v>
      </c>
      <c r="C684">
        <v>18409680</v>
      </c>
      <c r="D684">
        <v>3750000</v>
      </c>
      <c r="E684">
        <v>37500</v>
      </c>
      <c r="F684" s="1">
        <v>45973</v>
      </c>
      <c r="G684" t="s">
        <v>2843</v>
      </c>
      <c r="H684">
        <v>100</v>
      </c>
      <c r="I684">
        <v>120</v>
      </c>
      <c r="J684" t="s">
        <v>50</v>
      </c>
      <c r="K684">
        <v>1</v>
      </c>
      <c r="L684">
        <v>3</v>
      </c>
      <c r="M684" t="s">
        <v>2632</v>
      </c>
      <c r="N684" t="s">
        <v>55</v>
      </c>
      <c r="O684" t="s">
        <v>57</v>
      </c>
      <c r="P684" t="s">
        <v>2892</v>
      </c>
      <c r="Q684" t="s">
        <v>2893</v>
      </c>
      <c r="R684" t="s">
        <v>2877</v>
      </c>
      <c r="S684">
        <v>25</v>
      </c>
      <c r="T684">
        <v>0</v>
      </c>
      <c r="U684" t="s">
        <v>2894</v>
      </c>
      <c r="V684">
        <v>56501.106204522679</v>
      </c>
      <c r="W684" t="s">
        <v>2823</v>
      </c>
      <c r="X684">
        <v>55987.819357660206</v>
      </c>
      <c r="Y684" t="s">
        <v>2814</v>
      </c>
      <c r="Z684">
        <v>58611.930717538344</v>
      </c>
      <c r="AA684" t="s">
        <v>2646</v>
      </c>
      <c r="AB684">
        <v>62057.10955710955</v>
      </c>
      <c r="AC684">
        <v>4</v>
      </c>
    </row>
    <row r="685" spans="1:29" x14ac:dyDescent="0.3">
      <c r="A685" t="s">
        <v>47</v>
      </c>
      <c r="B685">
        <v>58834.067890234619</v>
      </c>
      <c r="C685">
        <v>18417615</v>
      </c>
      <c r="D685">
        <v>12000000</v>
      </c>
      <c r="E685">
        <v>92307.692307692312</v>
      </c>
      <c r="F685" s="1">
        <v>45974</v>
      </c>
      <c r="G685" t="s">
        <v>2843</v>
      </c>
      <c r="H685">
        <v>130</v>
      </c>
      <c r="I685">
        <v>140</v>
      </c>
      <c r="J685" t="s">
        <v>50</v>
      </c>
      <c r="K685">
        <v>1</v>
      </c>
      <c r="L685">
        <v>5</v>
      </c>
      <c r="M685" t="s">
        <v>2632</v>
      </c>
      <c r="N685" t="s">
        <v>76</v>
      </c>
      <c r="O685" t="s">
        <v>57</v>
      </c>
      <c r="P685" t="s">
        <v>2892</v>
      </c>
      <c r="Q685" t="s">
        <v>2898</v>
      </c>
      <c r="R685" t="s">
        <v>2877</v>
      </c>
      <c r="S685">
        <v>25</v>
      </c>
      <c r="T685">
        <v>0</v>
      </c>
      <c r="U685" t="s">
        <v>2895</v>
      </c>
      <c r="V685">
        <v>65169.934344177367</v>
      </c>
      <c r="W685" t="s">
        <v>2825</v>
      </c>
      <c r="X685">
        <v>65163.149557591896</v>
      </c>
      <c r="Y685" t="s">
        <v>2814</v>
      </c>
      <c r="Z685">
        <v>58611.930717538344</v>
      </c>
      <c r="AA685" t="s">
        <v>2646</v>
      </c>
      <c r="AB685">
        <v>62057.10955710955</v>
      </c>
      <c r="AC685">
        <v>4</v>
      </c>
    </row>
    <row r="686" spans="1:29" x14ac:dyDescent="0.3">
      <c r="A686" t="s">
        <v>47</v>
      </c>
      <c r="B686">
        <v>58834.067890234619</v>
      </c>
      <c r="C686">
        <v>18413765</v>
      </c>
      <c r="D686">
        <v>6200000</v>
      </c>
      <c r="E686">
        <v>56363.63636363636</v>
      </c>
      <c r="F686" s="1">
        <v>45974</v>
      </c>
      <c r="G686" t="s">
        <v>2843</v>
      </c>
      <c r="H686">
        <v>110</v>
      </c>
      <c r="I686">
        <v>120</v>
      </c>
      <c r="J686" t="s">
        <v>50</v>
      </c>
      <c r="K686">
        <v>1</v>
      </c>
      <c r="L686">
        <v>6</v>
      </c>
      <c r="M686" t="s">
        <v>2632</v>
      </c>
      <c r="N686" t="s">
        <v>55</v>
      </c>
      <c r="O686" t="s">
        <v>57</v>
      </c>
      <c r="P686" t="s">
        <v>2892</v>
      </c>
      <c r="Q686" t="s">
        <v>2896</v>
      </c>
      <c r="R686" t="s">
        <v>2877</v>
      </c>
      <c r="S686">
        <v>25</v>
      </c>
      <c r="T686">
        <v>0</v>
      </c>
      <c r="U686" t="s">
        <v>2894</v>
      </c>
      <c r="V686">
        <v>56501.106204522679</v>
      </c>
      <c r="W686" t="s">
        <v>2825</v>
      </c>
      <c r="X686">
        <v>65163.149557591896</v>
      </c>
      <c r="Y686" t="s">
        <v>2814</v>
      </c>
      <c r="Z686">
        <v>58611.930717538344</v>
      </c>
      <c r="AA686" t="s">
        <v>2646</v>
      </c>
      <c r="AB686">
        <v>62057.10955710955</v>
      </c>
      <c r="AC686">
        <v>4</v>
      </c>
    </row>
    <row r="687" spans="1:29" x14ac:dyDescent="0.3">
      <c r="A687" t="s">
        <v>47</v>
      </c>
      <c r="B687">
        <v>58834.067890234619</v>
      </c>
      <c r="C687">
        <v>18373307</v>
      </c>
      <c r="D687">
        <v>22500000</v>
      </c>
      <c r="E687">
        <v>80357.142857142855</v>
      </c>
      <c r="F687" s="1">
        <v>45967</v>
      </c>
      <c r="G687" t="s">
        <v>2843</v>
      </c>
      <c r="H687">
        <v>280</v>
      </c>
      <c r="I687">
        <v>300</v>
      </c>
      <c r="J687" t="s">
        <v>50</v>
      </c>
      <c r="K687">
        <v>1</v>
      </c>
      <c r="L687">
        <v>2</v>
      </c>
      <c r="M687" t="s">
        <v>2615</v>
      </c>
      <c r="N687" t="s">
        <v>55</v>
      </c>
      <c r="O687" t="s">
        <v>57</v>
      </c>
      <c r="P687" t="s">
        <v>2904</v>
      </c>
      <c r="Q687" t="s">
        <v>2897</v>
      </c>
      <c r="R687" t="s">
        <v>2877</v>
      </c>
      <c r="S687">
        <v>2</v>
      </c>
      <c r="T687">
        <v>0</v>
      </c>
      <c r="U687" t="s">
        <v>2894</v>
      </c>
      <c r="V687">
        <v>56501.106204522679</v>
      </c>
      <c r="W687" t="s">
        <v>2823</v>
      </c>
      <c r="X687">
        <v>55987.819357660206</v>
      </c>
      <c r="Y687" t="s">
        <v>2870</v>
      </c>
      <c r="Z687">
        <v>81951.291903696576</v>
      </c>
      <c r="AA687" t="s">
        <v>2723</v>
      </c>
      <c r="AB687">
        <v>43182.010582010582</v>
      </c>
      <c r="AC687">
        <v>4</v>
      </c>
    </row>
    <row r="688" spans="1:29" x14ac:dyDescent="0.3">
      <c r="A688" t="s">
        <v>47</v>
      </c>
      <c r="B688">
        <v>58834.067890234619</v>
      </c>
      <c r="C688">
        <v>18411369</v>
      </c>
      <c r="D688">
        <v>4100000</v>
      </c>
      <c r="E688">
        <v>30370.370370370369</v>
      </c>
      <c r="F688" s="1">
        <v>45974</v>
      </c>
      <c r="G688" t="s">
        <v>2843</v>
      </c>
      <c r="H688">
        <v>135</v>
      </c>
      <c r="I688">
        <v>150</v>
      </c>
      <c r="J688" t="s">
        <v>50</v>
      </c>
      <c r="K688">
        <v>1</v>
      </c>
      <c r="L688">
        <v>3</v>
      </c>
      <c r="M688" t="s">
        <v>2617</v>
      </c>
      <c r="N688" t="s">
        <v>55</v>
      </c>
      <c r="O688" t="s">
        <v>57</v>
      </c>
      <c r="P688" t="s">
        <v>2892</v>
      </c>
      <c r="Q688" t="s">
        <v>2893</v>
      </c>
      <c r="R688" t="s">
        <v>2877</v>
      </c>
      <c r="S688">
        <v>7.5</v>
      </c>
      <c r="T688">
        <v>0</v>
      </c>
      <c r="U688" t="s">
        <v>2895</v>
      </c>
      <c r="V688">
        <v>65169.934344177367</v>
      </c>
      <c r="W688" t="s">
        <v>2827</v>
      </c>
      <c r="X688">
        <v>44663.708440795635</v>
      </c>
      <c r="Y688" t="s">
        <v>2814</v>
      </c>
      <c r="Z688">
        <v>58611.930717538344</v>
      </c>
      <c r="AA688" t="s">
        <v>2723</v>
      </c>
      <c r="AB688">
        <v>43182.010582010582</v>
      </c>
      <c r="AC688">
        <v>4</v>
      </c>
    </row>
    <row r="689" spans="1:29" x14ac:dyDescent="0.3">
      <c r="A689" t="s">
        <v>47</v>
      </c>
      <c r="B689">
        <v>58834.067890234619</v>
      </c>
      <c r="C689">
        <v>18372720</v>
      </c>
      <c r="D689">
        <v>3550000</v>
      </c>
      <c r="E689">
        <v>35500</v>
      </c>
      <c r="F689" s="1">
        <v>45967</v>
      </c>
      <c r="G689" t="s">
        <v>2843</v>
      </c>
      <c r="H689">
        <v>100</v>
      </c>
      <c r="I689">
        <v>110</v>
      </c>
      <c r="J689" t="s">
        <v>97</v>
      </c>
      <c r="K689">
        <v>1</v>
      </c>
      <c r="L689">
        <v>3</v>
      </c>
      <c r="M689" t="s">
        <v>2622</v>
      </c>
      <c r="N689" t="s">
        <v>55</v>
      </c>
      <c r="O689" t="s">
        <v>57</v>
      </c>
      <c r="P689" t="s">
        <v>2892</v>
      </c>
      <c r="Q689" t="s">
        <v>2893</v>
      </c>
      <c r="R689" t="s">
        <v>2878</v>
      </c>
      <c r="S689">
        <v>13</v>
      </c>
      <c r="T689">
        <v>0</v>
      </c>
      <c r="U689" t="s">
        <v>2894</v>
      </c>
      <c r="V689">
        <v>56501.106204522679</v>
      </c>
      <c r="W689" t="s">
        <v>2827</v>
      </c>
      <c r="X689">
        <v>44663.708440795635</v>
      </c>
      <c r="Y689" t="s">
        <v>2814</v>
      </c>
      <c r="Z689">
        <v>58611.930717538344</v>
      </c>
      <c r="AA689" t="s">
        <v>2723</v>
      </c>
      <c r="AB689">
        <v>43182.010582010582</v>
      </c>
      <c r="AC689">
        <v>3</v>
      </c>
    </row>
    <row r="690" spans="1:29" x14ac:dyDescent="0.3">
      <c r="A690" t="s">
        <v>47</v>
      </c>
      <c r="B690">
        <v>58834.067890234619</v>
      </c>
      <c r="C690">
        <v>18418077</v>
      </c>
      <c r="D690">
        <v>3250000</v>
      </c>
      <c r="E690">
        <v>36111.111111111109</v>
      </c>
      <c r="F690" s="1">
        <v>45975</v>
      </c>
      <c r="G690" t="s">
        <v>2843</v>
      </c>
      <c r="H690">
        <v>90</v>
      </c>
      <c r="I690">
        <v>100</v>
      </c>
      <c r="J690" t="s">
        <v>97</v>
      </c>
      <c r="K690">
        <v>1</v>
      </c>
      <c r="L690">
        <v>3</v>
      </c>
      <c r="M690" t="s">
        <v>2632</v>
      </c>
      <c r="N690" t="s">
        <v>55</v>
      </c>
      <c r="O690" t="s">
        <v>57</v>
      </c>
      <c r="P690" t="s">
        <v>2892</v>
      </c>
      <c r="Q690" t="s">
        <v>2893</v>
      </c>
      <c r="R690" t="s">
        <v>2878</v>
      </c>
      <c r="S690">
        <v>25</v>
      </c>
      <c r="T690">
        <v>0</v>
      </c>
      <c r="U690" t="s">
        <v>2894</v>
      </c>
      <c r="V690">
        <v>56501.106204522679</v>
      </c>
      <c r="W690" t="s">
        <v>2827</v>
      </c>
      <c r="X690">
        <v>44663.708440795635</v>
      </c>
      <c r="Y690" t="s">
        <v>2814</v>
      </c>
      <c r="Z690">
        <v>58611.930717538344</v>
      </c>
      <c r="AA690" t="s">
        <v>2723</v>
      </c>
      <c r="AB690">
        <v>43182.010582010582</v>
      </c>
      <c r="AC690">
        <v>3</v>
      </c>
    </row>
    <row r="691" spans="1:29" x14ac:dyDescent="0.3">
      <c r="A691" t="s">
        <v>47</v>
      </c>
      <c r="B691">
        <v>58834.067890234619</v>
      </c>
      <c r="C691">
        <v>18380767</v>
      </c>
      <c r="D691">
        <v>2350000</v>
      </c>
      <c r="E691">
        <v>33571.428571428572</v>
      </c>
      <c r="F691" s="1">
        <v>45969</v>
      </c>
      <c r="G691" t="s">
        <v>2843</v>
      </c>
      <c r="H691">
        <v>70</v>
      </c>
      <c r="I691">
        <v>80</v>
      </c>
      <c r="J691" t="s">
        <v>97</v>
      </c>
      <c r="K691">
        <v>1</v>
      </c>
      <c r="L691">
        <v>3</v>
      </c>
      <c r="M691" t="s">
        <v>2622</v>
      </c>
      <c r="N691" t="s">
        <v>55</v>
      </c>
      <c r="O691" t="s">
        <v>57</v>
      </c>
      <c r="P691" t="s">
        <v>2905</v>
      </c>
      <c r="Q691" t="s">
        <v>2899</v>
      </c>
      <c r="R691" t="s">
        <v>2878</v>
      </c>
      <c r="S691">
        <v>13</v>
      </c>
      <c r="T691">
        <v>0</v>
      </c>
      <c r="U691" t="s">
        <v>2894</v>
      </c>
      <c r="V691">
        <v>56501.106204522679</v>
      </c>
      <c r="W691" t="s">
        <v>2827</v>
      </c>
      <c r="X691">
        <v>44663.708440795635</v>
      </c>
      <c r="Y691" t="s">
        <v>2815</v>
      </c>
      <c r="Z691">
        <v>55166.77177874578</v>
      </c>
      <c r="AA691" t="s">
        <v>2723</v>
      </c>
      <c r="AB691">
        <v>43182.010582010582</v>
      </c>
      <c r="AC691">
        <v>3</v>
      </c>
    </row>
    <row r="692" spans="1:29" x14ac:dyDescent="0.3">
      <c r="A692" t="s">
        <v>47</v>
      </c>
      <c r="B692">
        <v>58834.067890234619</v>
      </c>
      <c r="C692">
        <v>18406680</v>
      </c>
      <c r="D692">
        <v>2449000</v>
      </c>
      <c r="E692">
        <v>40816.666666666664</v>
      </c>
      <c r="F692" s="1">
        <v>45973</v>
      </c>
      <c r="G692" t="s">
        <v>2843</v>
      </c>
      <c r="H692">
        <v>60</v>
      </c>
      <c r="I692">
        <v>75</v>
      </c>
      <c r="J692" t="s">
        <v>74</v>
      </c>
      <c r="K692">
        <v>1</v>
      </c>
      <c r="L692">
        <v>3</v>
      </c>
      <c r="M692" t="s">
        <v>2615</v>
      </c>
      <c r="N692" t="s">
        <v>55</v>
      </c>
      <c r="O692" t="s">
        <v>57</v>
      </c>
      <c r="P692" t="s">
        <v>2892</v>
      </c>
      <c r="Q692" t="s">
        <v>2899</v>
      </c>
      <c r="R692" t="s">
        <v>2879</v>
      </c>
      <c r="S692">
        <v>2</v>
      </c>
      <c r="T692">
        <v>0</v>
      </c>
      <c r="U692" t="s">
        <v>138</v>
      </c>
      <c r="V692">
        <v>84051.519775661844</v>
      </c>
      <c r="W692" t="s">
        <v>2827</v>
      </c>
      <c r="X692">
        <v>44663.708440795635</v>
      </c>
      <c r="Y692" t="s">
        <v>2814</v>
      </c>
      <c r="Z692">
        <v>58611.930717538344</v>
      </c>
      <c r="AA692" t="s">
        <v>2649</v>
      </c>
      <c r="AB692">
        <v>39150.035409543787</v>
      </c>
      <c r="AC692">
        <v>2</v>
      </c>
    </row>
    <row r="693" spans="1:29" x14ac:dyDescent="0.3">
      <c r="A693" t="s">
        <v>47</v>
      </c>
      <c r="B693">
        <v>58834.067890234619</v>
      </c>
      <c r="C693">
        <v>18388367</v>
      </c>
      <c r="D693">
        <v>7000000</v>
      </c>
      <c r="E693">
        <v>51851.851851851854</v>
      </c>
      <c r="F693" s="1">
        <v>45970</v>
      </c>
      <c r="G693" t="s">
        <v>2843</v>
      </c>
      <c r="H693">
        <v>135</v>
      </c>
      <c r="I693">
        <v>150</v>
      </c>
      <c r="J693" t="s">
        <v>50</v>
      </c>
      <c r="K693">
        <v>2</v>
      </c>
      <c r="L693">
        <v>6</v>
      </c>
      <c r="M693" t="s">
        <v>2615</v>
      </c>
      <c r="N693" t="s">
        <v>55</v>
      </c>
      <c r="O693" t="s">
        <v>57</v>
      </c>
      <c r="P693" t="s">
        <v>2892</v>
      </c>
      <c r="Q693" t="s">
        <v>2896</v>
      </c>
      <c r="R693" t="s">
        <v>2877</v>
      </c>
      <c r="S693">
        <v>2</v>
      </c>
      <c r="T693">
        <v>0</v>
      </c>
      <c r="U693" t="s">
        <v>2894</v>
      </c>
      <c r="V693">
        <v>56501.106204522679</v>
      </c>
      <c r="W693" t="s">
        <v>2827</v>
      </c>
      <c r="X693">
        <v>44663.708440795635</v>
      </c>
      <c r="Y693" t="s">
        <v>2814</v>
      </c>
      <c r="Z693">
        <v>58611.930717538344</v>
      </c>
      <c r="AA693" t="s">
        <v>2649</v>
      </c>
      <c r="AB693">
        <v>39150.035409543787</v>
      </c>
      <c r="AC693">
        <v>4</v>
      </c>
    </row>
    <row r="694" spans="1:29" x14ac:dyDescent="0.3">
      <c r="A694" t="s">
        <v>47</v>
      </c>
      <c r="B694">
        <v>58834.067890234619</v>
      </c>
      <c r="C694">
        <v>18374444</v>
      </c>
      <c r="D694">
        <v>4800000</v>
      </c>
      <c r="E694">
        <v>29090.909090909092</v>
      </c>
      <c r="F694" s="1">
        <v>45968</v>
      </c>
      <c r="G694" t="s">
        <v>2843</v>
      </c>
      <c r="H694">
        <v>165</v>
      </c>
      <c r="I694">
        <v>199</v>
      </c>
      <c r="J694" t="s">
        <v>64</v>
      </c>
      <c r="K694">
        <v>2</v>
      </c>
      <c r="L694">
        <v>3</v>
      </c>
      <c r="M694" t="s">
        <v>2615</v>
      </c>
      <c r="N694" t="s">
        <v>55</v>
      </c>
      <c r="O694" t="s">
        <v>57</v>
      </c>
      <c r="P694" t="s">
        <v>2892</v>
      </c>
      <c r="Q694" t="s">
        <v>2893</v>
      </c>
      <c r="R694" t="s">
        <v>2871</v>
      </c>
      <c r="S694">
        <v>2</v>
      </c>
      <c r="T694">
        <v>0</v>
      </c>
      <c r="U694" t="s">
        <v>2894</v>
      </c>
      <c r="V694">
        <v>56501.106204522679</v>
      </c>
      <c r="W694" t="s">
        <v>2827</v>
      </c>
      <c r="X694">
        <v>44663.708440795635</v>
      </c>
      <c r="Y694" t="s">
        <v>2814</v>
      </c>
      <c r="Z694">
        <v>58611.930717538344</v>
      </c>
      <c r="AA694" t="s">
        <v>2649</v>
      </c>
      <c r="AB694">
        <v>39150.035409543787</v>
      </c>
      <c r="AC694">
        <v>6</v>
      </c>
    </row>
    <row r="695" spans="1:29" x14ac:dyDescent="0.3">
      <c r="A695" t="s">
        <v>47</v>
      </c>
      <c r="B695">
        <v>58834.067890234619</v>
      </c>
      <c r="C695">
        <v>18420134</v>
      </c>
      <c r="D695">
        <v>4250000</v>
      </c>
      <c r="E695">
        <v>42500</v>
      </c>
      <c r="F695" s="1">
        <v>45975</v>
      </c>
      <c r="G695" t="s">
        <v>2843</v>
      </c>
      <c r="H695">
        <v>100</v>
      </c>
      <c r="I695">
        <v>110</v>
      </c>
      <c r="J695" t="s">
        <v>97</v>
      </c>
      <c r="K695">
        <v>1</v>
      </c>
      <c r="L695">
        <v>4</v>
      </c>
      <c r="M695" t="s">
        <v>2615</v>
      </c>
      <c r="N695" t="s">
        <v>55</v>
      </c>
      <c r="O695" t="s">
        <v>67</v>
      </c>
      <c r="P695" t="s">
        <v>2892</v>
      </c>
      <c r="Q695" t="s">
        <v>2893</v>
      </c>
      <c r="R695" t="s">
        <v>2878</v>
      </c>
      <c r="S695">
        <v>2</v>
      </c>
      <c r="T695">
        <v>1</v>
      </c>
      <c r="U695" t="s">
        <v>2894</v>
      </c>
      <c r="V695">
        <v>56501.106204522679</v>
      </c>
      <c r="W695" t="s">
        <v>2827</v>
      </c>
      <c r="X695">
        <v>44663.708440795635</v>
      </c>
      <c r="Y695" t="s">
        <v>2814</v>
      </c>
      <c r="Z695">
        <v>58611.930717538344</v>
      </c>
      <c r="AA695" t="s">
        <v>2649</v>
      </c>
      <c r="AB695">
        <v>39150.035409543787</v>
      </c>
      <c r="AC695">
        <v>3</v>
      </c>
    </row>
    <row r="696" spans="1:29" x14ac:dyDescent="0.3">
      <c r="A696" t="s">
        <v>47</v>
      </c>
      <c r="B696">
        <v>58834.067890234619</v>
      </c>
      <c r="C696">
        <v>18411061</v>
      </c>
      <c r="D696">
        <v>4195000</v>
      </c>
      <c r="E696">
        <v>29964.285714285714</v>
      </c>
      <c r="F696" s="1">
        <v>45974</v>
      </c>
      <c r="G696" t="s">
        <v>2843</v>
      </c>
      <c r="H696">
        <v>140</v>
      </c>
      <c r="I696">
        <v>155</v>
      </c>
      <c r="J696" t="s">
        <v>50</v>
      </c>
      <c r="K696">
        <v>2</v>
      </c>
      <c r="L696">
        <v>5</v>
      </c>
      <c r="M696" t="s">
        <v>2627</v>
      </c>
      <c r="N696" t="s">
        <v>55</v>
      </c>
      <c r="O696" t="s">
        <v>67</v>
      </c>
      <c r="P696" t="s">
        <v>2892</v>
      </c>
      <c r="Q696" t="s">
        <v>2893</v>
      </c>
      <c r="R696" t="s">
        <v>2877</v>
      </c>
      <c r="S696">
        <v>18</v>
      </c>
      <c r="T696">
        <v>1</v>
      </c>
      <c r="U696" t="s">
        <v>2894</v>
      </c>
      <c r="V696">
        <v>56501.106204522679</v>
      </c>
      <c r="W696" t="s">
        <v>2827</v>
      </c>
      <c r="X696">
        <v>44663.708440795635</v>
      </c>
      <c r="Y696" t="s">
        <v>2814</v>
      </c>
      <c r="Z696">
        <v>58611.930717538344</v>
      </c>
      <c r="AA696" t="s">
        <v>2649</v>
      </c>
      <c r="AB696">
        <v>39150.035409543787</v>
      </c>
      <c r="AC696">
        <v>4</v>
      </c>
    </row>
    <row r="697" spans="1:29" x14ac:dyDescent="0.3">
      <c r="A697" t="s">
        <v>47</v>
      </c>
      <c r="B697">
        <v>58834.067890234619</v>
      </c>
      <c r="C697">
        <v>18374452</v>
      </c>
      <c r="D697">
        <v>4180000</v>
      </c>
      <c r="E697">
        <v>49176.470588235294</v>
      </c>
      <c r="F697" s="1">
        <v>45968</v>
      </c>
      <c r="G697" t="s">
        <v>2843</v>
      </c>
      <c r="H697">
        <v>85</v>
      </c>
      <c r="I697">
        <v>105</v>
      </c>
      <c r="J697" t="s">
        <v>97</v>
      </c>
      <c r="K697">
        <v>1</v>
      </c>
      <c r="L697">
        <v>4</v>
      </c>
      <c r="M697" t="s">
        <v>2615</v>
      </c>
      <c r="N697" t="s">
        <v>55</v>
      </c>
      <c r="O697" t="s">
        <v>67</v>
      </c>
      <c r="P697" t="s">
        <v>2892</v>
      </c>
      <c r="Q697" t="s">
        <v>2893</v>
      </c>
      <c r="R697" t="s">
        <v>2878</v>
      </c>
      <c r="S697">
        <v>2</v>
      </c>
      <c r="T697">
        <v>1</v>
      </c>
      <c r="U697" t="s">
        <v>2894</v>
      </c>
      <c r="V697">
        <v>56501.106204522679</v>
      </c>
      <c r="W697" t="s">
        <v>2827</v>
      </c>
      <c r="X697">
        <v>44663.708440795635</v>
      </c>
      <c r="Y697" t="s">
        <v>2814</v>
      </c>
      <c r="Z697">
        <v>58611.930717538344</v>
      </c>
      <c r="AA697" t="s">
        <v>2649</v>
      </c>
      <c r="AB697">
        <v>39150.035409543787</v>
      </c>
      <c r="AC697">
        <v>3</v>
      </c>
    </row>
    <row r="698" spans="1:29" x14ac:dyDescent="0.3">
      <c r="A698" t="s">
        <v>47</v>
      </c>
      <c r="B698">
        <v>58834.067890234619</v>
      </c>
      <c r="C698">
        <v>18397153</v>
      </c>
      <c r="D698">
        <v>3995000</v>
      </c>
      <c r="E698">
        <v>28535.714285714286</v>
      </c>
      <c r="F698" s="1">
        <v>45972</v>
      </c>
      <c r="G698" t="s">
        <v>2843</v>
      </c>
      <c r="H698">
        <v>140</v>
      </c>
      <c r="I698">
        <v>150</v>
      </c>
      <c r="J698" t="s">
        <v>50</v>
      </c>
      <c r="K698">
        <v>1</v>
      </c>
      <c r="L698">
        <v>3</v>
      </c>
      <c r="M698" t="s">
        <v>2617</v>
      </c>
      <c r="N698" t="s">
        <v>55</v>
      </c>
      <c r="O698" t="s">
        <v>57</v>
      </c>
      <c r="P698" t="s">
        <v>2892</v>
      </c>
      <c r="Q698" t="s">
        <v>2893</v>
      </c>
      <c r="R698" t="s">
        <v>2877</v>
      </c>
      <c r="S698">
        <v>7.5</v>
      </c>
      <c r="T698">
        <v>0</v>
      </c>
      <c r="U698" t="s">
        <v>2894</v>
      </c>
      <c r="V698">
        <v>56501.106204522679</v>
      </c>
      <c r="W698" t="s">
        <v>2827</v>
      </c>
      <c r="X698">
        <v>44663.708440795635</v>
      </c>
      <c r="Y698" t="s">
        <v>2814</v>
      </c>
      <c r="Z698">
        <v>58611.930717538344</v>
      </c>
      <c r="AA698" t="s">
        <v>2649</v>
      </c>
      <c r="AB698">
        <v>39150.035409543787</v>
      </c>
      <c r="AC698">
        <v>4</v>
      </c>
    </row>
    <row r="699" spans="1:29" x14ac:dyDescent="0.3">
      <c r="A699" t="s">
        <v>47</v>
      </c>
      <c r="B699">
        <v>58834.067890234619</v>
      </c>
      <c r="C699">
        <v>18410733</v>
      </c>
      <c r="D699">
        <v>3850000</v>
      </c>
      <c r="E699">
        <v>38500</v>
      </c>
      <c r="F699" s="1">
        <v>45974</v>
      </c>
      <c r="G699" t="s">
        <v>2843</v>
      </c>
      <c r="H699">
        <v>100</v>
      </c>
      <c r="I699">
        <v>110</v>
      </c>
      <c r="J699" t="s">
        <v>97</v>
      </c>
      <c r="K699">
        <v>2</v>
      </c>
      <c r="L699">
        <v>4</v>
      </c>
      <c r="M699" t="s">
        <v>2615</v>
      </c>
      <c r="N699" t="s">
        <v>55</v>
      </c>
      <c r="O699" t="s">
        <v>57</v>
      </c>
      <c r="P699" t="s">
        <v>2892</v>
      </c>
      <c r="Q699" t="s">
        <v>2893</v>
      </c>
      <c r="R699" t="s">
        <v>2878</v>
      </c>
      <c r="S699">
        <v>2</v>
      </c>
      <c r="T699">
        <v>0</v>
      </c>
      <c r="U699" t="s">
        <v>2894</v>
      </c>
      <c r="V699">
        <v>56501.106204522679</v>
      </c>
      <c r="W699" t="s">
        <v>2827</v>
      </c>
      <c r="X699">
        <v>44663.708440795635</v>
      </c>
      <c r="Y699" t="s">
        <v>2814</v>
      </c>
      <c r="Z699">
        <v>58611.930717538344</v>
      </c>
      <c r="AA699" t="s">
        <v>2649</v>
      </c>
      <c r="AB699">
        <v>39150.035409543787</v>
      </c>
      <c r="AC699">
        <v>3</v>
      </c>
    </row>
    <row r="700" spans="1:29" x14ac:dyDescent="0.3">
      <c r="A700" t="s">
        <v>47</v>
      </c>
      <c r="B700">
        <v>58834.067890234619</v>
      </c>
      <c r="C700">
        <v>18410274</v>
      </c>
      <c r="D700">
        <v>3800000</v>
      </c>
      <c r="E700">
        <v>44705.882352941175</v>
      </c>
      <c r="F700" s="1">
        <v>45973</v>
      </c>
      <c r="G700" t="s">
        <v>2843</v>
      </c>
      <c r="H700">
        <v>85</v>
      </c>
      <c r="I700">
        <v>100</v>
      </c>
      <c r="J700" t="s">
        <v>97</v>
      </c>
      <c r="K700">
        <v>2</v>
      </c>
      <c r="L700">
        <v>4</v>
      </c>
      <c r="M700" t="s">
        <v>2615</v>
      </c>
      <c r="N700" t="s">
        <v>55</v>
      </c>
      <c r="O700" t="s">
        <v>57</v>
      </c>
      <c r="P700" t="s">
        <v>2892</v>
      </c>
      <c r="Q700" t="s">
        <v>2893</v>
      </c>
      <c r="R700" t="s">
        <v>2878</v>
      </c>
      <c r="S700">
        <v>2</v>
      </c>
      <c r="T700">
        <v>0</v>
      </c>
      <c r="U700" t="s">
        <v>2894</v>
      </c>
      <c r="V700">
        <v>56501.106204522679</v>
      </c>
      <c r="W700" t="s">
        <v>2827</v>
      </c>
      <c r="X700">
        <v>44663.708440795635</v>
      </c>
      <c r="Y700" t="s">
        <v>2814</v>
      </c>
      <c r="Z700">
        <v>58611.930717538344</v>
      </c>
      <c r="AA700" t="s">
        <v>2649</v>
      </c>
      <c r="AB700">
        <v>39150.035409543787</v>
      </c>
      <c r="AC700">
        <v>3</v>
      </c>
    </row>
    <row r="701" spans="1:29" x14ac:dyDescent="0.3">
      <c r="A701" t="s">
        <v>47</v>
      </c>
      <c r="B701">
        <v>58834.067890234619</v>
      </c>
      <c r="C701">
        <v>18396019</v>
      </c>
      <c r="D701">
        <v>3675000</v>
      </c>
      <c r="E701">
        <v>43235.294117647056</v>
      </c>
      <c r="F701" s="1">
        <v>45971</v>
      </c>
      <c r="G701" t="s">
        <v>2843</v>
      </c>
      <c r="H701">
        <v>85</v>
      </c>
      <c r="I701">
        <v>105</v>
      </c>
      <c r="J701" t="s">
        <v>97</v>
      </c>
      <c r="K701">
        <v>1</v>
      </c>
      <c r="L701">
        <v>5</v>
      </c>
      <c r="M701" t="s">
        <v>2615</v>
      </c>
      <c r="N701" t="s">
        <v>55</v>
      </c>
      <c r="O701" t="s">
        <v>67</v>
      </c>
      <c r="P701" t="s">
        <v>2892</v>
      </c>
      <c r="Q701" t="s">
        <v>2893</v>
      </c>
      <c r="R701" t="s">
        <v>2878</v>
      </c>
      <c r="S701">
        <v>2</v>
      </c>
      <c r="T701">
        <v>1</v>
      </c>
      <c r="U701" t="s">
        <v>2894</v>
      </c>
      <c r="V701">
        <v>56501.106204522679</v>
      </c>
      <c r="W701" t="s">
        <v>2827</v>
      </c>
      <c r="X701">
        <v>44663.708440795635</v>
      </c>
      <c r="Y701" t="s">
        <v>2814</v>
      </c>
      <c r="Z701">
        <v>58611.930717538344</v>
      </c>
      <c r="AA701" t="s">
        <v>2649</v>
      </c>
      <c r="AB701">
        <v>39150.035409543787</v>
      </c>
      <c r="AC701">
        <v>3</v>
      </c>
    </row>
    <row r="702" spans="1:29" x14ac:dyDescent="0.3">
      <c r="A702" t="s">
        <v>47</v>
      </c>
      <c r="B702">
        <v>58834.067890234619</v>
      </c>
      <c r="C702">
        <v>18415596</v>
      </c>
      <c r="D702">
        <v>3650000</v>
      </c>
      <c r="E702">
        <v>44512.195121951219</v>
      </c>
      <c r="F702" s="1">
        <v>45974</v>
      </c>
      <c r="G702" t="s">
        <v>2843</v>
      </c>
      <c r="H702">
        <v>82</v>
      </c>
      <c r="I702">
        <v>90</v>
      </c>
      <c r="J702" t="s">
        <v>97</v>
      </c>
      <c r="K702">
        <v>1</v>
      </c>
      <c r="L702">
        <v>3</v>
      </c>
      <c r="M702" t="s">
        <v>2615</v>
      </c>
      <c r="N702" t="s">
        <v>55</v>
      </c>
      <c r="O702" t="s">
        <v>67</v>
      </c>
      <c r="P702" t="s">
        <v>2892</v>
      </c>
      <c r="Q702" t="s">
        <v>2893</v>
      </c>
      <c r="R702" t="s">
        <v>2878</v>
      </c>
      <c r="S702">
        <v>2</v>
      </c>
      <c r="T702">
        <v>1</v>
      </c>
      <c r="U702" t="s">
        <v>2894</v>
      </c>
      <c r="V702">
        <v>56501.106204522679</v>
      </c>
      <c r="W702" t="s">
        <v>2827</v>
      </c>
      <c r="X702">
        <v>44663.708440795635</v>
      </c>
      <c r="Y702" t="s">
        <v>2814</v>
      </c>
      <c r="Z702">
        <v>58611.930717538344</v>
      </c>
      <c r="AA702" t="s">
        <v>2649</v>
      </c>
      <c r="AB702">
        <v>39150.035409543787</v>
      </c>
      <c r="AC702">
        <v>3</v>
      </c>
    </row>
    <row r="703" spans="1:29" x14ac:dyDescent="0.3">
      <c r="A703" t="s">
        <v>47</v>
      </c>
      <c r="B703">
        <v>58834.067890234619</v>
      </c>
      <c r="C703">
        <v>18386683</v>
      </c>
      <c r="D703">
        <v>3380000</v>
      </c>
      <c r="E703">
        <v>30727.272727272728</v>
      </c>
      <c r="F703" s="1">
        <v>45970</v>
      </c>
      <c r="G703" t="s">
        <v>2843</v>
      </c>
      <c r="H703">
        <v>110</v>
      </c>
      <c r="I703">
        <v>130</v>
      </c>
      <c r="J703" t="s">
        <v>50</v>
      </c>
      <c r="K703">
        <v>1</v>
      </c>
      <c r="L703">
        <v>3</v>
      </c>
      <c r="M703" t="s">
        <v>2622</v>
      </c>
      <c r="N703" t="s">
        <v>55</v>
      </c>
      <c r="O703" t="s">
        <v>57</v>
      </c>
      <c r="P703" t="s">
        <v>2892</v>
      </c>
      <c r="Q703" t="s">
        <v>2893</v>
      </c>
      <c r="R703" t="s">
        <v>2877</v>
      </c>
      <c r="S703">
        <v>13</v>
      </c>
      <c r="T703">
        <v>0</v>
      </c>
      <c r="U703" t="s">
        <v>2894</v>
      </c>
      <c r="V703">
        <v>56501.106204522679</v>
      </c>
      <c r="W703" t="s">
        <v>2827</v>
      </c>
      <c r="X703">
        <v>44663.708440795635</v>
      </c>
      <c r="Y703" t="s">
        <v>2814</v>
      </c>
      <c r="Z703">
        <v>58611.930717538344</v>
      </c>
      <c r="AA703" t="s">
        <v>2649</v>
      </c>
      <c r="AB703">
        <v>39150.035409543787</v>
      </c>
      <c r="AC703">
        <v>4</v>
      </c>
    </row>
    <row r="704" spans="1:29" x14ac:dyDescent="0.3">
      <c r="A704" t="s">
        <v>47</v>
      </c>
      <c r="B704">
        <v>58834.067890234619</v>
      </c>
      <c r="C704">
        <v>18361490</v>
      </c>
      <c r="D704">
        <v>3300000</v>
      </c>
      <c r="E704">
        <v>25384.615384615383</v>
      </c>
      <c r="F704" s="1">
        <v>45965</v>
      </c>
      <c r="G704" t="s">
        <v>2843</v>
      </c>
      <c r="H704">
        <v>130</v>
      </c>
      <c r="I704">
        <v>140</v>
      </c>
      <c r="J704" t="s">
        <v>50</v>
      </c>
      <c r="K704">
        <v>1</v>
      </c>
      <c r="L704">
        <v>5</v>
      </c>
      <c r="M704" t="s">
        <v>2632</v>
      </c>
      <c r="N704" t="s">
        <v>55</v>
      </c>
      <c r="O704" t="s">
        <v>67</v>
      </c>
      <c r="P704" t="s">
        <v>2892</v>
      </c>
      <c r="Q704" t="s">
        <v>2893</v>
      </c>
      <c r="R704" t="s">
        <v>2877</v>
      </c>
      <c r="S704">
        <v>25</v>
      </c>
      <c r="T704">
        <v>1</v>
      </c>
      <c r="U704" t="s">
        <v>2894</v>
      </c>
      <c r="V704">
        <v>56501.106204522679</v>
      </c>
      <c r="W704" t="s">
        <v>2827</v>
      </c>
      <c r="X704">
        <v>44663.708440795635</v>
      </c>
      <c r="Y704" t="s">
        <v>2814</v>
      </c>
      <c r="Z704">
        <v>58611.930717538344</v>
      </c>
      <c r="AA704" t="s">
        <v>2649</v>
      </c>
      <c r="AB704">
        <v>39150.035409543787</v>
      </c>
      <c r="AC704">
        <v>4</v>
      </c>
    </row>
    <row r="705" spans="1:29" x14ac:dyDescent="0.3">
      <c r="A705" t="s">
        <v>47</v>
      </c>
      <c r="B705">
        <v>58834.067890234619</v>
      </c>
      <c r="C705">
        <v>18410729</v>
      </c>
      <c r="D705">
        <v>3130000</v>
      </c>
      <c r="E705">
        <v>39125</v>
      </c>
      <c r="F705" s="1">
        <v>45974</v>
      </c>
      <c r="G705" t="s">
        <v>2843</v>
      </c>
      <c r="H705">
        <v>80</v>
      </c>
      <c r="I705">
        <v>90</v>
      </c>
      <c r="J705" t="s">
        <v>97</v>
      </c>
      <c r="K705">
        <v>1</v>
      </c>
      <c r="L705">
        <v>5</v>
      </c>
      <c r="M705" t="s">
        <v>2615</v>
      </c>
      <c r="N705" t="s">
        <v>55</v>
      </c>
      <c r="O705" t="s">
        <v>67</v>
      </c>
      <c r="P705" t="s">
        <v>2892</v>
      </c>
      <c r="Q705" t="s">
        <v>2893</v>
      </c>
      <c r="R705" t="s">
        <v>2878</v>
      </c>
      <c r="S705">
        <v>2</v>
      </c>
      <c r="T705">
        <v>1</v>
      </c>
      <c r="U705" t="s">
        <v>2894</v>
      </c>
      <c r="V705">
        <v>56501.106204522679</v>
      </c>
      <c r="W705" t="s">
        <v>2827</v>
      </c>
      <c r="X705">
        <v>44663.708440795635</v>
      </c>
      <c r="Y705" t="s">
        <v>2814</v>
      </c>
      <c r="Z705">
        <v>58611.930717538344</v>
      </c>
      <c r="AA705" t="s">
        <v>2649</v>
      </c>
      <c r="AB705">
        <v>39150.035409543787</v>
      </c>
      <c r="AC705">
        <v>3</v>
      </c>
    </row>
    <row r="706" spans="1:29" x14ac:dyDescent="0.3">
      <c r="A706" t="s">
        <v>47</v>
      </c>
      <c r="B706">
        <v>58834.067890234619</v>
      </c>
      <c r="C706">
        <v>18389538</v>
      </c>
      <c r="D706">
        <v>2750000</v>
      </c>
      <c r="E706">
        <v>50000</v>
      </c>
      <c r="F706" s="1">
        <v>45970</v>
      </c>
      <c r="G706" t="s">
        <v>2843</v>
      </c>
      <c r="H706">
        <v>55</v>
      </c>
      <c r="I706">
        <v>65</v>
      </c>
      <c r="J706" t="s">
        <v>74</v>
      </c>
      <c r="K706">
        <v>1</v>
      </c>
      <c r="L706">
        <v>3</v>
      </c>
      <c r="M706" t="s">
        <v>2615</v>
      </c>
      <c r="N706" t="s">
        <v>55</v>
      </c>
      <c r="O706" t="s">
        <v>67</v>
      </c>
      <c r="P706" t="s">
        <v>2892</v>
      </c>
      <c r="Q706" t="s">
        <v>2899</v>
      </c>
      <c r="R706" t="s">
        <v>2879</v>
      </c>
      <c r="S706">
        <v>2</v>
      </c>
      <c r="T706">
        <v>1</v>
      </c>
      <c r="U706" t="s">
        <v>2894</v>
      </c>
      <c r="V706">
        <v>56501.106204522679</v>
      </c>
      <c r="W706" t="s">
        <v>2827</v>
      </c>
      <c r="X706">
        <v>44663.708440795635</v>
      </c>
      <c r="Y706" t="s">
        <v>2814</v>
      </c>
      <c r="Z706">
        <v>58611.930717538344</v>
      </c>
      <c r="AA706" t="s">
        <v>2649</v>
      </c>
      <c r="AB706">
        <v>39150.035409543787</v>
      </c>
      <c r="AC706">
        <v>2</v>
      </c>
    </row>
    <row r="707" spans="1:29" x14ac:dyDescent="0.3">
      <c r="A707" t="s">
        <v>47</v>
      </c>
      <c r="B707">
        <v>58834.067890234619</v>
      </c>
      <c r="C707">
        <v>18374450</v>
      </c>
      <c r="D707">
        <v>2525000</v>
      </c>
      <c r="E707">
        <v>56111.111111111109</v>
      </c>
      <c r="F707" s="1">
        <v>45968</v>
      </c>
      <c r="G707" t="s">
        <v>2843</v>
      </c>
      <c r="H707">
        <v>45</v>
      </c>
      <c r="I707">
        <v>52</v>
      </c>
      <c r="J707" t="s">
        <v>74</v>
      </c>
      <c r="K707">
        <v>1</v>
      </c>
      <c r="L707">
        <v>3</v>
      </c>
      <c r="M707" t="s">
        <v>2615</v>
      </c>
      <c r="N707" t="s">
        <v>55</v>
      </c>
      <c r="O707" t="s">
        <v>57</v>
      </c>
      <c r="P707" t="s">
        <v>2892</v>
      </c>
      <c r="Q707" t="s">
        <v>2899</v>
      </c>
      <c r="R707" t="s">
        <v>2879</v>
      </c>
      <c r="S707">
        <v>2</v>
      </c>
      <c r="T707">
        <v>0</v>
      </c>
      <c r="U707" t="s">
        <v>2894</v>
      </c>
      <c r="V707">
        <v>56501.106204522679</v>
      </c>
      <c r="W707" t="s">
        <v>2827</v>
      </c>
      <c r="X707">
        <v>44663.708440795635</v>
      </c>
      <c r="Y707" t="s">
        <v>2814</v>
      </c>
      <c r="Z707">
        <v>58611.930717538344</v>
      </c>
      <c r="AA707" t="s">
        <v>2649</v>
      </c>
      <c r="AB707">
        <v>39150.035409543787</v>
      </c>
      <c r="AC707">
        <v>2</v>
      </c>
    </row>
    <row r="708" spans="1:29" x14ac:dyDescent="0.3">
      <c r="A708" t="s">
        <v>47</v>
      </c>
      <c r="B708">
        <v>58834.067890234619</v>
      </c>
      <c r="C708">
        <v>18405460</v>
      </c>
      <c r="D708">
        <v>2150000</v>
      </c>
      <c r="E708">
        <v>39090.909090909088</v>
      </c>
      <c r="F708" s="1">
        <v>45973</v>
      </c>
      <c r="G708" t="s">
        <v>2843</v>
      </c>
      <c r="H708">
        <v>55</v>
      </c>
      <c r="I708">
        <v>70</v>
      </c>
      <c r="J708" t="s">
        <v>74</v>
      </c>
      <c r="K708">
        <v>1</v>
      </c>
      <c r="L708">
        <v>3</v>
      </c>
      <c r="M708" t="s">
        <v>2615</v>
      </c>
      <c r="N708" t="s">
        <v>76</v>
      </c>
      <c r="O708" t="s">
        <v>57</v>
      </c>
      <c r="P708" t="s">
        <v>2892</v>
      </c>
      <c r="Q708" t="s">
        <v>2899</v>
      </c>
      <c r="R708" t="s">
        <v>2879</v>
      </c>
      <c r="S708">
        <v>2</v>
      </c>
      <c r="T708">
        <v>0</v>
      </c>
      <c r="U708" t="s">
        <v>2894</v>
      </c>
      <c r="V708">
        <v>56501.106204522679</v>
      </c>
      <c r="W708" t="s">
        <v>2827</v>
      </c>
      <c r="X708">
        <v>44663.708440795635</v>
      </c>
      <c r="Y708" t="s">
        <v>2814</v>
      </c>
      <c r="Z708">
        <v>58611.930717538344</v>
      </c>
      <c r="AA708" t="s">
        <v>2649</v>
      </c>
      <c r="AB708">
        <v>39150.035409543787</v>
      </c>
      <c r="AC708">
        <v>2</v>
      </c>
    </row>
    <row r="709" spans="1:29" x14ac:dyDescent="0.3">
      <c r="A709" t="s">
        <v>47</v>
      </c>
      <c r="B709">
        <v>58834.067890234619</v>
      </c>
      <c r="C709">
        <v>18418780</v>
      </c>
      <c r="D709">
        <v>4750000</v>
      </c>
      <c r="E709">
        <v>43181.818181818184</v>
      </c>
      <c r="F709" s="1">
        <v>45975</v>
      </c>
      <c r="G709" t="s">
        <v>2843</v>
      </c>
      <c r="H709">
        <v>110</v>
      </c>
      <c r="I709">
        <v>130</v>
      </c>
      <c r="J709" t="s">
        <v>50</v>
      </c>
      <c r="K709">
        <v>1</v>
      </c>
      <c r="L709">
        <v>4</v>
      </c>
      <c r="M709" t="s">
        <v>2615</v>
      </c>
      <c r="N709" t="s">
        <v>55</v>
      </c>
      <c r="O709" t="s">
        <v>67</v>
      </c>
      <c r="P709" t="s">
        <v>2892</v>
      </c>
      <c r="Q709" t="s">
        <v>2893</v>
      </c>
      <c r="R709" t="s">
        <v>2877</v>
      </c>
      <c r="S709">
        <v>2</v>
      </c>
      <c r="T709">
        <v>1</v>
      </c>
      <c r="U709" t="s">
        <v>251</v>
      </c>
      <c r="V709">
        <v>53354.245347733297</v>
      </c>
      <c r="W709" t="s">
        <v>2827</v>
      </c>
      <c r="X709">
        <v>44663.708440795635</v>
      </c>
      <c r="Y709" t="s">
        <v>2814</v>
      </c>
      <c r="Z709">
        <v>58611.930717538344</v>
      </c>
      <c r="AA709" t="s">
        <v>2649</v>
      </c>
      <c r="AB709">
        <v>39150.035409543787</v>
      </c>
      <c r="AC709">
        <v>4</v>
      </c>
    </row>
    <row r="710" spans="1:29" x14ac:dyDescent="0.3">
      <c r="A710" t="s">
        <v>47</v>
      </c>
      <c r="B710">
        <v>58834.067890234619</v>
      </c>
      <c r="C710">
        <v>18418793</v>
      </c>
      <c r="D710">
        <v>4750000</v>
      </c>
      <c r="E710">
        <v>52777.777777777781</v>
      </c>
      <c r="F710" s="1">
        <v>45975</v>
      </c>
      <c r="G710" t="s">
        <v>2843</v>
      </c>
      <c r="H710">
        <v>90</v>
      </c>
      <c r="I710">
        <v>105</v>
      </c>
      <c r="J710" t="s">
        <v>97</v>
      </c>
      <c r="K710">
        <v>2</v>
      </c>
      <c r="L710">
        <v>4</v>
      </c>
      <c r="M710" t="s">
        <v>2615</v>
      </c>
      <c r="N710" t="s">
        <v>55</v>
      </c>
      <c r="O710" t="s">
        <v>67</v>
      </c>
      <c r="P710" t="s">
        <v>2892</v>
      </c>
      <c r="Q710" t="s">
        <v>2893</v>
      </c>
      <c r="R710" t="s">
        <v>2878</v>
      </c>
      <c r="S710">
        <v>2</v>
      </c>
      <c r="T710">
        <v>1</v>
      </c>
      <c r="U710" t="s">
        <v>251</v>
      </c>
      <c r="V710">
        <v>53354.245347733297</v>
      </c>
      <c r="W710" t="s">
        <v>2827</v>
      </c>
      <c r="X710">
        <v>44663.708440795635</v>
      </c>
      <c r="Y710" t="s">
        <v>2814</v>
      </c>
      <c r="Z710">
        <v>58611.930717538344</v>
      </c>
      <c r="AA710" t="s">
        <v>2649</v>
      </c>
      <c r="AB710">
        <v>39150.035409543787</v>
      </c>
      <c r="AC710">
        <v>3</v>
      </c>
    </row>
    <row r="711" spans="1:29" x14ac:dyDescent="0.3">
      <c r="A711" t="s">
        <v>47</v>
      </c>
      <c r="B711">
        <v>58834.067890234619</v>
      </c>
      <c r="C711">
        <v>18407021</v>
      </c>
      <c r="D711">
        <v>3250000</v>
      </c>
      <c r="E711">
        <v>32500</v>
      </c>
      <c r="F711" s="1">
        <v>45973</v>
      </c>
      <c r="G711" t="s">
        <v>2843</v>
      </c>
      <c r="H711">
        <v>100</v>
      </c>
      <c r="I711">
        <v>110</v>
      </c>
      <c r="J711" t="s">
        <v>97</v>
      </c>
      <c r="K711">
        <v>1</v>
      </c>
      <c r="L711">
        <v>3</v>
      </c>
      <c r="M711" t="s">
        <v>2615</v>
      </c>
      <c r="N711" t="s">
        <v>55</v>
      </c>
      <c r="O711" t="s">
        <v>57</v>
      </c>
      <c r="P711" t="s">
        <v>2892</v>
      </c>
      <c r="Q711" t="s">
        <v>2893</v>
      </c>
      <c r="R711" t="s">
        <v>2878</v>
      </c>
      <c r="S711">
        <v>2</v>
      </c>
      <c r="T711">
        <v>0</v>
      </c>
      <c r="U711" t="s">
        <v>251</v>
      </c>
      <c r="V711">
        <v>53354.245347733297</v>
      </c>
      <c r="W711" t="s">
        <v>2827</v>
      </c>
      <c r="X711">
        <v>44663.708440795635</v>
      </c>
      <c r="Y711" t="s">
        <v>2814</v>
      </c>
      <c r="Z711">
        <v>58611.930717538344</v>
      </c>
      <c r="AA711" t="s">
        <v>2649</v>
      </c>
      <c r="AB711">
        <v>39150.035409543787</v>
      </c>
      <c r="AC711">
        <v>3</v>
      </c>
    </row>
    <row r="712" spans="1:29" x14ac:dyDescent="0.3">
      <c r="A712" t="s">
        <v>47</v>
      </c>
      <c r="B712">
        <v>58834.067890234619</v>
      </c>
      <c r="C712">
        <v>18406899</v>
      </c>
      <c r="D712">
        <v>3200000</v>
      </c>
      <c r="E712">
        <v>32000</v>
      </c>
      <c r="F712" s="1">
        <v>45973</v>
      </c>
      <c r="G712" t="s">
        <v>2843</v>
      </c>
      <c r="H712">
        <v>100</v>
      </c>
      <c r="I712">
        <v>110</v>
      </c>
      <c r="J712" t="s">
        <v>97</v>
      </c>
      <c r="K712">
        <v>1</v>
      </c>
      <c r="L712">
        <v>2</v>
      </c>
      <c r="M712" t="s">
        <v>2615</v>
      </c>
      <c r="N712" t="s">
        <v>55</v>
      </c>
      <c r="O712" t="s">
        <v>57</v>
      </c>
      <c r="P712" t="s">
        <v>2892</v>
      </c>
      <c r="Q712" t="s">
        <v>2893</v>
      </c>
      <c r="R712" t="s">
        <v>2878</v>
      </c>
      <c r="S712">
        <v>2</v>
      </c>
      <c r="T712">
        <v>0</v>
      </c>
      <c r="U712" t="s">
        <v>251</v>
      </c>
      <c r="V712">
        <v>53354.245347733297</v>
      </c>
      <c r="W712" t="s">
        <v>2827</v>
      </c>
      <c r="X712">
        <v>44663.708440795635</v>
      </c>
      <c r="Y712" t="s">
        <v>2814</v>
      </c>
      <c r="Z712">
        <v>58611.930717538344</v>
      </c>
      <c r="AA712" t="s">
        <v>2649</v>
      </c>
      <c r="AB712">
        <v>39150.035409543787</v>
      </c>
      <c r="AC712">
        <v>3</v>
      </c>
    </row>
    <row r="713" spans="1:29" x14ac:dyDescent="0.3">
      <c r="A713" t="s">
        <v>47</v>
      </c>
      <c r="B713">
        <v>58834.067890234619</v>
      </c>
      <c r="C713">
        <v>18362859</v>
      </c>
      <c r="D713">
        <v>3150000</v>
      </c>
      <c r="E713">
        <v>35000</v>
      </c>
      <c r="F713" s="1">
        <v>45966</v>
      </c>
      <c r="G713" t="s">
        <v>2843</v>
      </c>
      <c r="H713">
        <v>90</v>
      </c>
      <c r="I713">
        <v>100</v>
      </c>
      <c r="J713" t="s">
        <v>97</v>
      </c>
      <c r="K713">
        <v>1</v>
      </c>
      <c r="L713">
        <v>3</v>
      </c>
      <c r="M713" t="s">
        <v>2615</v>
      </c>
      <c r="N713" t="s">
        <v>55</v>
      </c>
      <c r="O713" t="s">
        <v>57</v>
      </c>
      <c r="P713" t="s">
        <v>2892</v>
      </c>
      <c r="Q713" t="s">
        <v>2893</v>
      </c>
      <c r="R713" t="s">
        <v>2878</v>
      </c>
      <c r="S713">
        <v>2</v>
      </c>
      <c r="T713">
        <v>0</v>
      </c>
      <c r="U713" t="s">
        <v>251</v>
      </c>
      <c r="V713">
        <v>53354.245347733297</v>
      </c>
      <c r="W713" t="s">
        <v>2827</v>
      </c>
      <c r="X713">
        <v>44663.708440795635</v>
      </c>
      <c r="Y713" t="s">
        <v>2814</v>
      </c>
      <c r="Z713">
        <v>58611.930717538344</v>
      </c>
      <c r="AA713" t="s">
        <v>2649</v>
      </c>
      <c r="AB713">
        <v>39150.035409543787</v>
      </c>
      <c r="AC713">
        <v>3</v>
      </c>
    </row>
    <row r="714" spans="1:29" x14ac:dyDescent="0.3">
      <c r="A714" t="s">
        <v>47</v>
      </c>
      <c r="B714">
        <v>58834.067890234619</v>
      </c>
      <c r="C714">
        <v>18406699</v>
      </c>
      <c r="D714">
        <v>3135000</v>
      </c>
      <c r="E714">
        <v>31350</v>
      </c>
      <c r="F714" s="1">
        <v>45973</v>
      </c>
      <c r="G714" t="s">
        <v>2843</v>
      </c>
      <c r="H714">
        <v>100</v>
      </c>
      <c r="I714">
        <v>110</v>
      </c>
      <c r="J714" t="s">
        <v>97</v>
      </c>
      <c r="K714">
        <v>1</v>
      </c>
      <c r="L714">
        <v>2</v>
      </c>
      <c r="M714" t="s">
        <v>2615</v>
      </c>
      <c r="N714" t="s">
        <v>55</v>
      </c>
      <c r="O714" t="s">
        <v>57</v>
      </c>
      <c r="P714" t="s">
        <v>2892</v>
      </c>
      <c r="Q714" t="s">
        <v>2893</v>
      </c>
      <c r="R714" t="s">
        <v>2878</v>
      </c>
      <c r="S714">
        <v>2</v>
      </c>
      <c r="T714">
        <v>0</v>
      </c>
      <c r="U714" t="s">
        <v>251</v>
      </c>
      <c r="V714">
        <v>53354.245347733297</v>
      </c>
      <c r="W714" t="s">
        <v>2827</v>
      </c>
      <c r="X714">
        <v>44663.708440795635</v>
      </c>
      <c r="Y714" t="s">
        <v>2814</v>
      </c>
      <c r="Z714">
        <v>58611.930717538344</v>
      </c>
      <c r="AA714" t="s">
        <v>2649</v>
      </c>
      <c r="AB714">
        <v>39150.035409543787</v>
      </c>
      <c r="AC714">
        <v>3</v>
      </c>
    </row>
    <row r="715" spans="1:29" x14ac:dyDescent="0.3">
      <c r="A715" t="s">
        <v>47</v>
      </c>
      <c r="B715">
        <v>58834.067890234619</v>
      </c>
      <c r="C715">
        <v>18428606</v>
      </c>
      <c r="D715">
        <v>3000000</v>
      </c>
      <c r="E715">
        <v>33333.333333333336</v>
      </c>
      <c r="F715" s="1">
        <v>45976</v>
      </c>
      <c r="G715" t="s">
        <v>2843</v>
      </c>
      <c r="H715">
        <v>90</v>
      </c>
      <c r="I715">
        <v>95</v>
      </c>
      <c r="J715" t="s">
        <v>97</v>
      </c>
      <c r="K715">
        <v>1</v>
      </c>
      <c r="L715">
        <v>3</v>
      </c>
      <c r="M715" t="s">
        <v>2615</v>
      </c>
      <c r="N715" t="s">
        <v>55</v>
      </c>
      <c r="O715" t="s">
        <v>57</v>
      </c>
      <c r="P715" t="s">
        <v>2892</v>
      </c>
      <c r="Q715" t="s">
        <v>2899</v>
      </c>
      <c r="R715" t="s">
        <v>2878</v>
      </c>
      <c r="S715">
        <v>2</v>
      </c>
      <c r="T715">
        <v>0</v>
      </c>
      <c r="U715" t="s">
        <v>251</v>
      </c>
      <c r="V715">
        <v>53354.245347733297</v>
      </c>
      <c r="W715" t="s">
        <v>2827</v>
      </c>
      <c r="X715">
        <v>44663.708440795635</v>
      </c>
      <c r="Y715" t="s">
        <v>2814</v>
      </c>
      <c r="Z715">
        <v>58611.930717538344</v>
      </c>
      <c r="AA715" t="s">
        <v>2649</v>
      </c>
      <c r="AB715">
        <v>39150.035409543787</v>
      </c>
      <c r="AC715">
        <v>3</v>
      </c>
    </row>
    <row r="716" spans="1:29" x14ac:dyDescent="0.3">
      <c r="A716" t="s">
        <v>47</v>
      </c>
      <c r="B716">
        <v>58834.067890234619</v>
      </c>
      <c r="C716">
        <v>18406966</v>
      </c>
      <c r="D716">
        <v>2600000</v>
      </c>
      <c r="E716">
        <v>34666.666666666664</v>
      </c>
      <c r="F716" s="1">
        <v>45973</v>
      </c>
      <c r="G716" t="s">
        <v>2843</v>
      </c>
      <c r="H716">
        <v>75</v>
      </c>
      <c r="I716">
        <v>85</v>
      </c>
      <c r="J716" t="s">
        <v>74</v>
      </c>
      <c r="K716">
        <v>1</v>
      </c>
      <c r="L716">
        <v>3</v>
      </c>
      <c r="M716" t="s">
        <v>2615</v>
      </c>
      <c r="N716" t="s">
        <v>55</v>
      </c>
      <c r="O716" t="s">
        <v>57</v>
      </c>
      <c r="P716" t="s">
        <v>2892</v>
      </c>
      <c r="Q716" t="s">
        <v>2899</v>
      </c>
      <c r="R716" t="s">
        <v>2879</v>
      </c>
      <c r="S716">
        <v>2</v>
      </c>
      <c r="T716">
        <v>0</v>
      </c>
      <c r="U716" t="s">
        <v>251</v>
      </c>
      <c r="V716">
        <v>53354.245347733297</v>
      </c>
      <c r="W716" t="s">
        <v>2827</v>
      </c>
      <c r="X716">
        <v>44663.708440795635</v>
      </c>
      <c r="Y716" t="s">
        <v>2814</v>
      </c>
      <c r="Z716">
        <v>58611.930717538344</v>
      </c>
      <c r="AA716" t="s">
        <v>2649</v>
      </c>
      <c r="AB716">
        <v>39150.035409543787</v>
      </c>
      <c r="AC716">
        <v>2</v>
      </c>
    </row>
    <row r="717" spans="1:29" x14ac:dyDescent="0.3">
      <c r="A717" t="s">
        <v>47</v>
      </c>
      <c r="B717">
        <v>58834.067890234619</v>
      </c>
      <c r="C717">
        <v>18406990</v>
      </c>
      <c r="D717">
        <v>2199000</v>
      </c>
      <c r="E717">
        <v>31414.285714285714</v>
      </c>
      <c r="F717" s="1">
        <v>45973</v>
      </c>
      <c r="G717" t="s">
        <v>2843</v>
      </c>
      <c r="H717">
        <v>70</v>
      </c>
      <c r="I717">
        <v>85</v>
      </c>
      <c r="J717" t="s">
        <v>74</v>
      </c>
      <c r="K717">
        <v>1</v>
      </c>
      <c r="L717">
        <v>3</v>
      </c>
      <c r="M717" t="s">
        <v>2615</v>
      </c>
      <c r="N717" t="s">
        <v>55</v>
      </c>
      <c r="O717" t="s">
        <v>57</v>
      </c>
      <c r="P717" t="s">
        <v>2892</v>
      </c>
      <c r="Q717" t="s">
        <v>2899</v>
      </c>
      <c r="R717" t="s">
        <v>2879</v>
      </c>
      <c r="S717">
        <v>2</v>
      </c>
      <c r="T717">
        <v>0</v>
      </c>
      <c r="U717" t="s">
        <v>251</v>
      </c>
      <c r="V717">
        <v>53354.245347733297</v>
      </c>
      <c r="W717" t="s">
        <v>2827</v>
      </c>
      <c r="X717">
        <v>44663.708440795635</v>
      </c>
      <c r="Y717" t="s">
        <v>2814</v>
      </c>
      <c r="Z717">
        <v>58611.930717538344</v>
      </c>
      <c r="AA717" t="s">
        <v>2649</v>
      </c>
      <c r="AB717">
        <v>39150.035409543787</v>
      </c>
      <c r="AC717">
        <v>2</v>
      </c>
    </row>
    <row r="718" spans="1:29" x14ac:dyDescent="0.3">
      <c r="A718" t="s">
        <v>47</v>
      </c>
      <c r="B718">
        <v>58834.067890234619</v>
      </c>
      <c r="C718">
        <v>18400071</v>
      </c>
      <c r="D718">
        <v>3600000</v>
      </c>
      <c r="E718">
        <v>25714.285714285714</v>
      </c>
      <c r="F718" s="1">
        <v>45972</v>
      </c>
      <c r="G718" t="s">
        <v>2843</v>
      </c>
      <c r="H718">
        <v>140</v>
      </c>
      <c r="I718">
        <v>160</v>
      </c>
      <c r="J718" t="s">
        <v>50</v>
      </c>
      <c r="K718">
        <v>2</v>
      </c>
      <c r="L718">
        <v>4</v>
      </c>
      <c r="M718" t="s">
        <v>2615</v>
      </c>
      <c r="N718" t="s">
        <v>55</v>
      </c>
      <c r="O718" t="s">
        <v>57</v>
      </c>
      <c r="P718" t="s">
        <v>2904</v>
      </c>
      <c r="Q718" t="s">
        <v>2893</v>
      </c>
      <c r="R718" t="s">
        <v>2877</v>
      </c>
      <c r="S718">
        <v>2</v>
      </c>
      <c r="T718">
        <v>0</v>
      </c>
      <c r="U718" t="s">
        <v>2894</v>
      </c>
      <c r="V718">
        <v>56501.106204522679</v>
      </c>
      <c r="W718" t="s">
        <v>2827</v>
      </c>
      <c r="X718">
        <v>44663.708440795635</v>
      </c>
      <c r="Y718" t="s">
        <v>2870</v>
      </c>
      <c r="Z718">
        <v>81951.291903696576</v>
      </c>
      <c r="AA718" t="s">
        <v>2649</v>
      </c>
      <c r="AB718">
        <v>39150.035409543787</v>
      </c>
      <c r="AC718">
        <v>4</v>
      </c>
    </row>
    <row r="719" spans="1:29" x14ac:dyDescent="0.3">
      <c r="A719" t="s">
        <v>47</v>
      </c>
      <c r="B719">
        <v>58834.067890234619</v>
      </c>
      <c r="C719">
        <v>18419744</v>
      </c>
      <c r="D719">
        <v>3500000</v>
      </c>
      <c r="E719">
        <v>35000</v>
      </c>
      <c r="F719" s="1">
        <v>45975</v>
      </c>
      <c r="G719" t="s">
        <v>2843</v>
      </c>
      <c r="H719">
        <v>100</v>
      </c>
      <c r="I719">
        <v>110</v>
      </c>
      <c r="J719" t="s">
        <v>97</v>
      </c>
      <c r="K719">
        <v>1</v>
      </c>
      <c r="L719">
        <v>4</v>
      </c>
      <c r="M719" t="s">
        <v>2615</v>
      </c>
      <c r="N719" t="s">
        <v>55</v>
      </c>
      <c r="O719" t="s">
        <v>67</v>
      </c>
      <c r="P719" t="s">
        <v>2905</v>
      </c>
      <c r="Q719" t="s">
        <v>2893</v>
      </c>
      <c r="R719" t="s">
        <v>2878</v>
      </c>
      <c r="S719">
        <v>2</v>
      </c>
      <c r="T719">
        <v>1</v>
      </c>
      <c r="U719" t="s">
        <v>2894</v>
      </c>
      <c r="V719">
        <v>56501.106204522679</v>
      </c>
      <c r="W719" t="s">
        <v>2827</v>
      </c>
      <c r="X719">
        <v>44663.708440795635</v>
      </c>
      <c r="Y719" t="s">
        <v>2815</v>
      </c>
      <c r="Z719">
        <v>55166.77177874578</v>
      </c>
      <c r="AA719" t="s">
        <v>2649</v>
      </c>
      <c r="AB719">
        <v>39150.035409543787</v>
      </c>
      <c r="AC719">
        <v>3</v>
      </c>
    </row>
    <row r="720" spans="1:29" x14ac:dyDescent="0.3">
      <c r="A720" t="s">
        <v>47</v>
      </c>
      <c r="B720">
        <v>58834.067890234619</v>
      </c>
      <c r="C720">
        <v>18374442</v>
      </c>
      <c r="D720">
        <v>3499000</v>
      </c>
      <c r="E720">
        <v>39761.36363636364</v>
      </c>
      <c r="F720" s="1">
        <v>45968</v>
      </c>
      <c r="G720" t="s">
        <v>2843</v>
      </c>
      <c r="H720">
        <v>88</v>
      </c>
      <c r="I720">
        <v>105</v>
      </c>
      <c r="J720" t="s">
        <v>97</v>
      </c>
      <c r="K720">
        <v>1</v>
      </c>
      <c r="L720">
        <v>3</v>
      </c>
      <c r="M720" t="s">
        <v>2615</v>
      </c>
      <c r="N720" t="s">
        <v>55</v>
      </c>
      <c r="O720" t="s">
        <v>57</v>
      </c>
      <c r="P720" t="s">
        <v>2905</v>
      </c>
      <c r="Q720" t="s">
        <v>2893</v>
      </c>
      <c r="R720" t="s">
        <v>2878</v>
      </c>
      <c r="S720">
        <v>2</v>
      </c>
      <c r="T720">
        <v>0</v>
      </c>
      <c r="U720" t="s">
        <v>2894</v>
      </c>
      <c r="V720">
        <v>56501.106204522679</v>
      </c>
      <c r="W720" t="s">
        <v>2827</v>
      </c>
      <c r="X720">
        <v>44663.708440795635</v>
      </c>
      <c r="Y720" t="s">
        <v>2815</v>
      </c>
      <c r="Z720">
        <v>55166.77177874578</v>
      </c>
      <c r="AA720" t="s">
        <v>2649</v>
      </c>
      <c r="AB720">
        <v>39150.035409543787</v>
      </c>
      <c r="AC720">
        <v>3</v>
      </c>
    </row>
    <row r="721" spans="1:29" x14ac:dyDescent="0.3">
      <c r="A721" t="s">
        <v>47</v>
      </c>
      <c r="B721">
        <v>58834.067890234619</v>
      </c>
      <c r="C721">
        <v>18411063</v>
      </c>
      <c r="D721">
        <v>2895000</v>
      </c>
      <c r="E721">
        <v>25173.91304347826</v>
      </c>
      <c r="F721" s="1">
        <v>45974</v>
      </c>
      <c r="G721" t="s">
        <v>2843</v>
      </c>
      <c r="H721">
        <v>115</v>
      </c>
      <c r="I721">
        <v>125</v>
      </c>
      <c r="J721" t="s">
        <v>97</v>
      </c>
      <c r="K721">
        <v>1</v>
      </c>
      <c r="L721">
        <v>3</v>
      </c>
      <c r="M721" t="s">
        <v>2622</v>
      </c>
      <c r="N721" t="s">
        <v>76</v>
      </c>
      <c r="O721" t="s">
        <v>57</v>
      </c>
      <c r="P721" t="s">
        <v>2905</v>
      </c>
      <c r="Q721" t="s">
        <v>2899</v>
      </c>
      <c r="R721" t="s">
        <v>2878</v>
      </c>
      <c r="S721">
        <v>13</v>
      </c>
      <c r="T721">
        <v>0</v>
      </c>
      <c r="U721" t="s">
        <v>2894</v>
      </c>
      <c r="V721">
        <v>56501.106204522679</v>
      </c>
      <c r="W721" t="s">
        <v>2827</v>
      </c>
      <c r="X721">
        <v>44663.708440795635</v>
      </c>
      <c r="Y721" t="s">
        <v>2815</v>
      </c>
      <c r="Z721">
        <v>55166.77177874578</v>
      </c>
      <c r="AA721" t="s">
        <v>2649</v>
      </c>
      <c r="AB721">
        <v>39150.035409543787</v>
      </c>
      <c r="AC721">
        <v>3</v>
      </c>
    </row>
    <row r="722" spans="1:29" x14ac:dyDescent="0.3">
      <c r="A722" t="s">
        <v>47</v>
      </c>
      <c r="B722">
        <v>58834.067890234619</v>
      </c>
      <c r="C722">
        <v>18374440</v>
      </c>
      <c r="D722">
        <v>2525000</v>
      </c>
      <c r="E722">
        <v>31562.5</v>
      </c>
      <c r="F722" s="1">
        <v>45968</v>
      </c>
      <c r="G722" t="s">
        <v>2843</v>
      </c>
      <c r="H722">
        <v>80</v>
      </c>
      <c r="I722">
        <v>90</v>
      </c>
      <c r="J722" t="s">
        <v>97</v>
      </c>
      <c r="K722">
        <v>1</v>
      </c>
      <c r="L722">
        <v>3</v>
      </c>
      <c r="M722" t="s">
        <v>2617</v>
      </c>
      <c r="N722" t="s">
        <v>55</v>
      </c>
      <c r="O722" t="s">
        <v>57</v>
      </c>
      <c r="P722" t="s">
        <v>2905</v>
      </c>
      <c r="Q722" t="s">
        <v>2899</v>
      </c>
      <c r="R722" t="s">
        <v>2878</v>
      </c>
      <c r="S722">
        <v>7.5</v>
      </c>
      <c r="T722">
        <v>0</v>
      </c>
      <c r="U722" t="s">
        <v>2894</v>
      </c>
      <c r="V722">
        <v>56501.106204522679</v>
      </c>
      <c r="W722" t="s">
        <v>2827</v>
      </c>
      <c r="X722">
        <v>44663.708440795635</v>
      </c>
      <c r="Y722" t="s">
        <v>2815</v>
      </c>
      <c r="Z722">
        <v>55166.77177874578</v>
      </c>
      <c r="AA722" t="s">
        <v>2649</v>
      </c>
      <c r="AB722">
        <v>39150.035409543787</v>
      </c>
      <c r="AC722">
        <v>3</v>
      </c>
    </row>
    <row r="723" spans="1:29" x14ac:dyDescent="0.3">
      <c r="A723" t="s">
        <v>47</v>
      </c>
      <c r="B723">
        <v>58834.067890234619</v>
      </c>
      <c r="C723">
        <v>18407043</v>
      </c>
      <c r="D723">
        <v>2900000</v>
      </c>
      <c r="E723">
        <v>32222.222222222223</v>
      </c>
      <c r="F723" s="1">
        <v>45973</v>
      </c>
      <c r="G723" t="s">
        <v>2843</v>
      </c>
      <c r="H723">
        <v>90</v>
      </c>
      <c r="I723">
        <v>100</v>
      </c>
      <c r="J723" t="s">
        <v>97</v>
      </c>
      <c r="K723">
        <v>1</v>
      </c>
      <c r="L723">
        <v>3</v>
      </c>
      <c r="M723" t="s">
        <v>2622</v>
      </c>
      <c r="N723" t="s">
        <v>55</v>
      </c>
      <c r="O723" t="s">
        <v>57</v>
      </c>
      <c r="P723" t="s">
        <v>2905</v>
      </c>
      <c r="Q723" t="s">
        <v>2899</v>
      </c>
      <c r="R723" t="s">
        <v>2878</v>
      </c>
      <c r="S723">
        <v>13</v>
      </c>
      <c r="T723">
        <v>0</v>
      </c>
      <c r="U723" t="s">
        <v>251</v>
      </c>
      <c r="V723">
        <v>53354.245347733297</v>
      </c>
      <c r="W723" t="s">
        <v>2827</v>
      </c>
      <c r="X723">
        <v>44663.708440795635</v>
      </c>
      <c r="Y723" t="s">
        <v>2815</v>
      </c>
      <c r="Z723">
        <v>55166.77177874578</v>
      </c>
      <c r="AA723" t="s">
        <v>2649</v>
      </c>
      <c r="AB723">
        <v>39150.035409543787</v>
      </c>
      <c r="AC723">
        <v>3</v>
      </c>
    </row>
    <row r="724" spans="1:29" x14ac:dyDescent="0.3">
      <c r="A724" t="s">
        <v>47</v>
      </c>
      <c r="B724">
        <v>58834.067890234619</v>
      </c>
      <c r="C724">
        <v>18374234</v>
      </c>
      <c r="D724">
        <v>7000000</v>
      </c>
      <c r="E724">
        <v>58333.333333333336</v>
      </c>
      <c r="F724" s="1">
        <v>45968</v>
      </c>
      <c r="G724" t="s">
        <v>2843</v>
      </c>
      <c r="H724">
        <v>120</v>
      </c>
      <c r="I724">
        <v>135</v>
      </c>
      <c r="J724" t="s">
        <v>50</v>
      </c>
      <c r="K724">
        <v>2</v>
      </c>
      <c r="L724">
        <v>4</v>
      </c>
      <c r="M724" t="s">
        <v>2615</v>
      </c>
      <c r="N724" t="s">
        <v>55</v>
      </c>
      <c r="O724" t="s">
        <v>57</v>
      </c>
      <c r="P724" t="s">
        <v>2892</v>
      </c>
      <c r="Q724" t="s">
        <v>2896</v>
      </c>
      <c r="R724" t="s">
        <v>2877</v>
      </c>
      <c r="S724">
        <v>2</v>
      </c>
      <c r="T724">
        <v>0</v>
      </c>
      <c r="U724" t="s">
        <v>138</v>
      </c>
      <c r="V724">
        <v>84051.519775661844</v>
      </c>
      <c r="W724" t="s">
        <v>2827</v>
      </c>
      <c r="X724">
        <v>44663.708440795635</v>
      </c>
      <c r="Y724" t="s">
        <v>2814</v>
      </c>
      <c r="Z724">
        <v>58611.930717538344</v>
      </c>
      <c r="AA724" t="s">
        <v>2625</v>
      </c>
      <c r="AB724">
        <v>51895.800527669562</v>
      </c>
      <c r="AC724">
        <v>4</v>
      </c>
    </row>
    <row r="725" spans="1:29" x14ac:dyDescent="0.3">
      <c r="A725" t="s">
        <v>47</v>
      </c>
      <c r="B725">
        <v>58834.067890234619</v>
      </c>
      <c r="C725">
        <v>18396193</v>
      </c>
      <c r="D725">
        <v>5500000</v>
      </c>
      <c r="E725">
        <v>68750</v>
      </c>
      <c r="F725" s="1">
        <v>45971</v>
      </c>
      <c r="G725" t="s">
        <v>2843</v>
      </c>
      <c r="H725">
        <v>80</v>
      </c>
      <c r="I725">
        <v>85</v>
      </c>
      <c r="J725" t="s">
        <v>97</v>
      </c>
      <c r="K725">
        <v>1</v>
      </c>
      <c r="L725">
        <v>5</v>
      </c>
      <c r="M725" t="s">
        <v>2615</v>
      </c>
      <c r="N725" t="s">
        <v>55</v>
      </c>
      <c r="O725" t="s">
        <v>67</v>
      </c>
      <c r="P725" t="s">
        <v>2892</v>
      </c>
      <c r="Q725" t="s">
        <v>2893</v>
      </c>
      <c r="R725" t="s">
        <v>2878</v>
      </c>
      <c r="S725">
        <v>2</v>
      </c>
      <c r="T725">
        <v>1</v>
      </c>
      <c r="U725" t="s">
        <v>138</v>
      </c>
      <c r="V725">
        <v>84051.519775661844</v>
      </c>
      <c r="W725" t="s">
        <v>2827</v>
      </c>
      <c r="X725">
        <v>44663.708440795635</v>
      </c>
      <c r="Y725" t="s">
        <v>2814</v>
      </c>
      <c r="Z725">
        <v>58611.930717538344</v>
      </c>
      <c r="AA725" t="s">
        <v>2625</v>
      </c>
      <c r="AB725">
        <v>51895.800527669562</v>
      </c>
      <c r="AC725">
        <v>3</v>
      </c>
    </row>
    <row r="726" spans="1:29" x14ac:dyDescent="0.3">
      <c r="A726" t="s">
        <v>47</v>
      </c>
      <c r="B726">
        <v>58834.067890234619</v>
      </c>
      <c r="C726">
        <v>18411930</v>
      </c>
      <c r="D726">
        <v>9450000</v>
      </c>
      <c r="E726">
        <v>47250</v>
      </c>
      <c r="F726" s="1">
        <v>45974</v>
      </c>
      <c r="G726" t="s">
        <v>2843</v>
      </c>
      <c r="H726">
        <v>200</v>
      </c>
      <c r="I726">
        <v>220</v>
      </c>
      <c r="J726" t="s">
        <v>50</v>
      </c>
      <c r="K726">
        <v>3</v>
      </c>
      <c r="L726">
        <v>6</v>
      </c>
      <c r="M726" t="s">
        <v>2615</v>
      </c>
      <c r="N726" t="s">
        <v>76</v>
      </c>
      <c r="O726" t="s">
        <v>67</v>
      </c>
      <c r="P726" t="s">
        <v>2892</v>
      </c>
      <c r="Q726" t="s">
        <v>2896</v>
      </c>
      <c r="R726" t="s">
        <v>2877</v>
      </c>
      <c r="S726">
        <v>2</v>
      </c>
      <c r="T726">
        <v>1</v>
      </c>
      <c r="U726" t="s">
        <v>2895</v>
      </c>
      <c r="V726">
        <v>65169.934344177367</v>
      </c>
      <c r="W726" t="s">
        <v>2827</v>
      </c>
      <c r="X726">
        <v>44663.708440795635</v>
      </c>
      <c r="Y726" t="s">
        <v>2814</v>
      </c>
      <c r="Z726">
        <v>58611.930717538344</v>
      </c>
      <c r="AA726" t="s">
        <v>2625</v>
      </c>
      <c r="AB726">
        <v>51895.800527669562</v>
      </c>
      <c r="AC726">
        <v>4</v>
      </c>
    </row>
    <row r="727" spans="1:29" x14ac:dyDescent="0.3">
      <c r="A727" t="s">
        <v>47</v>
      </c>
      <c r="B727">
        <v>58834.067890234619</v>
      </c>
      <c r="C727">
        <v>18367561</v>
      </c>
      <c r="D727">
        <v>8300000</v>
      </c>
      <c r="E727">
        <v>69166.666666666672</v>
      </c>
      <c r="F727" s="1">
        <v>45966</v>
      </c>
      <c r="G727" t="s">
        <v>2843</v>
      </c>
      <c r="H727">
        <v>120</v>
      </c>
      <c r="I727">
        <v>135</v>
      </c>
      <c r="J727" t="s">
        <v>97</v>
      </c>
      <c r="K727">
        <v>2</v>
      </c>
      <c r="L727">
        <v>7</v>
      </c>
      <c r="M727" t="s">
        <v>2617</v>
      </c>
      <c r="N727" t="s">
        <v>55</v>
      </c>
      <c r="O727" t="s">
        <v>67</v>
      </c>
      <c r="P727" t="s">
        <v>2892</v>
      </c>
      <c r="Q727" t="s">
        <v>2896</v>
      </c>
      <c r="R727" t="s">
        <v>2878</v>
      </c>
      <c r="S727">
        <v>7.5</v>
      </c>
      <c r="T727">
        <v>1</v>
      </c>
      <c r="U727" t="s">
        <v>2895</v>
      </c>
      <c r="V727">
        <v>65169.934344177367</v>
      </c>
      <c r="W727" t="s">
        <v>2827</v>
      </c>
      <c r="X727">
        <v>44663.708440795635</v>
      </c>
      <c r="Y727" t="s">
        <v>2814</v>
      </c>
      <c r="Z727">
        <v>58611.930717538344</v>
      </c>
      <c r="AA727" t="s">
        <v>2625</v>
      </c>
      <c r="AB727">
        <v>51895.800527669562</v>
      </c>
      <c r="AC727">
        <v>3</v>
      </c>
    </row>
    <row r="728" spans="1:29" x14ac:dyDescent="0.3">
      <c r="A728" t="s">
        <v>47</v>
      </c>
      <c r="B728">
        <v>58834.067890234619</v>
      </c>
      <c r="C728">
        <v>18388032</v>
      </c>
      <c r="D728">
        <v>8000000</v>
      </c>
      <c r="E728">
        <v>55172.413793103449</v>
      </c>
      <c r="F728" s="1">
        <v>45970</v>
      </c>
      <c r="G728" t="s">
        <v>2843</v>
      </c>
      <c r="H728">
        <v>145</v>
      </c>
      <c r="I728">
        <v>155</v>
      </c>
      <c r="J728" t="s">
        <v>50</v>
      </c>
      <c r="K728">
        <v>2</v>
      </c>
      <c r="L728">
        <v>6</v>
      </c>
      <c r="M728" t="s">
        <v>2615</v>
      </c>
      <c r="N728" t="s">
        <v>55</v>
      </c>
      <c r="O728" t="s">
        <v>67</v>
      </c>
      <c r="P728" t="s">
        <v>2892</v>
      </c>
      <c r="Q728" t="s">
        <v>2896</v>
      </c>
      <c r="R728" t="s">
        <v>2877</v>
      </c>
      <c r="S728">
        <v>2</v>
      </c>
      <c r="T728">
        <v>1</v>
      </c>
      <c r="U728" t="s">
        <v>2895</v>
      </c>
      <c r="V728">
        <v>65169.934344177367</v>
      </c>
      <c r="W728" t="s">
        <v>2827</v>
      </c>
      <c r="X728">
        <v>44663.708440795635</v>
      </c>
      <c r="Y728" t="s">
        <v>2814</v>
      </c>
      <c r="Z728">
        <v>58611.930717538344</v>
      </c>
      <c r="AA728" t="s">
        <v>2625</v>
      </c>
      <c r="AB728">
        <v>51895.800527669562</v>
      </c>
      <c r="AC728">
        <v>4</v>
      </c>
    </row>
    <row r="729" spans="1:29" x14ac:dyDescent="0.3">
      <c r="A729" t="s">
        <v>47</v>
      </c>
      <c r="B729">
        <v>58834.067890234619</v>
      </c>
      <c r="C729">
        <v>18364266</v>
      </c>
      <c r="D729">
        <v>4999000</v>
      </c>
      <c r="E729">
        <v>55544.444444444445</v>
      </c>
      <c r="F729" s="1">
        <v>45966</v>
      </c>
      <c r="G729" t="s">
        <v>2843</v>
      </c>
      <c r="H729">
        <v>90</v>
      </c>
      <c r="I729">
        <v>110</v>
      </c>
      <c r="J729" t="s">
        <v>97</v>
      </c>
      <c r="K729">
        <v>2</v>
      </c>
      <c r="L729">
        <v>5</v>
      </c>
      <c r="M729" t="s">
        <v>2615</v>
      </c>
      <c r="N729" t="s">
        <v>55</v>
      </c>
      <c r="O729" t="s">
        <v>67</v>
      </c>
      <c r="P729" t="s">
        <v>2892</v>
      </c>
      <c r="Q729" t="s">
        <v>2893</v>
      </c>
      <c r="R729" t="s">
        <v>2878</v>
      </c>
      <c r="S729">
        <v>2</v>
      </c>
      <c r="T729">
        <v>1</v>
      </c>
      <c r="U729" t="s">
        <v>2895</v>
      </c>
      <c r="V729">
        <v>65169.934344177367</v>
      </c>
      <c r="W729" t="s">
        <v>2827</v>
      </c>
      <c r="X729">
        <v>44663.708440795635</v>
      </c>
      <c r="Y729" t="s">
        <v>2814</v>
      </c>
      <c r="Z729">
        <v>58611.930717538344</v>
      </c>
      <c r="AA729" t="s">
        <v>2625</v>
      </c>
      <c r="AB729">
        <v>51895.800527669562</v>
      </c>
      <c r="AC729">
        <v>3</v>
      </c>
    </row>
    <row r="730" spans="1:29" x14ac:dyDescent="0.3">
      <c r="A730" t="s">
        <v>47</v>
      </c>
      <c r="B730">
        <v>58834.067890234619</v>
      </c>
      <c r="C730">
        <v>18416100</v>
      </c>
      <c r="D730">
        <v>4950000</v>
      </c>
      <c r="E730">
        <v>58235.294117647056</v>
      </c>
      <c r="F730" s="1">
        <v>45974</v>
      </c>
      <c r="G730" t="s">
        <v>2843</v>
      </c>
      <c r="H730">
        <v>85</v>
      </c>
      <c r="I730">
        <v>95</v>
      </c>
      <c r="J730" t="s">
        <v>97</v>
      </c>
      <c r="K730">
        <v>1</v>
      </c>
      <c r="L730">
        <v>7</v>
      </c>
      <c r="M730" t="s">
        <v>2615</v>
      </c>
      <c r="N730" t="s">
        <v>55</v>
      </c>
      <c r="O730" t="s">
        <v>67</v>
      </c>
      <c r="P730" t="s">
        <v>2892</v>
      </c>
      <c r="Q730" t="s">
        <v>2893</v>
      </c>
      <c r="R730" t="s">
        <v>2878</v>
      </c>
      <c r="S730">
        <v>2</v>
      </c>
      <c r="T730">
        <v>1</v>
      </c>
      <c r="U730" t="s">
        <v>2895</v>
      </c>
      <c r="V730">
        <v>65169.934344177367</v>
      </c>
      <c r="W730" t="s">
        <v>2827</v>
      </c>
      <c r="X730">
        <v>44663.708440795635</v>
      </c>
      <c r="Y730" t="s">
        <v>2814</v>
      </c>
      <c r="Z730">
        <v>58611.930717538344</v>
      </c>
      <c r="AA730" t="s">
        <v>2625</v>
      </c>
      <c r="AB730">
        <v>51895.800527669562</v>
      </c>
      <c r="AC730">
        <v>3</v>
      </c>
    </row>
    <row r="731" spans="1:29" x14ac:dyDescent="0.3">
      <c r="A731" t="s">
        <v>47</v>
      </c>
      <c r="B731">
        <v>58834.067890234619</v>
      </c>
      <c r="C731">
        <v>18411928</v>
      </c>
      <c r="D731">
        <v>4500000</v>
      </c>
      <c r="E731">
        <v>33333.333333333336</v>
      </c>
      <c r="F731" s="1">
        <v>45974</v>
      </c>
      <c r="G731" t="s">
        <v>2843</v>
      </c>
      <c r="H731">
        <v>135</v>
      </c>
      <c r="I731">
        <v>150</v>
      </c>
      <c r="J731" t="s">
        <v>50</v>
      </c>
      <c r="K731">
        <v>1</v>
      </c>
      <c r="L731">
        <v>4</v>
      </c>
      <c r="M731" t="s">
        <v>2627</v>
      </c>
      <c r="N731" t="s">
        <v>55</v>
      </c>
      <c r="O731" t="s">
        <v>67</v>
      </c>
      <c r="P731" t="s">
        <v>2892</v>
      </c>
      <c r="Q731" t="s">
        <v>2893</v>
      </c>
      <c r="R731" t="s">
        <v>2877</v>
      </c>
      <c r="S731">
        <v>18</v>
      </c>
      <c r="T731">
        <v>1</v>
      </c>
      <c r="U731" t="s">
        <v>2895</v>
      </c>
      <c r="V731">
        <v>65169.934344177367</v>
      </c>
      <c r="W731" t="s">
        <v>2827</v>
      </c>
      <c r="X731">
        <v>44663.708440795635</v>
      </c>
      <c r="Y731" t="s">
        <v>2814</v>
      </c>
      <c r="Z731">
        <v>58611.930717538344</v>
      </c>
      <c r="AA731" t="s">
        <v>2625</v>
      </c>
      <c r="AB731">
        <v>51895.800527669562</v>
      </c>
      <c r="AC731">
        <v>4</v>
      </c>
    </row>
    <row r="732" spans="1:29" x14ac:dyDescent="0.3">
      <c r="A732" t="s">
        <v>47</v>
      </c>
      <c r="B732">
        <v>58834.067890234619</v>
      </c>
      <c r="C732">
        <v>18372970</v>
      </c>
      <c r="D732">
        <v>4500000</v>
      </c>
      <c r="E732">
        <v>52941.176470588238</v>
      </c>
      <c r="F732" s="1">
        <v>45967</v>
      </c>
      <c r="G732" t="s">
        <v>2843</v>
      </c>
      <c r="H732">
        <v>85</v>
      </c>
      <c r="I732">
        <v>100</v>
      </c>
      <c r="J732" t="s">
        <v>97</v>
      </c>
      <c r="K732">
        <v>1</v>
      </c>
      <c r="L732">
        <v>5</v>
      </c>
      <c r="M732" t="s">
        <v>2615</v>
      </c>
      <c r="N732" t="s">
        <v>55</v>
      </c>
      <c r="O732" t="s">
        <v>57</v>
      </c>
      <c r="P732" t="s">
        <v>2892</v>
      </c>
      <c r="Q732" t="s">
        <v>2893</v>
      </c>
      <c r="R732" t="s">
        <v>2878</v>
      </c>
      <c r="S732">
        <v>2</v>
      </c>
      <c r="T732">
        <v>0</v>
      </c>
      <c r="U732" t="s">
        <v>2895</v>
      </c>
      <c r="V732">
        <v>65169.934344177367</v>
      </c>
      <c r="W732" t="s">
        <v>2827</v>
      </c>
      <c r="X732">
        <v>44663.708440795635</v>
      </c>
      <c r="Y732" t="s">
        <v>2814</v>
      </c>
      <c r="Z732">
        <v>58611.930717538344</v>
      </c>
      <c r="AA732" t="s">
        <v>2625</v>
      </c>
      <c r="AB732">
        <v>51895.800527669562</v>
      </c>
      <c r="AC732">
        <v>3</v>
      </c>
    </row>
    <row r="733" spans="1:29" x14ac:dyDescent="0.3">
      <c r="A733" t="s">
        <v>47</v>
      </c>
      <c r="B733">
        <v>58834.067890234619</v>
      </c>
      <c r="C733">
        <v>18388028</v>
      </c>
      <c r="D733">
        <v>4250000</v>
      </c>
      <c r="E733">
        <v>34000</v>
      </c>
      <c r="F733" s="1">
        <v>45970</v>
      </c>
      <c r="G733" t="s">
        <v>2843</v>
      </c>
      <c r="H733">
        <v>125</v>
      </c>
      <c r="I733">
        <v>140</v>
      </c>
      <c r="J733" t="s">
        <v>50</v>
      </c>
      <c r="K733">
        <v>1</v>
      </c>
      <c r="L733">
        <v>7</v>
      </c>
      <c r="M733" t="s">
        <v>2627</v>
      </c>
      <c r="N733" t="s">
        <v>55</v>
      </c>
      <c r="O733" t="s">
        <v>67</v>
      </c>
      <c r="P733" t="s">
        <v>2892</v>
      </c>
      <c r="Q733" t="s">
        <v>2893</v>
      </c>
      <c r="R733" t="s">
        <v>2877</v>
      </c>
      <c r="S733">
        <v>18</v>
      </c>
      <c r="T733">
        <v>1</v>
      </c>
      <c r="U733" t="s">
        <v>2895</v>
      </c>
      <c r="V733">
        <v>65169.934344177367</v>
      </c>
      <c r="W733" t="s">
        <v>2827</v>
      </c>
      <c r="X733">
        <v>44663.708440795635</v>
      </c>
      <c r="Y733" t="s">
        <v>2814</v>
      </c>
      <c r="Z733">
        <v>58611.930717538344</v>
      </c>
      <c r="AA733" t="s">
        <v>2625</v>
      </c>
      <c r="AB733">
        <v>51895.800527669562</v>
      </c>
      <c r="AC733">
        <v>4</v>
      </c>
    </row>
    <row r="734" spans="1:29" x14ac:dyDescent="0.3">
      <c r="A734" t="s">
        <v>47</v>
      </c>
      <c r="B734">
        <v>58834.067890234619</v>
      </c>
      <c r="C734">
        <v>18404821</v>
      </c>
      <c r="D734">
        <v>6500000</v>
      </c>
      <c r="E734">
        <v>33333.333333333336</v>
      </c>
      <c r="F734" s="1">
        <v>45973</v>
      </c>
      <c r="G734" t="s">
        <v>2843</v>
      </c>
      <c r="H734">
        <v>195</v>
      </c>
      <c r="I734">
        <v>230</v>
      </c>
      <c r="J734" t="s">
        <v>64</v>
      </c>
      <c r="K734">
        <v>3</v>
      </c>
      <c r="L734">
        <v>4</v>
      </c>
      <c r="M734" t="s">
        <v>2617</v>
      </c>
      <c r="N734" t="s">
        <v>76</v>
      </c>
      <c r="O734" t="s">
        <v>57</v>
      </c>
      <c r="P734" t="s">
        <v>2892</v>
      </c>
      <c r="Q734" t="s">
        <v>2896</v>
      </c>
      <c r="R734" t="s">
        <v>2871</v>
      </c>
      <c r="S734">
        <v>7.5</v>
      </c>
      <c r="T734">
        <v>0</v>
      </c>
      <c r="U734" t="s">
        <v>2894</v>
      </c>
      <c r="V734">
        <v>56501.106204522679</v>
      </c>
      <c r="W734" t="s">
        <v>2827</v>
      </c>
      <c r="X734">
        <v>44663.708440795635</v>
      </c>
      <c r="Y734" t="s">
        <v>2814</v>
      </c>
      <c r="Z734">
        <v>58611.930717538344</v>
      </c>
      <c r="AA734" t="s">
        <v>2625</v>
      </c>
      <c r="AB734">
        <v>51895.800527669562</v>
      </c>
      <c r="AC734">
        <v>6</v>
      </c>
    </row>
    <row r="735" spans="1:29" x14ac:dyDescent="0.3">
      <c r="A735" t="s">
        <v>47</v>
      </c>
      <c r="B735">
        <v>58834.067890234619</v>
      </c>
      <c r="C735">
        <v>18404997</v>
      </c>
      <c r="D735">
        <v>5900000</v>
      </c>
      <c r="E735">
        <v>42142.857142857145</v>
      </c>
      <c r="F735" s="1">
        <v>45973</v>
      </c>
      <c r="G735" t="s">
        <v>2843</v>
      </c>
      <c r="H735">
        <v>140</v>
      </c>
      <c r="I735">
        <v>145</v>
      </c>
      <c r="J735" t="s">
        <v>50</v>
      </c>
      <c r="K735">
        <v>2</v>
      </c>
      <c r="L735">
        <v>7</v>
      </c>
      <c r="M735" t="s">
        <v>2615</v>
      </c>
      <c r="N735" t="s">
        <v>55</v>
      </c>
      <c r="O735" t="s">
        <v>57</v>
      </c>
      <c r="P735" t="s">
        <v>2892</v>
      </c>
      <c r="Q735" t="s">
        <v>2893</v>
      </c>
      <c r="R735" t="s">
        <v>2877</v>
      </c>
      <c r="S735">
        <v>2</v>
      </c>
      <c r="T735">
        <v>0</v>
      </c>
      <c r="U735" t="s">
        <v>2894</v>
      </c>
      <c r="V735">
        <v>56501.106204522679</v>
      </c>
      <c r="W735" t="s">
        <v>2827</v>
      </c>
      <c r="X735">
        <v>44663.708440795635</v>
      </c>
      <c r="Y735" t="s">
        <v>2814</v>
      </c>
      <c r="Z735">
        <v>58611.930717538344</v>
      </c>
      <c r="AA735" t="s">
        <v>2625</v>
      </c>
      <c r="AB735">
        <v>51895.800527669562</v>
      </c>
      <c r="AC735">
        <v>4</v>
      </c>
    </row>
    <row r="736" spans="1:29" x14ac:dyDescent="0.3">
      <c r="A736" t="s">
        <v>47</v>
      </c>
      <c r="B736">
        <v>58834.067890234619</v>
      </c>
      <c r="C736">
        <v>18404813</v>
      </c>
      <c r="D736">
        <v>5499999</v>
      </c>
      <c r="E736">
        <v>64705.870588235295</v>
      </c>
      <c r="F736" s="1">
        <v>45973</v>
      </c>
      <c r="G736" t="s">
        <v>2843</v>
      </c>
      <c r="H736">
        <v>85</v>
      </c>
      <c r="I736">
        <v>95</v>
      </c>
      <c r="J736" t="s">
        <v>97</v>
      </c>
      <c r="K736">
        <v>2</v>
      </c>
      <c r="L736">
        <v>5</v>
      </c>
      <c r="M736" t="s">
        <v>2615</v>
      </c>
      <c r="N736" t="s">
        <v>55</v>
      </c>
      <c r="O736" t="s">
        <v>57</v>
      </c>
      <c r="P736" t="s">
        <v>2892</v>
      </c>
      <c r="Q736" t="s">
        <v>2893</v>
      </c>
      <c r="R736" t="s">
        <v>2878</v>
      </c>
      <c r="S736">
        <v>2</v>
      </c>
      <c r="T736">
        <v>0</v>
      </c>
      <c r="U736" t="s">
        <v>2894</v>
      </c>
      <c r="V736">
        <v>56501.106204522679</v>
      </c>
      <c r="W736" t="s">
        <v>2827</v>
      </c>
      <c r="X736">
        <v>44663.708440795635</v>
      </c>
      <c r="Y736" t="s">
        <v>2814</v>
      </c>
      <c r="Z736">
        <v>58611.930717538344</v>
      </c>
      <c r="AA736" t="s">
        <v>2625</v>
      </c>
      <c r="AB736">
        <v>51895.800527669562</v>
      </c>
      <c r="AC736">
        <v>3</v>
      </c>
    </row>
    <row r="737" spans="1:29" x14ac:dyDescent="0.3">
      <c r="A737" t="s">
        <v>47</v>
      </c>
      <c r="B737">
        <v>58834.067890234619</v>
      </c>
      <c r="C737">
        <v>18370377</v>
      </c>
      <c r="D737">
        <v>4750000</v>
      </c>
      <c r="E737">
        <v>55882.352941176468</v>
      </c>
      <c r="F737" s="1">
        <v>45967</v>
      </c>
      <c r="G737" t="s">
        <v>2843</v>
      </c>
      <c r="H737">
        <v>85</v>
      </c>
      <c r="I737">
        <v>95</v>
      </c>
      <c r="J737" t="s">
        <v>97</v>
      </c>
      <c r="K737">
        <v>1</v>
      </c>
      <c r="L737">
        <v>5</v>
      </c>
      <c r="M737" t="s">
        <v>2615</v>
      </c>
      <c r="N737" t="s">
        <v>55</v>
      </c>
      <c r="O737" t="s">
        <v>57</v>
      </c>
      <c r="P737" t="s">
        <v>2892</v>
      </c>
      <c r="Q737" t="s">
        <v>2893</v>
      </c>
      <c r="R737" t="s">
        <v>2878</v>
      </c>
      <c r="S737">
        <v>2</v>
      </c>
      <c r="T737">
        <v>0</v>
      </c>
      <c r="U737" t="s">
        <v>2894</v>
      </c>
      <c r="V737">
        <v>56501.106204522679</v>
      </c>
      <c r="W737" t="s">
        <v>2827</v>
      </c>
      <c r="X737">
        <v>44663.708440795635</v>
      </c>
      <c r="Y737" t="s">
        <v>2814</v>
      </c>
      <c r="Z737">
        <v>58611.930717538344</v>
      </c>
      <c r="AA737" t="s">
        <v>2625</v>
      </c>
      <c r="AB737">
        <v>51895.800527669562</v>
      </c>
      <c r="AC737">
        <v>3</v>
      </c>
    </row>
    <row r="738" spans="1:29" x14ac:dyDescent="0.3">
      <c r="A738" t="s">
        <v>47</v>
      </c>
      <c r="B738">
        <v>58834.067890234619</v>
      </c>
      <c r="C738">
        <v>18390561</v>
      </c>
      <c r="D738">
        <v>4700000</v>
      </c>
      <c r="E738">
        <v>47000</v>
      </c>
      <c r="F738" s="1">
        <v>45971</v>
      </c>
      <c r="G738" t="s">
        <v>2843</v>
      </c>
      <c r="H738">
        <v>100</v>
      </c>
      <c r="I738">
        <v>120</v>
      </c>
      <c r="J738" t="s">
        <v>97</v>
      </c>
      <c r="K738">
        <v>2</v>
      </c>
      <c r="L738">
        <v>4</v>
      </c>
      <c r="M738" t="s">
        <v>2615</v>
      </c>
      <c r="N738" t="s">
        <v>55</v>
      </c>
      <c r="O738" t="s">
        <v>57</v>
      </c>
      <c r="P738" t="s">
        <v>2892</v>
      </c>
      <c r="Q738" t="s">
        <v>2893</v>
      </c>
      <c r="R738" t="s">
        <v>2878</v>
      </c>
      <c r="S738">
        <v>2</v>
      </c>
      <c r="T738">
        <v>0</v>
      </c>
      <c r="U738" t="s">
        <v>2894</v>
      </c>
      <c r="V738">
        <v>56501.106204522679</v>
      </c>
      <c r="W738" t="s">
        <v>2827</v>
      </c>
      <c r="X738">
        <v>44663.708440795635</v>
      </c>
      <c r="Y738" t="s">
        <v>2814</v>
      </c>
      <c r="Z738">
        <v>58611.930717538344</v>
      </c>
      <c r="AA738" t="s">
        <v>2625</v>
      </c>
      <c r="AB738">
        <v>51895.800527669562</v>
      </c>
      <c r="AC738">
        <v>3</v>
      </c>
    </row>
    <row r="739" spans="1:29" x14ac:dyDescent="0.3">
      <c r="A739" t="s">
        <v>47</v>
      </c>
      <c r="B739">
        <v>58834.067890234619</v>
      </c>
      <c r="C739">
        <v>18411925</v>
      </c>
      <c r="D739">
        <v>4200000</v>
      </c>
      <c r="E739">
        <v>52500</v>
      </c>
      <c r="F739" s="1">
        <v>45974</v>
      </c>
      <c r="G739" t="s">
        <v>2843</v>
      </c>
      <c r="H739">
        <v>80</v>
      </c>
      <c r="I739">
        <v>90</v>
      </c>
      <c r="J739" t="s">
        <v>97</v>
      </c>
      <c r="K739">
        <v>1</v>
      </c>
      <c r="L739">
        <v>5</v>
      </c>
      <c r="M739" t="s">
        <v>2615</v>
      </c>
      <c r="N739" t="s">
        <v>55</v>
      </c>
      <c r="O739" t="s">
        <v>57</v>
      </c>
      <c r="P739" t="s">
        <v>2892</v>
      </c>
      <c r="Q739" t="s">
        <v>2893</v>
      </c>
      <c r="R739" t="s">
        <v>2878</v>
      </c>
      <c r="S739">
        <v>2</v>
      </c>
      <c r="T739">
        <v>0</v>
      </c>
      <c r="U739" t="s">
        <v>2894</v>
      </c>
      <c r="V739">
        <v>56501.106204522679</v>
      </c>
      <c r="W739" t="s">
        <v>2827</v>
      </c>
      <c r="X739">
        <v>44663.708440795635</v>
      </c>
      <c r="Y739" t="s">
        <v>2814</v>
      </c>
      <c r="Z739">
        <v>58611.930717538344</v>
      </c>
      <c r="AA739" t="s">
        <v>2625</v>
      </c>
      <c r="AB739">
        <v>51895.800527669562</v>
      </c>
      <c r="AC739">
        <v>3</v>
      </c>
    </row>
    <row r="740" spans="1:29" x14ac:dyDescent="0.3">
      <c r="A740" t="s">
        <v>47</v>
      </c>
      <c r="B740">
        <v>58834.067890234619</v>
      </c>
      <c r="C740">
        <v>18400074</v>
      </c>
      <c r="D740">
        <v>3900000</v>
      </c>
      <c r="E740">
        <v>43333.333333333336</v>
      </c>
      <c r="F740" s="1">
        <v>45972</v>
      </c>
      <c r="G740" t="s">
        <v>2843</v>
      </c>
      <c r="H740">
        <v>90</v>
      </c>
      <c r="I740">
        <v>100</v>
      </c>
      <c r="J740" t="s">
        <v>97</v>
      </c>
      <c r="K740">
        <v>1</v>
      </c>
      <c r="L740">
        <v>4</v>
      </c>
      <c r="M740" t="s">
        <v>2615</v>
      </c>
      <c r="N740" t="s">
        <v>55</v>
      </c>
      <c r="O740" t="s">
        <v>57</v>
      </c>
      <c r="P740" t="s">
        <v>2892</v>
      </c>
      <c r="Q740" t="s">
        <v>2893</v>
      </c>
      <c r="R740" t="s">
        <v>2878</v>
      </c>
      <c r="S740">
        <v>2</v>
      </c>
      <c r="T740">
        <v>0</v>
      </c>
      <c r="U740" t="s">
        <v>2894</v>
      </c>
      <c r="V740">
        <v>56501.106204522679</v>
      </c>
      <c r="W740" t="s">
        <v>2827</v>
      </c>
      <c r="X740">
        <v>44663.708440795635</v>
      </c>
      <c r="Y740" t="s">
        <v>2814</v>
      </c>
      <c r="Z740">
        <v>58611.930717538344</v>
      </c>
      <c r="AA740" t="s">
        <v>2625</v>
      </c>
      <c r="AB740">
        <v>51895.800527669562</v>
      </c>
      <c r="AC740">
        <v>3</v>
      </c>
    </row>
    <row r="741" spans="1:29" x14ac:dyDescent="0.3">
      <c r="A741" t="s">
        <v>47</v>
      </c>
      <c r="B741">
        <v>58834.067890234619</v>
      </c>
      <c r="C741">
        <v>18381975</v>
      </c>
      <c r="D741">
        <v>3750000</v>
      </c>
      <c r="E741">
        <v>62500</v>
      </c>
      <c r="F741" s="1">
        <v>45969</v>
      </c>
      <c r="G741" t="s">
        <v>2843</v>
      </c>
      <c r="H741">
        <v>60</v>
      </c>
      <c r="I741">
        <v>65</v>
      </c>
      <c r="J741" t="s">
        <v>74</v>
      </c>
      <c r="K741">
        <v>1</v>
      </c>
      <c r="L741">
        <v>4</v>
      </c>
      <c r="M741" t="s">
        <v>2615</v>
      </c>
      <c r="N741" t="s">
        <v>55</v>
      </c>
      <c r="O741" t="s">
        <v>57</v>
      </c>
      <c r="P741" t="s">
        <v>2892</v>
      </c>
      <c r="Q741" t="s">
        <v>2893</v>
      </c>
      <c r="R741" t="s">
        <v>2879</v>
      </c>
      <c r="S741">
        <v>2</v>
      </c>
      <c r="T741">
        <v>0</v>
      </c>
      <c r="U741" t="s">
        <v>2894</v>
      </c>
      <c r="V741">
        <v>56501.106204522679</v>
      </c>
      <c r="W741" t="s">
        <v>2827</v>
      </c>
      <c r="X741">
        <v>44663.708440795635</v>
      </c>
      <c r="Y741" t="s">
        <v>2814</v>
      </c>
      <c r="Z741">
        <v>58611.930717538344</v>
      </c>
      <c r="AA741" t="s">
        <v>2625</v>
      </c>
      <c r="AB741">
        <v>51895.800527669562</v>
      </c>
      <c r="AC741">
        <v>2</v>
      </c>
    </row>
    <row r="742" spans="1:29" x14ac:dyDescent="0.3">
      <c r="A742" t="s">
        <v>47</v>
      </c>
      <c r="B742">
        <v>58834.067890234619</v>
      </c>
      <c r="C742">
        <v>18388485</v>
      </c>
      <c r="D742">
        <v>5750000</v>
      </c>
      <c r="E742">
        <v>65340.909090909088</v>
      </c>
      <c r="F742" s="1">
        <v>45970</v>
      </c>
      <c r="G742" t="s">
        <v>2843</v>
      </c>
      <c r="H742">
        <v>88</v>
      </c>
      <c r="I742">
        <v>100</v>
      </c>
      <c r="J742" t="s">
        <v>97</v>
      </c>
      <c r="K742">
        <v>1</v>
      </c>
      <c r="L742">
        <v>3</v>
      </c>
      <c r="M742" t="s">
        <v>2615</v>
      </c>
      <c r="N742" t="s">
        <v>76</v>
      </c>
      <c r="O742" t="s">
        <v>57</v>
      </c>
      <c r="P742" t="s">
        <v>2892</v>
      </c>
      <c r="Q742" t="s">
        <v>2893</v>
      </c>
      <c r="R742" t="s">
        <v>2878</v>
      </c>
      <c r="S742">
        <v>2</v>
      </c>
      <c r="T742">
        <v>0</v>
      </c>
      <c r="U742" t="s">
        <v>138</v>
      </c>
      <c r="V742">
        <v>84051.519775661844</v>
      </c>
      <c r="W742" t="s">
        <v>2827</v>
      </c>
      <c r="X742">
        <v>44663.708440795635</v>
      </c>
      <c r="Y742" t="s">
        <v>2814</v>
      </c>
      <c r="Z742">
        <v>58611.930717538344</v>
      </c>
      <c r="AA742" t="s">
        <v>2764</v>
      </c>
      <c r="AB742">
        <v>54558.080808080806</v>
      </c>
      <c r="AC742">
        <v>3</v>
      </c>
    </row>
    <row r="743" spans="1:29" x14ac:dyDescent="0.3">
      <c r="A743" t="s">
        <v>47</v>
      </c>
      <c r="B743">
        <v>58834.067890234619</v>
      </c>
      <c r="C743">
        <v>18394213</v>
      </c>
      <c r="D743">
        <v>4200000</v>
      </c>
      <c r="E743">
        <v>52500</v>
      </c>
      <c r="F743" s="1">
        <v>45971</v>
      </c>
      <c r="G743" t="s">
        <v>2843</v>
      </c>
      <c r="H743">
        <v>80</v>
      </c>
      <c r="I743">
        <v>90</v>
      </c>
      <c r="J743" t="s">
        <v>97</v>
      </c>
      <c r="K743">
        <v>1</v>
      </c>
      <c r="L743">
        <v>3</v>
      </c>
      <c r="M743" t="s">
        <v>2622</v>
      </c>
      <c r="N743" t="s">
        <v>55</v>
      </c>
      <c r="O743" t="s">
        <v>57</v>
      </c>
      <c r="P743" t="s">
        <v>2892</v>
      </c>
      <c r="Q743" t="s">
        <v>2893</v>
      </c>
      <c r="R743" t="s">
        <v>2878</v>
      </c>
      <c r="S743">
        <v>13</v>
      </c>
      <c r="T743">
        <v>0</v>
      </c>
      <c r="U743" t="s">
        <v>251</v>
      </c>
      <c r="V743">
        <v>53354.245347733297</v>
      </c>
      <c r="W743" t="s">
        <v>2827</v>
      </c>
      <c r="X743">
        <v>44663.708440795635</v>
      </c>
      <c r="Y743" t="s">
        <v>2814</v>
      </c>
      <c r="Z743">
        <v>58611.930717538344</v>
      </c>
      <c r="AA743" t="s">
        <v>2764</v>
      </c>
      <c r="AB743">
        <v>54558.080808080806</v>
      </c>
      <c r="AC743">
        <v>3</v>
      </c>
    </row>
    <row r="744" spans="1:29" x14ac:dyDescent="0.3">
      <c r="A744" t="s">
        <v>47</v>
      </c>
      <c r="B744">
        <v>58834.067890234619</v>
      </c>
      <c r="C744">
        <v>18388518</v>
      </c>
      <c r="D744">
        <v>8250000</v>
      </c>
      <c r="E744">
        <v>45833.333333333336</v>
      </c>
      <c r="F744" s="1">
        <v>45970</v>
      </c>
      <c r="G744" t="s">
        <v>2843</v>
      </c>
      <c r="H744">
        <v>180</v>
      </c>
      <c r="I744">
        <v>200</v>
      </c>
      <c r="J744" t="s">
        <v>128</v>
      </c>
      <c r="K744">
        <v>2</v>
      </c>
      <c r="L744">
        <v>3</v>
      </c>
      <c r="M744" t="s">
        <v>2615</v>
      </c>
      <c r="N744" t="s">
        <v>55</v>
      </c>
      <c r="O744" t="s">
        <v>57</v>
      </c>
      <c r="P744" t="s">
        <v>2903</v>
      </c>
      <c r="Q744" t="s">
        <v>2896</v>
      </c>
      <c r="R744" t="s">
        <v>2871</v>
      </c>
      <c r="S744">
        <v>2</v>
      </c>
      <c r="T744">
        <v>0</v>
      </c>
      <c r="U744" t="s">
        <v>138</v>
      </c>
      <c r="V744">
        <v>84051.519775661844</v>
      </c>
      <c r="W744" t="s">
        <v>2827</v>
      </c>
      <c r="X744">
        <v>44663.708440795635</v>
      </c>
      <c r="Y744" t="s">
        <v>2817</v>
      </c>
      <c r="Z744">
        <v>55125.119235044782</v>
      </c>
      <c r="AA744" t="s">
        <v>2764</v>
      </c>
      <c r="AB744">
        <v>54558.080808080806</v>
      </c>
      <c r="AC744">
        <v>5</v>
      </c>
    </row>
    <row r="745" spans="1:29" x14ac:dyDescent="0.3">
      <c r="A745" t="s">
        <v>47</v>
      </c>
      <c r="B745">
        <v>58834.067890234619</v>
      </c>
      <c r="C745">
        <v>18375804</v>
      </c>
      <c r="D745">
        <v>5500000</v>
      </c>
      <c r="E745">
        <v>45833.333333333336</v>
      </c>
      <c r="F745" s="1">
        <v>45968</v>
      </c>
      <c r="G745" t="s">
        <v>2843</v>
      </c>
      <c r="H745">
        <v>120</v>
      </c>
      <c r="I745">
        <v>140</v>
      </c>
      <c r="J745" t="s">
        <v>50</v>
      </c>
      <c r="K745">
        <v>1</v>
      </c>
      <c r="L745">
        <v>3</v>
      </c>
      <c r="M745" t="s">
        <v>2615</v>
      </c>
      <c r="N745" t="s">
        <v>55</v>
      </c>
      <c r="O745" t="s">
        <v>57</v>
      </c>
      <c r="P745" t="s">
        <v>2892</v>
      </c>
      <c r="Q745" t="s">
        <v>2893</v>
      </c>
      <c r="R745" t="s">
        <v>2877</v>
      </c>
      <c r="S745">
        <v>2</v>
      </c>
      <c r="T745">
        <v>0</v>
      </c>
      <c r="U745" t="s">
        <v>138</v>
      </c>
      <c r="V745">
        <v>84051.519775661844</v>
      </c>
      <c r="W745" t="s">
        <v>2827</v>
      </c>
      <c r="X745">
        <v>44663.708440795635</v>
      </c>
      <c r="Y745" t="s">
        <v>2814</v>
      </c>
      <c r="Z745">
        <v>58611.930717538344</v>
      </c>
      <c r="AA745" t="s">
        <v>2694</v>
      </c>
      <c r="AB745">
        <v>48602.384821947067</v>
      </c>
      <c r="AC745">
        <v>4</v>
      </c>
    </row>
    <row r="746" spans="1:29" x14ac:dyDescent="0.3">
      <c r="A746" t="s">
        <v>47</v>
      </c>
      <c r="B746">
        <v>58834.067890234619</v>
      </c>
      <c r="C746">
        <v>18400652</v>
      </c>
      <c r="D746">
        <v>4150000</v>
      </c>
      <c r="E746">
        <v>55333.333333333336</v>
      </c>
      <c r="F746" s="1">
        <v>45972</v>
      </c>
      <c r="G746" t="s">
        <v>2843</v>
      </c>
      <c r="H746">
        <v>75</v>
      </c>
      <c r="I746">
        <v>85</v>
      </c>
      <c r="J746" t="s">
        <v>97</v>
      </c>
      <c r="K746">
        <v>1</v>
      </c>
      <c r="L746">
        <v>4</v>
      </c>
      <c r="M746" t="s">
        <v>2615</v>
      </c>
      <c r="N746" t="s">
        <v>55</v>
      </c>
      <c r="O746" t="s">
        <v>57</v>
      </c>
      <c r="P746" t="s">
        <v>2892</v>
      </c>
      <c r="Q746" t="s">
        <v>2893</v>
      </c>
      <c r="R746" t="s">
        <v>2878</v>
      </c>
      <c r="S746">
        <v>2</v>
      </c>
      <c r="T746">
        <v>0</v>
      </c>
      <c r="U746" t="s">
        <v>2895</v>
      </c>
      <c r="V746">
        <v>65169.934344177367</v>
      </c>
      <c r="W746" t="s">
        <v>2827</v>
      </c>
      <c r="X746">
        <v>44663.708440795635</v>
      </c>
      <c r="Y746" t="s">
        <v>2814</v>
      </c>
      <c r="Z746">
        <v>58611.930717538344</v>
      </c>
      <c r="AA746" t="s">
        <v>2694</v>
      </c>
      <c r="AB746">
        <v>48602.384821947067</v>
      </c>
      <c r="AC746">
        <v>3</v>
      </c>
    </row>
    <row r="747" spans="1:29" x14ac:dyDescent="0.3">
      <c r="A747" t="s">
        <v>47</v>
      </c>
      <c r="B747">
        <v>58834.067890234619</v>
      </c>
      <c r="C747">
        <v>18401056</v>
      </c>
      <c r="D747">
        <v>3950000</v>
      </c>
      <c r="E747">
        <v>52666.666666666664</v>
      </c>
      <c r="F747" s="1">
        <v>45972</v>
      </c>
      <c r="G747" t="s">
        <v>2843</v>
      </c>
      <c r="H747">
        <v>75</v>
      </c>
      <c r="I747">
        <v>80</v>
      </c>
      <c r="J747" t="s">
        <v>97</v>
      </c>
      <c r="K747">
        <v>1</v>
      </c>
      <c r="L747">
        <v>3</v>
      </c>
      <c r="M747" t="s">
        <v>2615</v>
      </c>
      <c r="N747" t="s">
        <v>77</v>
      </c>
      <c r="O747" t="s">
        <v>57</v>
      </c>
      <c r="P747" t="s">
        <v>2892</v>
      </c>
      <c r="Q747" t="s">
        <v>2893</v>
      </c>
      <c r="R747" t="s">
        <v>2878</v>
      </c>
      <c r="S747">
        <v>2</v>
      </c>
      <c r="T747">
        <v>0</v>
      </c>
      <c r="U747" t="s">
        <v>2895</v>
      </c>
      <c r="V747">
        <v>65169.934344177367</v>
      </c>
      <c r="W747" t="s">
        <v>2827</v>
      </c>
      <c r="X747">
        <v>44663.708440795635</v>
      </c>
      <c r="Y747" t="s">
        <v>2814</v>
      </c>
      <c r="Z747">
        <v>58611.930717538344</v>
      </c>
      <c r="AA747" t="s">
        <v>2694</v>
      </c>
      <c r="AB747">
        <v>48602.384821947067</v>
      </c>
      <c r="AC747">
        <v>3</v>
      </c>
    </row>
    <row r="748" spans="1:29" x14ac:dyDescent="0.3">
      <c r="A748" t="s">
        <v>47</v>
      </c>
      <c r="B748">
        <v>58834.067890234619</v>
      </c>
      <c r="C748">
        <v>18409975</v>
      </c>
      <c r="D748">
        <v>3750000</v>
      </c>
      <c r="E748">
        <v>44117.647058823532</v>
      </c>
      <c r="F748" s="1">
        <v>45973</v>
      </c>
      <c r="G748" t="s">
        <v>2843</v>
      </c>
      <c r="H748">
        <v>85</v>
      </c>
      <c r="I748">
        <v>95</v>
      </c>
      <c r="J748" t="s">
        <v>97</v>
      </c>
      <c r="K748">
        <v>1</v>
      </c>
      <c r="L748">
        <v>3</v>
      </c>
      <c r="M748" t="s">
        <v>2617</v>
      </c>
      <c r="N748" t="s">
        <v>55</v>
      </c>
      <c r="O748" t="s">
        <v>57</v>
      </c>
      <c r="P748" t="s">
        <v>2892</v>
      </c>
      <c r="Q748" t="s">
        <v>2893</v>
      </c>
      <c r="R748" t="s">
        <v>2878</v>
      </c>
      <c r="S748">
        <v>7.5</v>
      </c>
      <c r="T748">
        <v>0</v>
      </c>
      <c r="U748" t="s">
        <v>2895</v>
      </c>
      <c r="V748">
        <v>65169.934344177367</v>
      </c>
      <c r="W748" t="s">
        <v>2827</v>
      </c>
      <c r="X748">
        <v>44663.708440795635</v>
      </c>
      <c r="Y748" t="s">
        <v>2814</v>
      </c>
      <c r="Z748">
        <v>58611.930717538344</v>
      </c>
      <c r="AA748" t="s">
        <v>2694</v>
      </c>
      <c r="AB748">
        <v>48602.384821947067</v>
      </c>
      <c r="AC748">
        <v>3</v>
      </c>
    </row>
    <row r="749" spans="1:29" x14ac:dyDescent="0.3">
      <c r="A749" t="s">
        <v>47</v>
      </c>
      <c r="B749">
        <v>58834.067890234619</v>
      </c>
      <c r="C749">
        <v>18409695</v>
      </c>
      <c r="D749">
        <v>3690000</v>
      </c>
      <c r="E749">
        <v>41000</v>
      </c>
      <c r="F749" s="1">
        <v>45973</v>
      </c>
      <c r="G749" t="s">
        <v>2843</v>
      </c>
      <c r="H749">
        <v>90</v>
      </c>
      <c r="I749">
        <v>110</v>
      </c>
      <c r="J749" t="s">
        <v>97</v>
      </c>
      <c r="K749">
        <v>1</v>
      </c>
      <c r="L749">
        <v>4</v>
      </c>
      <c r="M749" t="s">
        <v>2615</v>
      </c>
      <c r="N749" t="s">
        <v>55</v>
      </c>
      <c r="O749" t="s">
        <v>57</v>
      </c>
      <c r="P749" t="s">
        <v>2892</v>
      </c>
      <c r="Q749" t="s">
        <v>2893</v>
      </c>
      <c r="R749" t="s">
        <v>2878</v>
      </c>
      <c r="S749">
        <v>2</v>
      </c>
      <c r="T749">
        <v>0</v>
      </c>
      <c r="U749" t="s">
        <v>2894</v>
      </c>
      <c r="V749">
        <v>56501.106204522679</v>
      </c>
      <c r="W749" t="s">
        <v>2827</v>
      </c>
      <c r="X749">
        <v>44663.708440795635</v>
      </c>
      <c r="Y749" t="s">
        <v>2814</v>
      </c>
      <c r="Z749">
        <v>58611.930717538344</v>
      </c>
      <c r="AA749" t="s">
        <v>2694</v>
      </c>
      <c r="AB749">
        <v>48602.384821947067</v>
      </c>
      <c r="AC749">
        <v>3</v>
      </c>
    </row>
    <row r="750" spans="1:29" x14ac:dyDescent="0.3">
      <c r="A750" t="s">
        <v>47</v>
      </c>
      <c r="B750">
        <v>58834.067890234619</v>
      </c>
      <c r="C750">
        <v>18408957</v>
      </c>
      <c r="D750">
        <v>3400000</v>
      </c>
      <c r="E750">
        <v>52307.692307692305</v>
      </c>
      <c r="F750" s="1">
        <v>45973</v>
      </c>
      <c r="G750" t="s">
        <v>2843</v>
      </c>
      <c r="H750">
        <v>65</v>
      </c>
      <c r="I750">
        <v>70</v>
      </c>
      <c r="J750" t="s">
        <v>97</v>
      </c>
      <c r="K750">
        <v>1</v>
      </c>
      <c r="L750">
        <v>3</v>
      </c>
      <c r="M750" t="s">
        <v>2615</v>
      </c>
      <c r="N750" t="s">
        <v>55</v>
      </c>
      <c r="O750" t="s">
        <v>57</v>
      </c>
      <c r="P750" t="s">
        <v>2892</v>
      </c>
      <c r="Q750" t="s">
        <v>2893</v>
      </c>
      <c r="R750" t="s">
        <v>2878</v>
      </c>
      <c r="S750">
        <v>2</v>
      </c>
      <c r="T750">
        <v>0</v>
      </c>
      <c r="U750" t="s">
        <v>2894</v>
      </c>
      <c r="V750">
        <v>56501.106204522679</v>
      </c>
      <c r="W750" t="s">
        <v>2827</v>
      </c>
      <c r="X750">
        <v>44663.708440795635</v>
      </c>
      <c r="Y750" t="s">
        <v>2814</v>
      </c>
      <c r="Z750">
        <v>58611.930717538344</v>
      </c>
      <c r="AA750" t="s">
        <v>2694</v>
      </c>
      <c r="AB750">
        <v>48602.384821947067</v>
      </c>
      <c r="AC750">
        <v>3</v>
      </c>
    </row>
    <row r="751" spans="1:29" x14ac:dyDescent="0.3">
      <c r="A751" t="s">
        <v>47</v>
      </c>
      <c r="B751">
        <v>58834.067890234619</v>
      </c>
      <c r="C751">
        <v>18384666</v>
      </c>
      <c r="D751">
        <v>2700000</v>
      </c>
      <c r="E751">
        <v>50000</v>
      </c>
      <c r="F751" s="1">
        <v>45969</v>
      </c>
      <c r="G751" t="s">
        <v>2843</v>
      </c>
      <c r="H751">
        <v>54</v>
      </c>
      <c r="I751">
        <v>55</v>
      </c>
      <c r="J751" t="s">
        <v>74</v>
      </c>
      <c r="K751">
        <v>1</v>
      </c>
      <c r="L751">
        <v>3</v>
      </c>
      <c r="M751" t="s">
        <v>2615</v>
      </c>
      <c r="N751" t="s">
        <v>55</v>
      </c>
      <c r="O751" t="s">
        <v>57</v>
      </c>
      <c r="P751" t="s">
        <v>2892</v>
      </c>
      <c r="Q751" t="s">
        <v>2899</v>
      </c>
      <c r="R751" t="s">
        <v>2879</v>
      </c>
      <c r="S751">
        <v>2</v>
      </c>
      <c r="T751">
        <v>0</v>
      </c>
      <c r="U751" t="s">
        <v>2894</v>
      </c>
      <c r="V751">
        <v>56501.106204522679</v>
      </c>
      <c r="W751" t="s">
        <v>2827</v>
      </c>
      <c r="X751">
        <v>44663.708440795635</v>
      </c>
      <c r="Y751" t="s">
        <v>2814</v>
      </c>
      <c r="Z751">
        <v>58611.930717538344</v>
      </c>
      <c r="AA751" t="s">
        <v>2694</v>
      </c>
      <c r="AB751">
        <v>48602.384821947067</v>
      </c>
      <c r="AC751">
        <v>2</v>
      </c>
    </row>
    <row r="752" spans="1:29" x14ac:dyDescent="0.3">
      <c r="A752" t="s">
        <v>47</v>
      </c>
      <c r="B752">
        <v>58834.067890234619</v>
      </c>
      <c r="C752">
        <v>18384667</v>
      </c>
      <c r="D752">
        <v>2700000</v>
      </c>
      <c r="E752">
        <v>45000</v>
      </c>
      <c r="F752" s="1">
        <v>45969</v>
      </c>
      <c r="G752" t="s">
        <v>2843</v>
      </c>
      <c r="H752">
        <v>60</v>
      </c>
      <c r="I752">
        <v>70</v>
      </c>
      <c r="J752" t="s">
        <v>97</v>
      </c>
      <c r="K752">
        <v>1</v>
      </c>
      <c r="L752">
        <v>3</v>
      </c>
      <c r="M752" t="s">
        <v>2615</v>
      </c>
      <c r="N752" t="s">
        <v>55</v>
      </c>
      <c r="O752" t="s">
        <v>57</v>
      </c>
      <c r="P752" t="s">
        <v>2905</v>
      </c>
      <c r="Q752" t="s">
        <v>2899</v>
      </c>
      <c r="R752" t="s">
        <v>2878</v>
      </c>
      <c r="S752">
        <v>2</v>
      </c>
      <c r="T752">
        <v>0</v>
      </c>
      <c r="U752" t="s">
        <v>2894</v>
      </c>
      <c r="V752">
        <v>56501.106204522679</v>
      </c>
      <c r="W752" t="s">
        <v>2827</v>
      </c>
      <c r="X752">
        <v>44663.708440795635</v>
      </c>
      <c r="Y752" t="s">
        <v>2815</v>
      </c>
      <c r="Z752">
        <v>55166.77177874578</v>
      </c>
      <c r="AA752" t="s">
        <v>2694</v>
      </c>
      <c r="AB752">
        <v>48602.384821947067</v>
      </c>
      <c r="AC752">
        <v>3</v>
      </c>
    </row>
    <row r="753" spans="1:29" x14ac:dyDescent="0.3">
      <c r="A753" t="s">
        <v>47</v>
      </c>
      <c r="B753">
        <v>58834.067890234619</v>
      </c>
      <c r="C753">
        <v>18384665</v>
      </c>
      <c r="D753">
        <v>2200000</v>
      </c>
      <c r="E753">
        <v>51162.79069767442</v>
      </c>
      <c r="F753" s="1">
        <v>45969</v>
      </c>
      <c r="G753" t="s">
        <v>2843</v>
      </c>
      <c r="H753">
        <v>43</v>
      </c>
      <c r="I753">
        <v>45</v>
      </c>
      <c r="J753" t="s">
        <v>74</v>
      </c>
      <c r="K753">
        <v>1</v>
      </c>
      <c r="L753">
        <v>3</v>
      </c>
      <c r="M753" t="s">
        <v>2615</v>
      </c>
      <c r="N753" t="s">
        <v>55</v>
      </c>
      <c r="O753" t="s">
        <v>57</v>
      </c>
      <c r="P753" t="s">
        <v>2905</v>
      </c>
      <c r="Q753" t="s">
        <v>2899</v>
      </c>
      <c r="R753" t="s">
        <v>2879</v>
      </c>
      <c r="S753">
        <v>2</v>
      </c>
      <c r="T753">
        <v>0</v>
      </c>
      <c r="U753" t="s">
        <v>2894</v>
      </c>
      <c r="V753">
        <v>56501.106204522679</v>
      </c>
      <c r="W753" t="s">
        <v>2827</v>
      </c>
      <c r="X753">
        <v>44663.708440795635</v>
      </c>
      <c r="Y753" t="s">
        <v>2815</v>
      </c>
      <c r="Z753">
        <v>55166.77177874578</v>
      </c>
      <c r="AA753" t="s">
        <v>2694</v>
      </c>
      <c r="AB753">
        <v>48602.384821947067</v>
      </c>
      <c r="AC753">
        <v>2</v>
      </c>
    </row>
    <row r="754" spans="1:29" x14ac:dyDescent="0.3">
      <c r="A754" t="s">
        <v>47</v>
      </c>
      <c r="B754">
        <v>58834.067890234619</v>
      </c>
      <c r="C754">
        <v>18386108</v>
      </c>
      <c r="D754">
        <v>5250000</v>
      </c>
      <c r="E754">
        <v>111702.12765957447</v>
      </c>
      <c r="F754" s="1">
        <v>45970</v>
      </c>
      <c r="G754" t="s">
        <v>2843</v>
      </c>
      <c r="H754">
        <v>47</v>
      </c>
      <c r="I754">
        <v>112</v>
      </c>
      <c r="J754" t="s">
        <v>74</v>
      </c>
      <c r="K754">
        <v>1</v>
      </c>
      <c r="L754">
        <v>6</v>
      </c>
      <c r="M754" t="s">
        <v>2615</v>
      </c>
      <c r="N754" t="s">
        <v>76</v>
      </c>
      <c r="O754" t="s">
        <v>67</v>
      </c>
      <c r="P754" t="s">
        <v>2892</v>
      </c>
      <c r="Q754" t="s">
        <v>2893</v>
      </c>
      <c r="R754" t="s">
        <v>2879</v>
      </c>
      <c r="S754">
        <v>2</v>
      </c>
      <c r="T754">
        <v>1</v>
      </c>
      <c r="U754" t="s">
        <v>138</v>
      </c>
      <c r="V754">
        <v>84051.519775661844</v>
      </c>
      <c r="W754" t="s">
        <v>2827</v>
      </c>
      <c r="X754">
        <v>44663.708440795635</v>
      </c>
      <c r="Y754" t="s">
        <v>2814</v>
      </c>
      <c r="Z754">
        <v>58611.930717538344</v>
      </c>
      <c r="AA754" t="s">
        <v>2725</v>
      </c>
      <c r="AB754">
        <v>65442.543430836828</v>
      </c>
      <c r="AC754">
        <v>2</v>
      </c>
    </row>
    <row r="755" spans="1:29" x14ac:dyDescent="0.3">
      <c r="A755" t="s">
        <v>47</v>
      </c>
      <c r="B755">
        <v>58834.067890234619</v>
      </c>
      <c r="C755">
        <v>18387289</v>
      </c>
      <c r="D755">
        <v>12400000</v>
      </c>
      <c r="E755">
        <v>85517.241379310348</v>
      </c>
      <c r="F755" s="1">
        <v>45970</v>
      </c>
      <c r="G755" t="s">
        <v>2843</v>
      </c>
      <c r="H755">
        <v>145</v>
      </c>
      <c r="I755">
        <v>150</v>
      </c>
      <c r="J755" t="s">
        <v>50</v>
      </c>
      <c r="K755">
        <v>2</v>
      </c>
      <c r="L755">
        <v>5</v>
      </c>
      <c r="M755" t="s">
        <v>2615</v>
      </c>
      <c r="N755" t="s">
        <v>55</v>
      </c>
      <c r="O755" t="s">
        <v>67</v>
      </c>
      <c r="P755" t="s">
        <v>2892</v>
      </c>
      <c r="Q755" t="s">
        <v>2898</v>
      </c>
      <c r="R755" t="s">
        <v>2877</v>
      </c>
      <c r="S755">
        <v>2</v>
      </c>
      <c r="T755">
        <v>1</v>
      </c>
      <c r="U755" t="s">
        <v>2894</v>
      </c>
      <c r="V755">
        <v>56501.106204522679</v>
      </c>
      <c r="W755" t="s">
        <v>2827</v>
      </c>
      <c r="X755">
        <v>44663.708440795635</v>
      </c>
      <c r="Y755" t="s">
        <v>2814</v>
      </c>
      <c r="Z755">
        <v>58611.930717538344</v>
      </c>
      <c r="AA755" t="s">
        <v>2725</v>
      </c>
      <c r="AB755">
        <v>65442.543430836828</v>
      </c>
      <c r="AC755">
        <v>4</v>
      </c>
    </row>
    <row r="756" spans="1:29" x14ac:dyDescent="0.3">
      <c r="A756" t="s">
        <v>47</v>
      </c>
      <c r="B756">
        <v>58834.067890234619</v>
      </c>
      <c r="C756">
        <v>18364293</v>
      </c>
      <c r="D756">
        <v>7500000</v>
      </c>
      <c r="E756">
        <v>34090.909090909088</v>
      </c>
      <c r="F756" s="1">
        <v>45966</v>
      </c>
      <c r="G756" t="s">
        <v>2843</v>
      </c>
      <c r="H756">
        <v>220</v>
      </c>
      <c r="I756">
        <v>280</v>
      </c>
      <c r="J756" t="s">
        <v>191</v>
      </c>
      <c r="K756">
        <v>2</v>
      </c>
      <c r="L756">
        <v>4</v>
      </c>
      <c r="M756" t="s">
        <v>2615</v>
      </c>
      <c r="N756" t="s">
        <v>55</v>
      </c>
      <c r="O756" t="s">
        <v>57</v>
      </c>
      <c r="P756" t="s">
        <v>2892</v>
      </c>
      <c r="Q756" t="s">
        <v>2896</v>
      </c>
      <c r="R756" t="s">
        <v>2871</v>
      </c>
      <c r="S756">
        <v>2</v>
      </c>
      <c r="T756">
        <v>0</v>
      </c>
      <c r="U756" t="s">
        <v>2894</v>
      </c>
      <c r="V756">
        <v>56501.106204522679</v>
      </c>
      <c r="W756" t="s">
        <v>2827</v>
      </c>
      <c r="X756">
        <v>44663.708440795635</v>
      </c>
      <c r="Y756" t="s">
        <v>2814</v>
      </c>
      <c r="Z756">
        <v>58611.930717538344</v>
      </c>
      <c r="AA756" t="s">
        <v>2725</v>
      </c>
      <c r="AB756">
        <v>65442.543430836828</v>
      </c>
      <c r="AC756">
        <v>7</v>
      </c>
    </row>
    <row r="757" spans="1:29" x14ac:dyDescent="0.3">
      <c r="A757" t="s">
        <v>47</v>
      </c>
      <c r="B757">
        <v>58834.067890234619</v>
      </c>
      <c r="C757">
        <v>18390797</v>
      </c>
      <c r="D757">
        <v>3149000</v>
      </c>
      <c r="E757">
        <v>38402.439024390245</v>
      </c>
      <c r="F757" s="1">
        <v>45971</v>
      </c>
      <c r="G757" t="s">
        <v>2843</v>
      </c>
      <c r="H757">
        <v>82</v>
      </c>
      <c r="I757">
        <v>92</v>
      </c>
      <c r="J757" t="s">
        <v>97</v>
      </c>
      <c r="K757">
        <v>1</v>
      </c>
      <c r="L757">
        <v>2</v>
      </c>
      <c r="M757" t="s">
        <v>2617</v>
      </c>
      <c r="N757" t="s">
        <v>55</v>
      </c>
      <c r="O757" t="s">
        <v>57</v>
      </c>
      <c r="P757" t="s">
        <v>2905</v>
      </c>
      <c r="Q757" t="s">
        <v>2893</v>
      </c>
      <c r="R757" t="s">
        <v>2878</v>
      </c>
      <c r="S757">
        <v>7.5</v>
      </c>
      <c r="T757">
        <v>0</v>
      </c>
      <c r="U757" t="s">
        <v>2894</v>
      </c>
      <c r="V757">
        <v>56501.106204522679</v>
      </c>
      <c r="W757" t="s">
        <v>2827</v>
      </c>
      <c r="X757">
        <v>44663.708440795635</v>
      </c>
      <c r="Y757" t="s">
        <v>2815</v>
      </c>
      <c r="Z757">
        <v>55166.77177874578</v>
      </c>
      <c r="AA757" t="s">
        <v>2725</v>
      </c>
      <c r="AB757">
        <v>65442.543430836828</v>
      </c>
      <c r="AC757">
        <v>3</v>
      </c>
    </row>
    <row r="758" spans="1:29" x14ac:dyDescent="0.3">
      <c r="A758" t="s">
        <v>47</v>
      </c>
      <c r="B758">
        <v>58834.067890234619</v>
      </c>
      <c r="C758">
        <v>18374942</v>
      </c>
      <c r="D758">
        <v>5750000</v>
      </c>
      <c r="E758">
        <v>57500</v>
      </c>
      <c r="F758" s="1">
        <v>45968</v>
      </c>
      <c r="G758" t="s">
        <v>2843</v>
      </c>
      <c r="H758">
        <v>100</v>
      </c>
      <c r="I758">
        <v>135</v>
      </c>
      <c r="J758" t="s">
        <v>97</v>
      </c>
      <c r="K758">
        <v>1</v>
      </c>
      <c r="L758">
        <v>3</v>
      </c>
      <c r="M758" t="s">
        <v>2615</v>
      </c>
      <c r="N758" t="s">
        <v>55</v>
      </c>
      <c r="O758" t="s">
        <v>67</v>
      </c>
      <c r="P758" t="s">
        <v>2907</v>
      </c>
      <c r="Q758" t="s">
        <v>2893</v>
      </c>
      <c r="R758" t="s">
        <v>2878</v>
      </c>
      <c r="S758">
        <v>2</v>
      </c>
      <c r="T758">
        <v>1</v>
      </c>
      <c r="U758" t="s">
        <v>2894</v>
      </c>
      <c r="V758">
        <v>56501.106204522679</v>
      </c>
      <c r="W758" t="s">
        <v>2827</v>
      </c>
      <c r="X758">
        <v>44663.708440795635</v>
      </c>
      <c r="Y758" t="s">
        <v>2821</v>
      </c>
      <c r="Z758">
        <v>51787.78659242369</v>
      </c>
      <c r="AA758" t="s">
        <v>2725</v>
      </c>
      <c r="AB758">
        <v>65442.543430836828</v>
      </c>
      <c r="AC758">
        <v>3</v>
      </c>
    </row>
    <row r="759" spans="1:29" x14ac:dyDescent="0.3">
      <c r="A759" t="s">
        <v>47</v>
      </c>
      <c r="B759">
        <v>58834.067890234619</v>
      </c>
      <c r="C759">
        <v>18419663</v>
      </c>
      <c r="D759">
        <v>3400000</v>
      </c>
      <c r="E759">
        <v>58620.689655172413</v>
      </c>
      <c r="F759" s="1">
        <v>45975</v>
      </c>
      <c r="G759" t="s">
        <v>2843</v>
      </c>
      <c r="H759">
        <v>58</v>
      </c>
      <c r="I759">
        <v>68</v>
      </c>
      <c r="J759" t="s">
        <v>97</v>
      </c>
      <c r="K759">
        <v>1</v>
      </c>
      <c r="L759">
        <v>4</v>
      </c>
      <c r="M759" t="s">
        <v>2615</v>
      </c>
      <c r="N759" t="s">
        <v>55</v>
      </c>
      <c r="O759" t="s">
        <v>57</v>
      </c>
      <c r="P759" t="s">
        <v>2892</v>
      </c>
      <c r="Q759" t="s">
        <v>2893</v>
      </c>
      <c r="R759" t="s">
        <v>2878</v>
      </c>
      <c r="S759">
        <v>2</v>
      </c>
      <c r="T759">
        <v>0</v>
      </c>
      <c r="U759" t="s">
        <v>138</v>
      </c>
      <c r="V759">
        <v>84051.519775661844</v>
      </c>
      <c r="W759" t="s">
        <v>2827</v>
      </c>
      <c r="X759">
        <v>44663.708440795635</v>
      </c>
      <c r="Y759" t="s">
        <v>2814</v>
      </c>
      <c r="Z759">
        <v>58611.930717538344</v>
      </c>
      <c r="AA759" t="s">
        <v>2738</v>
      </c>
      <c r="AB759">
        <v>60503.192848020437</v>
      </c>
      <c r="AC759">
        <v>3</v>
      </c>
    </row>
    <row r="760" spans="1:29" x14ac:dyDescent="0.3">
      <c r="A760" t="s">
        <v>47</v>
      </c>
      <c r="B760">
        <v>58834.067890234619</v>
      </c>
      <c r="C760">
        <v>18419662</v>
      </c>
      <c r="D760">
        <v>2900000</v>
      </c>
      <c r="E760">
        <v>58000</v>
      </c>
      <c r="F760" s="1">
        <v>45975</v>
      </c>
      <c r="G760" t="s">
        <v>2843</v>
      </c>
      <c r="H760">
        <v>50</v>
      </c>
      <c r="I760">
        <v>60</v>
      </c>
      <c r="J760" t="s">
        <v>74</v>
      </c>
      <c r="K760">
        <v>1</v>
      </c>
      <c r="L760">
        <v>4</v>
      </c>
      <c r="M760" t="s">
        <v>2615</v>
      </c>
      <c r="N760" t="s">
        <v>55</v>
      </c>
      <c r="O760" t="s">
        <v>57</v>
      </c>
      <c r="P760" t="s">
        <v>2892</v>
      </c>
      <c r="Q760" t="s">
        <v>2899</v>
      </c>
      <c r="R760" t="s">
        <v>2879</v>
      </c>
      <c r="S760">
        <v>2</v>
      </c>
      <c r="T760">
        <v>0</v>
      </c>
      <c r="U760" t="s">
        <v>138</v>
      </c>
      <c r="V760">
        <v>84051.519775661844</v>
      </c>
      <c r="W760" t="s">
        <v>2827</v>
      </c>
      <c r="X760">
        <v>44663.708440795635</v>
      </c>
      <c r="Y760" t="s">
        <v>2814</v>
      </c>
      <c r="Z760">
        <v>58611.930717538344</v>
      </c>
      <c r="AA760" t="s">
        <v>2738</v>
      </c>
      <c r="AB760">
        <v>60503.192848020437</v>
      </c>
      <c r="AC760">
        <v>2</v>
      </c>
    </row>
    <row r="761" spans="1:29" x14ac:dyDescent="0.3">
      <c r="A761" t="s">
        <v>47</v>
      </c>
      <c r="B761">
        <v>58834.067890234619</v>
      </c>
      <c r="C761">
        <v>18387438</v>
      </c>
      <c r="D761">
        <v>2920000</v>
      </c>
      <c r="E761">
        <v>64888.888888888891</v>
      </c>
      <c r="F761" s="1">
        <v>45970</v>
      </c>
      <c r="G761" t="s">
        <v>2843</v>
      </c>
      <c r="H761">
        <v>45</v>
      </c>
      <c r="I761">
        <v>50</v>
      </c>
      <c r="J761" t="s">
        <v>74</v>
      </c>
      <c r="K761">
        <v>1</v>
      </c>
      <c r="L761">
        <v>4</v>
      </c>
      <c r="M761" t="s">
        <v>2615</v>
      </c>
      <c r="N761" t="s">
        <v>55</v>
      </c>
      <c r="O761" t="s">
        <v>57</v>
      </c>
      <c r="P761" t="s">
        <v>2892</v>
      </c>
      <c r="Q761" t="s">
        <v>2899</v>
      </c>
      <c r="R761" t="s">
        <v>2879</v>
      </c>
      <c r="S761">
        <v>2</v>
      </c>
      <c r="T761">
        <v>0</v>
      </c>
      <c r="U761" t="s">
        <v>2894</v>
      </c>
      <c r="V761">
        <v>56501.106204522679</v>
      </c>
      <c r="W761" t="s">
        <v>2827</v>
      </c>
      <c r="X761">
        <v>44663.708440795635</v>
      </c>
      <c r="Y761" t="s">
        <v>2814</v>
      </c>
      <c r="Z761">
        <v>58611.930717538344</v>
      </c>
      <c r="AA761" t="s">
        <v>2738</v>
      </c>
      <c r="AB761">
        <v>60503.192848020437</v>
      </c>
      <c r="AC761">
        <v>2</v>
      </c>
    </row>
    <row r="762" spans="1:29" x14ac:dyDescent="0.3">
      <c r="A762" t="s">
        <v>47</v>
      </c>
      <c r="B762">
        <v>58834.067890234619</v>
      </c>
      <c r="C762">
        <v>18378829</v>
      </c>
      <c r="D762">
        <v>21000000</v>
      </c>
      <c r="E762">
        <v>46666.666666666664</v>
      </c>
      <c r="F762" s="1">
        <v>45968</v>
      </c>
      <c r="G762" t="s">
        <v>2843</v>
      </c>
      <c r="H762">
        <v>450</v>
      </c>
      <c r="I762">
        <v>495</v>
      </c>
      <c r="J762" t="s">
        <v>50</v>
      </c>
      <c r="K762">
        <v>2</v>
      </c>
      <c r="L762">
        <v>3</v>
      </c>
      <c r="M762" t="s">
        <v>2617</v>
      </c>
      <c r="N762" t="s">
        <v>55</v>
      </c>
      <c r="O762" t="s">
        <v>57</v>
      </c>
      <c r="P762" t="s">
        <v>2892</v>
      </c>
      <c r="Q762" t="s">
        <v>2897</v>
      </c>
      <c r="R762" t="s">
        <v>2877</v>
      </c>
      <c r="S762">
        <v>7.5</v>
      </c>
      <c r="T762">
        <v>0</v>
      </c>
      <c r="U762" t="s">
        <v>2895</v>
      </c>
      <c r="V762">
        <v>65169.934344177367</v>
      </c>
      <c r="W762" t="s">
        <v>2827</v>
      </c>
      <c r="X762">
        <v>44663.708440795635</v>
      </c>
      <c r="Y762" t="s">
        <v>2814</v>
      </c>
      <c r="Z762">
        <v>58611.930717538344</v>
      </c>
      <c r="AA762" t="s">
        <v>2671</v>
      </c>
      <c r="AB762">
        <v>44332.402532631364</v>
      </c>
      <c r="AC762">
        <v>4</v>
      </c>
    </row>
    <row r="763" spans="1:29" x14ac:dyDescent="0.3">
      <c r="A763" t="s">
        <v>47</v>
      </c>
      <c r="B763">
        <v>58834.067890234619</v>
      </c>
      <c r="C763">
        <v>18417905</v>
      </c>
      <c r="D763">
        <v>6250000</v>
      </c>
      <c r="E763">
        <v>48076.923076923078</v>
      </c>
      <c r="F763" s="1">
        <v>45975</v>
      </c>
      <c r="G763" t="s">
        <v>2843</v>
      </c>
      <c r="H763">
        <v>130</v>
      </c>
      <c r="I763">
        <v>135</v>
      </c>
      <c r="J763" t="s">
        <v>50</v>
      </c>
      <c r="K763">
        <v>1</v>
      </c>
      <c r="L763">
        <v>3</v>
      </c>
      <c r="M763" t="s">
        <v>2615</v>
      </c>
      <c r="N763" t="s">
        <v>55</v>
      </c>
      <c r="O763" t="s">
        <v>57</v>
      </c>
      <c r="P763" t="s">
        <v>2892</v>
      </c>
      <c r="Q763" t="s">
        <v>2896</v>
      </c>
      <c r="R763" t="s">
        <v>2877</v>
      </c>
      <c r="S763">
        <v>2</v>
      </c>
      <c r="T763">
        <v>0</v>
      </c>
      <c r="U763" t="s">
        <v>2895</v>
      </c>
      <c r="V763">
        <v>65169.934344177367</v>
      </c>
      <c r="W763" t="s">
        <v>2827</v>
      </c>
      <c r="X763">
        <v>44663.708440795635</v>
      </c>
      <c r="Y763" t="s">
        <v>2814</v>
      </c>
      <c r="Z763">
        <v>58611.930717538344</v>
      </c>
      <c r="AA763" t="s">
        <v>2671</v>
      </c>
      <c r="AB763">
        <v>44332.402532631364</v>
      </c>
      <c r="AC763">
        <v>4</v>
      </c>
    </row>
    <row r="764" spans="1:29" x14ac:dyDescent="0.3">
      <c r="A764" t="s">
        <v>47</v>
      </c>
      <c r="B764">
        <v>58834.067890234619</v>
      </c>
      <c r="C764">
        <v>18368645</v>
      </c>
      <c r="D764">
        <v>6250000</v>
      </c>
      <c r="E764">
        <v>48076.923076923078</v>
      </c>
      <c r="F764" s="1">
        <v>45967</v>
      </c>
      <c r="G764" t="s">
        <v>2843</v>
      </c>
      <c r="H764">
        <v>130</v>
      </c>
      <c r="I764">
        <v>150</v>
      </c>
      <c r="J764" t="s">
        <v>50</v>
      </c>
      <c r="K764">
        <v>1</v>
      </c>
      <c r="L764">
        <v>3</v>
      </c>
      <c r="M764" t="s">
        <v>2615</v>
      </c>
      <c r="N764" t="s">
        <v>55</v>
      </c>
      <c r="O764" t="s">
        <v>57</v>
      </c>
      <c r="P764" t="s">
        <v>2892</v>
      </c>
      <c r="Q764" t="s">
        <v>2896</v>
      </c>
      <c r="R764" t="s">
        <v>2877</v>
      </c>
      <c r="S764">
        <v>2</v>
      </c>
      <c r="T764">
        <v>0</v>
      </c>
      <c r="U764" t="s">
        <v>2894</v>
      </c>
      <c r="V764">
        <v>56501.106204522679</v>
      </c>
      <c r="W764" t="s">
        <v>2827</v>
      </c>
      <c r="X764">
        <v>44663.708440795635</v>
      </c>
      <c r="Y764" t="s">
        <v>2814</v>
      </c>
      <c r="Z764">
        <v>58611.930717538344</v>
      </c>
      <c r="AA764" t="s">
        <v>2671</v>
      </c>
      <c r="AB764">
        <v>44332.402532631364</v>
      </c>
      <c r="AC764">
        <v>4</v>
      </c>
    </row>
    <row r="765" spans="1:29" x14ac:dyDescent="0.3">
      <c r="A765" t="s">
        <v>47</v>
      </c>
      <c r="B765">
        <v>58834.067890234619</v>
      </c>
      <c r="C765">
        <v>18424162</v>
      </c>
      <c r="D765">
        <v>3690000</v>
      </c>
      <c r="E765">
        <v>41000</v>
      </c>
      <c r="F765" s="1">
        <v>45975</v>
      </c>
      <c r="G765" t="s">
        <v>2843</v>
      </c>
      <c r="H765">
        <v>90</v>
      </c>
      <c r="I765">
        <v>100</v>
      </c>
      <c r="J765" t="s">
        <v>97</v>
      </c>
      <c r="K765">
        <v>1</v>
      </c>
      <c r="L765">
        <v>3</v>
      </c>
      <c r="M765" t="s">
        <v>2632</v>
      </c>
      <c r="N765" t="s">
        <v>55</v>
      </c>
      <c r="O765" t="s">
        <v>57</v>
      </c>
      <c r="P765" t="s">
        <v>2892</v>
      </c>
      <c r="Q765" t="s">
        <v>2893</v>
      </c>
      <c r="R765" t="s">
        <v>2878</v>
      </c>
      <c r="S765">
        <v>25</v>
      </c>
      <c r="T765">
        <v>0</v>
      </c>
      <c r="U765" t="s">
        <v>2894</v>
      </c>
      <c r="V765">
        <v>56501.106204522679</v>
      </c>
      <c r="W765" t="s">
        <v>2827</v>
      </c>
      <c r="X765">
        <v>44663.708440795635</v>
      </c>
      <c r="Y765" t="s">
        <v>2814</v>
      </c>
      <c r="Z765">
        <v>58611.930717538344</v>
      </c>
      <c r="AA765" t="s">
        <v>2671</v>
      </c>
      <c r="AB765">
        <v>44332.402532631364</v>
      </c>
      <c r="AC765">
        <v>3</v>
      </c>
    </row>
    <row r="766" spans="1:29" x14ac:dyDescent="0.3">
      <c r="A766" t="s">
        <v>47</v>
      </c>
      <c r="B766">
        <v>58834.067890234619</v>
      </c>
      <c r="C766">
        <v>18363316</v>
      </c>
      <c r="D766">
        <v>3650000</v>
      </c>
      <c r="E766">
        <v>38421.052631578947</v>
      </c>
      <c r="F766" s="1">
        <v>45966</v>
      </c>
      <c r="G766" t="s">
        <v>2843</v>
      </c>
      <c r="H766">
        <v>95</v>
      </c>
      <c r="I766">
        <v>105</v>
      </c>
      <c r="J766" t="s">
        <v>97</v>
      </c>
      <c r="K766">
        <v>1</v>
      </c>
      <c r="L766">
        <v>2</v>
      </c>
      <c r="M766" t="s">
        <v>2617</v>
      </c>
      <c r="N766" t="s">
        <v>55</v>
      </c>
      <c r="O766" t="s">
        <v>67</v>
      </c>
      <c r="P766" t="s">
        <v>2892</v>
      </c>
      <c r="Q766" t="s">
        <v>2893</v>
      </c>
      <c r="R766" t="s">
        <v>2878</v>
      </c>
      <c r="S766">
        <v>7.5</v>
      </c>
      <c r="T766">
        <v>1</v>
      </c>
      <c r="U766" t="s">
        <v>2894</v>
      </c>
      <c r="V766">
        <v>56501.106204522679</v>
      </c>
      <c r="W766" t="s">
        <v>2827</v>
      </c>
      <c r="X766">
        <v>44663.708440795635</v>
      </c>
      <c r="Y766" t="s">
        <v>2814</v>
      </c>
      <c r="Z766">
        <v>58611.930717538344</v>
      </c>
      <c r="AA766" t="s">
        <v>2671</v>
      </c>
      <c r="AB766">
        <v>44332.402532631364</v>
      </c>
      <c r="AC766">
        <v>3</v>
      </c>
    </row>
    <row r="767" spans="1:29" x14ac:dyDescent="0.3">
      <c r="A767" t="s">
        <v>47</v>
      </c>
      <c r="B767">
        <v>58834.067890234619</v>
      </c>
      <c r="C767">
        <v>18408431</v>
      </c>
      <c r="D767">
        <v>2600000</v>
      </c>
      <c r="E767">
        <v>47272.727272727272</v>
      </c>
      <c r="F767" s="1">
        <v>45973</v>
      </c>
      <c r="G767" t="s">
        <v>2843</v>
      </c>
      <c r="H767">
        <v>55</v>
      </c>
      <c r="I767">
        <v>60</v>
      </c>
      <c r="J767" t="s">
        <v>74</v>
      </c>
      <c r="K767">
        <v>1</v>
      </c>
      <c r="L767">
        <v>3</v>
      </c>
      <c r="M767" t="s">
        <v>2615</v>
      </c>
      <c r="N767" t="s">
        <v>55</v>
      </c>
      <c r="O767" t="s">
        <v>57</v>
      </c>
      <c r="P767" t="s">
        <v>2905</v>
      </c>
      <c r="Q767" t="s">
        <v>2899</v>
      </c>
      <c r="R767" t="s">
        <v>2879</v>
      </c>
      <c r="S767">
        <v>2</v>
      </c>
      <c r="T767">
        <v>0</v>
      </c>
      <c r="U767" t="s">
        <v>2895</v>
      </c>
      <c r="V767">
        <v>65169.934344177367</v>
      </c>
      <c r="W767" t="s">
        <v>2827</v>
      </c>
      <c r="X767">
        <v>44663.708440795635</v>
      </c>
      <c r="Y767" t="s">
        <v>2815</v>
      </c>
      <c r="Z767">
        <v>55166.77177874578</v>
      </c>
      <c r="AA767" t="s">
        <v>2671</v>
      </c>
      <c r="AB767">
        <v>44332.402532631364</v>
      </c>
      <c r="AC767">
        <v>2</v>
      </c>
    </row>
    <row r="768" spans="1:29" x14ac:dyDescent="0.3">
      <c r="A768" t="s">
        <v>47</v>
      </c>
      <c r="B768">
        <v>58834.067890234619</v>
      </c>
      <c r="C768">
        <v>18404819</v>
      </c>
      <c r="D768">
        <v>5000000</v>
      </c>
      <c r="E768">
        <v>43478.260869565216</v>
      </c>
      <c r="F768" s="1">
        <v>45973</v>
      </c>
      <c r="G768" t="s">
        <v>2843</v>
      </c>
      <c r="H768">
        <v>115</v>
      </c>
      <c r="I768">
        <v>125</v>
      </c>
      <c r="J768" t="s">
        <v>97</v>
      </c>
      <c r="K768">
        <v>1</v>
      </c>
      <c r="L768">
        <v>3</v>
      </c>
      <c r="M768" t="s">
        <v>2615</v>
      </c>
      <c r="N768" t="s">
        <v>55</v>
      </c>
      <c r="O768" t="s">
        <v>57</v>
      </c>
      <c r="P768" t="s">
        <v>2905</v>
      </c>
      <c r="Q768" t="s">
        <v>2893</v>
      </c>
      <c r="R768" t="s">
        <v>2878</v>
      </c>
      <c r="S768">
        <v>2</v>
      </c>
      <c r="T768">
        <v>0</v>
      </c>
      <c r="U768" t="s">
        <v>2894</v>
      </c>
      <c r="V768">
        <v>56501.106204522679</v>
      </c>
      <c r="W768" t="s">
        <v>2827</v>
      </c>
      <c r="X768">
        <v>44663.708440795635</v>
      </c>
      <c r="Y768" t="s">
        <v>2815</v>
      </c>
      <c r="Z768">
        <v>55166.77177874578</v>
      </c>
      <c r="AA768" t="s">
        <v>2671</v>
      </c>
      <c r="AB768">
        <v>44332.402532631364</v>
      </c>
      <c r="AC768">
        <v>3</v>
      </c>
    </row>
    <row r="769" spans="1:29" x14ac:dyDescent="0.3">
      <c r="A769" t="s">
        <v>47</v>
      </c>
      <c r="B769">
        <v>58834.067890234619</v>
      </c>
      <c r="C769">
        <v>18368644</v>
      </c>
      <c r="D769">
        <v>5000000</v>
      </c>
      <c r="E769">
        <v>41666.666666666664</v>
      </c>
      <c r="F769" s="1">
        <v>45967</v>
      </c>
      <c r="G769" t="s">
        <v>2843</v>
      </c>
      <c r="H769">
        <v>120</v>
      </c>
      <c r="I769">
        <v>140</v>
      </c>
      <c r="J769" t="s">
        <v>50</v>
      </c>
      <c r="K769">
        <v>1</v>
      </c>
      <c r="L769">
        <v>3</v>
      </c>
      <c r="M769" t="s">
        <v>2615</v>
      </c>
      <c r="N769" t="s">
        <v>55</v>
      </c>
      <c r="O769" t="s">
        <v>57</v>
      </c>
      <c r="P769" t="s">
        <v>2905</v>
      </c>
      <c r="Q769" t="s">
        <v>2893</v>
      </c>
      <c r="R769" t="s">
        <v>2877</v>
      </c>
      <c r="S769">
        <v>2</v>
      </c>
      <c r="T769">
        <v>0</v>
      </c>
      <c r="U769" t="s">
        <v>2894</v>
      </c>
      <c r="V769">
        <v>56501.106204522679</v>
      </c>
      <c r="W769" t="s">
        <v>2827</v>
      </c>
      <c r="X769">
        <v>44663.708440795635</v>
      </c>
      <c r="Y769" t="s">
        <v>2815</v>
      </c>
      <c r="Z769">
        <v>55166.77177874578</v>
      </c>
      <c r="AA769" t="s">
        <v>2671</v>
      </c>
      <c r="AB769">
        <v>44332.402532631364</v>
      </c>
      <c r="AC769">
        <v>4</v>
      </c>
    </row>
    <row r="770" spans="1:29" x14ac:dyDescent="0.3">
      <c r="A770" t="s">
        <v>47</v>
      </c>
      <c r="B770">
        <v>58834.067890234619</v>
      </c>
      <c r="C770">
        <v>18380495</v>
      </c>
      <c r="D770">
        <v>8500000</v>
      </c>
      <c r="E770">
        <v>47222.222222222219</v>
      </c>
      <c r="F770" s="1">
        <v>45969</v>
      </c>
      <c r="G770" t="s">
        <v>2843</v>
      </c>
      <c r="H770">
        <v>180</v>
      </c>
      <c r="I770">
        <v>220</v>
      </c>
      <c r="J770" t="s">
        <v>191</v>
      </c>
      <c r="K770">
        <v>2</v>
      </c>
      <c r="L770">
        <v>4</v>
      </c>
      <c r="M770" t="s">
        <v>2615</v>
      </c>
      <c r="N770" t="s">
        <v>55</v>
      </c>
      <c r="O770" t="s">
        <v>57</v>
      </c>
      <c r="P770" t="s">
        <v>2892</v>
      </c>
      <c r="Q770" t="s">
        <v>2896</v>
      </c>
      <c r="R770" t="s">
        <v>2871</v>
      </c>
      <c r="S770">
        <v>2</v>
      </c>
      <c r="T770">
        <v>0</v>
      </c>
      <c r="U770" t="s">
        <v>2895</v>
      </c>
      <c r="V770">
        <v>65169.934344177367</v>
      </c>
      <c r="W770" t="s">
        <v>2827</v>
      </c>
      <c r="X770">
        <v>44663.708440795635</v>
      </c>
      <c r="Y770" t="s">
        <v>2814</v>
      </c>
      <c r="Z770">
        <v>58611.930717538344</v>
      </c>
      <c r="AA770" t="s">
        <v>2774</v>
      </c>
      <c r="AB770">
        <v>51427.01525054466</v>
      </c>
      <c r="AC770">
        <v>7</v>
      </c>
    </row>
    <row r="771" spans="1:29" x14ac:dyDescent="0.3">
      <c r="A771" t="s">
        <v>47</v>
      </c>
      <c r="B771">
        <v>58834.067890234619</v>
      </c>
      <c r="C771">
        <v>18380494</v>
      </c>
      <c r="D771">
        <v>4950000</v>
      </c>
      <c r="E771">
        <v>58235.294117647056</v>
      </c>
      <c r="F771" s="1">
        <v>45969</v>
      </c>
      <c r="G771" t="s">
        <v>2843</v>
      </c>
      <c r="H771">
        <v>85</v>
      </c>
      <c r="I771">
        <v>100</v>
      </c>
      <c r="J771" t="s">
        <v>97</v>
      </c>
      <c r="K771">
        <v>1</v>
      </c>
      <c r="L771">
        <v>4</v>
      </c>
      <c r="M771" t="s">
        <v>2615</v>
      </c>
      <c r="N771" t="s">
        <v>55</v>
      </c>
      <c r="O771" t="s">
        <v>57</v>
      </c>
      <c r="P771" t="s">
        <v>2892</v>
      </c>
      <c r="Q771" t="s">
        <v>2893</v>
      </c>
      <c r="R771" t="s">
        <v>2878</v>
      </c>
      <c r="S771">
        <v>2</v>
      </c>
      <c r="T771">
        <v>0</v>
      </c>
      <c r="U771" t="s">
        <v>2895</v>
      </c>
      <c r="V771">
        <v>65169.934344177367</v>
      </c>
      <c r="W771" t="s">
        <v>2827</v>
      </c>
      <c r="X771">
        <v>44663.708440795635</v>
      </c>
      <c r="Y771" t="s">
        <v>2814</v>
      </c>
      <c r="Z771">
        <v>58611.930717538344</v>
      </c>
      <c r="AA771" t="s">
        <v>2774</v>
      </c>
      <c r="AB771">
        <v>51427.01525054466</v>
      </c>
      <c r="AC771">
        <v>3</v>
      </c>
    </row>
    <row r="772" spans="1:29" x14ac:dyDescent="0.3">
      <c r="A772" t="s">
        <v>47</v>
      </c>
      <c r="B772">
        <v>58834.067890234619</v>
      </c>
      <c r="C772">
        <v>18390426</v>
      </c>
      <c r="D772">
        <v>4150000</v>
      </c>
      <c r="E772">
        <v>48823.529411764706</v>
      </c>
      <c r="F772" s="1">
        <v>45971</v>
      </c>
      <c r="G772" t="s">
        <v>2843</v>
      </c>
      <c r="H772">
        <v>85</v>
      </c>
      <c r="I772">
        <v>95</v>
      </c>
      <c r="J772" t="s">
        <v>97</v>
      </c>
      <c r="K772">
        <v>1</v>
      </c>
      <c r="L772">
        <v>4</v>
      </c>
      <c r="M772" t="s">
        <v>2615</v>
      </c>
      <c r="N772" t="s">
        <v>55</v>
      </c>
      <c r="O772" t="s">
        <v>57</v>
      </c>
      <c r="P772" t="s">
        <v>2892</v>
      </c>
      <c r="Q772" t="s">
        <v>2893</v>
      </c>
      <c r="R772" t="s">
        <v>2878</v>
      </c>
      <c r="S772">
        <v>2</v>
      </c>
      <c r="T772">
        <v>0</v>
      </c>
      <c r="U772" t="s">
        <v>2894</v>
      </c>
      <c r="V772">
        <v>56501.106204522679</v>
      </c>
      <c r="W772" t="s">
        <v>2827</v>
      </c>
      <c r="X772">
        <v>44663.708440795635</v>
      </c>
      <c r="Y772" t="s">
        <v>2814</v>
      </c>
      <c r="Z772">
        <v>58611.930717538344</v>
      </c>
      <c r="AA772" t="s">
        <v>2774</v>
      </c>
      <c r="AB772">
        <v>51427.01525054466</v>
      </c>
      <c r="AC772">
        <v>3</v>
      </c>
    </row>
    <row r="773" spans="1:29" x14ac:dyDescent="0.3">
      <c r="A773" t="s">
        <v>47</v>
      </c>
      <c r="B773">
        <v>58834.067890234619</v>
      </c>
      <c r="C773">
        <v>18404074</v>
      </c>
      <c r="D773">
        <v>8300000</v>
      </c>
      <c r="E773">
        <v>97647.058823529413</v>
      </c>
      <c r="F773" s="1">
        <v>45973</v>
      </c>
      <c r="G773" t="s">
        <v>2843</v>
      </c>
      <c r="H773">
        <v>85</v>
      </c>
      <c r="I773">
        <v>90</v>
      </c>
      <c r="J773" t="s">
        <v>97</v>
      </c>
      <c r="K773">
        <v>1</v>
      </c>
      <c r="L773">
        <v>12</v>
      </c>
      <c r="M773" t="s">
        <v>2615</v>
      </c>
      <c r="N773" t="s">
        <v>55</v>
      </c>
      <c r="O773" t="s">
        <v>57</v>
      </c>
      <c r="P773" t="s">
        <v>2892</v>
      </c>
      <c r="Q773" t="s">
        <v>2896</v>
      </c>
      <c r="R773" t="s">
        <v>2878</v>
      </c>
      <c r="S773">
        <v>2</v>
      </c>
      <c r="T773">
        <v>0</v>
      </c>
      <c r="U773" t="s">
        <v>2895</v>
      </c>
      <c r="V773">
        <v>65169.934344177367</v>
      </c>
      <c r="W773" t="s">
        <v>2827</v>
      </c>
      <c r="X773">
        <v>44663.708440795635</v>
      </c>
      <c r="Y773" t="s">
        <v>2814</v>
      </c>
      <c r="Z773">
        <v>58611.930717538344</v>
      </c>
      <c r="AA773" t="s">
        <v>2804</v>
      </c>
      <c r="AB773">
        <v>70269.817328640856</v>
      </c>
      <c r="AC773">
        <v>3</v>
      </c>
    </row>
    <row r="774" spans="1:29" x14ac:dyDescent="0.3">
      <c r="A774" t="s">
        <v>47</v>
      </c>
      <c r="B774">
        <v>58834.067890234619</v>
      </c>
      <c r="C774">
        <v>18412462</v>
      </c>
      <c r="D774">
        <v>3950000</v>
      </c>
      <c r="E774">
        <v>30384.615384615383</v>
      </c>
      <c r="F774" s="1">
        <v>45974</v>
      </c>
      <c r="G774" t="s">
        <v>2843</v>
      </c>
      <c r="H774">
        <v>130</v>
      </c>
      <c r="I774">
        <v>140</v>
      </c>
      <c r="J774" t="s">
        <v>50</v>
      </c>
      <c r="K774">
        <v>1</v>
      </c>
      <c r="L774">
        <v>7</v>
      </c>
      <c r="M774" t="s">
        <v>2632</v>
      </c>
      <c r="N774" t="s">
        <v>55</v>
      </c>
      <c r="O774" t="s">
        <v>57</v>
      </c>
      <c r="P774" t="s">
        <v>2892</v>
      </c>
      <c r="Q774" t="s">
        <v>2893</v>
      </c>
      <c r="R774" t="s">
        <v>2877</v>
      </c>
      <c r="S774">
        <v>25</v>
      </c>
      <c r="T774">
        <v>0</v>
      </c>
      <c r="U774" t="s">
        <v>2894</v>
      </c>
      <c r="V774">
        <v>56501.106204522679</v>
      </c>
      <c r="W774" t="s">
        <v>2827</v>
      </c>
      <c r="X774">
        <v>44663.708440795635</v>
      </c>
      <c r="Y774" t="s">
        <v>2814</v>
      </c>
      <c r="Z774">
        <v>58611.930717538344</v>
      </c>
      <c r="AA774" t="s">
        <v>2804</v>
      </c>
      <c r="AB774">
        <v>70269.817328640856</v>
      </c>
      <c r="AC774">
        <v>4</v>
      </c>
    </row>
    <row r="775" spans="1:29" x14ac:dyDescent="0.3">
      <c r="A775" t="s">
        <v>47</v>
      </c>
      <c r="B775">
        <v>58834.067890234619</v>
      </c>
      <c r="C775">
        <v>18388347</v>
      </c>
      <c r="D775">
        <v>8000000</v>
      </c>
      <c r="E775">
        <v>86956.521739130432</v>
      </c>
      <c r="F775" s="1">
        <v>45970</v>
      </c>
      <c r="G775" t="s">
        <v>2843</v>
      </c>
      <c r="H775">
        <v>92</v>
      </c>
      <c r="I775">
        <v>122</v>
      </c>
      <c r="J775" t="s">
        <v>97</v>
      </c>
      <c r="K775">
        <v>1</v>
      </c>
      <c r="L775">
        <v>6</v>
      </c>
      <c r="M775" t="s">
        <v>2615</v>
      </c>
      <c r="N775" t="s">
        <v>55</v>
      </c>
      <c r="O775" t="s">
        <v>57</v>
      </c>
      <c r="P775" t="s">
        <v>2892</v>
      </c>
      <c r="Q775" t="s">
        <v>2896</v>
      </c>
      <c r="R775" t="s">
        <v>2878</v>
      </c>
      <c r="S775">
        <v>2</v>
      </c>
      <c r="T775">
        <v>0</v>
      </c>
      <c r="U775" t="s">
        <v>2895</v>
      </c>
      <c r="V775">
        <v>65169.934344177367</v>
      </c>
      <c r="W775" t="s">
        <v>2827</v>
      </c>
      <c r="X775">
        <v>44663.708440795635</v>
      </c>
      <c r="Y775" t="s">
        <v>2814</v>
      </c>
      <c r="Z775">
        <v>58611.930717538344</v>
      </c>
      <c r="AA775" t="s">
        <v>2761</v>
      </c>
      <c r="AB775">
        <v>68421.325051759835</v>
      </c>
      <c r="AC775">
        <v>3</v>
      </c>
    </row>
    <row r="776" spans="1:29" x14ac:dyDescent="0.3">
      <c r="A776" t="s">
        <v>47</v>
      </c>
      <c r="B776">
        <v>58834.067890234619</v>
      </c>
      <c r="C776">
        <v>18411813</v>
      </c>
      <c r="D776">
        <v>5150000</v>
      </c>
      <c r="E776">
        <v>36785.714285714283</v>
      </c>
      <c r="F776" s="1">
        <v>45974</v>
      </c>
      <c r="G776" t="s">
        <v>2843</v>
      </c>
      <c r="H776">
        <v>140</v>
      </c>
      <c r="I776">
        <v>160</v>
      </c>
      <c r="J776" t="s">
        <v>50</v>
      </c>
      <c r="K776">
        <v>1</v>
      </c>
      <c r="L776">
        <v>10</v>
      </c>
      <c r="M776" t="s">
        <v>2622</v>
      </c>
      <c r="N776" t="s">
        <v>55</v>
      </c>
      <c r="O776" t="s">
        <v>67</v>
      </c>
      <c r="P776" t="s">
        <v>2892</v>
      </c>
      <c r="Q776" t="s">
        <v>2893</v>
      </c>
      <c r="R776" t="s">
        <v>2877</v>
      </c>
      <c r="S776">
        <v>13</v>
      </c>
      <c r="T776">
        <v>1</v>
      </c>
      <c r="U776" t="s">
        <v>251</v>
      </c>
      <c r="V776">
        <v>53354.245347733297</v>
      </c>
      <c r="W776" t="s">
        <v>2827</v>
      </c>
      <c r="X776">
        <v>44663.708440795635</v>
      </c>
      <c r="Y776" t="s">
        <v>2814</v>
      </c>
      <c r="Z776">
        <v>58611.930717538344</v>
      </c>
      <c r="AA776" t="s">
        <v>2761</v>
      </c>
      <c r="AB776">
        <v>68421.325051759835</v>
      </c>
      <c r="AC776">
        <v>4</v>
      </c>
    </row>
    <row r="777" spans="1:29" x14ac:dyDescent="0.3">
      <c r="A777" t="s">
        <v>47</v>
      </c>
      <c r="B777">
        <v>58834.067890234619</v>
      </c>
      <c r="C777">
        <v>18388318</v>
      </c>
      <c r="D777">
        <v>7500000</v>
      </c>
      <c r="E777">
        <v>81521.739130434784</v>
      </c>
      <c r="F777" s="1">
        <v>45970</v>
      </c>
      <c r="G777" t="s">
        <v>2843</v>
      </c>
      <c r="H777">
        <v>92</v>
      </c>
      <c r="I777">
        <v>122</v>
      </c>
      <c r="J777" t="s">
        <v>97</v>
      </c>
      <c r="K777">
        <v>1</v>
      </c>
      <c r="L777">
        <v>6</v>
      </c>
      <c r="M777" t="s">
        <v>2615</v>
      </c>
      <c r="N777" t="s">
        <v>55</v>
      </c>
      <c r="O777" t="s">
        <v>57</v>
      </c>
      <c r="P777" t="s">
        <v>2904</v>
      </c>
      <c r="Q777" t="s">
        <v>2896</v>
      </c>
      <c r="R777" t="s">
        <v>2878</v>
      </c>
      <c r="S777">
        <v>2</v>
      </c>
      <c r="T777">
        <v>0</v>
      </c>
      <c r="U777" t="s">
        <v>2895</v>
      </c>
      <c r="V777">
        <v>65169.934344177367</v>
      </c>
      <c r="W777" t="s">
        <v>2827</v>
      </c>
      <c r="X777">
        <v>44663.708440795635</v>
      </c>
      <c r="Y777" t="s">
        <v>2870</v>
      </c>
      <c r="Z777">
        <v>81951.291903696576</v>
      </c>
      <c r="AA777" t="s">
        <v>2761</v>
      </c>
      <c r="AB777">
        <v>68421.325051759835</v>
      </c>
      <c r="AC777">
        <v>3</v>
      </c>
    </row>
    <row r="778" spans="1:29" x14ac:dyDescent="0.3">
      <c r="A778" t="s">
        <v>47</v>
      </c>
      <c r="B778">
        <v>58834.067890234619</v>
      </c>
      <c r="C778">
        <v>18392492</v>
      </c>
      <c r="D778">
        <v>7750000</v>
      </c>
      <c r="E778">
        <v>51666.666666666664</v>
      </c>
      <c r="F778" s="1">
        <v>45971</v>
      </c>
      <c r="G778" t="s">
        <v>2843</v>
      </c>
      <c r="H778">
        <v>150</v>
      </c>
      <c r="I778">
        <v>161</v>
      </c>
      <c r="J778" t="s">
        <v>50</v>
      </c>
      <c r="K778">
        <v>2</v>
      </c>
      <c r="L778">
        <v>11</v>
      </c>
      <c r="M778" t="s">
        <v>2615</v>
      </c>
      <c r="N778" t="s">
        <v>55</v>
      </c>
      <c r="O778" t="s">
        <v>67</v>
      </c>
      <c r="P778" t="s">
        <v>2892</v>
      </c>
      <c r="Q778" t="s">
        <v>2896</v>
      </c>
      <c r="R778" t="s">
        <v>2877</v>
      </c>
      <c r="S778">
        <v>2</v>
      </c>
      <c r="T778">
        <v>1</v>
      </c>
      <c r="U778" t="s">
        <v>2895</v>
      </c>
      <c r="V778">
        <v>65169.934344177367</v>
      </c>
      <c r="W778" t="s">
        <v>2827</v>
      </c>
      <c r="X778">
        <v>44663.708440795635</v>
      </c>
      <c r="Y778" t="s">
        <v>2814</v>
      </c>
      <c r="Z778">
        <v>58611.930717538344</v>
      </c>
      <c r="AA778" t="s">
        <v>2699</v>
      </c>
      <c r="AB778">
        <v>51284.213392959522</v>
      </c>
      <c r="AC778">
        <v>4</v>
      </c>
    </row>
    <row r="779" spans="1:29" x14ac:dyDescent="0.3">
      <c r="A779" t="s">
        <v>47</v>
      </c>
      <c r="B779">
        <v>58834.067890234619</v>
      </c>
      <c r="C779">
        <v>18397184</v>
      </c>
      <c r="D779">
        <v>7650000</v>
      </c>
      <c r="E779">
        <v>51000</v>
      </c>
      <c r="F779" s="1">
        <v>45972</v>
      </c>
      <c r="G779" t="s">
        <v>2843</v>
      </c>
      <c r="H779">
        <v>150</v>
      </c>
      <c r="I779">
        <v>161</v>
      </c>
      <c r="J779" t="s">
        <v>50</v>
      </c>
      <c r="K779">
        <v>2</v>
      </c>
      <c r="L779">
        <v>11</v>
      </c>
      <c r="M779" t="s">
        <v>2615</v>
      </c>
      <c r="N779" t="s">
        <v>55</v>
      </c>
      <c r="O779" t="s">
        <v>67</v>
      </c>
      <c r="P779" t="s">
        <v>2892</v>
      </c>
      <c r="Q779" t="s">
        <v>2896</v>
      </c>
      <c r="R779" t="s">
        <v>2877</v>
      </c>
      <c r="S779">
        <v>2</v>
      </c>
      <c r="T779">
        <v>1</v>
      </c>
      <c r="U779" t="s">
        <v>2895</v>
      </c>
      <c r="V779">
        <v>65169.934344177367</v>
      </c>
      <c r="W779" t="s">
        <v>2827</v>
      </c>
      <c r="X779">
        <v>44663.708440795635</v>
      </c>
      <c r="Y779" t="s">
        <v>2814</v>
      </c>
      <c r="Z779">
        <v>58611.930717538344</v>
      </c>
      <c r="AA779" t="s">
        <v>2699</v>
      </c>
      <c r="AB779">
        <v>51284.213392959522</v>
      </c>
      <c r="AC779">
        <v>4</v>
      </c>
    </row>
    <row r="780" spans="1:29" x14ac:dyDescent="0.3">
      <c r="A780" t="s">
        <v>47</v>
      </c>
      <c r="B780">
        <v>58834.067890234619</v>
      </c>
      <c r="C780">
        <v>18397183</v>
      </c>
      <c r="D780">
        <v>6490000</v>
      </c>
      <c r="E780">
        <v>49166.666666666664</v>
      </c>
      <c r="F780" s="1">
        <v>45972</v>
      </c>
      <c r="G780" t="s">
        <v>2843</v>
      </c>
      <c r="H780">
        <v>132</v>
      </c>
      <c r="I780">
        <v>142</v>
      </c>
      <c r="J780" t="s">
        <v>50</v>
      </c>
      <c r="K780">
        <v>2</v>
      </c>
      <c r="L780">
        <v>11</v>
      </c>
      <c r="M780" t="s">
        <v>2615</v>
      </c>
      <c r="N780" t="s">
        <v>55</v>
      </c>
      <c r="O780" t="s">
        <v>67</v>
      </c>
      <c r="P780" t="s">
        <v>2892</v>
      </c>
      <c r="Q780" t="s">
        <v>2896</v>
      </c>
      <c r="R780" t="s">
        <v>2877</v>
      </c>
      <c r="S780">
        <v>2</v>
      </c>
      <c r="T780">
        <v>1</v>
      </c>
      <c r="U780" t="s">
        <v>2895</v>
      </c>
      <c r="V780">
        <v>65169.934344177367</v>
      </c>
      <c r="W780" t="s">
        <v>2827</v>
      </c>
      <c r="X780">
        <v>44663.708440795635</v>
      </c>
      <c r="Y780" t="s">
        <v>2814</v>
      </c>
      <c r="Z780">
        <v>58611.930717538344</v>
      </c>
      <c r="AA780" t="s">
        <v>2699</v>
      </c>
      <c r="AB780">
        <v>51284.213392959522</v>
      </c>
      <c r="AC780">
        <v>4</v>
      </c>
    </row>
    <row r="781" spans="1:29" x14ac:dyDescent="0.3">
      <c r="A781" t="s">
        <v>47</v>
      </c>
      <c r="B781">
        <v>58834.067890234619</v>
      </c>
      <c r="C781">
        <v>18390781</v>
      </c>
      <c r="D781">
        <v>5250000</v>
      </c>
      <c r="E781">
        <v>54687.5</v>
      </c>
      <c r="F781" s="1">
        <v>45971</v>
      </c>
      <c r="G781" t="s">
        <v>2843</v>
      </c>
      <c r="H781">
        <v>96</v>
      </c>
      <c r="I781">
        <v>106</v>
      </c>
      <c r="J781" t="s">
        <v>97</v>
      </c>
      <c r="K781">
        <v>2</v>
      </c>
      <c r="L781">
        <v>11</v>
      </c>
      <c r="M781" t="s">
        <v>2615</v>
      </c>
      <c r="N781" t="s">
        <v>55</v>
      </c>
      <c r="O781" t="s">
        <v>67</v>
      </c>
      <c r="P781" t="s">
        <v>2892</v>
      </c>
      <c r="Q781" t="s">
        <v>2893</v>
      </c>
      <c r="R781" t="s">
        <v>2878</v>
      </c>
      <c r="S781">
        <v>2</v>
      </c>
      <c r="T781">
        <v>1</v>
      </c>
      <c r="U781" t="s">
        <v>2895</v>
      </c>
      <c r="V781">
        <v>65169.934344177367</v>
      </c>
      <c r="W781" t="s">
        <v>2827</v>
      </c>
      <c r="X781">
        <v>44663.708440795635</v>
      </c>
      <c r="Y781" t="s">
        <v>2814</v>
      </c>
      <c r="Z781">
        <v>58611.930717538344</v>
      </c>
      <c r="AA781" t="s">
        <v>2699</v>
      </c>
      <c r="AB781">
        <v>51284.213392959522</v>
      </c>
      <c r="AC781">
        <v>3</v>
      </c>
    </row>
    <row r="782" spans="1:29" x14ac:dyDescent="0.3">
      <c r="A782" t="s">
        <v>47</v>
      </c>
      <c r="B782">
        <v>58834.067890234619</v>
      </c>
      <c r="C782">
        <v>18411185</v>
      </c>
      <c r="D782">
        <v>4650000</v>
      </c>
      <c r="E782">
        <v>48437.5</v>
      </c>
      <c r="F782" s="1">
        <v>45974</v>
      </c>
      <c r="G782" t="s">
        <v>2843</v>
      </c>
      <c r="H782">
        <v>96</v>
      </c>
      <c r="I782">
        <v>106</v>
      </c>
      <c r="J782" t="s">
        <v>97</v>
      </c>
      <c r="K782">
        <v>2</v>
      </c>
      <c r="L782">
        <v>11</v>
      </c>
      <c r="M782" t="s">
        <v>2615</v>
      </c>
      <c r="N782" t="s">
        <v>55</v>
      </c>
      <c r="O782" t="s">
        <v>67</v>
      </c>
      <c r="P782" t="s">
        <v>2892</v>
      </c>
      <c r="Q782" t="s">
        <v>2893</v>
      </c>
      <c r="R782" t="s">
        <v>2878</v>
      </c>
      <c r="S782">
        <v>2</v>
      </c>
      <c r="T782">
        <v>1</v>
      </c>
      <c r="U782" t="s">
        <v>2895</v>
      </c>
      <c r="V782">
        <v>65169.934344177367</v>
      </c>
      <c r="W782" t="s">
        <v>2827</v>
      </c>
      <c r="X782">
        <v>44663.708440795635</v>
      </c>
      <c r="Y782" t="s">
        <v>2814</v>
      </c>
      <c r="Z782">
        <v>58611.930717538344</v>
      </c>
      <c r="AA782" t="s">
        <v>2699</v>
      </c>
      <c r="AB782">
        <v>51284.213392959522</v>
      </c>
      <c r="AC782">
        <v>3</v>
      </c>
    </row>
    <row r="783" spans="1:29" x14ac:dyDescent="0.3">
      <c r="A783" t="s">
        <v>47</v>
      </c>
      <c r="B783">
        <v>58834.067890234619</v>
      </c>
      <c r="C783">
        <v>18423080</v>
      </c>
      <c r="D783">
        <v>4600000</v>
      </c>
      <c r="E783">
        <v>54117.647058823532</v>
      </c>
      <c r="F783" s="1">
        <v>45975</v>
      </c>
      <c r="G783" t="s">
        <v>2843</v>
      </c>
      <c r="H783">
        <v>85</v>
      </c>
      <c r="I783">
        <v>110</v>
      </c>
      <c r="J783" t="s">
        <v>97</v>
      </c>
      <c r="K783">
        <v>1</v>
      </c>
      <c r="L783">
        <v>11</v>
      </c>
      <c r="M783" t="s">
        <v>2615</v>
      </c>
      <c r="N783" t="s">
        <v>55</v>
      </c>
      <c r="O783" t="s">
        <v>67</v>
      </c>
      <c r="P783" t="s">
        <v>2892</v>
      </c>
      <c r="Q783" t="s">
        <v>2893</v>
      </c>
      <c r="R783" t="s">
        <v>2878</v>
      </c>
      <c r="S783">
        <v>2</v>
      </c>
      <c r="T783">
        <v>1</v>
      </c>
      <c r="U783" t="s">
        <v>2895</v>
      </c>
      <c r="V783">
        <v>65169.934344177367</v>
      </c>
      <c r="W783" t="s">
        <v>2827</v>
      </c>
      <c r="X783">
        <v>44663.708440795635</v>
      </c>
      <c r="Y783" t="s">
        <v>2814</v>
      </c>
      <c r="Z783">
        <v>58611.930717538344</v>
      </c>
      <c r="AA783" t="s">
        <v>2699</v>
      </c>
      <c r="AB783">
        <v>51284.213392959522</v>
      </c>
      <c r="AC783">
        <v>3</v>
      </c>
    </row>
    <row r="784" spans="1:29" x14ac:dyDescent="0.3">
      <c r="A784" t="s">
        <v>47</v>
      </c>
      <c r="B784">
        <v>58834.067890234619</v>
      </c>
      <c r="C784">
        <v>18397182</v>
      </c>
      <c r="D784">
        <v>4200000</v>
      </c>
      <c r="E784">
        <v>49411.76470588235</v>
      </c>
      <c r="F784" s="1">
        <v>45972</v>
      </c>
      <c r="G784" t="s">
        <v>2843</v>
      </c>
      <c r="H784">
        <v>85</v>
      </c>
      <c r="I784">
        <v>94</v>
      </c>
      <c r="J784" t="s">
        <v>97</v>
      </c>
      <c r="K784">
        <v>1</v>
      </c>
      <c r="L784">
        <v>11</v>
      </c>
      <c r="M784" t="s">
        <v>2615</v>
      </c>
      <c r="N784" t="s">
        <v>55</v>
      </c>
      <c r="O784" t="s">
        <v>67</v>
      </c>
      <c r="P784" t="s">
        <v>2892</v>
      </c>
      <c r="Q784" t="s">
        <v>2893</v>
      </c>
      <c r="R784" t="s">
        <v>2878</v>
      </c>
      <c r="S784">
        <v>2</v>
      </c>
      <c r="T784">
        <v>1</v>
      </c>
      <c r="U784" t="s">
        <v>2895</v>
      </c>
      <c r="V784">
        <v>65169.934344177367</v>
      </c>
      <c r="W784" t="s">
        <v>2827</v>
      </c>
      <c r="X784">
        <v>44663.708440795635</v>
      </c>
      <c r="Y784" t="s">
        <v>2814</v>
      </c>
      <c r="Z784">
        <v>58611.930717538344</v>
      </c>
      <c r="AA784" t="s">
        <v>2699</v>
      </c>
      <c r="AB784">
        <v>51284.213392959522</v>
      </c>
      <c r="AC784">
        <v>3</v>
      </c>
    </row>
    <row r="785" spans="1:29" x14ac:dyDescent="0.3">
      <c r="A785" t="s">
        <v>47</v>
      </c>
      <c r="B785">
        <v>58834.067890234619</v>
      </c>
      <c r="C785">
        <v>18417363</v>
      </c>
      <c r="D785">
        <v>3250000</v>
      </c>
      <c r="E785">
        <v>57017.543859649122</v>
      </c>
      <c r="F785" s="1">
        <v>45974</v>
      </c>
      <c r="G785" t="s">
        <v>2843</v>
      </c>
      <c r="H785">
        <v>57</v>
      </c>
      <c r="I785">
        <v>61</v>
      </c>
      <c r="J785" t="s">
        <v>74</v>
      </c>
      <c r="K785">
        <v>1</v>
      </c>
      <c r="L785">
        <v>11</v>
      </c>
      <c r="M785" t="s">
        <v>2615</v>
      </c>
      <c r="N785" t="s">
        <v>77</v>
      </c>
      <c r="O785" t="s">
        <v>57</v>
      </c>
      <c r="P785" t="s">
        <v>2892</v>
      </c>
      <c r="Q785" t="s">
        <v>2893</v>
      </c>
      <c r="R785" t="s">
        <v>2879</v>
      </c>
      <c r="S785">
        <v>2</v>
      </c>
      <c r="T785">
        <v>0</v>
      </c>
      <c r="U785" t="s">
        <v>2895</v>
      </c>
      <c r="V785">
        <v>65169.934344177367</v>
      </c>
      <c r="W785" t="s">
        <v>2827</v>
      </c>
      <c r="X785">
        <v>44663.708440795635</v>
      </c>
      <c r="Y785" t="s">
        <v>2814</v>
      </c>
      <c r="Z785">
        <v>58611.930717538344</v>
      </c>
      <c r="AA785" t="s">
        <v>2699</v>
      </c>
      <c r="AB785">
        <v>51284.213392959522</v>
      </c>
      <c r="AC785">
        <v>2</v>
      </c>
    </row>
    <row r="786" spans="1:29" x14ac:dyDescent="0.3">
      <c r="A786" t="s">
        <v>47</v>
      </c>
      <c r="B786">
        <v>58834.067890234619</v>
      </c>
      <c r="C786">
        <v>18411076</v>
      </c>
      <c r="D786">
        <v>4375000</v>
      </c>
      <c r="E786">
        <v>46052.631578947367</v>
      </c>
      <c r="F786" s="1">
        <v>45974</v>
      </c>
      <c r="G786" t="s">
        <v>2843</v>
      </c>
      <c r="H786">
        <v>95</v>
      </c>
      <c r="I786">
        <v>106</v>
      </c>
      <c r="J786" t="s">
        <v>97</v>
      </c>
      <c r="K786">
        <v>2</v>
      </c>
      <c r="L786">
        <v>11</v>
      </c>
      <c r="M786" t="s">
        <v>2615</v>
      </c>
      <c r="N786" t="s">
        <v>55</v>
      </c>
      <c r="O786" t="s">
        <v>67</v>
      </c>
      <c r="P786" t="s">
        <v>2905</v>
      </c>
      <c r="Q786" t="s">
        <v>2893</v>
      </c>
      <c r="R786" t="s">
        <v>2878</v>
      </c>
      <c r="S786">
        <v>2</v>
      </c>
      <c r="T786">
        <v>1</v>
      </c>
      <c r="U786" t="s">
        <v>2895</v>
      </c>
      <c r="V786">
        <v>65169.934344177367</v>
      </c>
      <c r="W786" t="s">
        <v>2827</v>
      </c>
      <c r="X786">
        <v>44663.708440795635</v>
      </c>
      <c r="Y786" t="s">
        <v>2815</v>
      </c>
      <c r="Z786">
        <v>55166.77177874578</v>
      </c>
      <c r="AA786" t="s">
        <v>2699</v>
      </c>
      <c r="AB786">
        <v>51284.213392959522</v>
      </c>
      <c r="AC786">
        <v>3</v>
      </c>
    </row>
    <row r="787" spans="1:29" x14ac:dyDescent="0.3">
      <c r="A787" t="s">
        <v>47</v>
      </c>
      <c r="B787">
        <v>58834.067890234619</v>
      </c>
      <c r="C787">
        <v>18392938</v>
      </c>
      <c r="D787">
        <v>6500000</v>
      </c>
      <c r="E787">
        <v>20967.741935483871</v>
      </c>
      <c r="F787" s="1">
        <v>45971</v>
      </c>
      <c r="G787" t="s">
        <v>2843</v>
      </c>
      <c r="H787">
        <v>310</v>
      </c>
      <c r="I787">
        <v>320</v>
      </c>
      <c r="J787" t="s">
        <v>452</v>
      </c>
      <c r="K787">
        <v>4</v>
      </c>
      <c r="L787">
        <v>6</v>
      </c>
      <c r="M787" t="s">
        <v>2632</v>
      </c>
      <c r="N787" t="s">
        <v>55</v>
      </c>
      <c r="O787" t="s">
        <v>57</v>
      </c>
      <c r="P787" t="s">
        <v>2892</v>
      </c>
      <c r="Q787" t="s">
        <v>2896</v>
      </c>
      <c r="R787" t="s">
        <v>2871</v>
      </c>
      <c r="S787">
        <v>25</v>
      </c>
      <c r="T787">
        <v>0</v>
      </c>
      <c r="U787" t="s">
        <v>2895</v>
      </c>
      <c r="V787">
        <v>65169.934344177367</v>
      </c>
      <c r="W787" t="s">
        <v>2827</v>
      </c>
      <c r="X787">
        <v>44663.708440795635</v>
      </c>
      <c r="Y787" t="s">
        <v>2814</v>
      </c>
      <c r="Z787">
        <v>58611.930717538344</v>
      </c>
      <c r="AA787" t="s">
        <v>2682</v>
      </c>
      <c r="AB787">
        <v>39632.255371921827</v>
      </c>
      <c r="AC787">
        <v>8</v>
      </c>
    </row>
    <row r="788" spans="1:29" x14ac:dyDescent="0.3">
      <c r="A788" t="s">
        <v>47</v>
      </c>
      <c r="B788">
        <v>58834.067890234619</v>
      </c>
      <c r="C788">
        <v>18429412</v>
      </c>
      <c r="D788">
        <v>4390000</v>
      </c>
      <c r="E788">
        <v>46210.526315789473</v>
      </c>
      <c r="F788" s="1">
        <v>45976</v>
      </c>
      <c r="G788" t="s">
        <v>2843</v>
      </c>
      <c r="H788">
        <v>95</v>
      </c>
      <c r="I788">
        <v>100</v>
      </c>
      <c r="J788" t="s">
        <v>97</v>
      </c>
      <c r="K788">
        <v>2</v>
      </c>
      <c r="L788">
        <v>7</v>
      </c>
      <c r="M788" t="s">
        <v>2617</v>
      </c>
      <c r="N788" t="s">
        <v>55</v>
      </c>
      <c r="O788" t="s">
        <v>57</v>
      </c>
      <c r="P788" t="s">
        <v>2892</v>
      </c>
      <c r="Q788" t="s">
        <v>2893</v>
      </c>
      <c r="R788" t="s">
        <v>2878</v>
      </c>
      <c r="S788">
        <v>7.5</v>
      </c>
      <c r="T788">
        <v>0</v>
      </c>
      <c r="U788" t="s">
        <v>2895</v>
      </c>
      <c r="V788">
        <v>65169.934344177367</v>
      </c>
      <c r="W788" t="s">
        <v>2827</v>
      </c>
      <c r="X788">
        <v>44663.708440795635</v>
      </c>
      <c r="Y788" t="s">
        <v>2814</v>
      </c>
      <c r="Z788">
        <v>58611.930717538344</v>
      </c>
      <c r="AA788" t="s">
        <v>2682</v>
      </c>
      <c r="AB788">
        <v>39632.255371921827</v>
      </c>
      <c r="AC788">
        <v>3</v>
      </c>
    </row>
    <row r="789" spans="1:29" x14ac:dyDescent="0.3">
      <c r="A789" t="s">
        <v>47</v>
      </c>
      <c r="B789">
        <v>58834.067890234619</v>
      </c>
      <c r="C789">
        <v>18379392</v>
      </c>
      <c r="D789">
        <v>4050000</v>
      </c>
      <c r="E789">
        <v>54000</v>
      </c>
      <c r="F789" s="1">
        <v>45968</v>
      </c>
      <c r="G789" t="s">
        <v>2843</v>
      </c>
      <c r="H789">
        <v>75</v>
      </c>
      <c r="I789">
        <v>85</v>
      </c>
      <c r="J789" t="s">
        <v>97</v>
      </c>
      <c r="K789">
        <v>1</v>
      </c>
      <c r="L789">
        <v>4</v>
      </c>
      <c r="M789" t="s">
        <v>2615</v>
      </c>
      <c r="N789" t="s">
        <v>55</v>
      </c>
      <c r="O789" t="s">
        <v>67</v>
      </c>
      <c r="P789" t="s">
        <v>2892</v>
      </c>
      <c r="Q789" t="s">
        <v>2893</v>
      </c>
      <c r="R789" t="s">
        <v>2878</v>
      </c>
      <c r="S789">
        <v>2</v>
      </c>
      <c r="T789">
        <v>1</v>
      </c>
      <c r="U789" t="s">
        <v>2895</v>
      </c>
      <c r="V789">
        <v>65169.934344177367</v>
      </c>
      <c r="W789" t="s">
        <v>2827</v>
      </c>
      <c r="X789">
        <v>44663.708440795635</v>
      </c>
      <c r="Y789" t="s">
        <v>2814</v>
      </c>
      <c r="Z789">
        <v>58611.930717538344</v>
      </c>
      <c r="AA789" t="s">
        <v>2682</v>
      </c>
      <c r="AB789">
        <v>39632.255371921827</v>
      </c>
      <c r="AC789">
        <v>3</v>
      </c>
    </row>
    <row r="790" spans="1:29" x14ac:dyDescent="0.3">
      <c r="A790" t="s">
        <v>47</v>
      </c>
      <c r="B790">
        <v>58834.067890234619</v>
      </c>
      <c r="C790">
        <v>18399808</v>
      </c>
      <c r="D790">
        <v>3450000</v>
      </c>
      <c r="E790">
        <v>34500</v>
      </c>
      <c r="F790" s="1">
        <v>45972</v>
      </c>
      <c r="G790" t="s">
        <v>2843</v>
      </c>
      <c r="H790">
        <v>100</v>
      </c>
      <c r="I790">
        <v>105</v>
      </c>
      <c r="J790" t="s">
        <v>97</v>
      </c>
      <c r="K790">
        <v>1</v>
      </c>
      <c r="L790">
        <v>6</v>
      </c>
      <c r="M790" t="s">
        <v>2617</v>
      </c>
      <c r="N790" t="s">
        <v>55</v>
      </c>
      <c r="O790" t="s">
        <v>67</v>
      </c>
      <c r="P790" t="s">
        <v>2892</v>
      </c>
      <c r="Q790" t="s">
        <v>2893</v>
      </c>
      <c r="R790" t="s">
        <v>2878</v>
      </c>
      <c r="S790">
        <v>7.5</v>
      </c>
      <c r="T790">
        <v>1</v>
      </c>
      <c r="U790" t="s">
        <v>2895</v>
      </c>
      <c r="V790">
        <v>65169.934344177367</v>
      </c>
      <c r="W790" t="s">
        <v>2827</v>
      </c>
      <c r="X790">
        <v>44663.708440795635</v>
      </c>
      <c r="Y790" t="s">
        <v>2814</v>
      </c>
      <c r="Z790">
        <v>58611.930717538344</v>
      </c>
      <c r="AA790" t="s">
        <v>2682</v>
      </c>
      <c r="AB790">
        <v>39632.255371921827</v>
      </c>
      <c r="AC790">
        <v>3</v>
      </c>
    </row>
    <row r="791" spans="1:29" x14ac:dyDescent="0.3">
      <c r="A791" t="s">
        <v>47</v>
      </c>
      <c r="B791">
        <v>58834.067890234619</v>
      </c>
      <c r="C791">
        <v>18403777</v>
      </c>
      <c r="D791">
        <v>3950000</v>
      </c>
      <c r="E791">
        <v>43888.888888888891</v>
      </c>
      <c r="F791" s="1">
        <v>45972</v>
      </c>
      <c r="G791" t="s">
        <v>2843</v>
      </c>
      <c r="H791">
        <v>90</v>
      </c>
      <c r="I791">
        <v>95</v>
      </c>
      <c r="J791" t="s">
        <v>97</v>
      </c>
      <c r="K791">
        <v>1</v>
      </c>
      <c r="L791">
        <v>6</v>
      </c>
      <c r="M791" t="s">
        <v>2622</v>
      </c>
      <c r="N791" t="s">
        <v>76</v>
      </c>
      <c r="O791" t="s">
        <v>67</v>
      </c>
      <c r="P791" t="s">
        <v>2892</v>
      </c>
      <c r="Q791" t="s">
        <v>2893</v>
      </c>
      <c r="R791" t="s">
        <v>2878</v>
      </c>
      <c r="S791">
        <v>13</v>
      </c>
      <c r="T791">
        <v>1</v>
      </c>
      <c r="U791" t="s">
        <v>2894</v>
      </c>
      <c r="V791">
        <v>56501.106204522679</v>
      </c>
      <c r="W791" t="s">
        <v>2827</v>
      </c>
      <c r="X791">
        <v>44663.708440795635</v>
      </c>
      <c r="Y791" t="s">
        <v>2814</v>
      </c>
      <c r="Z791">
        <v>58611.930717538344</v>
      </c>
      <c r="AA791" t="s">
        <v>2682</v>
      </c>
      <c r="AB791">
        <v>39632.255371921827</v>
      </c>
      <c r="AC791">
        <v>3</v>
      </c>
    </row>
    <row r="792" spans="1:29" x14ac:dyDescent="0.3">
      <c r="A792" t="s">
        <v>47</v>
      </c>
      <c r="B792">
        <v>58834.067890234619</v>
      </c>
      <c r="C792">
        <v>18402826</v>
      </c>
      <c r="D792">
        <v>3800000</v>
      </c>
      <c r="E792">
        <v>31666.666666666668</v>
      </c>
      <c r="F792" s="1">
        <v>45972</v>
      </c>
      <c r="G792" t="s">
        <v>2843</v>
      </c>
      <c r="H792">
        <v>120</v>
      </c>
      <c r="I792">
        <v>125</v>
      </c>
      <c r="J792" t="s">
        <v>50</v>
      </c>
      <c r="K792">
        <v>1</v>
      </c>
      <c r="L792">
        <v>6</v>
      </c>
      <c r="M792" t="s">
        <v>2622</v>
      </c>
      <c r="N792" t="s">
        <v>55</v>
      </c>
      <c r="O792" t="s">
        <v>67</v>
      </c>
      <c r="P792" t="s">
        <v>2892</v>
      </c>
      <c r="Q792" t="s">
        <v>2893</v>
      </c>
      <c r="R792" t="s">
        <v>2877</v>
      </c>
      <c r="S792">
        <v>13</v>
      </c>
      <c r="T792">
        <v>1</v>
      </c>
      <c r="U792" t="s">
        <v>2894</v>
      </c>
      <c r="V792">
        <v>56501.106204522679</v>
      </c>
      <c r="W792" t="s">
        <v>2827</v>
      </c>
      <c r="X792">
        <v>44663.708440795635</v>
      </c>
      <c r="Y792" t="s">
        <v>2814</v>
      </c>
      <c r="Z792">
        <v>58611.930717538344</v>
      </c>
      <c r="AA792" t="s">
        <v>2682</v>
      </c>
      <c r="AB792">
        <v>39632.255371921827</v>
      </c>
      <c r="AC792">
        <v>4</v>
      </c>
    </row>
    <row r="793" spans="1:29" x14ac:dyDescent="0.3">
      <c r="A793" t="s">
        <v>47</v>
      </c>
      <c r="B793">
        <v>58834.067890234619</v>
      </c>
      <c r="C793">
        <v>18419982</v>
      </c>
      <c r="D793">
        <v>3450000</v>
      </c>
      <c r="E793">
        <v>38333.333333333336</v>
      </c>
      <c r="F793" s="1">
        <v>45975</v>
      </c>
      <c r="G793" t="s">
        <v>2843</v>
      </c>
      <c r="H793">
        <v>90</v>
      </c>
      <c r="I793">
        <v>100</v>
      </c>
      <c r="J793" t="s">
        <v>97</v>
      </c>
      <c r="K793">
        <v>1</v>
      </c>
      <c r="L793">
        <v>6</v>
      </c>
      <c r="M793" t="s">
        <v>2617</v>
      </c>
      <c r="N793" t="s">
        <v>55</v>
      </c>
      <c r="O793" t="s">
        <v>67</v>
      </c>
      <c r="P793" t="s">
        <v>2892</v>
      </c>
      <c r="Q793" t="s">
        <v>2893</v>
      </c>
      <c r="R793" t="s">
        <v>2878</v>
      </c>
      <c r="S793">
        <v>7.5</v>
      </c>
      <c r="T793">
        <v>1</v>
      </c>
      <c r="U793" t="s">
        <v>2894</v>
      </c>
      <c r="V793">
        <v>56501.106204522679</v>
      </c>
      <c r="W793" t="s">
        <v>2827</v>
      </c>
      <c r="X793">
        <v>44663.708440795635</v>
      </c>
      <c r="Y793" t="s">
        <v>2814</v>
      </c>
      <c r="Z793">
        <v>58611.930717538344</v>
      </c>
      <c r="AA793" t="s">
        <v>2682</v>
      </c>
      <c r="AB793">
        <v>39632.255371921827</v>
      </c>
      <c r="AC793">
        <v>3</v>
      </c>
    </row>
    <row r="794" spans="1:29" x14ac:dyDescent="0.3">
      <c r="A794" t="s">
        <v>47</v>
      </c>
      <c r="B794">
        <v>58834.067890234619</v>
      </c>
      <c r="C794">
        <v>18361560</v>
      </c>
      <c r="D794">
        <v>3299999</v>
      </c>
      <c r="E794">
        <v>38823.517647058827</v>
      </c>
      <c r="F794" s="1">
        <v>45965</v>
      </c>
      <c r="G794" t="s">
        <v>2843</v>
      </c>
      <c r="H794">
        <v>85</v>
      </c>
      <c r="I794">
        <v>95</v>
      </c>
      <c r="J794" t="s">
        <v>97</v>
      </c>
      <c r="K794">
        <v>1</v>
      </c>
      <c r="L794">
        <v>2</v>
      </c>
      <c r="M794" t="s">
        <v>2615</v>
      </c>
      <c r="N794" t="s">
        <v>55</v>
      </c>
      <c r="O794" t="s">
        <v>57</v>
      </c>
      <c r="P794" t="s">
        <v>2892</v>
      </c>
      <c r="Q794" t="s">
        <v>2893</v>
      </c>
      <c r="R794" t="s">
        <v>2878</v>
      </c>
      <c r="S794">
        <v>2</v>
      </c>
      <c r="T794">
        <v>0</v>
      </c>
      <c r="U794" t="s">
        <v>2894</v>
      </c>
      <c r="V794">
        <v>56501.106204522679</v>
      </c>
      <c r="W794" t="s">
        <v>2827</v>
      </c>
      <c r="X794">
        <v>44663.708440795635</v>
      </c>
      <c r="Y794" t="s">
        <v>2814</v>
      </c>
      <c r="Z794">
        <v>58611.930717538344</v>
      </c>
      <c r="AA794" t="s">
        <v>2682</v>
      </c>
      <c r="AB794">
        <v>39632.255371921827</v>
      </c>
      <c r="AC794">
        <v>3</v>
      </c>
    </row>
    <row r="795" spans="1:29" x14ac:dyDescent="0.3">
      <c r="A795" t="s">
        <v>47</v>
      </c>
      <c r="B795">
        <v>58834.067890234619</v>
      </c>
      <c r="C795">
        <v>18386301</v>
      </c>
      <c r="D795">
        <v>3250000</v>
      </c>
      <c r="E795">
        <v>36111.111111111109</v>
      </c>
      <c r="F795" s="1">
        <v>45970</v>
      </c>
      <c r="G795" t="s">
        <v>2843</v>
      </c>
      <c r="H795">
        <v>90</v>
      </c>
      <c r="I795">
        <v>110</v>
      </c>
      <c r="J795" t="s">
        <v>97</v>
      </c>
      <c r="K795">
        <v>1</v>
      </c>
      <c r="L795">
        <v>2</v>
      </c>
      <c r="M795" t="s">
        <v>2617</v>
      </c>
      <c r="N795" t="s">
        <v>55</v>
      </c>
      <c r="O795" t="s">
        <v>57</v>
      </c>
      <c r="P795" t="s">
        <v>2892</v>
      </c>
      <c r="Q795" t="s">
        <v>2893</v>
      </c>
      <c r="R795" t="s">
        <v>2878</v>
      </c>
      <c r="S795">
        <v>7.5</v>
      </c>
      <c r="T795">
        <v>0</v>
      </c>
      <c r="U795" t="s">
        <v>2894</v>
      </c>
      <c r="V795">
        <v>56501.106204522679</v>
      </c>
      <c r="W795" t="s">
        <v>2827</v>
      </c>
      <c r="X795">
        <v>44663.708440795635</v>
      </c>
      <c r="Y795" t="s">
        <v>2814</v>
      </c>
      <c r="Z795">
        <v>58611.930717538344</v>
      </c>
      <c r="AA795" t="s">
        <v>2682</v>
      </c>
      <c r="AB795">
        <v>39632.255371921827</v>
      </c>
      <c r="AC795">
        <v>3</v>
      </c>
    </row>
    <row r="796" spans="1:29" x14ac:dyDescent="0.3">
      <c r="A796" t="s">
        <v>47</v>
      </c>
      <c r="B796">
        <v>58834.067890234619</v>
      </c>
      <c r="C796">
        <v>18373837</v>
      </c>
      <c r="D796">
        <v>2745000</v>
      </c>
      <c r="E796">
        <v>36600</v>
      </c>
      <c r="F796" s="1">
        <v>45968</v>
      </c>
      <c r="G796" t="s">
        <v>2843</v>
      </c>
      <c r="H796">
        <v>75</v>
      </c>
      <c r="I796">
        <v>85</v>
      </c>
      <c r="J796" t="s">
        <v>97</v>
      </c>
      <c r="K796">
        <v>1</v>
      </c>
      <c r="L796">
        <v>3</v>
      </c>
      <c r="M796" t="s">
        <v>2617</v>
      </c>
      <c r="N796" t="s">
        <v>55</v>
      </c>
      <c r="O796" t="s">
        <v>57</v>
      </c>
      <c r="P796" t="s">
        <v>2892</v>
      </c>
      <c r="Q796" t="s">
        <v>2899</v>
      </c>
      <c r="R796" t="s">
        <v>2878</v>
      </c>
      <c r="S796">
        <v>7.5</v>
      </c>
      <c r="T796">
        <v>0</v>
      </c>
      <c r="U796" t="s">
        <v>2894</v>
      </c>
      <c r="V796">
        <v>56501.106204522679</v>
      </c>
      <c r="W796" t="s">
        <v>2827</v>
      </c>
      <c r="X796">
        <v>44663.708440795635</v>
      </c>
      <c r="Y796" t="s">
        <v>2814</v>
      </c>
      <c r="Z796">
        <v>58611.930717538344</v>
      </c>
      <c r="AA796" t="s">
        <v>2682</v>
      </c>
      <c r="AB796">
        <v>39632.255371921827</v>
      </c>
      <c r="AC796">
        <v>3</v>
      </c>
    </row>
    <row r="797" spans="1:29" x14ac:dyDescent="0.3">
      <c r="A797" t="s">
        <v>47</v>
      </c>
      <c r="B797">
        <v>58834.067890234619</v>
      </c>
      <c r="C797">
        <v>18407581</v>
      </c>
      <c r="D797">
        <v>3350000</v>
      </c>
      <c r="E797">
        <v>39411.76470588235</v>
      </c>
      <c r="F797" s="1">
        <v>45973</v>
      </c>
      <c r="G797" t="s">
        <v>2843</v>
      </c>
      <c r="H797">
        <v>85</v>
      </c>
      <c r="I797">
        <v>90</v>
      </c>
      <c r="J797" t="s">
        <v>97</v>
      </c>
      <c r="K797">
        <v>1</v>
      </c>
      <c r="L797">
        <v>5</v>
      </c>
      <c r="M797" t="s">
        <v>2617</v>
      </c>
      <c r="N797" t="s">
        <v>55</v>
      </c>
      <c r="O797" t="s">
        <v>57</v>
      </c>
      <c r="P797" t="s">
        <v>2892</v>
      </c>
      <c r="Q797" t="s">
        <v>2893</v>
      </c>
      <c r="R797" t="s">
        <v>2878</v>
      </c>
      <c r="S797">
        <v>7.5</v>
      </c>
      <c r="T797">
        <v>0</v>
      </c>
      <c r="U797" t="s">
        <v>251</v>
      </c>
      <c r="V797">
        <v>53354.245347733297</v>
      </c>
      <c r="W797" t="s">
        <v>2827</v>
      </c>
      <c r="X797">
        <v>44663.708440795635</v>
      </c>
      <c r="Y797" t="s">
        <v>2814</v>
      </c>
      <c r="Z797">
        <v>58611.930717538344</v>
      </c>
      <c r="AA797" t="s">
        <v>2682</v>
      </c>
      <c r="AB797">
        <v>39632.255371921827</v>
      </c>
      <c r="AC797">
        <v>3</v>
      </c>
    </row>
    <row r="798" spans="1:29" x14ac:dyDescent="0.3">
      <c r="A798" t="s">
        <v>47</v>
      </c>
      <c r="B798">
        <v>58834.067890234619</v>
      </c>
      <c r="C798">
        <v>18394621</v>
      </c>
      <c r="D798">
        <v>2299000</v>
      </c>
      <c r="E798">
        <v>57475</v>
      </c>
      <c r="F798" s="1">
        <v>45971</v>
      </c>
      <c r="G798" t="s">
        <v>2843</v>
      </c>
      <c r="H798">
        <v>40</v>
      </c>
      <c r="I798">
        <v>45</v>
      </c>
      <c r="J798" t="s">
        <v>74</v>
      </c>
      <c r="K798">
        <v>1</v>
      </c>
      <c r="L798">
        <v>3</v>
      </c>
      <c r="M798" t="s">
        <v>2615</v>
      </c>
      <c r="N798" t="s">
        <v>55</v>
      </c>
      <c r="O798" t="s">
        <v>57</v>
      </c>
      <c r="P798" t="s">
        <v>2905</v>
      </c>
      <c r="Q798" t="s">
        <v>2899</v>
      </c>
      <c r="R798" t="s">
        <v>2879</v>
      </c>
      <c r="S798">
        <v>2</v>
      </c>
      <c r="T798">
        <v>0</v>
      </c>
      <c r="U798" t="s">
        <v>2894</v>
      </c>
      <c r="V798">
        <v>56501.106204522679</v>
      </c>
      <c r="W798" t="s">
        <v>2827</v>
      </c>
      <c r="X798">
        <v>44663.708440795635</v>
      </c>
      <c r="Y798" t="s">
        <v>2815</v>
      </c>
      <c r="Z798">
        <v>55166.77177874578</v>
      </c>
      <c r="AA798" t="s">
        <v>2682</v>
      </c>
      <c r="AB798">
        <v>39632.255371921827</v>
      </c>
      <c r="AC798">
        <v>2</v>
      </c>
    </row>
    <row r="799" spans="1:29" x14ac:dyDescent="0.3">
      <c r="A799" t="s">
        <v>47</v>
      </c>
      <c r="B799">
        <v>58834.067890234619</v>
      </c>
      <c r="C799">
        <v>18407263</v>
      </c>
      <c r="D799">
        <v>2420000</v>
      </c>
      <c r="E799">
        <v>37230.769230769234</v>
      </c>
      <c r="F799" s="1">
        <v>45973</v>
      </c>
      <c r="G799" t="s">
        <v>2843</v>
      </c>
      <c r="H799">
        <v>65</v>
      </c>
      <c r="I799">
        <v>75</v>
      </c>
      <c r="J799" t="s">
        <v>74</v>
      </c>
      <c r="K799">
        <v>1</v>
      </c>
      <c r="L799">
        <v>3</v>
      </c>
      <c r="M799" t="s">
        <v>2615</v>
      </c>
      <c r="N799" t="s">
        <v>55</v>
      </c>
      <c r="O799" t="s">
        <v>57</v>
      </c>
      <c r="P799" t="s">
        <v>2905</v>
      </c>
      <c r="Q799" t="s">
        <v>2899</v>
      </c>
      <c r="R799" t="s">
        <v>2879</v>
      </c>
      <c r="S799">
        <v>2</v>
      </c>
      <c r="T799">
        <v>0</v>
      </c>
      <c r="U799" t="s">
        <v>251</v>
      </c>
      <c r="V799">
        <v>53354.245347733297</v>
      </c>
      <c r="W799" t="s">
        <v>2827</v>
      </c>
      <c r="X799">
        <v>44663.708440795635</v>
      </c>
      <c r="Y799" t="s">
        <v>2815</v>
      </c>
      <c r="Z799">
        <v>55166.77177874578</v>
      </c>
      <c r="AA799" t="s">
        <v>2682</v>
      </c>
      <c r="AB799">
        <v>39632.255371921827</v>
      </c>
      <c r="AC799">
        <v>2</v>
      </c>
    </row>
    <row r="800" spans="1:29" x14ac:dyDescent="0.3">
      <c r="A800" t="s">
        <v>47</v>
      </c>
      <c r="B800">
        <v>58834.067890234619</v>
      </c>
      <c r="C800">
        <v>18395178</v>
      </c>
      <c r="D800">
        <v>6200000</v>
      </c>
      <c r="E800">
        <v>47692.307692307695</v>
      </c>
      <c r="F800" s="1">
        <v>45971</v>
      </c>
      <c r="G800" t="s">
        <v>2843</v>
      </c>
      <c r="H800">
        <v>130</v>
      </c>
      <c r="I800">
        <v>140</v>
      </c>
      <c r="J800" t="s">
        <v>50</v>
      </c>
      <c r="K800">
        <v>1</v>
      </c>
      <c r="L800">
        <v>4</v>
      </c>
      <c r="M800" t="s">
        <v>2617</v>
      </c>
      <c r="N800" t="s">
        <v>55</v>
      </c>
      <c r="O800" t="s">
        <v>67</v>
      </c>
      <c r="P800" t="s">
        <v>2892</v>
      </c>
      <c r="Q800" t="s">
        <v>2896</v>
      </c>
      <c r="R800" t="s">
        <v>2877</v>
      </c>
      <c r="S800">
        <v>7.5</v>
      </c>
      <c r="T800">
        <v>1</v>
      </c>
      <c r="U800" t="s">
        <v>2895</v>
      </c>
      <c r="V800">
        <v>65169.934344177367</v>
      </c>
      <c r="W800" t="s">
        <v>2827</v>
      </c>
      <c r="X800">
        <v>44663.708440795635</v>
      </c>
      <c r="Y800" t="s">
        <v>2814</v>
      </c>
      <c r="Z800">
        <v>58611.930717538344</v>
      </c>
      <c r="AA800" t="s">
        <v>2660</v>
      </c>
      <c r="AB800">
        <v>58969.13197733328</v>
      </c>
      <c r="AC800">
        <v>4</v>
      </c>
    </row>
    <row r="801" spans="1:29" x14ac:dyDescent="0.3">
      <c r="A801" t="s">
        <v>47</v>
      </c>
      <c r="B801">
        <v>58834.067890234619</v>
      </c>
      <c r="C801">
        <v>18405919</v>
      </c>
      <c r="D801">
        <v>5750000</v>
      </c>
      <c r="E801">
        <v>56930.69306930693</v>
      </c>
      <c r="F801" s="1">
        <v>45973</v>
      </c>
      <c r="G801" t="s">
        <v>2843</v>
      </c>
      <c r="H801">
        <v>101</v>
      </c>
      <c r="I801">
        <v>112</v>
      </c>
      <c r="J801" t="s">
        <v>97</v>
      </c>
      <c r="K801">
        <v>2</v>
      </c>
      <c r="L801">
        <v>5</v>
      </c>
      <c r="M801" t="s">
        <v>2615</v>
      </c>
      <c r="N801" t="s">
        <v>55</v>
      </c>
      <c r="O801" t="s">
        <v>67</v>
      </c>
      <c r="P801" t="s">
        <v>2892</v>
      </c>
      <c r="Q801" t="s">
        <v>2893</v>
      </c>
      <c r="R801" t="s">
        <v>2878</v>
      </c>
      <c r="S801">
        <v>2</v>
      </c>
      <c r="T801">
        <v>1</v>
      </c>
      <c r="U801" t="s">
        <v>2895</v>
      </c>
      <c r="V801">
        <v>65169.934344177367</v>
      </c>
      <c r="W801" t="s">
        <v>2827</v>
      </c>
      <c r="X801">
        <v>44663.708440795635</v>
      </c>
      <c r="Y801" t="s">
        <v>2814</v>
      </c>
      <c r="Z801">
        <v>58611.930717538344</v>
      </c>
      <c r="AA801" t="s">
        <v>2660</v>
      </c>
      <c r="AB801">
        <v>58969.13197733328</v>
      </c>
      <c r="AC801">
        <v>3</v>
      </c>
    </row>
    <row r="802" spans="1:29" x14ac:dyDescent="0.3">
      <c r="A802" t="s">
        <v>47</v>
      </c>
      <c r="B802">
        <v>58834.067890234619</v>
      </c>
      <c r="C802">
        <v>18406448</v>
      </c>
      <c r="D802">
        <v>5500000</v>
      </c>
      <c r="E802">
        <v>56122.448979591834</v>
      </c>
      <c r="F802" s="1">
        <v>45973</v>
      </c>
      <c r="G802" t="s">
        <v>2843</v>
      </c>
      <c r="H802">
        <v>98</v>
      </c>
      <c r="I802">
        <v>112</v>
      </c>
      <c r="J802" t="s">
        <v>97</v>
      </c>
      <c r="K802">
        <v>2</v>
      </c>
      <c r="L802">
        <v>6</v>
      </c>
      <c r="M802" t="s">
        <v>2615</v>
      </c>
      <c r="N802" t="s">
        <v>55</v>
      </c>
      <c r="O802" t="s">
        <v>67</v>
      </c>
      <c r="P802" t="s">
        <v>2892</v>
      </c>
      <c r="Q802" t="s">
        <v>2893</v>
      </c>
      <c r="R802" t="s">
        <v>2878</v>
      </c>
      <c r="S802">
        <v>2</v>
      </c>
      <c r="T802">
        <v>1</v>
      </c>
      <c r="U802" t="s">
        <v>2895</v>
      </c>
      <c r="V802">
        <v>65169.934344177367</v>
      </c>
      <c r="W802" t="s">
        <v>2827</v>
      </c>
      <c r="X802">
        <v>44663.708440795635</v>
      </c>
      <c r="Y802" t="s">
        <v>2814</v>
      </c>
      <c r="Z802">
        <v>58611.930717538344</v>
      </c>
      <c r="AA802" t="s">
        <v>2660</v>
      </c>
      <c r="AB802">
        <v>58969.13197733328</v>
      </c>
      <c r="AC802">
        <v>3</v>
      </c>
    </row>
    <row r="803" spans="1:29" x14ac:dyDescent="0.3">
      <c r="A803" t="s">
        <v>47</v>
      </c>
      <c r="B803">
        <v>58834.067890234619</v>
      </c>
      <c r="C803">
        <v>18361507</v>
      </c>
      <c r="D803">
        <v>3880000</v>
      </c>
      <c r="E803">
        <v>45647.058823529413</v>
      </c>
      <c r="F803" s="1">
        <v>45965</v>
      </c>
      <c r="G803" t="s">
        <v>2843</v>
      </c>
      <c r="H803">
        <v>85</v>
      </c>
      <c r="I803">
        <v>100</v>
      </c>
      <c r="J803" t="s">
        <v>97</v>
      </c>
      <c r="K803">
        <v>1</v>
      </c>
      <c r="L803">
        <v>3</v>
      </c>
      <c r="M803" t="s">
        <v>2615</v>
      </c>
      <c r="N803" t="s">
        <v>55</v>
      </c>
      <c r="O803" t="s">
        <v>57</v>
      </c>
      <c r="P803" t="s">
        <v>2892</v>
      </c>
      <c r="Q803" t="s">
        <v>2893</v>
      </c>
      <c r="R803" t="s">
        <v>2878</v>
      </c>
      <c r="S803">
        <v>2</v>
      </c>
      <c r="T803">
        <v>0</v>
      </c>
      <c r="U803" t="s">
        <v>2895</v>
      </c>
      <c r="V803">
        <v>65169.934344177367</v>
      </c>
      <c r="W803" t="s">
        <v>2827</v>
      </c>
      <c r="X803">
        <v>44663.708440795635</v>
      </c>
      <c r="Y803" t="s">
        <v>2814</v>
      </c>
      <c r="Z803">
        <v>58611.930717538344</v>
      </c>
      <c r="AA803" t="s">
        <v>2660</v>
      </c>
      <c r="AB803">
        <v>58969.13197733328</v>
      </c>
      <c r="AC803">
        <v>3</v>
      </c>
    </row>
    <row r="804" spans="1:29" x14ac:dyDescent="0.3">
      <c r="A804" t="s">
        <v>47</v>
      </c>
      <c r="B804">
        <v>58834.067890234619</v>
      </c>
      <c r="C804">
        <v>18403180</v>
      </c>
      <c r="D804">
        <v>3800000</v>
      </c>
      <c r="E804">
        <v>52777.777777777781</v>
      </c>
      <c r="F804" s="1">
        <v>45972</v>
      </c>
      <c r="G804" t="s">
        <v>2843</v>
      </c>
      <c r="H804">
        <v>72</v>
      </c>
      <c r="I804">
        <v>80</v>
      </c>
      <c r="J804" t="s">
        <v>97</v>
      </c>
      <c r="K804">
        <v>1</v>
      </c>
      <c r="L804">
        <v>5</v>
      </c>
      <c r="M804" t="s">
        <v>2615</v>
      </c>
      <c r="N804" t="s">
        <v>55</v>
      </c>
      <c r="O804" t="s">
        <v>57</v>
      </c>
      <c r="P804" t="s">
        <v>2892</v>
      </c>
      <c r="Q804" t="s">
        <v>2893</v>
      </c>
      <c r="R804" t="s">
        <v>2878</v>
      </c>
      <c r="S804">
        <v>2</v>
      </c>
      <c r="T804">
        <v>0</v>
      </c>
      <c r="U804" t="s">
        <v>2895</v>
      </c>
      <c r="V804">
        <v>65169.934344177367</v>
      </c>
      <c r="W804" t="s">
        <v>2827</v>
      </c>
      <c r="X804">
        <v>44663.708440795635</v>
      </c>
      <c r="Y804" t="s">
        <v>2814</v>
      </c>
      <c r="Z804">
        <v>58611.930717538344</v>
      </c>
      <c r="AA804" t="s">
        <v>2660</v>
      </c>
      <c r="AB804">
        <v>58969.13197733328</v>
      </c>
      <c r="AC804">
        <v>3</v>
      </c>
    </row>
    <row r="805" spans="1:29" x14ac:dyDescent="0.3">
      <c r="A805" t="s">
        <v>47</v>
      </c>
      <c r="B805">
        <v>58834.067890234619</v>
      </c>
      <c r="C805">
        <v>18408460</v>
      </c>
      <c r="D805">
        <v>3400000</v>
      </c>
      <c r="E805">
        <v>61818.181818181816</v>
      </c>
      <c r="F805" s="1">
        <v>45973</v>
      </c>
      <c r="G805" t="s">
        <v>2843</v>
      </c>
      <c r="H805">
        <v>55</v>
      </c>
      <c r="I805">
        <v>66</v>
      </c>
      <c r="J805" t="s">
        <v>74</v>
      </c>
      <c r="K805">
        <v>1</v>
      </c>
      <c r="L805">
        <v>6</v>
      </c>
      <c r="M805" t="s">
        <v>2615</v>
      </c>
      <c r="N805" t="s">
        <v>55</v>
      </c>
      <c r="O805" t="s">
        <v>57</v>
      </c>
      <c r="P805" t="s">
        <v>2892</v>
      </c>
      <c r="Q805" t="s">
        <v>2893</v>
      </c>
      <c r="R805" t="s">
        <v>2879</v>
      </c>
      <c r="S805">
        <v>2</v>
      </c>
      <c r="T805">
        <v>0</v>
      </c>
      <c r="U805" t="s">
        <v>2895</v>
      </c>
      <c r="V805">
        <v>65169.934344177367</v>
      </c>
      <c r="W805" t="s">
        <v>2827</v>
      </c>
      <c r="X805">
        <v>44663.708440795635</v>
      </c>
      <c r="Y805" t="s">
        <v>2814</v>
      </c>
      <c r="Z805">
        <v>58611.930717538344</v>
      </c>
      <c r="AA805" t="s">
        <v>2660</v>
      </c>
      <c r="AB805">
        <v>58969.13197733328</v>
      </c>
      <c r="AC805">
        <v>2</v>
      </c>
    </row>
    <row r="806" spans="1:29" x14ac:dyDescent="0.3">
      <c r="A806" t="s">
        <v>47</v>
      </c>
      <c r="B806">
        <v>58834.067890234619</v>
      </c>
      <c r="C806">
        <v>18422268</v>
      </c>
      <c r="D806">
        <v>3075000</v>
      </c>
      <c r="E806">
        <v>43928.571428571428</v>
      </c>
      <c r="F806" s="1">
        <v>45975</v>
      </c>
      <c r="G806" t="s">
        <v>2843</v>
      </c>
      <c r="H806">
        <v>70</v>
      </c>
      <c r="I806">
        <v>80</v>
      </c>
      <c r="J806" t="s">
        <v>97</v>
      </c>
      <c r="K806">
        <v>1</v>
      </c>
      <c r="L806">
        <v>6</v>
      </c>
      <c r="M806" t="s">
        <v>2622</v>
      </c>
      <c r="N806" t="s">
        <v>77</v>
      </c>
      <c r="O806" t="s">
        <v>57</v>
      </c>
      <c r="P806" t="s">
        <v>2892</v>
      </c>
      <c r="Q806" t="s">
        <v>2893</v>
      </c>
      <c r="R806" t="s">
        <v>2878</v>
      </c>
      <c r="S806">
        <v>13</v>
      </c>
      <c r="T806">
        <v>0</v>
      </c>
      <c r="U806" t="s">
        <v>2895</v>
      </c>
      <c r="V806">
        <v>65169.934344177367</v>
      </c>
      <c r="W806" t="s">
        <v>2827</v>
      </c>
      <c r="X806">
        <v>44663.708440795635</v>
      </c>
      <c r="Y806" t="s">
        <v>2814</v>
      </c>
      <c r="Z806">
        <v>58611.930717538344</v>
      </c>
      <c r="AA806" t="s">
        <v>2660</v>
      </c>
      <c r="AB806">
        <v>58969.13197733328</v>
      </c>
      <c r="AC806">
        <v>3</v>
      </c>
    </row>
    <row r="807" spans="1:29" x14ac:dyDescent="0.3">
      <c r="A807" t="s">
        <v>47</v>
      </c>
      <c r="B807">
        <v>58834.067890234619</v>
      </c>
      <c r="C807">
        <v>18379388</v>
      </c>
      <c r="D807">
        <v>5750000</v>
      </c>
      <c r="E807">
        <v>52272.727272727272</v>
      </c>
      <c r="F807" s="1">
        <v>45968</v>
      </c>
      <c r="G807" t="s">
        <v>2843</v>
      </c>
      <c r="H807">
        <v>110</v>
      </c>
      <c r="I807">
        <v>130</v>
      </c>
      <c r="J807" t="s">
        <v>50</v>
      </c>
      <c r="K807">
        <v>2</v>
      </c>
      <c r="L807">
        <v>3</v>
      </c>
      <c r="M807" t="s">
        <v>2615</v>
      </c>
      <c r="N807" t="s">
        <v>55</v>
      </c>
      <c r="O807" t="s">
        <v>57</v>
      </c>
      <c r="P807" t="s">
        <v>2892</v>
      </c>
      <c r="Q807" t="s">
        <v>2893</v>
      </c>
      <c r="R807" t="s">
        <v>2877</v>
      </c>
      <c r="S807">
        <v>2</v>
      </c>
      <c r="T807">
        <v>0</v>
      </c>
      <c r="U807" t="s">
        <v>2894</v>
      </c>
      <c r="V807">
        <v>56501.106204522679</v>
      </c>
      <c r="W807" t="s">
        <v>2827</v>
      </c>
      <c r="X807">
        <v>44663.708440795635</v>
      </c>
      <c r="Y807" t="s">
        <v>2814</v>
      </c>
      <c r="Z807">
        <v>58611.930717538344</v>
      </c>
      <c r="AA807" t="s">
        <v>2660</v>
      </c>
      <c r="AB807">
        <v>58969.13197733328</v>
      </c>
      <c r="AC807">
        <v>4</v>
      </c>
    </row>
    <row r="808" spans="1:29" x14ac:dyDescent="0.3">
      <c r="A808" t="s">
        <v>47</v>
      </c>
      <c r="B808">
        <v>58834.067890234619</v>
      </c>
      <c r="C808">
        <v>18380483</v>
      </c>
      <c r="D808">
        <v>5300000</v>
      </c>
      <c r="E808">
        <v>60227.272727272728</v>
      </c>
      <c r="F808" s="1">
        <v>45969</v>
      </c>
      <c r="G808" t="s">
        <v>2843</v>
      </c>
      <c r="H808">
        <v>88</v>
      </c>
      <c r="I808">
        <v>90</v>
      </c>
      <c r="J808" t="s">
        <v>97</v>
      </c>
      <c r="K808">
        <v>2</v>
      </c>
      <c r="L808">
        <v>3</v>
      </c>
      <c r="M808" t="s">
        <v>2615</v>
      </c>
      <c r="N808" t="s">
        <v>55</v>
      </c>
      <c r="O808" t="s">
        <v>57</v>
      </c>
      <c r="P808" t="s">
        <v>2892</v>
      </c>
      <c r="Q808" t="s">
        <v>2893</v>
      </c>
      <c r="R808" t="s">
        <v>2878</v>
      </c>
      <c r="S808">
        <v>2</v>
      </c>
      <c r="T808">
        <v>0</v>
      </c>
      <c r="U808" t="s">
        <v>2894</v>
      </c>
      <c r="V808">
        <v>56501.106204522679</v>
      </c>
      <c r="W808" t="s">
        <v>2827</v>
      </c>
      <c r="X808">
        <v>44663.708440795635</v>
      </c>
      <c r="Y808" t="s">
        <v>2814</v>
      </c>
      <c r="Z808">
        <v>58611.930717538344</v>
      </c>
      <c r="AA808" t="s">
        <v>2660</v>
      </c>
      <c r="AB808">
        <v>58969.13197733328</v>
      </c>
      <c r="AC808">
        <v>3</v>
      </c>
    </row>
    <row r="809" spans="1:29" x14ac:dyDescent="0.3">
      <c r="A809" t="s">
        <v>47</v>
      </c>
      <c r="B809">
        <v>58834.067890234619</v>
      </c>
      <c r="C809">
        <v>18424995</v>
      </c>
      <c r="D809">
        <v>4050000</v>
      </c>
      <c r="E809">
        <v>40500</v>
      </c>
      <c r="F809" s="1">
        <v>45976</v>
      </c>
      <c r="G809" t="s">
        <v>2843</v>
      </c>
      <c r="H809">
        <v>100</v>
      </c>
      <c r="I809">
        <v>110</v>
      </c>
      <c r="J809" t="s">
        <v>97</v>
      </c>
      <c r="K809">
        <v>1</v>
      </c>
      <c r="L809">
        <v>3</v>
      </c>
      <c r="M809" t="s">
        <v>2615</v>
      </c>
      <c r="N809" t="s">
        <v>55</v>
      </c>
      <c r="O809" t="s">
        <v>57</v>
      </c>
      <c r="P809" t="s">
        <v>2892</v>
      </c>
      <c r="Q809" t="s">
        <v>2893</v>
      </c>
      <c r="R809" t="s">
        <v>2878</v>
      </c>
      <c r="S809">
        <v>2</v>
      </c>
      <c r="T809">
        <v>0</v>
      </c>
      <c r="U809" t="s">
        <v>2894</v>
      </c>
      <c r="V809">
        <v>56501.106204522679</v>
      </c>
      <c r="W809" t="s">
        <v>2827</v>
      </c>
      <c r="X809">
        <v>44663.708440795635</v>
      </c>
      <c r="Y809" t="s">
        <v>2814</v>
      </c>
      <c r="Z809">
        <v>58611.930717538344</v>
      </c>
      <c r="AA809" t="s">
        <v>2660</v>
      </c>
      <c r="AB809">
        <v>58969.13197733328</v>
      </c>
      <c r="AC809">
        <v>3</v>
      </c>
    </row>
    <row r="810" spans="1:29" x14ac:dyDescent="0.3">
      <c r="A810" t="s">
        <v>47</v>
      </c>
      <c r="B810">
        <v>58834.067890234619</v>
      </c>
      <c r="C810">
        <v>18370371</v>
      </c>
      <c r="D810">
        <v>3350000</v>
      </c>
      <c r="E810">
        <v>41875</v>
      </c>
      <c r="F810" s="1">
        <v>45967</v>
      </c>
      <c r="G810" t="s">
        <v>2843</v>
      </c>
      <c r="H810">
        <v>80</v>
      </c>
      <c r="I810">
        <v>95</v>
      </c>
      <c r="J810" t="s">
        <v>97</v>
      </c>
      <c r="K810">
        <v>1</v>
      </c>
      <c r="L810">
        <v>6</v>
      </c>
      <c r="M810" t="s">
        <v>2622</v>
      </c>
      <c r="N810" t="s">
        <v>77</v>
      </c>
      <c r="O810" t="s">
        <v>57</v>
      </c>
      <c r="P810" t="s">
        <v>2892</v>
      </c>
      <c r="Q810" t="s">
        <v>2893</v>
      </c>
      <c r="R810" t="s">
        <v>2878</v>
      </c>
      <c r="S810">
        <v>13</v>
      </c>
      <c r="T810">
        <v>0</v>
      </c>
      <c r="U810" t="s">
        <v>2894</v>
      </c>
      <c r="V810">
        <v>56501.106204522679</v>
      </c>
      <c r="W810" t="s">
        <v>2827</v>
      </c>
      <c r="X810">
        <v>44663.708440795635</v>
      </c>
      <c r="Y810" t="s">
        <v>2814</v>
      </c>
      <c r="Z810">
        <v>58611.930717538344</v>
      </c>
      <c r="AA810" t="s">
        <v>2660</v>
      </c>
      <c r="AB810">
        <v>58969.13197733328</v>
      </c>
      <c r="AC810">
        <v>3</v>
      </c>
    </row>
    <row r="811" spans="1:29" x14ac:dyDescent="0.3">
      <c r="A811" t="s">
        <v>47</v>
      </c>
      <c r="B811">
        <v>58834.067890234619</v>
      </c>
      <c r="C811">
        <v>18429916</v>
      </c>
      <c r="D811">
        <v>2900000</v>
      </c>
      <c r="E811">
        <v>100000</v>
      </c>
      <c r="F811" s="1">
        <v>45976</v>
      </c>
      <c r="G811" t="s">
        <v>2843</v>
      </c>
      <c r="H811">
        <v>29</v>
      </c>
      <c r="I811">
        <v>34</v>
      </c>
      <c r="J811" t="s">
        <v>74</v>
      </c>
      <c r="K811">
        <v>1</v>
      </c>
      <c r="L811">
        <v>3</v>
      </c>
      <c r="M811" t="s">
        <v>2615</v>
      </c>
      <c r="N811" t="s">
        <v>55</v>
      </c>
      <c r="O811" t="s">
        <v>67</v>
      </c>
      <c r="P811" t="s">
        <v>2892</v>
      </c>
      <c r="Q811" t="s">
        <v>2899</v>
      </c>
      <c r="R811" t="s">
        <v>2879</v>
      </c>
      <c r="S811">
        <v>2</v>
      </c>
      <c r="T811">
        <v>1</v>
      </c>
      <c r="U811" t="s">
        <v>2894</v>
      </c>
      <c r="V811">
        <v>56501.106204522679</v>
      </c>
      <c r="W811" t="s">
        <v>2827</v>
      </c>
      <c r="X811">
        <v>44663.708440795635</v>
      </c>
      <c r="Y811" t="s">
        <v>2814</v>
      </c>
      <c r="Z811">
        <v>58611.930717538344</v>
      </c>
      <c r="AA811" t="s">
        <v>2660</v>
      </c>
      <c r="AB811">
        <v>58969.13197733328</v>
      </c>
      <c r="AC811">
        <v>2</v>
      </c>
    </row>
    <row r="812" spans="1:29" x14ac:dyDescent="0.3">
      <c r="A812" t="s">
        <v>47</v>
      </c>
      <c r="B812">
        <v>58834.067890234619</v>
      </c>
      <c r="C812">
        <v>18377250</v>
      </c>
      <c r="D812">
        <v>5500000</v>
      </c>
      <c r="E812">
        <v>68750</v>
      </c>
      <c r="F812" s="1">
        <v>45968</v>
      </c>
      <c r="G812" t="s">
        <v>2843</v>
      </c>
      <c r="H812">
        <v>80</v>
      </c>
      <c r="I812">
        <v>85</v>
      </c>
      <c r="J812" t="s">
        <v>97</v>
      </c>
      <c r="K812">
        <v>1</v>
      </c>
      <c r="L812">
        <v>6</v>
      </c>
      <c r="M812" t="s">
        <v>2615</v>
      </c>
      <c r="N812" t="s">
        <v>55</v>
      </c>
      <c r="O812" t="s">
        <v>57</v>
      </c>
      <c r="P812" t="s">
        <v>2892</v>
      </c>
      <c r="Q812" t="s">
        <v>2893</v>
      </c>
      <c r="R812" t="s">
        <v>2878</v>
      </c>
      <c r="S812">
        <v>2</v>
      </c>
      <c r="T812">
        <v>0</v>
      </c>
      <c r="U812" t="s">
        <v>251</v>
      </c>
      <c r="V812">
        <v>53354.245347733297</v>
      </c>
      <c r="W812" t="s">
        <v>2827</v>
      </c>
      <c r="X812">
        <v>44663.708440795635</v>
      </c>
      <c r="Y812" t="s">
        <v>2814</v>
      </c>
      <c r="Z812">
        <v>58611.930717538344</v>
      </c>
      <c r="AA812" t="s">
        <v>2660</v>
      </c>
      <c r="AB812">
        <v>58969.13197733328</v>
      </c>
      <c r="AC812">
        <v>3</v>
      </c>
    </row>
    <row r="813" spans="1:29" x14ac:dyDescent="0.3">
      <c r="A813" t="s">
        <v>47</v>
      </c>
      <c r="B813">
        <v>58834.067890234619</v>
      </c>
      <c r="C813">
        <v>18377249</v>
      </c>
      <c r="D813">
        <v>4500000</v>
      </c>
      <c r="E813">
        <v>69230.769230769234</v>
      </c>
      <c r="F813" s="1">
        <v>45968</v>
      </c>
      <c r="G813" t="s">
        <v>2843</v>
      </c>
      <c r="H813">
        <v>65</v>
      </c>
      <c r="I813">
        <v>70</v>
      </c>
      <c r="J813" t="s">
        <v>74</v>
      </c>
      <c r="K813">
        <v>1</v>
      </c>
      <c r="L813">
        <v>6</v>
      </c>
      <c r="M813" t="s">
        <v>2615</v>
      </c>
      <c r="N813" t="s">
        <v>55</v>
      </c>
      <c r="O813" t="s">
        <v>57</v>
      </c>
      <c r="P813" t="s">
        <v>2892</v>
      </c>
      <c r="Q813" t="s">
        <v>2893</v>
      </c>
      <c r="R813" t="s">
        <v>2879</v>
      </c>
      <c r="S813">
        <v>2</v>
      </c>
      <c r="T813">
        <v>0</v>
      </c>
      <c r="U813" t="s">
        <v>251</v>
      </c>
      <c r="V813">
        <v>53354.245347733297</v>
      </c>
      <c r="W813" t="s">
        <v>2827</v>
      </c>
      <c r="X813">
        <v>44663.708440795635</v>
      </c>
      <c r="Y813" t="s">
        <v>2814</v>
      </c>
      <c r="Z813">
        <v>58611.930717538344</v>
      </c>
      <c r="AA813" t="s">
        <v>2660</v>
      </c>
      <c r="AB813">
        <v>58969.13197733328</v>
      </c>
      <c r="AC813">
        <v>2</v>
      </c>
    </row>
    <row r="814" spans="1:29" x14ac:dyDescent="0.3">
      <c r="A814" t="s">
        <v>47</v>
      </c>
      <c r="B814">
        <v>58834.067890234619</v>
      </c>
      <c r="C814">
        <v>18389125</v>
      </c>
      <c r="D814">
        <v>6000000</v>
      </c>
      <c r="E814">
        <v>66666.666666666672</v>
      </c>
      <c r="F814" s="1">
        <v>45970</v>
      </c>
      <c r="G814" t="s">
        <v>2843</v>
      </c>
      <c r="H814">
        <v>90</v>
      </c>
      <c r="I814">
        <v>110</v>
      </c>
      <c r="J814" t="s">
        <v>97</v>
      </c>
      <c r="K814">
        <v>1</v>
      </c>
      <c r="L814">
        <v>3</v>
      </c>
      <c r="M814" t="s">
        <v>2615</v>
      </c>
      <c r="N814" t="s">
        <v>55</v>
      </c>
      <c r="O814" t="s">
        <v>57</v>
      </c>
      <c r="P814" t="s">
        <v>2904</v>
      </c>
      <c r="Q814" t="s">
        <v>2893</v>
      </c>
      <c r="R814" t="s">
        <v>2878</v>
      </c>
      <c r="S814">
        <v>2</v>
      </c>
      <c r="T814">
        <v>0</v>
      </c>
      <c r="U814" t="s">
        <v>138</v>
      </c>
      <c r="V814">
        <v>84051.519775661844</v>
      </c>
      <c r="W814" t="s">
        <v>2827</v>
      </c>
      <c r="X814">
        <v>44663.708440795635</v>
      </c>
      <c r="Y814" t="s">
        <v>2870</v>
      </c>
      <c r="Z814">
        <v>81951.291903696576</v>
      </c>
      <c r="AA814" t="s">
        <v>2660</v>
      </c>
      <c r="AB814">
        <v>58969.13197733328</v>
      </c>
      <c r="AC814">
        <v>3</v>
      </c>
    </row>
    <row r="815" spans="1:29" x14ac:dyDescent="0.3">
      <c r="A815" t="s">
        <v>47</v>
      </c>
      <c r="B815">
        <v>58834.067890234619</v>
      </c>
      <c r="C815">
        <v>18375281</v>
      </c>
      <c r="D815">
        <v>2800000</v>
      </c>
      <c r="E815">
        <v>56000</v>
      </c>
      <c r="F815" s="1">
        <v>45968</v>
      </c>
      <c r="G815" t="s">
        <v>2843</v>
      </c>
      <c r="H815">
        <v>50</v>
      </c>
      <c r="I815">
        <v>55</v>
      </c>
      <c r="J815" t="s">
        <v>74</v>
      </c>
      <c r="K815">
        <v>1</v>
      </c>
      <c r="L815">
        <v>5</v>
      </c>
      <c r="M815" t="s">
        <v>2615</v>
      </c>
      <c r="N815" t="s">
        <v>55</v>
      </c>
      <c r="O815" t="s">
        <v>67</v>
      </c>
      <c r="P815" t="s">
        <v>2904</v>
      </c>
      <c r="Q815" t="s">
        <v>2899</v>
      </c>
      <c r="R815" t="s">
        <v>2879</v>
      </c>
      <c r="S815">
        <v>2</v>
      </c>
      <c r="T815">
        <v>1</v>
      </c>
      <c r="U815" t="s">
        <v>251</v>
      </c>
      <c r="V815">
        <v>53354.245347733297</v>
      </c>
      <c r="W815" t="s">
        <v>2827</v>
      </c>
      <c r="X815">
        <v>44663.708440795635</v>
      </c>
      <c r="Y815" t="s">
        <v>2870</v>
      </c>
      <c r="Z815">
        <v>81951.291903696576</v>
      </c>
      <c r="AA815" t="s">
        <v>2660</v>
      </c>
      <c r="AB815">
        <v>58969.13197733328</v>
      </c>
      <c r="AC815">
        <v>2</v>
      </c>
    </row>
    <row r="816" spans="1:29" x14ac:dyDescent="0.3">
      <c r="A816" t="s">
        <v>47</v>
      </c>
      <c r="B816">
        <v>58834.067890234619</v>
      </c>
      <c r="C816">
        <v>18407734</v>
      </c>
      <c r="D816">
        <v>5000000</v>
      </c>
      <c r="E816">
        <v>66666.666666666672</v>
      </c>
      <c r="F816" s="1">
        <v>45973</v>
      </c>
      <c r="G816" t="s">
        <v>2843</v>
      </c>
      <c r="H816">
        <v>75</v>
      </c>
      <c r="I816">
        <v>135</v>
      </c>
      <c r="J816" t="s">
        <v>97</v>
      </c>
      <c r="K816">
        <v>1</v>
      </c>
      <c r="L816">
        <v>6</v>
      </c>
      <c r="M816" t="s">
        <v>2615</v>
      </c>
      <c r="N816" t="s">
        <v>55</v>
      </c>
      <c r="O816" t="s">
        <v>67</v>
      </c>
      <c r="P816" t="s">
        <v>2905</v>
      </c>
      <c r="Q816" t="s">
        <v>2893</v>
      </c>
      <c r="R816" t="s">
        <v>2878</v>
      </c>
      <c r="S816">
        <v>2</v>
      </c>
      <c r="T816">
        <v>1</v>
      </c>
      <c r="U816" t="s">
        <v>2895</v>
      </c>
      <c r="V816">
        <v>65169.934344177367</v>
      </c>
      <c r="W816" t="s">
        <v>2827</v>
      </c>
      <c r="X816">
        <v>44663.708440795635</v>
      </c>
      <c r="Y816" t="s">
        <v>2815</v>
      </c>
      <c r="Z816">
        <v>55166.77177874578</v>
      </c>
      <c r="AA816" t="s">
        <v>2660</v>
      </c>
      <c r="AB816">
        <v>58969.13197733328</v>
      </c>
      <c r="AC816">
        <v>3</v>
      </c>
    </row>
    <row r="817" spans="1:29" x14ac:dyDescent="0.3">
      <c r="A817" t="s">
        <v>47</v>
      </c>
      <c r="B817">
        <v>58834.067890234619</v>
      </c>
      <c r="C817">
        <v>18416422</v>
      </c>
      <c r="D817">
        <v>3450000</v>
      </c>
      <c r="E817">
        <v>86250</v>
      </c>
      <c r="F817" s="1">
        <v>45974</v>
      </c>
      <c r="G817" t="s">
        <v>2843</v>
      </c>
      <c r="H817">
        <v>40</v>
      </c>
      <c r="I817">
        <v>50</v>
      </c>
      <c r="J817" t="s">
        <v>74</v>
      </c>
      <c r="K817">
        <v>1</v>
      </c>
      <c r="L817">
        <v>5</v>
      </c>
      <c r="M817" t="s">
        <v>2615</v>
      </c>
      <c r="N817" t="s">
        <v>55</v>
      </c>
      <c r="O817" t="s">
        <v>67</v>
      </c>
      <c r="P817" t="s">
        <v>2905</v>
      </c>
      <c r="Q817" t="s">
        <v>2893</v>
      </c>
      <c r="R817" t="s">
        <v>2879</v>
      </c>
      <c r="S817">
        <v>2</v>
      </c>
      <c r="T817">
        <v>1</v>
      </c>
      <c r="U817" t="s">
        <v>2894</v>
      </c>
      <c r="V817">
        <v>56501.106204522679</v>
      </c>
      <c r="W817" t="s">
        <v>2827</v>
      </c>
      <c r="X817">
        <v>44663.708440795635</v>
      </c>
      <c r="Y817" t="s">
        <v>2815</v>
      </c>
      <c r="Z817">
        <v>55166.77177874578</v>
      </c>
      <c r="AA817" t="s">
        <v>2660</v>
      </c>
      <c r="AB817">
        <v>58969.13197733328</v>
      </c>
      <c r="AC817">
        <v>2</v>
      </c>
    </row>
    <row r="818" spans="1:29" x14ac:dyDescent="0.3">
      <c r="A818" t="s">
        <v>47</v>
      </c>
      <c r="B818">
        <v>58834.067890234619</v>
      </c>
      <c r="C818">
        <v>18384912</v>
      </c>
      <c r="D818">
        <v>3150000</v>
      </c>
      <c r="E818">
        <v>48461.538461538461</v>
      </c>
      <c r="F818" s="1">
        <v>45969</v>
      </c>
      <c r="G818" t="s">
        <v>2843</v>
      </c>
      <c r="H818">
        <v>65</v>
      </c>
      <c r="I818">
        <v>70</v>
      </c>
      <c r="J818" t="s">
        <v>97</v>
      </c>
      <c r="K818">
        <v>1</v>
      </c>
      <c r="L818">
        <v>6</v>
      </c>
      <c r="M818" t="s">
        <v>2622</v>
      </c>
      <c r="N818" t="s">
        <v>55</v>
      </c>
      <c r="O818" t="s">
        <v>67</v>
      </c>
      <c r="P818" t="s">
        <v>2905</v>
      </c>
      <c r="Q818" t="s">
        <v>2893</v>
      </c>
      <c r="R818" t="s">
        <v>2878</v>
      </c>
      <c r="S818">
        <v>13</v>
      </c>
      <c r="T818">
        <v>1</v>
      </c>
      <c r="U818" t="s">
        <v>2894</v>
      </c>
      <c r="V818">
        <v>56501.106204522679</v>
      </c>
      <c r="W818" t="s">
        <v>2827</v>
      </c>
      <c r="X818">
        <v>44663.708440795635</v>
      </c>
      <c r="Y818" t="s">
        <v>2815</v>
      </c>
      <c r="Z818">
        <v>55166.77177874578</v>
      </c>
      <c r="AA818" t="s">
        <v>2660</v>
      </c>
      <c r="AB818">
        <v>58969.13197733328</v>
      </c>
      <c r="AC818">
        <v>3</v>
      </c>
    </row>
    <row r="819" spans="1:29" x14ac:dyDescent="0.3">
      <c r="A819" t="s">
        <v>47</v>
      </c>
      <c r="B819">
        <v>58834.067890234619</v>
      </c>
      <c r="C819">
        <v>18390960</v>
      </c>
      <c r="D819">
        <v>3150000</v>
      </c>
      <c r="E819">
        <v>65625</v>
      </c>
      <c r="F819" s="1">
        <v>45971</v>
      </c>
      <c r="G819" t="s">
        <v>2843</v>
      </c>
      <c r="H819">
        <v>48</v>
      </c>
      <c r="I819">
        <v>55</v>
      </c>
      <c r="J819" t="s">
        <v>74</v>
      </c>
      <c r="K819">
        <v>1</v>
      </c>
      <c r="L819">
        <v>5</v>
      </c>
      <c r="M819" t="s">
        <v>2615</v>
      </c>
      <c r="N819" t="s">
        <v>55</v>
      </c>
      <c r="O819" t="s">
        <v>57</v>
      </c>
      <c r="P819" t="s">
        <v>2905</v>
      </c>
      <c r="Q819" t="s">
        <v>2893</v>
      </c>
      <c r="R819" t="s">
        <v>2879</v>
      </c>
      <c r="S819">
        <v>2</v>
      </c>
      <c r="T819">
        <v>0</v>
      </c>
      <c r="U819" t="s">
        <v>2894</v>
      </c>
      <c r="V819">
        <v>56501.106204522679</v>
      </c>
      <c r="W819" t="s">
        <v>2827</v>
      </c>
      <c r="X819">
        <v>44663.708440795635</v>
      </c>
      <c r="Y819" t="s">
        <v>2815</v>
      </c>
      <c r="Z819">
        <v>55166.77177874578</v>
      </c>
      <c r="AA819" t="s">
        <v>2660</v>
      </c>
      <c r="AB819">
        <v>58969.13197733328</v>
      </c>
      <c r="AC819">
        <v>2</v>
      </c>
    </row>
    <row r="820" spans="1:29" x14ac:dyDescent="0.3">
      <c r="A820" t="s">
        <v>47</v>
      </c>
      <c r="B820">
        <v>58834.067890234619</v>
      </c>
      <c r="C820">
        <v>18384724</v>
      </c>
      <c r="D820">
        <v>2800000</v>
      </c>
      <c r="E820">
        <v>50909.090909090912</v>
      </c>
      <c r="F820" s="1">
        <v>45969</v>
      </c>
      <c r="G820" t="s">
        <v>2843</v>
      </c>
      <c r="H820">
        <v>55</v>
      </c>
      <c r="I820">
        <v>60</v>
      </c>
      <c r="J820" t="s">
        <v>74</v>
      </c>
      <c r="K820">
        <v>1</v>
      </c>
      <c r="L820">
        <v>6</v>
      </c>
      <c r="M820" t="s">
        <v>2622</v>
      </c>
      <c r="N820" t="s">
        <v>55</v>
      </c>
      <c r="O820" t="s">
        <v>67</v>
      </c>
      <c r="P820" t="s">
        <v>2905</v>
      </c>
      <c r="Q820" t="s">
        <v>2899</v>
      </c>
      <c r="R820" t="s">
        <v>2879</v>
      </c>
      <c r="S820">
        <v>13</v>
      </c>
      <c r="T820">
        <v>1</v>
      </c>
      <c r="U820" t="s">
        <v>2894</v>
      </c>
      <c r="V820">
        <v>56501.106204522679</v>
      </c>
      <c r="W820" t="s">
        <v>2827</v>
      </c>
      <c r="X820">
        <v>44663.708440795635</v>
      </c>
      <c r="Y820" t="s">
        <v>2815</v>
      </c>
      <c r="Z820">
        <v>55166.77177874578</v>
      </c>
      <c r="AA820" t="s">
        <v>2660</v>
      </c>
      <c r="AB820">
        <v>58969.13197733328</v>
      </c>
      <c r="AC820">
        <v>2</v>
      </c>
    </row>
    <row r="821" spans="1:29" x14ac:dyDescent="0.3">
      <c r="A821" t="s">
        <v>47</v>
      </c>
      <c r="B821">
        <v>58834.067890234619</v>
      </c>
      <c r="C821">
        <v>18406474</v>
      </c>
      <c r="D821">
        <v>6100000</v>
      </c>
      <c r="E821">
        <v>71764.705882352937</v>
      </c>
      <c r="F821" s="1">
        <v>45973</v>
      </c>
      <c r="G821" t="s">
        <v>2843</v>
      </c>
      <c r="H821">
        <v>85</v>
      </c>
      <c r="I821">
        <v>90</v>
      </c>
      <c r="J821" t="s">
        <v>97</v>
      </c>
      <c r="K821">
        <v>2</v>
      </c>
      <c r="L821">
        <v>5</v>
      </c>
      <c r="M821" t="s">
        <v>2615</v>
      </c>
      <c r="N821" t="s">
        <v>55</v>
      </c>
      <c r="O821" t="s">
        <v>57</v>
      </c>
      <c r="P821" t="s">
        <v>2892</v>
      </c>
      <c r="Q821" t="s">
        <v>2896</v>
      </c>
      <c r="R821" t="s">
        <v>2878</v>
      </c>
      <c r="S821">
        <v>2</v>
      </c>
      <c r="T821">
        <v>0</v>
      </c>
      <c r="U821" t="s">
        <v>2895</v>
      </c>
      <c r="V821">
        <v>65169.934344177367</v>
      </c>
      <c r="W821" t="s">
        <v>2827</v>
      </c>
      <c r="X821">
        <v>44663.708440795635</v>
      </c>
      <c r="Y821" t="s">
        <v>2814</v>
      </c>
      <c r="Z821">
        <v>58611.930717538344</v>
      </c>
      <c r="AA821" t="s">
        <v>2679</v>
      </c>
      <c r="AB821">
        <v>47796.421989863593</v>
      </c>
      <c r="AC821">
        <v>3</v>
      </c>
    </row>
    <row r="822" spans="1:29" x14ac:dyDescent="0.3">
      <c r="A822" t="s">
        <v>47</v>
      </c>
      <c r="B822">
        <v>58834.067890234619</v>
      </c>
      <c r="C822">
        <v>18384465</v>
      </c>
      <c r="D822">
        <v>5850000</v>
      </c>
      <c r="E822">
        <v>49576.271186440681</v>
      </c>
      <c r="F822" s="1">
        <v>45969</v>
      </c>
      <c r="G822" t="s">
        <v>2843</v>
      </c>
      <c r="H822">
        <v>118</v>
      </c>
      <c r="I822">
        <v>130</v>
      </c>
      <c r="J822" t="s">
        <v>434</v>
      </c>
      <c r="K822">
        <v>2</v>
      </c>
      <c r="L822">
        <v>7</v>
      </c>
      <c r="M822" t="s">
        <v>2615</v>
      </c>
      <c r="N822" t="s">
        <v>55</v>
      </c>
      <c r="O822" t="s">
        <v>57</v>
      </c>
      <c r="P822" t="s">
        <v>2892</v>
      </c>
      <c r="Q822" t="s">
        <v>2893</v>
      </c>
      <c r="R822" t="s">
        <v>2878</v>
      </c>
      <c r="S822">
        <v>2</v>
      </c>
      <c r="T822">
        <v>0</v>
      </c>
      <c r="U822" t="s">
        <v>2894</v>
      </c>
      <c r="V822">
        <v>56501.106204522679</v>
      </c>
      <c r="W822" t="s">
        <v>2827</v>
      </c>
      <c r="X822">
        <v>44663.708440795635</v>
      </c>
      <c r="Y822" t="s">
        <v>2814</v>
      </c>
      <c r="Z822">
        <v>58611.930717538344</v>
      </c>
      <c r="AA822" t="s">
        <v>2679</v>
      </c>
      <c r="AB822">
        <v>47796.421989863593</v>
      </c>
      <c r="AC822">
        <v>2</v>
      </c>
    </row>
    <row r="823" spans="1:29" x14ac:dyDescent="0.3">
      <c r="A823" t="s">
        <v>47</v>
      </c>
      <c r="B823">
        <v>58834.067890234619</v>
      </c>
      <c r="C823">
        <v>18372201</v>
      </c>
      <c r="D823">
        <v>5850000</v>
      </c>
      <c r="E823">
        <v>48750</v>
      </c>
      <c r="F823" s="1">
        <v>45967</v>
      </c>
      <c r="G823" t="s">
        <v>2843</v>
      </c>
      <c r="H823">
        <v>120</v>
      </c>
      <c r="I823">
        <v>130</v>
      </c>
      <c r="J823" t="s">
        <v>97</v>
      </c>
      <c r="K823">
        <v>2</v>
      </c>
      <c r="L823">
        <v>7</v>
      </c>
      <c r="M823" t="s">
        <v>2615</v>
      </c>
      <c r="N823" t="s">
        <v>55</v>
      </c>
      <c r="O823" t="s">
        <v>67</v>
      </c>
      <c r="P823" t="s">
        <v>2892</v>
      </c>
      <c r="Q823" t="s">
        <v>2893</v>
      </c>
      <c r="R823" t="s">
        <v>2878</v>
      </c>
      <c r="S823">
        <v>2</v>
      </c>
      <c r="T823">
        <v>1</v>
      </c>
      <c r="U823" t="s">
        <v>2894</v>
      </c>
      <c r="V823">
        <v>56501.106204522679</v>
      </c>
      <c r="W823" t="s">
        <v>2827</v>
      </c>
      <c r="X823">
        <v>44663.708440795635</v>
      </c>
      <c r="Y823" t="s">
        <v>2814</v>
      </c>
      <c r="Z823">
        <v>58611.930717538344</v>
      </c>
      <c r="AA823" t="s">
        <v>2679</v>
      </c>
      <c r="AB823">
        <v>47796.421989863593</v>
      </c>
      <c r="AC823">
        <v>3</v>
      </c>
    </row>
    <row r="824" spans="1:29" x14ac:dyDescent="0.3">
      <c r="A824" t="s">
        <v>47</v>
      </c>
      <c r="B824">
        <v>58834.067890234619</v>
      </c>
      <c r="C824">
        <v>18388059</v>
      </c>
      <c r="D824">
        <v>5850000</v>
      </c>
      <c r="E824">
        <v>53181.818181818184</v>
      </c>
      <c r="F824" s="1">
        <v>45970</v>
      </c>
      <c r="G824" t="s">
        <v>2843</v>
      </c>
      <c r="H824">
        <v>110</v>
      </c>
      <c r="I824">
        <v>120</v>
      </c>
      <c r="J824" t="s">
        <v>97</v>
      </c>
      <c r="K824">
        <v>2</v>
      </c>
      <c r="L824">
        <v>5</v>
      </c>
      <c r="M824" t="s">
        <v>2617</v>
      </c>
      <c r="N824" t="s">
        <v>55</v>
      </c>
      <c r="O824" t="s">
        <v>67</v>
      </c>
      <c r="P824" t="s">
        <v>2892</v>
      </c>
      <c r="Q824" t="s">
        <v>2893</v>
      </c>
      <c r="R824" t="s">
        <v>2878</v>
      </c>
      <c r="S824">
        <v>7.5</v>
      </c>
      <c r="T824">
        <v>1</v>
      </c>
      <c r="U824" t="s">
        <v>2894</v>
      </c>
      <c r="V824">
        <v>56501.106204522679</v>
      </c>
      <c r="W824" t="s">
        <v>2827</v>
      </c>
      <c r="X824">
        <v>44663.708440795635</v>
      </c>
      <c r="Y824" t="s">
        <v>2814</v>
      </c>
      <c r="Z824">
        <v>58611.930717538344</v>
      </c>
      <c r="AA824" t="s">
        <v>2679</v>
      </c>
      <c r="AB824">
        <v>47796.421989863593</v>
      </c>
      <c r="AC824">
        <v>3</v>
      </c>
    </row>
    <row r="825" spans="1:29" x14ac:dyDescent="0.3">
      <c r="A825" t="s">
        <v>47</v>
      </c>
      <c r="B825">
        <v>58834.067890234619</v>
      </c>
      <c r="C825">
        <v>18396651</v>
      </c>
      <c r="D825">
        <v>4300000</v>
      </c>
      <c r="E825">
        <v>47777.777777777781</v>
      </c>
      <c r="F825" s="1">
        <v>45971</v>
      </c>
      <c r="G825" t="s">
        <v>2843</v>
      </c>
      <c r="H825">
        <v>90</v>
      </c>
      <c r="I825">
        <v>100</v>
      </c>
      <c r="J825" t="s">
        <v>97</v>
      </c>
      <c r="K825">
        <v>1</v>
      </c>
      <c r="L825">
        <v>3</v>
      </c>
      <c r="M825" t="s">
        <v>2615</v>
      </c>
      <c r="N825" t="s">
        <v>55</v>
      </c>
      <c r="O825" t="s">
        <v>57</v>
      </c>
      <c r="P825" t="s">
        <v>2892</v>
      </c>
      <c r="Q825" t="s">
        <v>2893</v>
      </c>
      <c r="R825" t="s">
        <v>2878</v>
      </c>
      <c r="S825">
        <v>2</v>
      </c>
      <c r="T825">
        <v>0</v>
      </c>
      <c r="U825" t="s">
        <v>2894</v>
      </c>
      <c r="V825">
        <v>56501.106204522679</v>
      </c>
      <c r="W825" t="s">
        <v>2827</v>
      </c>
      <c r="X825">
        <v>44663.708440795635</v>
      </c>
      <c r="Y825" t="s">
        <v>2814</v>
      </c>
      <c r="Z825">
        <v>58611.930717538344</v>
      </c>
      <c r="AA825" t="s">
        <v>2679</v>
      </c>
      <c r="AB825">
        <v>47796.421989863593</v>
      </c>
      <c r="AC825">
        <v>3</v>
      </c>
    </row>
    <row r="826" spans="1:29" x14ac:dyDescent="0.3">
      <c r="A826" t="s">
        <v>47</v>
      </c>
      <c r="B826">
        <v>58834.067890234619</v>
      </c>
      <c r="C826">
        <v>18374499</v>
      </c>
      <c r="D826">
        <v>3850000</v>
      </c>
      <c r="E826">
        <v>40526.315789473687</v>
      </c>
      <c r="F826" s="1">
        <v>45968</v>
      </c>
      <c r="G826" t="s">
        <v>2843</v>
      </c>
      <c r="H826">
        <v>95</v>
      </c>
      <c r="I826">
        <v>100</v>
      </c>
      <c r="J826" t="s">
        <v>97</v>
      </c>
      <c r="K826">
        <v>1</v>
      </c>
      <c r="L826">
        <v>3</v>
      </c>
      <c r="M826" t="s">
        <v>2615</v>
      </c>
      <c r="N826" t="s">
        <v>55</v>
      </c>
      <c r="O826" t="s">
        <v>57</v>
      </c>
      <c r="P826" t="s">
        <v>2892</v>
      </c>
      <c r="Q826" t="s">
        <v>2893</v>
      </c>
      <c r="R826" t="s">
        <v>2878</v>
      </c>
      <c r="S826">
        <v>2</v>
      </c>
      <c r="T826">
        <v>0</v>
      </c>
      <c r="U826" t="s">
        <v>2894</v>
      </c>
      <c r="V826">
        <v>56501.106204522679</v>
      </c>
      <c r="W826" t="s">
        <v>2827</v>
      </c>
      <c r="X826">
        <v>44663.708440795635</v>
      </c>
      <c r="Y826" t="s">
        <v>2814</v>
      </c>
      <c r="Z826">
        <v>58611.930717538344</v>
      </c>
      <c r="AA826" t="s">
        <v>2679</v>
      </c>
      <c r="AB826">
        <v>47796.421989863593</v>
      </c>
      <c r="AC826">
        <v>3</v>
      </c>
    </row>
    <row r="827" spans="1:29" x14ac:dyDescent="0.3">
      <c r="A827" t="s">
        <v>47</v>
      </c>
      <c r="B827">
        <v>58834.067890234619</v>
      </c>
      <c r="C827">
        <v>18393529</v>
      </c>
      <c r="D827">
        <v>2425000</v>
      </c>
      <c r="E827">
        <v>44090.909090909088</v>
      </c>
      <c r="F827" s="1">
        <v>45971</v>
      </c>
      <c r="G827" t="s">
        <v>2843</v>
      </c>
      <c r="H827">
        <v>55</v>
      </c>
      <c r="I827">
        <v>70</v>
      </c>
      <c r="J827" t="s">
        <v>74</v>
      </c>
      <c r="K827">
        <v>1</v>
      </c>
      <c r="L827">
        <v>4</v>
      </c>
      <c r="M827" t="s">
        <v>2615</v>
      </c>
      <c r="N827" t="s">
        <v>77</v>
      </c>
      <c r="O827" t="s">
        <v>57</v>
      </c>
      <c r="P827" t="s">
        <v>2892</v>
      </c>
      <c r="Q827" t="s">
        <v>2899</v>
      </c>
      <c r="R827" t="s">
        <v>2879</v>
      </c>
      <c r="S827">
        <v>2</v>
      </c>
      <c r="T827">
        <v>0</v>
      </c>
      <c r="U827" t="s">
        <v>2894</v>
      </c>
      <c r="V827">
        <v>56501.106204522679</v>
      </c>
      <c r="W827" t="s">
        <v>2827</v>
      </c>
      <c r="X827">
        <v>44663.708440795635</v>
      </c>
      <c r="Y827" t="s">
        <v>2814</v>
      </c>
      <c r="Z827">
        <v>58611.930717538344</v>
      </c>
      <c r="AA827" t="s">
        <v>2679</v>
      </c>
      <c r="AB827">
        <v>47796.421989863593</v>
      </c>
      <c r="AC827">
        <v>2</v>
      </c>
    </row>
    <row r="828" spans="1:29" x14ac:dyDescent="0.3">
      <c r="A828" t="s">
        <v>47</v>
      </c>
      <c r="B828">
        <v>58834.067890234619</v>
      </c>
      <c r="C828">
        <v>18370400</v>
      </c>
      <c r="D828">
        <v>2650000</v>
      </c>
      <c r="E828">
        <v>35333.333333333336</v>
      </c>
      <c r="F828" s="1">
        <v>45967</v>
      </c>
      <c r="G828" t="s">
        <v>2843</v>
      </c>
      <c r="H828">
        <v>75</v>
      </c>
      <c r="I828">
        <v>85</v>
      </c>
      <c r="J828" t="s">
        <v>97</v>
      </c>
      <c r="K828">
        <v>1</v>
      </c>
      <c r="L828">
        <v>3</v>
      </c>
      <c r="M828" t="s">
        <v>2615</v>
      </c>
      <c r="N828" t="s">
        <v>55</v>
      </c>
      <c r="O828" t="s">
        <v>57</v>
      </c>
      <c r="P828" t="s">
        <v>2905</v>
      </c>
      <c r="Q828" t="s">
        <v>2899</v>
      </c>
      <c r="R828" t="s">
        <v>2878</v>
      </c>
      <c r="S828">
        <v>2</v>
      </c>
      <c r="T828">
        <v>0</v>
      </c>
      <c r="U828" t="s">
        <v>2894</v>
      </c>
      <c r="V828">
        <v>56501.106204522679</v>
      </c>
      <c r="W828" t="s">
        <v>2827</v>
      </c>
      <c r="X828">
        <v>44663.708440795635</v>
      </c>
      <c r="Y828" t="s">
        <v>2815</v>
      </c>
      <c r="Z828">
        <v>55166.77177874578</v>
      </c>
      <c r="AA828" t="s">
        <v>2679</v>
      </c>
      <c r="AB828">
        <v>47796.421989863593</v>
      </c>
      <c r="AC828">
        <v>3</v>
      </c>
    </row>
    <row r="829" spans="1:29" x14ac:dyDescent="0.3">
      <c r="A829" t="s">
        <v>47</v>
      </c>
      <c r="B829">
        <v>58834.067890234619</v>
      </c>
      <c r="C829">
        <v>18397269</v>
      </c>
      <c r="D829">
        <v>2350000</v>
      </c>
      <c r="E829">
        <v>39166.666666666664</v>
      </c>
      <c r="F829" s="1">
        <v>45972</v>
      </c>
      <c r="G829" t="s">
        <v>2843</v>
      </c>
      <c r="H829">
        <v>60</v>
      </c>
      <c r="I829">
        <v>70</v>
      </c>
      <c r="J829" t="s">
        <v>74</v>
      </c>
      <c r="K829">
        <v>1</v>
      </c>
      <c r="L829">
        <v>3</v>
      </c>
      <c r="M829" t="s">
        <v>2615</v>
      </c>
      <c r="N829" t="s">
        <v>55</v>
      </c>
      <c r="O829" t="s">
        <v>57</v>
      </c>
      <c r="P829" t="s">
        <v>2905</v>
      </c>
      <c r="Q829" t="s">
        <v>2899</v>
      </c>
      <c r="R829" t="s">
        <v>2879</v>
      </c>
      <c r="S829">
        <v>2</v>
      </c>
      <c r="T829">
        <v>0</v>
      </c>
      <c r="U829" t="s">
        <v>2894</v>
      </c>
      <c r="V829">
        <v>56501.106204522679</v>
      </c>
      <c r="W829" t="s">
        <v>2827</v>
      </c>
      <c r="X829">
        <v>44663.708440795635</v>
      </c>
      <c r="Y829" t="s">
        <v>2815</v>
      </c>
      <c r="Z829">
        <v>55166.77177874578</v>
      </c>
      <c r="AA829" t="s">
        <v>2679</v>
      </c>
      <c r="AB829">
        <v>47796.421989863593</v>
      </c>
      <c r="AC829">
        <v>2</v>
      </c>
    </row>
    <row r="830" spans="1:29" x14ac:dyDescent="0.3">
      <c r="A830" t="s">
        <v>47</v>
      </c>
      <c r="B830">
        <v>58834.067890234619</v>
      </c>
      <c r="C830">
        <v>18390430</v>
      </c>
      <c r="D830">
        <v>5800000</v>
      </c>
      <c r="E830">
        <v>41428.571428571428</v>
      </c>
      <c r="F830" s="1">
        <v>45971</v>
      </c>
      <c r="G830" t="s">
        <v>2843</v>
      </c>
      <c r="H830">
        <v>140</v>
      </c>
      <c r="I830">
        <v>160</v>
      </c>
      <c r="J830" t="s">
        <v>50</v>
      </c>
      <c r="K830">
        <v>1</v>
      </c>
      <c r="L830">
        <v>3</v>
      </c>
      <c r="M830" t="s">
        <v>2627</v>
      </c>
      <c r="N830" t="s">
        <v>55</v>
      </c>
      <c r="O830" t="s">
        <v>57</v>
      </c>
      <c r="P830" t="s">
        <v>2892</v>
      </c>
      <c r="Q830" t="s">
        <v>2893</v>
      </c>
      <c r="R830" t="s">
        <v>2877</v>
      </c>
      <c r="S830">
        <v>18</v>
      </c>
      <c r="T830">
        <v>0</v>
      </c>
      <c r="U830" t="s">
        <v>2895</v>
      </c>
      <c r="V830">
        <v>65169.934344177367</v>
      </c>
      <c r="W830" t="s">
        <v>2827</v>
      </c>
      <c r="X830">
        <v>44663.708440795635</v>
      </c>
      <c r="Y830" t="s">
        <v>2814</v>
      </c>
      <c r="Z830">
        <v>58611.930717538344</v>
      </c>
      <c r="AA830" t="s">
        <v>2722</v>
      </c>
      <c r="AB830">
        <v>41428.571428571428</v>
      </c>
      <c r="AC830">
        <v>4</v>
      </c>
    </row>
    <row r="831" spans="1:29" x14ac:dyDescent="0.3">
      <c r="A831" t="s">
        <v>47</v>
      </c>
      <c r="B831">
        <v>58834.067890234619</v>
      </c>
      <c r="C831">
        <v>18378027</v>
      </c>
      <c r="D831">
        <v>5750000</v>
      </c>
      <c r="E831">
        <v>50000</v>
      </c>
      <c r="F831" s="1">
        <v>45968</v>
      </c>
      <c r="G831" t="s">
        <v>2843</v>
      </c>
      <c r="H831">
        <v>115</v>
      </c>
      <c r="I831">
        <v>130</v>
      </c>
      <c r="J831" t="s">
        <v>50</v>
      </c>
      <c r="K831">
        <v>1</v>
      </c>
      <c r="L831">
        <v>15</v>
      </c>
      <c r="M831" t="s">
        <v>2632</v>
      </c>
      <c r="N831" t="s">
        <v>55</v>
      </c>
      <c r="O831" t="s">
        <v>57</v>
      </c>
      <c r="P831" t="s">
        <v>2892</v>
      </c>
      <c r="Q831" t="s">
        <v>2893</v>
      </c>
      <c r="R831" t="s">
        <v>2877</v>
      </c>
      <c r="S831">
        <v>25</v>
      </c>
      <c r="T831">
        <v>0</v>
      </c>
      <c r="U831" t="s">
        <v>2895</v>
      </c>
      <c r="V831">
        <v>65169.934344177367</v>
      </c>
      <c r="W831" t="s">
        <v>2827</v>
      </c>
      <c r="X831">
        <v>44663.708440795635</v>
      </c>
      <c r="Y831" t="s">
        <v>2814</v>
      </c>
      <c r="Z831">
        <v>58611.930717538344</v>
      </c>
      <c r="AA831" t="s">
        <v>2756</v>
      </c>
      <c r="AB831">
        <v>49473.68421052632</v>
      </c>
      <c r="AC831">
        <v>4</v>
      </c>
    </row>
    <row r="832" spans="1:29" x14ac:dyDescent="0.3">
      <c r="A832" t="s">
        <v>47</v>
      </c>
      <c r="B832">
        <v>58834.067890234619</v>
      </c>
      <c r="C832">
        <v>18375464</v>
      </c>
      <c r="D832">
        <v>4650000</v>
      </c>
      <c r="E832">
        <v>48947.368421052633</v>
      </c>
      <c r="F832" s="1">
        <v>45968</v>
      </c>
      <c r="G832" t="s">
        <v>2843</v>
      </c>
      <c r="H832">
        <v>95</v>
      </c>
      <c r="I832">
        <v>100</v>
      </c>
      <c r="J832" t="s">
        <v>97</v>
      </c>
      <c r="K832">
        <v>1</v>
      </c>
      <c r="L832">
        <v>3</v>
      </c>
      <c r="M832" t="s">
        <v>2617</v>
      </c>
      <c r="N832" t="s">
        <v>55</v>
      </c>
      <c r="O832" t="s">
        <v>57</v>
      </c>
      <c r="P832" t="s">
        <v>2892</v>
      </c>
      <c r="Q832" t="s">
        <v>2893</v>
      </c>
      <c r="R832" t="s">
        <v>2878</v>
      </c>
      <c r="S832">
        <v>7.5</v>
      </c>
      <c r="T832">
        <v>0</v>
      </c>
      <c r="U832" t="s">
        <v>2895</v>
      </c>
      <c r="V832">
        <v>65169.934344177367</v>
      </c>
      <c r="W832" t="s">
        <v>2827</v>
      </c>
      <c r="X832">
        <v>44663.708440795635</v>
      </c>
      <c r="Y832" t="s">
        <v>2814</v>
      </c>
      <c r="Z832">
        <v>58611.930717538344</v>
      </c>
      <c r="AA832" t="s">
        <v>2756</v>
      </c>
      <c r="AB832">
        <v>49473.68421052632</v>
      </c>
      <c r="AC832">
        <v>3</v>
      </c>
    </row>
    <row r="833" spans="1:29" x14ac:dyDescent="0.3">
      <c r="A833" t="s">
        <v>47</v>
      </c>
      <c r="B833">
        <v>58834.067890234619</v>
      </c>
      <c r="C833">
        <v>18378290</v>
      </c>
      <c r="D833">
        <v>5550000</v>
      </c>
      <c r="E833">
        <v>42692.307692307695</v>
      </c>
      <c r="F833" s="1">
        <v>45968</v>
      </c>
      <c r="G833" t="s">
        <v>2843</v>
      </c>
      <c r="H833">
        <v>130</v>
      </c>
      <c r="I833">
        <v>150</v>
      </c>
      <c r="J833" t="s">
        <v>128</v>
      </c>
      <c r="K833">
        <v>2</v>
      </c>
      <c r="L833">
        <v>3</v>
      </c>
      <c r="M833" t="s">
        <v>2622</v>
      </c>
      <c r="N833" t="s">
        <v>55</v>
      </c>
      <c r="O833" t="s">
        <v>57</v>
      </c>
      <c r="P833" t="s">
        <v>2892</v>
      </c>
      <c r="Q833" t="s">
        <v>2893</v>
      </c>
      <c r="R833" t="s">
        <v>2871</v>
      </c>
      <c r="S833">
        <v>13</v>
      </c>
      <c r="T833">
        <v>0</v>
      </c>
      <c r="U833" t="s">
        <v>2895</v>
      </c>
      <c r="V833">
        <v>65169.934344177367</v>
      </c>
      <c r="W833" t="s">
        <v>2827</v>
      </c>
      <c r="X833">
        <v>44663.708440795635</v>
      </c>
      <c r="Y833" t="s">
        <v>2814</v>
      </c>
      <c r="Z833">
        <v>58611.930717538344</v>
      </c>
      <c r="AA833" t="s">
        <v>2687</v>
      </c>
      <c r="AB833">
        <v>45617.310883842321</v>
      </c>
      <c r="AC833">
        <v>5</v>
      </c>
    </row>
    <row r="834" spans="1:29" x14ac:dyDescent="0.3">
      <c r="A834" t="s">
        <v>47</v>
      </c>
      <c r="B834">
        <v>58834.067890234619</v>
      </c>
      <c r="C834">
        <v>18362212</v>
      </c>
      <c r="D834">
        <v>5150000</v>
      </c>
      <c r="E834">
        <v>35517.241379310348</v>
      </c>
      <c r="F834" s="1">
        <v>45966</v>
      </c>
      <c r="G834" t="s">
        <v>2843</v>
      </c>
      <c r="H834">
        <v>145</v>
      </c>
      <c r="I834">
        <v>150</v>
      </c>
      <c r="J834" t="s">
        <v>50</v>
      </c>
      <c r="K834">
        <v>2</v>
      </c>
      <c r="L834">
        <v>3</v>
      </c>
      <c r="M834" t="s">
        <v>2632</v>
      </c>
      <c r="N834" t="s">
        <v>55</v>
      </c>
      <c r="O834" t="s">
        <v>57</v>
      </c>
      <c r="P834" t="s">
        <v>2892</v>
      </c>
      <c r="Q834" t="s">
        <v>2893</v>
      </c>
      <c r="R834" t="s">
        <v>2877</v>
      </c>
      <c r="S834">
        <v>25</v>
      </c>
      <c r="T834">
        <v>0</v>
      </c>
      <c r="U834" t="s">
        <v>2894</v>
      </c>
      <c r="V834">
        <v>56501.106204522679</v>
      </c>
      <c r="W834" t="s">
        <v>2827</v>
      </c>
      <c r="X834">
        <v>44663.708440795635</v>
      </c>
      <c r="Y834" t="s">
        <v>2814</v>
      </c>
      <c r="Z834">
        <v>58611.930717538344</v>
      </c>
      <c r="AA834" t="s">
        <v>2687</v>
      </c>
      <c r="AB834">
        <v>45617.310883842321</v>
      </c>
      <c r="AC834">
        <v>4</v>
      </c>
    </row>
    <row r="835" spans="1:29" x14ac:dyDescent="0.3">
      <c r="A835" t="s">
        <v>47</v>
      </c>
      <c r="B835">
        <v>58834.067890234619</v>
      </c>
      <c r="C835">
        <v>18403179</v>
      </c>
      <c r="D835">
        <v>3575000</v>
      </c>
      <c r="E835">
        <v>42058.823529411762</v>
      </c>
      <c r="F835" s="1">
        <v>45972</v>
      </c>
      <c r="G835" t="s">
        <v>2843</v>
      </c>
      <c r="H835">
        <v>85</v>
      </c>
      <c r="I835">
        <v>95</v>
      </c>
      <c r="J835" t="s">
        <v>97</v>
      </c>
      <c r="K835">
        <v>1</v>
      </c>
      <c r="L835">
        <v>3</v>
      </c>
      <c r="M835" t="s">
        <v>2617</v>
      </c>
      <c r="N835" t="s">
        <v>55</v>
      </c>
      <c r="O835" t="s">
        <v>57</v>
      </c>
      <c r="P835" t="s">
        <v>2892</v>
      </c>
      <c r="Q835" t="s">
        <v>2893</v>
      </c>
      <c r="R835" t="s">
        <v>2878</v>
      </c>
      <c r="S835">
        <v>7.5</v>
      </c>
      <c r="T835">
        <v>0</v>
      </c>
      <c r="U835" t="s">
        <v>2894</v>
      </c>
      <c r="V835">
        <v>56501.106204522679</v>
      </c>
      <c r="W835" t="s">
        <v>2827</v>
      </c>
      <c r="X835">
        <v>44663.708440795635</v>
      </c>
      <c r="Y835" t="s">
        <v>2814</v>
      </c>
      <c r="Z835">
        <v>58611.930717538344</v>
      </c>
      <c r="AA835" t="s">
        <v>2687</v>
      </c>
      <c r="AB835">
        <v>45617.310883842321</v>
      </c>
      <c r="AC835">
        <v>3</v>
      </c>
    </row>
    <row r="836" spans="1:29" x14ac:dyDescent="0.3">
      <c r="A836" t="s">
        <v>47</v>
      </c>
      <c r="B836">
        <v>58834.067890234619</v>
      </c>
      <c r="C836">
        <v>18361524</v>
      </c>
      <c r="D836">
        <v>3400000</v>
      </c>
      <c r="E836">
        <v>68000</v>
      </c>
      <c r="F836" s="1">
        <v>45965</v>
      </c>
      <c r="G836" t="s">
        <v>2843</v>
      </c>
      <c r="H836">
        <v>50</v>
      </c>
      <c r="I836">
        <v>55</v>
      </c>
      <c r="J836" t="s">
        <v>434</v>
      </c>
      <c r="K836">
        <v>1</v>
      </c>
      <c r="L836">
        <v>3</v>
      </c>
      <c r="M836" t="s">
        <v>2617</v>
      </c>
      <c r="N836" t="s">
        <v>55</v>
      </c>
      <c r="O836" t="s">
        <v>57</v>
      </c>
      <c r="P836" t="s">
        <v>2892</v>
      </c>
      <c r="Q836" t="s">
        <v>2893</v>
      </c>
      <c r="R836" t="s">
        <v>2878</v>
      </c>
      <c r="S836">
        <v>7.5</v>
      </c>
      <c r="T836">
        <v>0</v>
      </c>
      <c r="U836" t="s">
        <v>2894</v>
      </c>
      <c r="V836">
        <v>56501.106204522679</v>
      </c>
      <c r="W836" t="s">
        <v>2827</v>
      </c>
      <c r="X836">
        <v>44663.708440795635</v>
      </c>
      <c r="Y836" t="s">
        <v>2814</v>
      </c>
      <c r="Z836">
        <v>58611.930717538344</v>
      </c>
      <c r="AA836" t="s">
        <v>2687</v>
      </c>
      <c r="AB836">
        <v>45617.310883842321</v>
      </c>
      <c r="AC836">
        <v>2</v>
      </c>
    </row>
    <row r="837" spans="1:29" x14ac:dyDescent="0.3">
      <c r="A837" t="s">
        <v>47</v>
      </c>
      <c r="B837">
        <v>58834.067890234619</v>
      </c>
      <c r="C837">
        <v>18403181</v>
      </c>
      <c r="D837">
        <v>2190000</v>
      </c>
      <c r="E837">
        <v>39818.181818181816</v>
      </c>
      <c r="F837" s="1">
        <v>45972</v>
      </c>
      <c r="G837" t="s">
        <v>2843</v>
      </c>
      <c r="H837">
        <v>55</v>
      </c>
      <c r="I837">
        <v>60</v>
      </c>
      <c r="J837" t="s">
        <v>74</v>
      </c>
      <c r="K837">
        <v>2</v>
      </c>
      <c r="L837">
        <v>3</v>
      </c>
      <c r="M837" t="s">
        <v>2632</v>
      </c>
      <c r="N837" t="s">
        <v>55</v>
      </c>
      <c r="O837" t="s">
        <v>57</v>
      </c>
      <c r="P837" t="s">
        <v>2905</v>
      </c>
      <c r="Q837" t="s">
        <v>2899</v>
      </c>
      <c r="R837" t="s">
        <v>2879</v>
      </c>
      <c r="S837">
        <v>25</v>
      </c>
      <c r="T837">
        <v>0</v>
      </c>
      <c r="U837" t="s">
        <v>2894</v>
      </c>
      <c r="V837">
        <v>56501.106204522679</v>
      </c>
      <c r="W837" t="s">
        <v>2827</v>
      </c>
      <c r="X837">
        <v>44663.708440795635</v>
      </c>
      <c r="Y837" t="s">
        <v>2815</v>
      </c>
      <c r="Z837">
        <v>55166.77177874578</v>
      </c>
      <c r="AA837" t="s">
        <v>2687</v>
      </c>
      <c r="AB837">
        <v>45617.310883842321</v>
      </c>
      <c r="AC837">
        <v>2</v>
      </c>
    </row>
    <row r="838" spans="1:29" x14ac:dyDescent="0.3">
      <c r="A838" t="s">
        <v>47</v>
      </c>
      <c r="B838">
        <v>58834.067890234619</v>
      </c>
      <c r="C838">
        <v>18384589</v>
      </c>
      <c r="D838">
        <v>5500000</v>
      </c>
      <c r="E838">
        <v>61111.111111111109</v>
      </c>
      <c r="F838" s="1">
        <v>45969</v>
      </c>
      <c r="G838" t="s">
        <v>2843</v>
      </c>
      <c r="H838">
        <v>90</v>
      </c>
      <c r="I838">
        <v>100</v>
      </c>
      <c r="J838" t="s">
        <v>97</v>
      </c>
      <c r="K838">
        <v>2</v>
      </c>
      <c r="L838">
        <v>3</v>
      </c>
      <c r="M838" t="s">
        <v>2615</v>
      </c>
      <c r="N838" t="s">
        <v>55</v>
      </c>
      <c r="O838" t="s">
        <v>57</v>
      </c>
      <c r="P838" t="s">
        <v>2892</v>
      </c>
      <c r="Q838" t="s">
        <v>2893</v>
      </c>
      <c r="R838" t="s">
        <v>2878</v>
      </c>
      <c r="S838">
        <v>2</v>
      </c>
      <c r="T838">
        <v>0</v>
      </c>
      <c r="U838" t="s">
        <v>2895</v>
      </c>
      <c r="V838">
        <v>65169.934344177367</v>
      </c>
      <c r="W838" t="s">
        <v>2827</v>
      </c>
      <c r="X838">
        <v>44663.708440795635</v>
      </c>
      <c r="Y838" t="s">
        <v>2814</v>
      </c>
      <c r="Z838">
        <v>58611.930717538344</v>
      </c>
      <c r="AA838" t="s">
        <v>2678</v>
      </c>
      <c r="AB838">
        <v>54149.305555555555</v>
      </c>
      <c r="AC838">
        <v>3</v>
      </c>
    </row>
    <row r="839" spans="1:29" x14ac:dyDescent="0.3">
      <c r="A839" t="s">
        <v>47</v>
      </c>
      <c r="B839">
        <v>58834.067890234619</v>
      </c>
      <c r="C839">
        <v>18367136</v>
      </c>
      <c r="D839">
        <v>4750000</v>
      </c>
      <c r="E839">
        <v>59375</v>
      </c>
      <c r="F839" s="1">
        <v>45966</v>
      </c>
      <c r="G839" t="s">
        <v>2843</v>
      </c>
      <c r="H839">
        <v>80</v>
      </c>
      <c r="I839">
        <v>85</v>
      </c>
      <c r="J839" t="s">
        <v>97</v>
      </c>
      <c r="K839">
        <v>1</v>
      </c>
      <c r="L839">
        <v>3</v>
      </c>
      <c r="M839" t="s">
        <v>2615</v>
      </c>
      <c r="N839" t="s">
        <v>55</v>
      </c>
      <c r="O839" t="s">
        <v>57</v>
      </c>
      <c r="P839" t="s">
        <v>2892</v>
      </c>
      <c r="Q839" t="s">
        <v>2893</v>
      </c>
      <c r="R839" t="s">
        <v>2878</v>
      </c>
      <c r="S839">
        <v>2</v>
      </c>
      <c r="T839">
        <v>0</v>
      </c>
      <c r="U839" t="s">
        <v>2894</v>
      </c>
      <c r="V839">
        <v>56501.106204522679</v>
      </c>
      <c r="W839" t="s">
        <v>2827</v>
      </c>
      <c r="X839">
        <v>44663.708440795635</v>
      </c>
      <c r="Y839" t="s">
        <v>2814</v>
      </c>
      <c r="Z839">
        <v>58611.930717538344</v>
      </c>
      <c r="AA839" t="s">
        <v>2678</v>
      </c>
      <c r="AB839">
        <v>54149.305555555555</v>
      </c>
      <c r="AC839">
        <v>3</v>
      </c>
    </row>
    <row r="840" spans="1:29" x14ac:dyDescent="0.3">
      <c r="A840" t="s">
        <v>47</v>
      </c>
      <c r="B840">
        <v>58834.067890234619</v>
      </c>
      <c r="C840">
        <v>18384593</v>
      </c>
      <c r="D840">
        <v>4750000</v>
      </c>
      <c r="E840">
        <v>52777.777777777781</v>
      </c>
      <c r="F840" s="1">
        <v>45969</v>
      </c>
      <c r="G840" t="s">
        <v>2843</v>
      </c>
      <c r="H840">
        <v>90</v>
      </c>
      <c r="I840">
        <v>100</v>
      </c>
      <c r="J840" t="s">
        <v>97</v>
      </c>
      <c r="K840">
        <v>1</v>
      </c>
      <c r="L840">
        <v>3</v>
      </c>
      <c r="M840" t="s">
        <v>2615</v>
      </c>
      <c r="N840" t="s">
        <v>55</v>
      </c>
      <c r="O840" t="s">
        <v>57</v>
      </c>
      <c r="P840" t="s">
        <v>2892</v>
      </c>
      <c r="Q840" t="s">
        <v>2893</v>
      </c>
      <c r="R840" t="s">
        <v>2878</v>
      </c>
      <c r="S840">
        <v>2</v>
      </c>
      <c r="T840">
        <v>0</v>
      </c>
      <c r="U840" t="s">
        <v>251</v>
      </c>
      <c r="V840">
        <v>53354.245347733297</v>
      </c>
      <c r="W840" t="s">
        <v>2827</v>
      </c>
      <c r="X840">
        <v>44663.708440795635</v>
      </c>
      <c r="Y840" t="s">
        <v>2814</v>
      </c>
      <c r="Z840">
        <v>58611.930717538344</v>
      </c>
      <c r="AA840" t="s">
        <v>2678</v>
      </c>
      <c r="AB840">
        <v>54149.305555555555</v>
      </c>
      <c r="AC840">
        <v>3</v>
      </c>
    </row>
    <row r="841" spans="1:29" x14ac:dyDescent="0.3">
      <c r="A841" t="s">
        <v>47</v>
      </c>
      <c r="B841">
        <v>58834.067890234619</v>
      </c>
      <c r="C841">
        <v>18423911</v>
      </c>
      <c r="D841">
        <v>2600000</v>
      </c>
      <c r="E841">
        <v>43333.333333333336</v>
      </c>
      <c r="F841" s="1">
        <v>45975</v>
      </c>
      <c r="G841" t="s">
        <v>2843</v>
      </c>
      <c r="H841">
        <v>60</v>
      </c>
      <c r="I841">
        <v>65</v>
      </c>
      <c r="J841" t="s">
        <v>74</v>
      </c>
      <c r="K841">
        <v>1</v>
      </c>
      <c r="L841">
        <v>2</v>
      </c>
      <c r="M841" t="s">
        <v>2622</v>
      </c>
      <c r="N841" t="s">
        <v>77</v>
      </c>
      <c r="O841" t="s">
        <v>57</v>
      </c>
      <c r="P841" t="s">
        <v>2905</v>
      </c>
      <c r="Q841" t="s">
        <v>2899</v>
      </c>
      <c r="R841" t="s">
        <v>2879</v>
      </c>
      <c r="S841">
        <v>13</v>
      </c>
      <c r="T841">
        <v>0</v>
      </c>
      <c r="U841" t="s">
        <v>2894</v>
      </c>
      <c r="V841">
        <v>56501.106204522679</v>
      </c>
      <c r="W841" t="s">
        <v>2827</v>
      </c>
      <c r="X841">
        <v>44663.708440795635</v>
      </c>
      <c r="Y841" t="s">
        <v>2815</v>
      </c>
      <c r="Z841">
        <v>55166.77177874578</v>
      </c>
      <c r="AA841" t="s">
        <v>2678</v>
      </c>
      <c r="AB841">
        <v>54149.305555555555</v>
      </c>
      <c r="AC841">
        <v>2</v>
      </c>
    </row>
    <row r="842" spans="1:29" x14ac:dyDescent="0.3">
      <c r="A842" t="s">
        <v>47</v>
      </c>
      <c r="B842">
        <v>58834.067890234619</v>
      </c>
      <c r="C842">
        <v>18384583</v>
      </c>
      <c r="D842">
        <v>5350000</v>
      </c>
      <c r="E842">
        <v>35666.666666666664</v>
      </c>
      <c r="F842" s="1">
        <v>45969</v>
      </c>
      <c r="G842" t="s">
        <v>2843</v>
      </c>
      <c r="H842">
        <v>150</v>
      </c>
      <c r="I842">
        <v>180</v>
      </c>
      <c r="J842" t="s">
        <v>1055</v>
      </c>
      <c r="K842">
        <v>2</v>
      </c>
      <c r="L842">
        <v>3</v>
      </c>
      <c r="M842" t="s">
        <v>2615</v>
      </c>
      <c r="N842" t="s">
        <v>55</v>
      </c>
      <c r="O842" t="s">
        <v>57</v>
      </c>
      <c r="P842" t="s">
        <v>2892</v>
      </c>
      <c r="Q842" t="s">
        <v>2893</v>
      </c>
      <c r="R842" t="s">
        <v>2871</v>
      </c>
      <c r="S842">
        <v>2</v>
      </c>
      <c r="T842">
        <v>0</v>
      </c>
      <c r="U842" t="s">
        <v>2895</v>
      </c>
      <c r="V842">
        <v>65169.934344177367</v>
      </c>
      <c r="W842" t="s">
        <v>2827</v>
      </c>
      <c r="X842">
        <v>44663.708440795635</v>
      </c>
      <c r="Y842" t="s">
        <v>2814</v>
      </c>
      <c r="Z842">
        <v>58611.930717538344</v>
      </c>
      <c r="AA842" t="s">
        <v>2715</v>
      </c>
      <c r="AB842">
        <v>43687.125902992775</v>
      </c>
      <c r="AC842">
        <v>6</v>
      </c>
    </row>
    <row r="843" spans="1:29" x14ac:dyDescent="0.3">
      <c r="A843" t="s">
        <v>47</v>
      </c>
      <c r="B843">
        <v>58834.067890234619</v>
      </c>
      <c r="C843">
        <v>18402170</v>
      </c>
      <c r="D843">
        <v>5000000</v>
      </c>
      <c r="E843">
        <v>50000</v>
      </c>
      <c r="F843" s="1">
        <v>45972</v>
      </c>
      <c r="G843" t="s">
        <v>2843</v>
      </c>
      <c r="H843">
        <v>100</v>
      </c>
      <c r="I843">
        <v>120</v>
      </c>
      <c r="J843" t="s">
        <v>97</v>
      </c>
      <c r="K843">
        <v>1</v>
      </c>
      <c r="L843">
        <v>4</v>
      </c>
      <c r="M843" t="s">
        <v>2617</v>
      </c>
      <c r="N843" t="s">
        <v>55</v>
      </c>
      <c r="O843" t="s">
        <v>57</v>
      </c>
      <c r="P843" t="s">
        <v>2892</v>
      </c>
      <c r="Q843" t="s">
        <v>2893</v>
      </c>
      <c r="R843" t="s">
        <v>2878</v>
      </c>
      <c r="S843">
        <v>7.5</v>
      </c>
      <c r="T843">
        <v>0</v>
      </c>
      <c r="U843" t="s">
        <v>2895</v>
      </c>
      <c r="V843">
        <v>65169.934344177367</v>
      </c>
      <c r="W843" t="s">
        <v>2827</v>
      </c>
      <c r="X843">
        <v>44663.708440795635</v>
      </c>
      <c r="Y843" t="s">
        <v>2814</v>
      </c>
      <c r="Z843">
        <v>58611.930717538344</v>
      </c>
      <c r="AA843" t="s">
        <v>2715</v>
      </c>
      <c r="AB843">
        <v>43687.125902992775</v>
      </c>
      <c r="AC843">
        <v>3</v>
      </c>
    </row>
    <row r="844" spans="1:29" x14ac:dyDescent="0.3">
      <c r="A844" t="s">
        <v>47</v>
      </c>
      <c r="B844">
        <v>58834.067890234619</v>
      </c>
      <c r="C844">
        <v>18425363</v>
      </c>
      <c r="D844">
        <v>4350000</v>
      </c>
      <c r="E844">
        <v>48333.333333333336</v>
      </c>
      <c r="F844" s="1">
        <v>45976</v>
      </c>
      <c r="G844" t="s">
        <v>2843</v>
      </c>
      <c r="H844">
        <v>90</v>
      </c>
      <c r="I844">
        <v>105</v>
      </c>
      <c r="J844" t="s">
        <v>97</v>
      </c>
      <c r="K844">
        <v>1</v>
      </c>
      <c r="L844">
        <v>3</v>
      </c>
      <c r="M844" t="s">
        <v>2615</v>
      </c>
      <c r="N844" t="s">
        <v>55</v>
      </c>
      <c r="O844" t="s">
        <v>57</v>
      </c>
      <c r="P844" t="s">
        <v>2892</v>
      </c>
      <c r="Q844" t="s">
        <v>2893</v>
      </c>
      <c r="R844" t="s">
        <v>2878</v>
      </c>
      <c r="S844">
        <v>2</v>
      </c>
      <c r="T844">
        <v>0</v>
      </c>
      <c r="U844" t="s">
        <v>2895</v>
      </c>
      <c r="V844">
        <v>65169.934344177367</v>
      </c>
      <c r="W844" t="s">
        <v>2827</v>
      </c>
      <c r="X844">
        <v>44663.708440795635</v>
      </c>
      <c r="Y844" t="s">
        <v>2814</v>
      </c>
      <c r="Z844">
        <v>58611.930717538344</v>
      </c>
      <c r="AA844" t="s">
        <v>2715</v>
      </c>
      <c r="AB844">
        <v>43687.125902992775</v>
      </c>
      <c r="AC844">
        <v>3</v>
      </c>
    </row>
    <row r="845" spans="1:29" x14ac:dyDescent="0.3">
      <c r="A845" t="s">
        <v>47</v>
      </c>
      <c r="B845">
        <v>58834.067890234619</v>
      </c>
      <c r="C845">
        <v>18389564</v>
      </c>
      <c r="D845">
        <v>4300000</v>
      </c>
      <c r="E845">
        <v>45263.15789473684</v>
      </c>
      <c r="F845" s="1">
        <v>45970</v>
      </c>
      <c r="G845" t="s">
        <v>2843</v>
      </c>
      <c r="H845">
        <v>95</v>
      </c>
      <c r="I845">
        <v>110</v>
      </c>
      <c r="J845" t="s">
        <v>97</v>
      </c>
      <c r="K845">
        <v>1</v>
      </c>
      <c r="L845">
        <v>4</v>
      </c>
      <c r="M845" t="s">
        <v>2617</v>
      </c>
      <c r="N845" t="s">
        <v>55</v>
      </c>
      <c r="O845" t="s">
        <v>57</v>
      </c>
      <c r="P845" t="s">
        <v>2892</v>
      </c>
      <c r="Q845" t="s">
        <v>2893</v>
      </c>
      <c r="R845" t="s">
        <v>2878</v>
      </c>
      <c r="S845">
        <v>7.5</v>
      </c>
      <c r="T845">
        <v>0</v>
      </c>
      <c r="U845" t="s">
        <v>2895</v>
      </c>
      <c r="V845">
        <v>65169.934344177367</v>
      </c>
      <c r="W845" t="s">
        <v>2827</v>
      </c>
      <c r="X845">
        <v>44663.708440795635</v>
      </c>
      <c r="Y845" t="s">
        <v>2814</v>
      </c>
      <c r="Z845">
        <v>58611.930717538344</v>
      </c>
      <c r="AA845" t="s">
        <v>2715</v>
      </c>
      <c r="AB845">
        <v>43687.125902992775</v>
      </c>
      <c r="AC845">
        <v>3</v>
      </c>
    </row>
    <row r="846" spans="1:29" x14ac:dyDescent="0.3">
      <c r="A846" t="s">
        <v>47</v>
      </c>
      <c r="B846">
        <v>58834.067890234619</v>
      </c>
      <c r="C846">
        <v>18411234</v>
      </c>
      <c r="D846">
        <v>4280000</v>
      </c>
      <c r="E846">
        <v>53500</v>
      </c>
      <c r="F846" s="1">
        <v>45974</v>
      </c>
      <c r="G846" t="s">
        <v>2843</v>
      </c>
      <c r="H846">
        <v>80</v>
      </c>
      <c r="I846">
        <v>90</v>
      </c>
      <c r="J846" t="s">
        <v>97</v>
      </c>
      <c r="K846">
        <v>1</v>
      </c>
      <c r="L846">
        <v>3</v>
      </c>
      <c r="M846" t="s">
        <v>2617</v>
      </c>
      <c r="N846" t="s">
        <v>55</v>
      </c>
      <c r="O846" t="s">
        <v>57</v>
      </c>
      <c r="P846" t="s">
        <v>2892</v>
      </c>
      <c r="Q846" t="s">
        <v>2893</v>
      </c>
      <c r="R846" t="s">
        <v>2878</v>
      </c>
      <c r="S846">
        <v>7.5</v>
      </c>
      <c r="T846">
        <v>0</v>
      </c>
      <c r="U846" t="s">
        <v>2895</v>
      </c>
      <c r="V846">
        <v>65169.934344177367</v>
      </c>
      <c r="W846" t="s">
        <v>2827</v>
      </c>
      <c r="X846">
        <v>44663.708440795635</v>
      </c>
      <c r="Y846" t="s">
        <v>2814</v>
      </c>
      <c r="Z846">
        <v>58611.930717538344</v>
      </c>
      <c r="AA846" t="s">
        <v>2715</v>
      </c>
      <c r="AB846">
        <v>43687.125902992775</v>
      </c>
      <c r="AC846">
        <v>3</v>
      </c>
    </row>
    <row r="847" spans="1:29" x14ac:dyDescent="0.3">
      <c r="A847" t="s">
        <v>47</v>
      </c>
      <c r="B847">
        <v>58834.067890234619</v>
      </c>
      <c r="C847">
        <v>18410156</v>
      </c>
      <c r="D847">
        <v>6500000</v>
      </c>
      <c r="E847">
        <v>32500</v>
      </c>
      <c r="F847" s="1">
        <v>45973</v>
      </c>
      <c r="G847" t="s">
        <v>2843</v>
      </c>
      <c r="H847">
        <v>200</v>
      </c>
      <c r="I847">
        <v>220</v>
      </c>
      <c r="J847" t="s">
        <v>740</v>
      </c>
      <c r="K847">
        <v>2</v>
      </c>
      <c r="L847">
        <v>2</v>
      </c>
      <c r="M847" t="s">
        <v>2617</v>
      </c>
      <c r="N847" t="s">
        <v>55</v>
      </c>
      <c r="O847" t="s">
        <v>57</v>
      </c>
      <c r="P847" t="s">
        <v>2892</v>
      </c>
      <c r="Q847" t="s">
        <v>2896</v>
      </c>
      <c r="R847" t="s">
        <v>2871</v>
      </c>
      <c r="S847">
        <v>7.5</v>
      </c>
      <c r="T847">
        <v>0</v>
      </c>
      <c r="U847" t="s">
        <v>2894</v>
      </c>
      <c r="V847">
        <v>56501.106204522679</v>
      </c>
      <c r="W847" t="s">
        <v>2827</v>
      </c>
      <c r="X847">
        <v>44663.708440795635</v>
      </c>
      <c r="Y847" t="s">
        <v>2814</v>
      </c>
      <c r="Z847">
        <v>58611.930717538344</v>
      </c>
      <c r="AA847" t="s">
        <v>2715</v>
      </c>
      <c r="AB847">
        <v>43687.125902992775</v>
      </c>
      <c r="AC847">
        <v>8</v>
      </c>
    </row>
    <row r="848" spans="1:29" x14ac:dyDescent="0.3">
      <c r="A848" t="s">
        <v>47</v>
      </c>
      <c r="B848">
        <v>58834.067890234619</v>
      </c>
      <c r="C848">
        <v>18384590</v>
      </c>
      <c r="D848">
        <v>4200000</v>
      </c>
      <c r="E848">
        <v>49411.76470588235</v>
      </c>
      <c r="F848" s="1">
        <v>45969</v>
      </c>
      <c r="G848" t="s">
        <v>2843</v>
      </c>
      <c r="H848">
        <v>85</v>
      </c>
      <c r="I848">
        <v>100</v>
      </c>
      <c r="J848" t="s">
        <v>97</v>
      </c>
      <c r="K848">
        <v>1</v>
      </c>
      <c r="L848">
        <v>3</v>
      </c>
      <c r="M848" t="s">
        <v>2615</v>
      </c>
      <c r="N848" t="s">
        <v>55</v>
      </c>
      <c r="O848" t="s">
        <v>57</v>
      </c>
      <c r="P848" t="s">
        <v>2892</v>
      </c>
      <c r="Q848" t="s">
        <v>2893</v>
      </c>
      <c r="R848" t="s">
        <v>2878</v>
      </c>
      <c r="S848">
        <v>2</v>
      </c>
      <c r="T848">
        <v>0</v>
      </c>
      <c r="U848" t="s">
        <v>2894</v>
      </c>
      <c r="V848">
        <v>56501.106204522679</v>
      </c>
      <c r="W848" t="s">
        <v>2827</v>
      </c>
      <c r="X848">
        <v>44663.708440795635</v>
      </c>
      <c r="Y848" t="s">
        <v>2814</v>
      </c>
      <c r="Z848">
        <v>58611.930717538344</v>
      </c>
      <c r="AA848" t="s">
        <v>2715</v>
      </c>
      <c r="AB848">
        <v>43687.125902992775</v>
      </c>
      <c r="AC848">
        <v>3</v>
      </c>
    </row>
    <row r="849" spans="1:29" x14ac:dyDescent="0.3">
      <c r="A849" t="s">
        <v>47</v>
      </c>
      <c r="B849">
        <v>58834.067890234619</v>
      </c>
      <c r="C849">
        <v>18384598</v>
      </c>
      <c r="D849">
        <v>3840000</v>
      </c>
      <c r="E849">
        <v>45176.470588235294</v>
      </c>
      <c r="F849" s="1">
        <v>45969</v>
      </c>
      <c r="G849" t="s">
        <v>2843</v>
      </c>
      <c r="H849">
        <v>85</v>
      </c>
      <c r="I849">
        <v>100</v>
      </c>
      <c r="J849" t="s">
        <v>97</v>
      </c>
      <c r="K849">
        <v>1</v>
      </c>
      <c r="L849">
        <v>3</v>
      </c>
      <c r="M849" t="s">
        <v>2615</v>
      </c>
      <c r="N849" t="s">
        <v>55</v>
      </c>
      <c r="O849" t="s">
        <v>57</v>
      </c>
      <c r="P849" t="s">
        <v>2892</v>
      </c>
      <c r="Q849" t="s">
        <v>2893</v>
      </c>
      <c r="R849" t="s">
        <v>2878</v>
      </c>
      <c r="S849">
        <v>2</v>
      </c>
      <c r="T849">
        <v>0</v>
      </c>
      <c r="U849" t="s">
        <v>2894</v>
      </c>
      <c r="V849">
        <v>56501.106204522679</v>
      </c>
      <c r="W849" t="s">
        <v>2827</v>
      </c>
      <c r="X849">
        <v>44663.708440795635</v>
      </c>
      <c r="Y849" t="s">
        <v>2814</v>
      </c>
      <c r="Z849">
        <v>58611.930717538344</v>
      </c>
      <c r="AA849" t="s">
        <v>2715</v>
      </c>
      <c r="AB849">
        <v>43687.125902992775</v>
      </c>
      <c r="AC849">
        <v>3</v>
      </c>
    </row>
    <row r="850" spans="1:29" x14ac:dyDescent="0.3">
      <c r="A850" t="s">
        <v>47</v>
      </c>
      <c r="B850">
        <v>58834.067890234619</v>
      </c>
      <c r="C850">
        <v>18384586</v>
      </c>
      <c r="D850">
        <v>4740000</v>
      </c>
      <c r="E850">
        <v>31600</v>
      </c>
      <c r="F850" s="1">
        <v>45969</v>
      </c>
      <c r="G850" t="s">
        <v>2843</v>
      </c>
      <c r="H850">
        <v>150</v>
      </c>
      <c r="I850">
        <v>180</v>
      </c>
      <c r="J850" t="s">
        <v>50</v>
      </c>
      <c r="K850">
        <v>2</v>
      </c>
      <c r="L850">
        <v>2</v>
      </c>
      <c r="M850" t="s">
        <v>2615</v>
      </c>
      <c r="N850" t="s">
        <v>55</v>
      </c>
      <c r="O850" t="s">
        <v>57</v>
      </c>
      <c r="P850" t="s">
        <v>2892</v>
      </c>
      <c r="Q850" t="s">
        <v>2893</v>
      </c>
      <c r="R850" t="s">
        <v>2877</v>
      </c>
      <c r="S850">
        <v>2</v>
      </c>
      <c r="T850">
        <v>0</v>
      </c>
      <c r="U850" t="s">
        <v>251</v>
      </c>
      <c r="V850">
        <v>53354.245347733297</v>
      </c>
      <c r="W850" t="s">
        <v>2827</v>
      </c>
      <c r="X850">
        <v>44663.708440795635</v>
      </c>
      <c r="Y850" t="s">
        <v>2814</v>
      </c>
      <c r="Z850">
        <v>58611.930717538344</v>
      </c>
      <c r="AA850" t="s">
        <v>2715</v>
      </c>
      <c r="AB850">
        <v>43687.125902992775</v>
      </c>
      <c r="AC850">
        <v>4</v>
      </c>
    </row>
    <row r="851" spans="1:29" x14ac:dyDescent="0.3">
      <c r="A851" t="s">
        <v>47</v>
      </c>
      <c r="B851">
        <v>58834.067890234619</v>
      </c>
      <c r="C851">
        <v>18384581</v>
      </c>
      <c r="D851">
        <v>3850000</v>
      </c>
      <c r="E851">
        <v>48125</v>
      </c>
      <c r="F851" s="1">
        <v>45969</v>
      </c>
      <c r="G851" t="s">
        <v>2843</v>
      </c>
      <c r="H851">
        <v>80</v>
      </c>
      <c r="I851">
        <v>95</v>
      </c>
      <c r="J851" t="s">
        <v>97</v>
      </c>
      <c r="K851">
        <v>1</v>
      </c>
      <c r="L851">
        <v>3</v>
      </c>
      <c r="M851" t="s">
        <v>2615</v>
      </c>
      <c r="N851" t="s">
        <v>55</v>
      </c>
      <c r="O851" t="s">
        <v>57</v>
      </c>
      <c r="P851" t="s">
        <v>2892</v>
      </c>
      <c r="Q851" t="s">
        <v>2893</v>
      </c>
      <c r="R851" t="s">
        <v>2878</v>
      </c>
      <c r="S851">
        <v>2</v>
      </c>
      <c r="T851">
        <v>0</v>
      </c>
      <c r="U851" t="s">
        <v>251</v>
      </c>
      <c r="V851">
        <v>53354.245347733297</v>
      </c>
      <c r="W851" t="s">
        <v>2827</v>
      </c>
      <c r="X851">
        <v>44663.708440795635</v>
      </c>
      <c r="Y851" t="s">
        <v>2814</v>
      </c>
      <c r="Z851">
        <v>58611.930717538344</v>
      </c>
      <c r="AA851" t="s">
        <v>2715</v>
      </c>
      <c r="AB851">
        <v>43687.125902992775</v>
      </c>
      <c r="AC851">
        <v>3</v>
      </c>
    </row>
    <row r="852" spans="1:29" x14ac:dyDescent="0.3">
      <c r="A852" t="s">
        <v>47</v>
      </c>
      <c r="B852">
        <v>58834.067890234619</v>
      </c>
      <c r="C852">
        <v>18378909</v>
      </c>
      <c r="D852">
        <v>3850000</v>
      </c>
      <c r="E852">
        <v>45294.117647058825</v>
      </c>
      <c r="F852" s="1">
        <v>45968</v>
      </c>
      <c r="G852" t="s">
        <v>2843</v>
      </c>
      <c r="H852">
        <v>85</v>
      </c>
      <c r="I852">
        <v>100</v>
      </c>
      <c r="J852" t="s">
        <v>97</v>
      </c>
      <c r="K852">
        <v>1</v>
      </c>
      <c r="L852">
        <v>3</v>
      </c>
      <c r="M852" t="s">
        <v>2615</v>
      </c>
      <c r="N852" t="s">
        <v>55</v>
      </c>
      <c r="O852" t="s">
        <v>57</v>
      </c>
      <c r="P852" t="s">
        <v>2892</v>
      </c>
      <c r="Q852" t="s">
        <v>2893</v>
      </c>
      <c r="R852" t="s">
        <v>2878</v>
      </c>
      <c r="S852">
        <v>2</v>
      </c>
      <c r="T852">
        <v>0</v>
      </c>
      <c r="U852" t="s">
        <v>251</v>
      </c>
      <c r="V852">
        <v>53354.245347733297</v>
      </c>
      <c r="W852" t="s">
        <v>2827</v>
      </c>
      <c r="X852">
        <v>44663.708440795635</v>
      </c>
      <c r="Y852" t="s">
        <v>2814</v>
      </c>
      <c r="Z852">
        <v>58611.930717538344</v>
      </c>
      <c r="AA852" t="s">
        <v>2715</v>
      </c>
      <c r="AB852">
        <v>43687.125902992775</v>
      </c>
      <c r="AC852">
        <v>3</v>
      </c>
    </row>
    <row r="853" spans="1:29" x14ac:dyDescent="0.3">
      <c r="A853" t="s">
        <v>47</v>
      </c>
      <c r="B853">
        <v>58834.067890234619</v>
      </c>
      <c r="C853">
        <v>18424032</v>
      </c>
      <c r="D853">
        <v>6300000</v>
      </c>
      <c r="E853">
        <v>39375</v>
      </c>
      <c r="F853" s="1">
        <v>45975</v>
      </c>
      <c r="G853" t="s">
        <v>2843</v>
      </c>
      <c r="H853">
        <v>160</v>
      </c>
      <c r="I853">
        <v>180</v>
      </c>
      <c r="J853" t="s">
        <v>128</v>
      </c>
      <c r="K853">
        <v>2</v>
      </c>
      <c r="L853">
        <v>4</v>
      </c>
      <c r="M853" t="s">
        <v>2617</v>
      </c>
      <c r="N853" t="s">
        <v>55</v>
      </c>
      <c r="O853" t="s">
        <v>57</v>
      </c>
      <c r="P853" t="s">
        <v>2903</v>
      </c>
      <c r="Q853" t="s">
        <v>2896</v>
      </c>
      <c r="R853" t="s">
        <v>2871</v>
      </c>
      <c r="S853">
        <v>7.5</v>
      </c>
      <c r="T853">
        <v>0</v>
      </c>
      <c r="U853" t="s">
        <v>2894</v>
      </c>
      <c r="V853">
        <v>56501.106204522679</v>
      </c>
      <c r="W853" t="s">
        <v>2827</v>
      </c>
      <c r="X853">
        <v>44663.708440795635</v>
      </c>
      <c r="Y853" t="s">
        <v>2817</v>
      </c>
      <c r="Z853">
        <v>55125.119235044782</v>
      </c>
      <c r="AA853" t="s">
        <v>2715</v>
      </c>
      <c r="AB853">
        <v>43687.125902992775</v>
      </c>
      <c r="AC853">
        <v>5</v>
      </c>
    </row>
    <row r="854" spans="1:29" x14ac:dyDescent="0.3">
      <c r="A854" t="s">
        <v>47</v>
      </c>
      <c r="B854">
        <v>58834.067890234619</v>
      </c>
      <c r="C854">
        <v>18421901</v>
      </c>
      <c r="D854">
        <v>5300000</v>
      </c>
      <c r="E854">
        <v>49074.074074074073</v>
      </c>
      <c r="F854" s="1">
        <v>45975</v>
      </c>
      <c r="G854" t="s">
        <v>2843</v>
      </c>
      <c r="H854">
        <v>108</v>
      </c>
      <c r="I854">
        <v>118</v>
      </c>
      <c r="J854" t="s">
        <v>50</v>
      </c>
      <c r="K854">
        <v>2</v>
      </c>
      <c r="L854">
        <v>11</v>
      </c>
      <c r="M854" t="s">
        <v>2615</v>
      </c>
      <c r="N854" t="s">
        <v>55</v>
      </c>
      <c r="O854" t="s">
        <v>67</v>
      </c>
      <c r="P854" t="s">
        <v>2892</v>
      </c>
      <c r="Q854" t="s">
        <v>2893</v>
      </c>
      <c r="R854" t="s">
        <v>2877</v>
      </c>
      <c r="S854">
        <v>2</v>
      </c>
      <c r="T854">
        <v>1</v>
      </c>
      <c r="U854" t="s">
        <v>2895</v>
      </c>
      <c r="V854">
        <v>65169.934344177367</v>
      </c>
      <c r="W854" t="s">
        <v>2827</v>
      </c>
      <c r="X854">
        <v>44663.708440795635</v>
      </c>
      <c r="Y854" t="s">
        <v>2814</v>
      </c>
      <c r="Z854">
        <v>58611.930717538344</v>
      </c>
      <c r="AA854" t="s">
        <v>2805</v>
      </c>
      <c r="AB854">
        <v>53792.356185973207</v>
      </c>
      <c r="AC854">
        <v>4</v>
      </c>
    </row>
    <row r="855" spans="1:29" x14ac:dyDescent="0.3">
      <c r="A855" t="s">
        <v>47</v>
      </c>
      <c r="B855">
        <v>58834.067890234619</v>
      </c>
      <c r="C855">
        <v>18422767</v>
      </c>
      <c r="D855">
        <v>2750000</v>
      </c>
      <c r="E855">
        <v>58510.638297872341</v>
      </c>
      <c r="F855" s="1">
        <v>45975</v>
      </c>
      <c r="G855" t="s">
        <v>2843</v>
      </c>
      <c r="H855">
        <v>47</v>
      </c>
      <c r="I855">
        <v>55</v>
      </c>
      <c r="J855" t="s">
        <v>74</v>
      </c>
      <c r="K855">
        <v>1</v>
      </c>
      <c r="L855">
        <v>14</v>
      </c>
      <c r="M855" t="s">
        <v>2615</v>
      </c>
      <c r="N855" t="s">
        <v>55</v>
      </c>
      <c r="O855" t="s">
        <v>67</v>
      </c>
      <c r="P855" t="s">
        <v>2904</v>
      </c>
      <c r="Q855" t="s">
        <v>2899</v>
      </c>
      <c r="R855" t="s">
        <v>2879</v>
      </c>
      <c r="S855">
        <v>2</v>
      </c>
      <c r="T855">
        <v>1</v>
      </c>
      <c r="U855" t="s">
        <v>2895</v>
      </c>
      <c r="V855">
        <v>65169.934344177367</v>
      </c>
      <c r="W855" t="s">
        <v>2827</v>
      </c>
      <c r="X855">
        <v>44663.708440795635</v>
      </c>
      <c r="Y855" t="s">
        <v>2870</v>
      </c>
      <c r="Z855">
        <v>81951.291903696576</v>
      </c>
      <c r="AA855" t="s">
        <v>2805</v>
      </c>
      <c r="AB855">
        <v>53792.356185973207</v>
      </c>
      <c r="AC855">
        <v>2</v>
      </c>
    </row>
    <row r="856" spans="1:29" x14ac:dyDescent="0.3">
      <c r="A856" t="s">
        <v>47</v>
      </c>
      <c r="B856">
        <v>58834.067890234619</v>
      </c>
      <c r="C856">
        <v>18400651</v>
      </c>
      <c r="D856">
        <v>5250000</v>
      </c>
      <c r="E856">
        <v>70000</v>
      </c>
      <c r="F856" s="1">
        <v>45972</v>
      </c>
      <c r="G856" t="s">
        <v>2843</v>
      </c>
      <c r="H856">
        <v>75</v>
      </c>
      <c r="I856">
        <v>85</v>
      </c>
      <c r="J856" t="s">
        <v>97</v>
      </c>
      <c r="K856">
        <v>1</v>
      </c>
      <c r="L856">
        <v>4</v>
      </c>
      <c r="M856" t="s">
        <v>2615</v>
      </c>
      <c r="N856" t="s">
        <v>55</v>
      </c>
      <c r="O856" t="s">
        <v>57</v>
      </c>
      <c r="P856" t="s">
        <v>2892</v>
      </c>
      <c r="Q856" t="s">
        <v>2893</v>
      </c>
      <c r="R856" t="s">
        <v>2878</v>
      </c>
      <c r="S856">
        <v>2</v>
      </c>
      <c r="T856">
        <v>0</v>
      </c>
      <c r="U856" t="s">
        <v>2895</v>
      </c>
      <c r="V856">
        <v>65169.934344177367</v>
      </c>
      <c r="W856" t="s">
        <v>2827</v>
      </c>
      <c r="X856">
        <v>44663.708440795635</v>
      </c>
      <c r="Y856" t="s">
        <v>2814</v>
      </c>
      <c r="Z856">
        <v>58611.930717538344</v>
      </c>
      <c r="AA856" t="s">
        <v>2696</v>
      </c>
      <c r="AB856">
        <v>47507.586815058079</v>
      </c>
      <c r="AC856">
        <v>3</v>
      </c>
    </row>
    <row r="857" spans="1:29" x14ac:dyDescent="0.3">
      <c r="A857" t="s">
        <v>47</v>
      </c>
      <c r="B857">
        <v>58834.067890234619</v>
      </c>
      <c r="C857">
        <v>18395056</v>
      </c>
      <c r="D857">
        <v>4250000</v>
      </c>
      <c r="E857">
        <v>31481.481481481482</v>
      </c>
      <c r="F857" s="1">
        <v>45971</v>
      </c>
      <c r="G857" t="s">
        <v>2843</v>
      </c>
      <c r="H857">
        <v>135</v>
      </c>
      <c r="I857">
        <v>150</v>
      </c>
      <c r="J857" t="s">
        <v>50</v>
      </c>
      <c r="K857">
        <v>1</v>
      </c>
      <c r="L857">
        <v>5</v>
      </c>
      <c r="M857" t="s">
        <v>2632</v>
      </c>
      <c r="N857" t="s">
        <v>55</v>
      </c>
      <c r="O857" t="s">
        <v>57</v>
      </c>
      <c r="P857" t="s">
        <v>2892</v>
      </c>
      <c r="Q857" t="s">
        <v>2893</v>
      </c>
      <c r="R857" t="s">
        <v>2877</v>
      </c>
      <c r="S857">
        <v>25</v>
      </c>
      <c r="T857">
        <v>0</v>
      </c>
      <c r="U857" t="s">
        <v>2895</v>
      </c>
      <c r="V857">
        <v>65169.934344177367</v>
      </c>
      <c r="W857" t="s">
        <v>2827</v>
      </c>
      <c r="X857">
        <v>44663.708440795635</v>
      </c>
      <c r="Y857" t="s">
        <v>2814</v>
      </c>
      <c r="Z857">
        <v>58611.930717538344</v>
      </c>
      <c r="AA857" t="s">
        <v>2696</v>
      </c>
      <c r="AB857">
        <v>47507.586815058079</v>
      </c>
      <c r="AC857">
        <v>4</v>
      </c>
    </row>
    <row r="858" spans="1:29" x14ac:dyDescent="0.3">
      <c r="A858" t="s">
        <v>47</v>
      </c>
      <c r="B858">
        <v>58834.067890234619</v>
      </c>
      <c r="C858">
        <v>18395046</v>
      </c>
      <c r="D858">
        <v>5250000</v>
      </c>
      <c r="E858">
        <v>36206.896551724138</v>
      </c>
      <c r="F858" s="1">
        <v>45971</v>
      </c>
      <c r="G858" t="s">
        <v>2843</v>
      </c>
      <c r="H858">
        <v>145</v>
      </c>
      <c r="I858">
        <v>150</v>
      </c>
      <c r="J858" t="s">
        <v>50</v>
      </c>
      <c r="K858">
        <v>1</v>
      </c>
      <c r="L858">
        <v>15</v>
      </c>
      <c r="M858" t="s">
        <v>2632</v>
      </c>
      <c r="N858" t="s">
        <v>55</v>
      </c>
      <c r="O858" t="s">
        <v>57</v>
      </c>
      <c r="P858" t="s">
        <v>2892</v>
      </c>
      <c r="Q858" t="s">
        <v>2893</v>
      </c>
      <c r="R858" t="s">
        <v>2877</v>
      </c>
      <c r="S858">
        <v>25</v>
      </c>
      <c r="T858">
        <v>0</v>
      </c>
      <c r="U858" t="s">
        <v>251</v>
      </c>
      <c r="V858">
        <v>53354.245347733297</v>
      </c>
      <c r="W858" t="s">
        <v>2827</v>
      </c>
      <c r="X858">
        <v>44663.708440795635</v>
      </c>
      <c r="Y858" t="s">
        <v>2814</v>
      </c>
      <c r="Z858">
        <v>58611.930717538344</v>
      </c>
      <c r="AA858" t="s">
        <v>2696</v>
      </c>
      <c r="AB858">
        <v>47507.586815058079</v>
      </c>
      <c r="AC858">
        <v>4</v>
      </c>
    </row>
    <row r="859" spans="1:29" x14ac:dyDescent="0.3">
      <c r="A859" t="s">
        <v>47</v>
      </c>
      <c r="B859">
        <v>58834.067890234619</v>
      </c>
      <c r="C859">
        <v>18373143</v>
      </c>
      <c r="D859">
        <v>2650000</v>
      </c>
      <c r="E859">
        <v>37857.142857142855</v>
      </c>
      <c r="F859" s="1">
        <v>45967</v>
      </c>
      <c r="G859" t="s">
        <v>2843</v>
      </c>
      <c r="H859">
        <v>70</v>
      </c>
      <c r="I859">
        <v>80</v>
      </c>
      <c r="J859" t="s">
        <v>97</v>
      </c>
      <c r="K859">
        <v>1</v>
      </c>
      <c r="L859">
        <v>3</v>
      </c>
      <c r="M859" t="s">
        <v>2617</v>
      </c>
      <c r="N859" t="s">
        <v>55</v>
      </c>
      <c r="O859" t="s">
        <v>57</v>
      </c>
      <c r="P859" t="s">
        <v>2904</v>
      </c>
      <c r="Q859" t="s">
        <v>2899</v>
      </c>
      <c r="R859" t="s">
        <v>2878</v>
      </c>
      <c r="S859">
        <v>7.5</v>
      </c>
      <c r="T859">
        <v>0</v>
      </c>
      <c r="U859" t="s">
        <v>2894</v>
      </c>
      <c r="V859">
        <v>56501.106204522679</v>
      </c>
      <c r="W859" t="s">
        <v>2827</v>
      </c>
      <c r="X859">
        <v>44663.708440795635</v>
      </c>
      <c r="Y859" t="s">
        <v>2870</v>
      </c>
      <c r="Z859">
        <v>81951.291903696576</v>
      </c>
      <c r="AA859" t="s">
        <v>2696</v>
      </c>
      <c r="AB859">
        <v>47507.586815058079</v>
      </c>
      <c r="AC859">
        <v>3</v>
      </c>
    </row>
    <row r="860" spans="1:29" x14ac:dyDescent="0.3">
      <c r="A860" t="s">
        <v>47</v>
      </c>
      <c r="B860">
        <v>58834.067890234619</v>
      </c>
      <c r="C860">
        <v>18386303</v>
      </c>
      <c r="D860">
        <v>1500000</v>
      </c>
      <c r="E860">
        <v>50000</v>
      </c>
      <c r="F860" s="1">
        <v>45970</v>
      </c>
      <c r="G860" t="s">
        <v>2843</v>
      </c>
      <c r="H860">
        <v>30</v>
      </c>
      <c r="I860">
        <v>45</v>
      </c>
      <c r="J860" t="s">
        <v>2900</v>
      </c>
      <c r="K860">
        <v>1</v>
      </c>
      <c r="L860">
        <v>10</v>
      </c>
      <c r="M860" t="s">
        <v>2627</v>
      </c>
      <c r="N860" t="s">
        <v>76</v>
      </c>
      <c r="O860" t="s">
        <v>57</v>
      </c>
      <c r="P860" t="s">
        <v>2905</v>
      </c>
      <c r="Q860" t="s">
        <v>2899</v>
      </c>
      <c r="R860" t="s">
        <v>2879</v>
      </c>
      <c r="S860">
        <v>18</v>
      </c>
      <c r="T860">
        <v>0</v>
      </c>
      <c r="U860" t="s">
        <v>2894</v>
      </c>
      <c r="V860">
        <v>56501.106204522679</v>
      </c>
      <c r="W860" t="s">
        <v>2827</v>
      </c>
      <c r="X860">
        <v>44663.708440795635</v>
      </c>
      <c r="Y860" t="s">
        <v>2815</v>
      </c>
      <c r="Z860">
        <v>55166.77177874578</v>
      </c>
      <c r="AA860" t="s">
        <v>2696</v>
      </c>
      <c r="AB860">
        <v>47507.586815058079</v>
      </c>
      <c r="AC860">
        <v>1</v>
      </c>
    </row>
    <row r="861" spans="1:29" x14ac:dyDescent="0.3">
      <c r="A861" t="s">
        <v>47</v>
      </c>
      <c r="B861">
        <v>58834.067890234619</v>
      </c>
      <c r="C861">
        <v>18393496</v>
      </c>
      <c r="D861">
        <v>5250000</v>
      </c>
      <c r="E861">
        <v>33870.967741935485</v>
      </c>
      <c r="F861" s="1">
        <v>45971</v>
      </c>
      <c r="G861" t="s">
        <v>2843</v>
      </c>
      <c r="H861">
        <v>155</v>
      </c>
      <c r="I861">
        <v>165</v>
      </c>
      <c r="J861" t="s">
        <v>64</v>
      </c>
      <c r="K861">
        <v>3</v>
      </c>
      <c r="L861">
        <v>2</v>
      </c>
      <c r="M861" t="s">
        <v>2627</v>
      </c>
      <c r="N861" t="s">
        <v>55</v>
      </c>
      <c r="O861" t="s">
        <v>57</v>
      </c>
      <c r="P861" t="s">
        <v>2892</v>
      </c>
      <c r="Q861" t="s">
        <v>2893</v>
      </c>
      <c r="R861" t="s">
        <v>2871</v>
      </c>
      <c r="S861">
        <v>18</v>
      </c>
      <c r="T861">
        <v>0</v>
      </c>
      <c r="U861" t="s">
        <v>2895</v>
      </c>
      <c r="V861">
        <v>65169.934344177367</v>
      </c>
      <c r="W861" t="s">
        <v>2827</v>
      </c>
      <c r="X861">
        <v>44663.708440795635</v>
      </c>
      <c r="Y861" t="s">
        <v>2814</v>
      </c>
      <c r="Z861">
        <v>58611.930717538344</v>
      </c>
      <c r="AA861" t="s">
        <v>2767</v>
      </c>
      <c r="AB861">
        <v>35042.107661923328</v>
      </c>
      <c r="AC861">
        <v>6</v>
      </c>
    </row>
    <row r="862" spans="1:29" x14ac:dyDescent="0.3">
      <c r="A862" t="s">
        <v>47</v>
      </c>
      <c r="B862">
        <v>58834.067890234619</v>
      </c>
      <c r="C862">
        <v>18367137</v>
      </c>
      <c r="D862">
        <v>4250000</v>
      </c>
      <c r="E862">
        <v>27419.354838709678</v>
      </c>
      <c r="F862" s="1">
        <v>45966</v>
      </c>
      <c r="G862" t="s">
        <v>2843</v>
      </c>
      <c r="H862">
        <v>155</v>
      </c>
      <c r="I862">
        <v>165</v>
      </c>
      <c r="J862" t="s">
        <v>128</v>
      </c>
      <c r="K862">
        <v>2</v>
      </c>
      <c r="L862">
        <v>3</v>
      </c>
      <c r="M862" t="s">
        <v>2622</v>
      </c>
      <c r="N862" t="s">
        <v>55</v>
      </c>
      <c r="O862" t="s">
        <v>57</v>
      </c>
      <c r="P862" t="s">
        <v>2892</v>
      </c>
      <c r="Q862" t="s">
        <v>2893</v>
      </c>
      <c r="R862" t="s">
        <v>2871</v>
      </c>
      <c r="S862">
        <v>13</v>
      </c>
      <c r="T862">
        <v>0</v>
      </c>
      <c r="U862" t="s">
        <v>2894</v>
      </c>
      <c r="V862">
        <v>56501.106204522679</v>
      </c>
      <c r="W862" t="s">
        <v>2827</v>
      </c>
      <c r="X862">
        <v>44663.708440795635</v>
      </c>
      <c r="Y862" t="s">
        <v>2814</v>
      </c>
      <c r="Z862">
        <v>58611.930717538344</v>
      </c>
      <c r="AA862" t="s">
        <v>2767</v>
      </c>
      <c r="AB862">
        <v>35042.107661923328</v>
      </c>
      <c r="AC862">
        <v>5</v>
      </c>
    </row>
    <row r="863" spans="1:29" x14ac:dyDescent="0.3">
      <c r="A863" t="s">
        <v>47</v>
      </c>
      <c r="B863">
        <v>58834.067890234619</v>
      </c>
      <c r="C863">
        <v>18411233</v>
      </c>
      <c r="D863">
        <v>3700000</v>
      </c>
      <c r="E863">
        <v>28461.538461538461</v>
      </c>
      <c r="F863" s="1">
        <v>45974</v>
      </c>
      <c r="G863" t="s">
        <v>2843</v>
      </c>
      <c r="H863">
        <v>130</v>
      </c>
      <c r="I863">
        <v>150</v>
      </c>
      <c r="J863" t="s">
        <v>50</v>
      </c>
      <c r="K863">
        <v>1</v>
      </c>
      <c r="L863">
        <v>3</v>
      </c>
      <c r="M863" t="s">
        <v>2627</v>
      </c>
      <c r="N863" t="s">
        <v>55</v>
      </c>
      <c r="O863" t="s">
        <v>57</v>
      </c>
      <c r="P863" t="s">
        <v>2892</v>
      </c>
      <c r="Q863" t="s">
        <v>2893</v>
      </c>
      <c r="R863" t="s">
        <v>2877</v>
      </c>
      <c r="S863">
        <v>18</v>
      </c>
      <c r="T863">
        <v>0</v>
      </c>
      <c r="U863" t="s">
        <v>2894</v>
      </c>
      <c r="V863">
        <v>56501.106204522679</v>
      </c>
      <c r="W863" t="s">
        <v>2827</v>
      </c>
      <c r="X863">
        <v>44663.708440795635</v>
      </c>
      <c r="Y863" t="s">
        <v>2814</v>
      </c>
      <c r="Z863">
        <v>58611.930717538344</v>
      </c>
      <c r="AA863" t="s">
        <v>2767</v>
      </c>
      <c r="AB863">
        <v>35042.107661923328</v>
      </c>
      <c r="AC863">
        <v>4</v>
      </c>
    </row>
    <row r="864" spans="1:29" x14ac:dyDescent="0.3">
      <c r="A864" t="s">
        <v>47</v>
      </c>
      <c r="B864">
        <v>58834.067890234619</v>
      </c>
      <c r="C864">
        <v>18418426</v>
      </c>
      <c r="D864">
        <v>4500000</v>
      </c>
      <c r="E864">
        <v>45000</v>
      </c>
      <c r="F864" s="1">
        <v>45975</v>
      </c>
      <c r="G864" t="s">
        <v>2843</v>
      </c>
      <c r="H864">
        <v>100</v>
      </c>
      <c r="I864">
        <v>110</v>
      </c>
      <c r="J864" t="s">
        <v>50</v>
      </c>
      <c r="K864">
        <v>1</v>
      </c>
      <c r="L864">
        <v>4</v>
      </c>
      <c r="M864" t="s">
        <v>2617</v>
      </c>
      <c r="N864" t="s">
        <v>76</v>
      </c>
      <c r="O864" t="s">
        <v>57</v>
      </c>
      <c r="P864" t="s">
        <v>2905</v>
      </c>
      <c r="Q864" t="s">
        <v>2893</v>
      </c>
      <c r="R864" t="s">
        <v>2877</v>
      </c>
      <c r="S864">
        <v>7.5</v>
      </c>
      <c r="T864">
        <v>0</v>
      </c>
      <c r="U864" t="s">
        <v>2895</v>
      </c>
      <c r="V864">
        <v>65169.934344177367</v>
      </c>
      <c r="W864" t="s">
        <v>2827</v>
      </c>
      <c r="X864">
        <v>44663.708440795635</v>
      </c>
      <c r="Y864" t="s">
        <v>2815</v>
      </c>
      <c r="Z864">
        <v>55166.77177874578</v>
      </c>
      <c r="AA864" t="s">
        <v>2767</v>
      </c>
      <c r="AB864">
        <v>35042.107661923328</v>
      </c>
      <c r="AC864">
        <v>4</v>
      </c>
    </row>
    <row r="865" spans="1:29" x14ac:dyDescent="0.3">
      <c r="A865" t="s">
        <v>47</v>
      </c>
      <c r="B865">
        <v>58834.067890234619</v>
      </c>
      <c r="C865">
        <v>18361840</v>
      </c>
      <c r="D865">
        <v>4250000</v>
      </c>
      <c r="E865">
        <v>17346.938775510203</v>
      </c>
      <c r="F865" s="1">
        <v>45966</v>
      </c>
      <c r="G865" t="s">
        <v>2843</v>
      </c>
      <c r="H865">
        <v>245</v>
      </c>
      <c r="I865">
        <v>260</v>
      </c>
      <c r="J865" t="s">
        <v>64</v>
      </c>
      <c r="K865">
        <v>2</v>
      </c>
      <c r="L865">
        <v>3</v>
      </c>
      <c r="M865" t="s">
        <v>2622</v>
      </c>
      <c r="N865" t="s">
        <v>55</v>
      </c>
      <c r="O865" t="s">
        <v>57</v>
      </c>
      <c r="P865" t="s">
        <v>2892</v>
      </c>
      <c r="Q865" t="s">
        <v>2893</v>
      </c>
      <c r="R865" t="s">
        <v>2871</v>
      </c>
      <c r="S865">
        <v>13</v>
      </c>
      <c r="T865">
        <v>0</v>
      </c>
      <c r="U865" t="s">
        <v>2895</v>
      </c>
      <c r="V865">
        <v>65169.934344177367</v>
      </c>
      <c r="W865" t="s">
        <v>2835</v>
      </c>
      <c r="X865">
        <v>42611.846821225699</v>
      </c>
      <c r="Y865" t="s">
        <v>2814</v>
      </c>
      <c r="Z865">
        <v>58611.930717538344</v>
      </c>
      <c r="AA865" t="s">
        <v>2767</v>
      </c>
      <c r="AB865">
        <v>35042.107661923328</v>
      </c>
      <c r="AC865">
        <v>6</v>
      </c>
    </row>
    <row r="866" spans="1:29" x14ac:dyDescent="0.3">
      <c r="A866" t="s">
        <v>47</v>
      </c>
      <c r="B866">
        <v>58834.067890234619</v>
      </c>
      <c r="C866">
        <v>18417835</v>
      </c>
      <c r="D866">
        <v>3780000</v>
      </c>
      <c r="E866">
        <v>58153.846153846156</v>
      </c>
      <c r="F866" s="1">
        <v>45975</v>
      </c>
      <c r="G866" t="s">
        <v>2843</v>
      </c>
      <c r="H866">
        <v>65</v>
      </c>
      <c r="I866">
        <v>75</v>
      </c>
      <c r="J866" t="s">
        <v>97</v>
      </c>
      <c r="K866">
        <v>1</v>
      </c>
      <c r="L866">
        <v>3</v>
      </c>
      <c r="M866" t="s">
        <v>2615</v>
      </c>
      <c r="N866" t="s">
        <v>55</v>
      </c>
      <c r="O866" t="s">
        <v>57</v>
      </c>
      <c r="P866" t="s">
        <v>2892</v>
      </c>
      <c r="Q866" t="s">
        <v>2893</v>
      </c>
      <c r="R866" t="s">
        <v>2878</v>
      </c>
      <c r="S866">
        <v>2</v>
      </c>
      <c r="T866">
        <v>0</v>
      </c>
      <c r="U866" t="s">
        <v>251</v>
      </c>
      <c r="V866">
        <v>53354.245347733297</v>
      </c>
      <c r="W866" t="s">
        <v>2832</v>
      </c>
      <c r="X866">
        <v>60088.233271151323</v>
      </c>
      <c r="Y866" t="s">
        <v>2814</v>
      </c>
      <c r="Z866">
        <v>58611.930717538344</v>
      </c>
      <c r="AA866" t="s">
        <v>2767</v>
      </c>
      <c r="AB866">
        <v>35042.107661923328</v>
      </c>
      <c r="AC866">
        <v>3</v>
      </c>
    </row>
    <row r="867" spans="1:29" x14ac:dyDescent="0.3">
      <c r="A867" t="s">
        <v>47</v>
      </c>
      <c r="B867">
        <v>58834.067890234619</v>
      </c>
      <c r="C867">
        <v>18414207</v>
      </c>
      <c r="D867">
        <v>5199000</v>
      </c>
      <c r="E867">
        <v>41592</v>
      </c>
      <c r="F867" s="1">
        <v>45974</v>
      </c>
      <c r="G867" t="s">
        <v>2843</v>
      </c>
      <c r="H867">
        <v>125</v>
      </c>
      <c r="I867">
        <v>130</v>
      </c>
      <c r="J867" t="s">
        <v>50</v>
      </c>
      <c r="K867">
        <v>1</v>
      </c>
      <c r="L867">
        <v>8</v>
      </c>
      <c r="M867" t="s">
        <v>2632</v>
      </c>
      <c r="N867" t="s">
        <v>55</v>
      </c>
      <c r="O867" t="s">
        <v>67</v>
      </c>
      <c r="P867" t="s">
        <v>2892</v>
      </c>
      <c r="Q867" t="s">
        <v>2893</v>
      </c>
      <c r="R867" t="s">
        <v>2877</v>
      </c>
      <c r="S867">
        <v>25</v>
      </c>
      <c r="T867">
        <v>1</v>
      </c>
      <c r="U867" t="s">
        <v>2895</v>
      </c>
      <c r="V867">
        <v>65169.934344177367</v>
      </c>
      <c r="W867" t="s">
        <v>2827</v>
      </c>
      <c r="X867">
        <v>44663.708440795635</v>
      </c>
      <c r="Y867" t="s">
        <v>2814</v>
      </c>
      <c r="Z867">
        <v>58611.930717538344</v>
      </c>
      <c r="AA867" t="s">
        <v>2793</v>
      </c>
      <c r="AB867">
        <v>38796</v>
      </c>
      <c r="AC867">
        <v>4</v>
      </c>
    </row>
    <row r="868" spans="1:29" x14ac:dyDescent="0.3">
      <c r="A868" t="s">
        <v>47</v>
      </c>
      <c r="B868">
        <v>58834.067890234619</v>
      </c>
      <c r="C868">
        <v>18402962</v>
      </c>
      <c r="D868">
        <v>4500000</v>
      </c>
      <c r="E868">
        <v>36000</v>
      </c>
      <c r="F868" s="1">
        <v>45972</v>
      </c>
      <c r="G868" t="s">
        <v>2843</v>
      </c>
      <c r="H868">
        <v>125</v>
      </c>
      <c r="I868">
        <v>130</v>
      </c>
      <c r="J868" t="s">
        <v>50</v>
      </c>
      <c r="K868">
        <v>1</v>
      </c>
      <c r="L868">
        <v>7</v>
      </c>
      <c r="M868" t="s">
        <v>2632</v>
      </c>
      <c r="N868" t="s">
        <v>55</v>
      </c>
      <c r="O868" t="s">
        <v>67</v>
      </c>
      <c r="P868" t="s">
        <v>2892</v>
      </c>
      <c r="Q868" t="s">
        <v>2893</v>
      </c>
      <c r="R868" t="s">
        <v>2877</v>
      </c>
      <c r="S868">
        <v>25</v>
      </c>
      <c r="T868">
        <v>1</v>
      </c>
      <c r="U868" t="s">
        <v>2894</v>
      </c>
      <c r="V868">
        <v>56501.106204522679</v>
      </c>
      <c r="W868" t="s">
        <v>2827</v>
      </c>
      <c r="X868">
        <v>44663.708440795635</v>
      </c>
      <c r="Y868" t="s">
        <v>2814</v>
      </c>
      <c r="Z868">
        <v>58611.930717538344</v>
      </c>
      <c r="AA868" t="s">
        <v>2793</v>
      </c>
      <c r="AB868">
        <v>38796</v>
      </c>
      <c r="AC868">
        <v>4</v>
      </c>
    </row>
    <row r="869" spans="1:29" x14ac:dyDescent="0.3">
      <c r="A869" t="s">
        <v>47</v>
      </c>
      <c r="B869">
        <v>58834.067890234619</v>
      </c>
      <c r="C869">
        <v>18374256</v>
      </c>
      <c r="D869">
        <v>5175000</v>
      </c>
      <c r="E869">
        <v>54473.684210526313</v>
      </c>
      <c r="F869" s="1">
        <v>45968</v>
      </c>
      <c r="G869" t="s">
        <v>2843</v>
      </c>
      <c r="H869">
        <v>95</v>
      </c>
      <c r="I869">
        <v>110</v>
      </c>
      <c r="J869" t="s">
        <v>97</v>
      </c>
      <c r="K869">
        <v>1</v>
      </c>
      <c r="L869">
        <v>3</v>
      </c>
      <c r="M869" t="s">
        <v>2617</v>
      </c>
      <c r="N869" t="s">
        <v>76</v>
      </c>
      <c r="O869" t="s">
        <v>57</v>
      </c>
      <c r="P869" t="s">
        <v>2892</v>
      </c>
      <c r="Q869" t="s">
        <v>2893</v>
      </c>
      <c r="R869" t="s">
        <v>2878</v>
      </c>
      <c r="S869">
        <v>7.5</v>
      </c>
      <c r="T869">
        <v>0</v>
      </c>
      <c r="U869" t="s">
        <v>2895</v>
      </c>
      <c r="V869">
        <v>65169.934344177367</v>
      </c>
      <c r="W869" t="s">
        <v>2827</v>
      </c>
      <c r="X869">
        <v>44663.708440795635</v>
      </c>
      <c r="Y869" t="s">
        <v>2814</v>
      </c>
      <c r="Z869">
        <v>58611.930717538344</v>
      </c>
      <c r="AA869" t="s">
        <v>2766</v>
      </c>
      <c r="AB869">
        <v>50841.824246428543</v>
      </c>
      <c r="AC869">
        <v>3</v>
      </c>
    </row>
    <row r="870" spans="1:29" x14ac:dyDescent="0.3">
      <c r="A870" t="s">
        <v>47</v>
      </c>
      <c r="B870">
        <v>58834.067890234619</v>
      </c>
      <c r="C870">
        <v>18395048</v>
      </c>
      <c r="D870">
        <v>4850000</v>
      </c>
      <c r="E870">
        <v>51052.631578947367</v>
      </c>
      <c r="F870" s="1">
        <v>45971</v>
      </c>
      <c r="G870" t="s">
        <v>2843</v>
      </c>
      <c r="H870">
        <v>95</v>
      </c>
      <c r="I870">
        <v>105</v>
      </c>
      <c r="J870" t="s">
        <v>97</v>
      </c>
      <c r="K870">
        <v>1</v>
      </c>
      <c r="L870">
        <v>3</v>
      </c>
      <c r="M870" t="s">
        <v>2617</v>
      </c>
      <c r="N870" t="s">
        <v>55</v>
      </c>
      <c r="O870" t="s">
        <v>57</v>
      </c>
      <c r="P870" t="s">
        <v>2892</v>
      </c>
      <c r="Q870" t="s">
        <v>2893</v>
      </c>
      <c r="R870" t="s">
        <v>2878</v>
      </c>
      <c r="S870">
        <v>7.5</v>
      </c>
      <c r="T870">
        <v>0</v>
      </c>
      <c r="U870" t="s">
        <v>2894</v>
      </c>
      <c r="V870">
        <v>56501.106204522679</v>
      </c>
      <c r="W870" t="s">
        <v>2827</v>
      </c>
      <c r="X870">
        <v>44663.708440795635</v>
      </c>
      <c r="Y870" t="s">
        <v>2814</v>
      </c>
      <c r="Z870">
        <v>58611.930717538344</v>
      </c>
      <c r="AA870" t="s">
        <v>2766</v>
      </c>
      <c r="AB870">
        <v>50841.824246428543</v>
      </c>
      <c r="AC870">
        <v>3</v>
      </c>
    </row>
    <row r="871" spans="1:29" x14ac:dyDescent="0.3">
      <c r="A871" t="s">
        <v>47</v>
      </c>
      <c r="B871">
        <v>58834.067890234619</v>
      </c>
      <c r="C871">
        <v>18411611</v>
      </c>
      <c r="D871">
        <v>3950000</v>
      </c>
      <c r="E871">
        <v>43888.888888888891</v>
      </c>
      <c r="F871" s="1">
        <v>45974</v>
      </c>
      <c r="G871" t="s">
        <v>2843</v>
      </c>
      <c r="H871">
        <v>90</v>
      </c>
      <c r="I871">
        <v>105</v>
      </c>
      <c r="J871" t="s">
        <v>97</v>
      </c>
      <c r="K871">
        <v>1</v>
      </c>
      <c r="L871">
        <v>3</v>
      </c>
      <c r="M871" t="s">
        <v>2617</v>
      </c>
      <c r="N871" t="s">
        <v>55</v>
      </c>
      <c r="O871" t="s">
        <v>57</v>
      </c>
      <c r="P871" t="s">
        <v>2892</v>
      </c>
      <c r="Q871" t="s">
        <v>2893</v>
      </c>
      <c r="R871" t="s">
        <v>2878</v>
      </c>
      <c r="S871">
        <v>7.5</v>
      </c>
      <c r="T871">
        <v>0</v>
      </c>
      <c r="U871" t="s">
        <v>2894</v>
      </c>
      <c r="V871">
        <v>56501.106204522679</v>
      </c>
      <c r="W871" t="s">
        <v>2827</v>
      </c>
      <c r="X871">
        <v>44663.708440795635</v>
      </c>
      <c r="Y871" t="s">
        <v>2814</v>
      </c>
      <c r="Z871">
        <v>58611.930717538344</v>
      </c>
      <c r="AA871" t="s">
        <v>2766</v>
      </c>
      <c r="AB871">
        <v>50841.824246428543</v>
      </c>
      <c r="AC871">
        <v>3</v>
      </c>
    </row>
    <row r="872" spans="1:29" x14ac:dyDescent="0.3">
      <c r="A872" t="s">
        <v>47</v>
      </c>
      <c r="B872">
        <v>58834.067890234619</v>
      </c>
      <c r="C872">
        <v>18395051</v>
      </c>
      <c r="D872">
        <v>3450000</v>
      </c>
      <c r="E872">
        <v>76666.666666666672</v>
      </c>
      <c r="F872" s="1">
        <v>45971</v>
      </c>
      <c r="G872" t="s">
        <v>2843</v>
      </c>
      <c r="H872">
        <v>45</v>
      </c>
      <c r="I872">
        <v>50</v>
      </c>
      <c r="J872" t="s">
        <v>74</v>
      </c>
      <c r="K872">
        <v>1</v>
      </c>
      <c r="L872">
        <v>4</v>
      </c>
      <c r="M872" t="s">
        <v>2617</v>
      </c>
      <c r="N872" t="s">
        <v>55</v>
      </c>
      <c r="O872" t="s">
        <v>57</v>
      </c>
      <c r="P872" t="s">
        <v>2892</v>
      </c>
      <c r="Q872" t="s">
        <v>2893</v>
      </c>
      <c r="R872" t="s">
        <v>2879</v>
      </c>
      <c r="S872">
        <v>7.5</v>
      </c>
      <c r="T872">
        <v>0</v>
      </c>
      <c r="U872" t="s">
        <v>251</v>
      </c>
      <c r="V872">
        <v>53354.245347733297</v>
      </c>
      <c r="W872" t="s">
        <v>2827</v>
      </c>
      <c r="X872">
        <v>44663.708440795635</v>
      </c>
      <c r="Y872" t="s">
        <v>2814</v>
      </c>
      <c r="Z872">
        <v>58611.930717538344</v>
      </c>
      <c r="AA872" t="s">
        <v>2766</v>
      </c>
      <c r="AB872">
        <v>50841.824246428543</v>
      </c>
      <c r="AC872">
        <v>2</v>
      </c>
    </row>
    <row r="873" spans="1:29" x14ac:dyDescent="0.3">
      <c r="A873" t="s">
        <v>47</v>
      </c>
      <c r="B873">
        <v>58834.067890234619</v>
      </c>
      <c r="C873">
        <v>18386560</v>
      </c>
      <c r="D873">
        <v>4100000</v>
      </c>
      <c r="E873">
        <v>42268.041237113401</v>
      </c>
      <c r="F873" s="1">
        <v>45970</v>
      </c>
      <c r="G873" t="s">
        <v>2843</v>
      </c>
      <c r="H873">
        <v>97</v>
      </c>
      <c r="I873">
        <v>100</v>
      </c>
      <c r="J873" t="s">
        <v>50</v>
      </c>
      <c r="K873">
        <v>1</v>
      </c>
      <c r="L873">
        <v>4</v>
      </c>
      <c r="M873" t="s">
        <v>2617</v>
      </c>
      <c r="N873" t="s">
        <v>55</v>
      </c>
      <c r="O873" t="s">
        <v>57</v>
      </c>
      <c r="P873" t="s">
        <v>2905</v>
      </c>
      <c r="Q873" t="s">
        <v>2893</v>
      </c>
      <c r="R873" t="s">
        <v>2877</v>
      </c>
      <c r="S873">
        <v>7.5</v>
      </c>
      <c r="T873">
        <v>0</v>
      </c>
      <c r="U873" t="s">
        <v>2894</v>
      </c>
      <c r="V873">
        <v>56501.106204522679</v>
      </c>
      <c r="W873" t="s">
        <v>2827</v>
      </c>
      <c r="X873">
        <v>44663.708440795635</v>
      </c>
      <c r="Y873" t="s">
        <v>2815</v>
      </c>
      <c r="Z873">
        <v>55166.77177874578</v>
      </c>
      <c r="AA873" t="s">
        <v>2766</v>
      </c>
      <c r="AB873">
        <v>50841.824246428543</v>
      </c>
      <c r="AC873">
        <v>4</v>
      </c>
    </row>
    <row r="874" spans="1:29" x14ac:dyDescent="0.3">
      <c r="A874" t="s">
        <v>47</v>
      </c>
      <c r="B874">
        <v>58834.067890234619</v>
      </c>
      <c r="C874">
        <v>18397592</v>
      </c>
      <c r="D874">
        <v>3300000</v>
      </c>
      <c r="E874">
        <v>47142.857142857145</v>
      </c>
      <c r="F874" s="1">
        <v>45972</v>
      </c>
      <c r="G874" t="s">
        <v>2843</v>
      </c>
      <c r="H874">
        <v>70</v>
      </c>
      <c r="I874">
        <v>80</v>
      </c>
      <c r="J874" t="s">
        <v>97</v>
      </c>
      <c r="K874">
        <v>1</v>
      </c>
      <c r="L874">
        <v>3</v>
      </c>
      <c r="M874" t="s">
        <v>2617</v>
      </c>
      <c r="N874" t="s">
        <v>55</v>
      </c>
      <c r="O874" t="s">
        <v>57</v>
      </c>
      <c r="P874" t="s">
        <v>2905</v>
      </c>
      <c r="Q874" t="s">
        <v>2893</v>
      </c>
      <c r="R874" t="s">
        <v>2878</v>
      </c>
      <c r="S874">
        <v>7.5</v>
      </c>
      <c r="T874">
        <v>0</v>
      </c>
      <c r="U874" t="s">
        <v>2894</v>
      </c>
      <c r="V874">
        <v>56501.106204522679</v>
      </c>
      <c r="W874" t="s">
        <v>2827</v>
      </c>
      <c r="X874">
        <v>44663.708440795635</v>
      </c>
      <c r="Y874" t="s">
        <v>2815</v>
      </c>
      <c r="Z874">
        <v>55166.77177874578</v>
      </c>
      <c r="AA874" t="s">
        <v>2766</v>
      </c>
      <c r="AB874">
        <v>50841.824246428543</v>
      </c>
      <c r="AC874">
        <v>3</v>
      </c>
    </row>
    <row r="875" spans="1:29" x14ac:dyDescent="0.3">
      <c r="A875" t="s">
        <v>47</v>
      </c>
      <c r="B875">
        <v>58834.067890234619</v>
      </c>
      <c r="C875">
        <v>18403358</v>
      </c>
      <c r="D875">
        <v>3030000</v>
      </c>
      <c r="E875">
        <v>40400</v>
      </c>
      <c r="F875" s="1">
        <v>45972</v>
      </c>
      <c r="G875" t="s">
        <v>2843</v>
      </c>
      <c r="H875">
        <v>75</v>
      </c>
      <c r="I875">
        <v>80</v>
      </c>
      <c r="J875" t="s">
        <v>97</v>
      </c>
      <c r="K875">
        <v>1</v>
      </c>
      <c r="L875">
        <v>2</v>
      </c>
      <c r="M875" t="s">
        <v>2622</v>
      </c>
      <c r="N875" t="s">
        <v>55</v>
      </c>
      <c r="O875" t="s">
        <v>57</v>
      </c>
      <c r="P875" t="s">
        <v>2905</v>
      </c>
      <c r="Q875" t="s">
        <v>2893</v>
      </c>
      <c r="R875" t="s">
        <v>2878</v>
      </c>
      <c r="S875">
        <v>13</v>
      </c>
      <c r="T875">
        <v>0</v>
      </c>
      <c r="U875" t="s">
        <v>2894</v>
      </c>
      <c r="V875">
        <v>56501.106204522679</v>
      </c>
      <c r="W875" t="s">
        <v>2827</v>
      </c>
      <c r="X875">
        <v>44663.708440795635</v>
      </c>
      <c r="Y875" t="s">
        <v>2815</v>
      </c>
      <c r="Z875">
        <v>55166.77177874578</v>
      </c>
      <c r="AA875" t="s">
        <v>2766</v>
      </c>
      <c r="AB875">
        <v>50841.824246428543</v>
      </c>
      <c r="AC875">
        <v>3</v>
      </c>
    </row>
    <row r="876" spans="1:29" x14ac:dyDescent="0.3">
      <c r="A876" t="s">
        <v>47</v>
      </c>
      <c r="B876">
        <v>58834.067890234619</v>
      </c>
      <c r="C876">
        <v>18419258</v>
      </c>
      <c r="D876">
        <v>5100000</v>
      </c>
      <c r="E876">
        <v>49038.461538461539</v>
      </c>
      <c r="F876" s="1">
        <v>45975</v>
      </c>
      <c r="G876" t="s">
        <v>2843</v>
      </c>
      <c r="H876">
        <v>104</v>
      </c>
      <c r="I876">
        <v>125</v>
      </c>
      <c r="J876" t="s">
        <v>97</v>
      </c>
      <c r="K876">
        <v>2</v>
      </c>
      <c r="L876">
        <v>6</v>
      </c>
      <c r="M876" t="s">
        <v>2615</v>
      </c>
      <c r="N876" t="s">
        <v>55</v>
      </c>
      <c r="O876" t="s">
        <v>67</v>
      </c>
      <c r="P876" t="s">
        <v>2892</v>
      </c>
      <c r="Q876" t="s">
        <v>2893</v>
      </c>
      <c r="R876" t="s">
        <v>2878</v>
      </c>
      <c r="S876">
        <v>2</v>
      </c>
      <c r="T876">
        <v>1</v>
      </c>
      <c r="U876" t="s">
        <v>2895</v>
      </c>
      <c r="V876">
        <v>65169.934344177367</v>
      </c>
      <c r="W876" t="s">
        <v>2827</v>
      </c>
      <c r="X876">
        <v>44663.708440795635</v>
      </c>
      <c r="Y876" t="s">
        <v>2814</v>
      </c>
      <c r="Z876">
        <v>58611.930717538344</v>
      </c>
      <c r="AA876" t="s">
        <v>2716</v>
      </c>
      <c r="AB876">
        <v>40269.087612407311</v>
      </c>
      <c r="AC876">
        <v>3</v>
      </c>
    </row>
    <row r="877" spans="1:29" x14ac:dyDescent="0.3">
      <c r="A877" t="s">
        <v>47</v>
      </c>
      <c r="B877">
        <v>58834.067890234619</v>
      </c>
      <c r="C877">
        <v>18405428</v>
      </c>
      <c r="D877">
        <v>4350000</v>
      </c>
      <c r="E877">
        <v>33461.538461538461</v>
      </c>
      <c r="F877" s="1">
        <v>45973</v>
      </c>
      <c r="G877" t="s">
        <v>2843</v>
      </c>
      <c r="H877">
        <v>130</v>
      </c>
      <c r="I877">
        <v>140</v>
      </c>
      <c r="J877" t="s">
        <v>50</v>
      </c>
      <c r="K877">
        <v>1</v>
      </c>
      <c r="L877">
        <v>5</v>
      </c>
      <c r="M877" t="s">
        <v>2615</v>
      </c>
      <c r="N877" t="s">
        <v>55</v>
      </c>
      <c r="O877" t="s">
        <v>67</v>
      </c>
      <c r="P877" t="s">
        <v>2892</v>
      </c>
      <c r="Q877" t="s">
        <v>2893</v>
      </c>
      <c r="R877" t="s">
        <v>2877</v>
      </c>
      <c r="S877">
        <v>2</v>
      </c>
      <c r="T877">
        <v>1</v>
      </c>
      <c r="U877" t="s">
        <v>2895</v>
      </c>
      <c r="V877">
        <v>65169.934344177367</v>
      </c>
      <c r="W877" t="s">
        <v>2827</v>
      </c>
      <c r="X877">
        <v>44663.708440795635</v>
      </c>
      <c r="Y877" t="s">
        <v>2814</v>
      </c>
      <c r="Z877">
        <v>58611.930717538344</v>
      </c>
      <c r="AA877" t="s">
        <v>2716</v>
      </c>
      <c r="AB877">
        <v>40269.087612407311</v>
      </c>
      <c r="AC877">
        <v>4</v>
      </c>
    </row>
    <row r="878" spans="1:29" x14ac:dyDescent="0.3">
      <c r="A878" t="s">
        <v>47</v>
      </c>
      <c r="B878">
        <v>58834.067890234619</v>
      </c>
      <c r="C878">
        <v>18386680</v>
      </c>
      <c r="D878">
        <v>3600000</v>
      </c>
      <c r="E878">
        <v>45000</v>
      </c>
      <c r="F878" s="1">
        <v>45970</v>
      </c>
      <c r="G878" t="s">
        <v>2843</v>
      </c>
      <c r="H878">
        <v>80</v>
      </c>
      <c r="I878">
        <v>90</v>
      </c>
      <c r="J878" t="s">
        <v>97</v>
      </c>
      <c r="K878">
        <v>2</v>
      </c>
      <c r="L878">
        <v>4</v>
      </c>
      <c r="M878" t="s">
        <v>2615</v>
      </c>
      <c r="N878" t="s">
        <v>55</v>
      </c>
      <c r="O878" t="s">
        <v>57</v>
      </c>
      <c r="P878" t="s">
        <v>2892</v>
      </c>
      <c r="Q878" t="s">
        <v>2893</v>
      </c>
      <c r="R878" t="s">
        <v>2878</v>
      </c>
      <c r="S878">
        <v>2</v>
      </c>
      <c r="T878">
        <v>0</v>
      </c>
      <c r="U878" t="s">
        <v>2895</v>
      </c>
      <c r="V878">
        <v>65169.934344177367</v>
      </c>
      <c r="W878" t="s">
        <v>2827</v>
      </c>
      <c r="X878">
        <v>44663.708440795635</v>
      </c>
      <c r="Y878" t="s">
        <v>2814</v>
      </c>
      <c r="Z878">
        <v>58611.930717538344</v>
      </c>
      <c r="AA878" t="s">
        <v>2716</v>
      </c>
      <c r="AB878">
        <v>40269.087612407311</v>
      </c>
      <c r="AC878">
        <v>3</v>
      </c>
    </row>
    <row r="879" spans="1:29" x14ac:dyDescent="0.3">
      <c r="A879" t="s">
        <v>47</v>
      </c>
      <c r="B879">
        <v>58834.067890234619</v>
      </c>
      <c r="C879">
        <v>18422649</v>
      </c>
      <c r="D879">
        <v>3950000</v>
      </c>
      <c r="E879">
        <v>39500</v>
      </c>
      <c r="F879" s="1">
        <v>45975</v>
      </c>
      <c r="G879" t="s">
        <v>2843</v>
      </c>
      <c r="H879">
        <v>100</v>
      </c>
      <c r="I879">
        <v>110</v>
      </c>
      <c r="J879" t="s">
        <v>97</v>
      </c>
      <c r="K879">
        <v>1</v>
      </c>
      <c r="L879">
        <v>3</v>
      </c>
      <c r="M879" t="s">
        <v>2615</v>
      </c>
      <c r="N879" t="s">
        <v>55</v>
      </c>
      <c r="O879" t="s">
        <v>57</v>
      </c>
      <c r="P879" t="s">
        <v>2892</v>
      </c>
      <c r="Q879" t="s">
        <v>2893</v>
      </c>
      <c r="R879" t="s">
        <v>2878</v>
      </c>
      <c r="S879">
        <v>2</v>
      </c>
      <c r="T879">
        <v>0</v>
      </c>
      <c r="U879" t="s">
        <v>2894</v>
      </c>
      <c r="V879">
        <v>56501.106204522679</v>
      </c>
      <c r="W879" t="s">
        <v>2827</v>
      </c>
      <c r="X879">
        <v>44663.708440795635</v>
      </c>
      <c r="Y879" t="s">
        <v>2814</v>
      </c>
      <c r="Z879">
        <v>58611.930717538344</v>
      </c>
      <c r="AA879" t="s">
        <v>2716</v>
      </c>
      <c r="AB879">
        <v>40269.087612407311</v>
      </c>
      <c r="AC879">
        <v>3</v>
      </c>
    </row>
    <row r="880" spans="1:29" x14ac:dyDescent="0.3">
      <c r="A880" t="s">
        <v>47</v>
      </c>
      <c r="B880">
        <v>58834.067890234619</v>
      </c>
      <c r="C880">
        <v>18370397</v>
      </c>
      <c r="D880">
        <v>3750000</v>
      </c>
      <c r="E880">
        <v>39473.684210526313</v>
      </c>
      <c r="F880" s="1">
        <v>45967</v>
      </c>
      <c r="G880" t="s">
        <v>2843</v>
      </c>
      <c r="H880">
        <v>95</v>
      </c>
      <c r="I880">
        <v>100</v>
      </c>
      <c r="J880" t="s">
        <v>97</v>
      </c>
      <c r="K880">
        <v>1</v>
      </c>
      <c r="L880">
        <v>4</v>
      </c>
      <c r="M880" t="s">
        <v>2632</v>
      </c>
      <c r="N880" t="s">
        <v>55</v>
      </c>
      <c r="O880" t="s">
        <v>57</v>
      </c>
      <c r="P880" t="s">
        <v>2892</v>
      </c>
      <c r="Q880" t="s">
        <v>2893</v>
      </c>
      <c r="R880" t="s">
        <v>2878</v>
      </c>
      <c r="S880">
        <v>25</v>
      </c>
      <c r="T880">
        <v>0</v>
      </c>
      <c r="U880" t="s">
        <v>2894</v>
      </c>
      <c r="V880">
        <v>56501.106204522679</v>
      </c>
      <c r="W880" t="s">
        <v>2827</v>
      </c>
      <c r="X880">
        <v>44663.708440795635</v>
      </c>
      <c r="Y880" t="s">
        <v>2814</v>
      </c>
      <c r="Z880">
        <v>58611.930717538344</v>
      </c>
      <c r="AA880" t="s">
        <v>2716</v>
      </c>
      <c r="AB880">
        <v>40269.087612407311</v>
      </c>
      <c r="AC880">
        <v>3</v>
      </c>
    </row>
    <row r="881" spans="1:29" x14ac:dyDescent="0.3">
      <c r="A881" t="s">
        <v>47</v>
      </c>
      <c r="B881">
        <v>58834.067890234619</v>
      </c>
      <c r="C881">
        <v>18387288</v>
      </c>
      <c r="D881">
        <v>3599999</v>
      </c>
      <c r="E881">
        <v>47999.986666666664</v>
      </c>
      <c r="F881" s="1">
        <v>45970</v>
      </c>
      <c r="G881" t="s">
        <v>2843</v>
      </c>
      <c r="H881">
        <v>75</v>
      </c>
      <c r="I881">
        <v>85</v>
      </c>
      <c r="J881" t="s">
        <v>97</v>
      </c>
      <c r="K881">
        <v>1</v>
      </c>
      <c r="L881">
        <v>4</v>
      </c>
      <c r="M881" t="s">
        <v>2617</v>
      </c>
      <c r="N881" t="s">
        <v>55</v>
      </c>
      <c r="O881" t="s">
        <v>57</v>
      </c>
      <c r="P881" t="s">
        <v>2892</v>
      </c>
      <c r="Q881" t="s">
        <v>2893</v>
      </c>
      <c r="R881" t="s">
        <v>2878</v>
      </c>
      <c r="S881">
        <v>7.5</v>
      </c>
      <c r="T881">
        <v>0</v>
      </c>
      <c r="U881" t="s">
        <v>2894</v>
      </c>
      <c r="V881">
        <v>56501.106204522679</v>
      </c>
      <c r="W881" t="s">
        <v>2827</v>
      </c>
      <c r="X881">
        <v>44663.708440795635</v>
      </c>
      <c r="Y881" t="s">
        <v>2814</v>
      </c>
      <c r="Z881">
        <v>58611.930717538344</v>
      </c>
      <c r="AA881" t="s">
        <v>2716</v>
      </c>
      <c r="AB881">
        <v>40269.087612407311</v>
      </c>
      <c r="AC881">
        <v>3</v>
      </c>
    </row>
    <row r="882" spans="1:29" x14ac:dyDescent="0.3">
      <c r="A882" t="s">
        <v>47</v>
      </c>
      <c r="B882">
        <v>58834.067890234619</v>
      </c>
      <c r="C882">
        <v>18400069</v>
      </c>
      <c r="D882">
        <v>3450000</v>
      </c>
      <c r="E882">
        <v>40588.23529411765</v>
      </c>
      <c r="F882" s="1">
        <v>45972</v>
      </c>
      <c r="G882" t="s">
        <v>2843</v>
      </c>
      <c r="H882">
        <v>85</v>
      </c>
      <c r="I882">
        <v>100</v>
      </c>
      <c r="J882" t="s">
        <v>97</v>
      </c>
      <c r="K882">
        <v>1</v>
      </c>
      <c r="L882">
        <v>3</v>
      </c>
      <c r="M882" t="s">
        <v>2615</v>
      </c>
      <c r="N882" t="s">
        <v>55</v>
      </c>
      <c r="O882" t="s">
        <v>57</v>
      </c>
      <c r="P882" t="s">
        <v>2892</v>
      </c>
      <c r="Q882" t="s">
        <v>2893</v>
      </c>
      <c r="R882" t="s">
        <v>2878</v>
      </c>
      <c r="S882">
        <v>2</v>
      </c>
      <c r="T882">
        <v>0</v>
      </c>
      <c r="U882" t="s">
        <v>2894</v>
      </c>
      <c r="V882">
        <v>56501.106204522679</v>
      </c>
      <c r="W882" t="s">
        <v>2827</v>
      </c>
      <c r="X882">
        <v>44663.708440795635</v>
      </c>
      <c r="Y882" t="s">
        <v>2814</v>
      </c>
      <c r="Z882">
        <v>58611.930717538344</v>
      </c>
      <c r="AA882" t="s">
        <v>2716</v>
      </c>
      <c r="AB882">
        <v>40269.087612407311</v>
      </c>
      <c r="AC882">
        <v>3</v>
      </c>
    </row>
    <row r="883" spans="1:29" x14ac:dyDescent="0.3">
      <c r="A883" t="s">
        <v>47</v>
      </c>
      <c r="B883">
        <v>58834.067890234619</v>
      </c>
      <c r="C883">
        <v>18380829</v>
      </c>
      <c r="D883">
        <v>3399999</v>
      </c>
      <c r="E883">
        <v>42499.987500000003</v>
      </c>
      <c r="F883" s="1">
        <v>45969</v>
      </c>
      <c r="G883" t="s">
        <v>2843</v>
      </c>
      <c r="H883">
        <v>80</v>
      </c>
      <c r="I883">
        <v>90</v>
      </c>
      <c r="J883" t="s">
        <v>97</v>
      </c>
      <c r="K883">
        <v>1</v>
      </c>
      <c r="L883">
        <v>3</v>
      </c>
      <c r="M883" t="s">
        <v>2615</v>
      </c>
      <c r="N883" t="s">
        <v>55</v>
      </c>
      <c r="O883" t="s">
        <v>57</v>
      </c>
      <c r="P883" t="s">
        <v>2892</v>
      </c>
      <c r="Q883" t="s">
        <v>2893</v>
      </c>
      <c r="R883" t="s">
        <v>2878</v>
      </c>
      <c r="S883">
        <v>2</v>
      </c>
      <c r="T883">
        <v>0</v>
      </c>
      <c r="U883" t="s">
        <v>2894</v>
      </c>
      <c r="V883">
        <v>56501.106204522679</v>
      </c>
      <c r="W883" t="s">
        <v>2827</v>
      </c>
      <c r="X883">
        <v>44663.708440795635</v>
      </c>
      <c r="Y883" t="s">
        <v>2814</v>
      </c>
      <c r="Z883">
        <v>58611.930717538344</v>
      </c>
      <c r="AA883" t="s">
        <v>2716</v>
      </c>
      <c r="AB883">
        <v>40269.087612407311</v>
      </c>
      <c r="AC883">
        <v>3</v>
      </c>
    </row>
    <row r="884" spans="1:29" x14ac:dyDescent="0.3">
      <c r="A884" t="s">
        <v>47</v>
      </c>
      <c r="B884">
        <v>58834.067890234619</v>
      </c>
      <c r="C884">
        <v>18407150</v>
      </c>
      <c r="D884">
        <v>3320000</v>
      </c>
      <c r="E884">
        <v>33200</v>
      </c>
      <c r="F884" s="1">
        <v>45973</v>
      </c>
      <c r="G884" t="s">
        <v>2843</v>
      </c>
      <c r="H884">
        <v>100</v>
      </c>
      <c r="I884">
        <v>105</v>
      </c>
      <c r="J884" t="s">
        <v>97</v>
      </c>
      <c r="K884">
        <v>1</v>
      </c>
      <c r="L884">
        <v>3</v>
      </c>
      <c r="M884" t="s">
        <v>2617</v>
      </c>
      <c r="N884" t="s">
        <v>55</v>
      </c>
      <c r="O884" t="s">
        <v>57</v>
      </c>
      <c r="P884" t="s">
        <v>2892</v>
      </c>
      <c r="Q884" t="s">
        <v>2893</v>
      </c>
      <c r="R884" t="s">
        <v>2878</v>
      </c>
      <c r="S884">
        <v>7.5</v>
      </c>
      <c r="T884">
        <v>0</v>
      </c>
      <c r="U884" t="s">
        <v>2894</v>
      </c>
      <c r="V884">
        <v>56501.106204522679</v>
      </c>
      <c r="W884" t="s">
        <v>2827</v>
      </c>
      <c r="X884">
        <v>44663.708440795635</v>
      </c>
      <c r="Y884" t="s">
        <v>2814</v>
      </c>
      <c r="Z884">
        <v>58611.930717538344</v>
      </c>
      <c r="AA884" t="s">
        <v>2716</v>
      </c>
      <c r="AB884">
        <v>40269.087612407311</v>
      </c>
      <c r="AC884">
        <v>3</v>
      </c>
    </row>
    <row r="885" spans="1:29" x14ac:dyDescent="0.3">
      <c r="A885" t="s">
        <v>47</v>
      </c>
      <c r="B885">
        <v>58834.067890234619</v>
      </c>
      <c r="C885">
        <v>18407876</v>
      </c>
      <c r="D885">
        <v>3100000</v>
      </c>
      <c r="E885">
        <v>47692.307692307695</v>
      </c>
      <c r="F885" s="1">
        <v>45973</v>
      </c>
      <c r="G885" t="s">
        <v>2843</v>
      </c>
      <c r="H885">
        <v>65</v>
      </c>
      <c r="I885">
        <v>80</v>
      </c>
      <c r="J885" t="s">
        <v>97</v>
      </c>
      <c r="K885">
        <v>1</v>
      </c>
      <c r="L885">
        <v>2</v>
      </c>
      <c r="M885" t="s">
        <v>2615</v>
      </c>
      <c r="N885" t="s">
        <v>77</v>
      </c>
      <c r="O885" t="s">
        <v>57</v>
      </c>
      <c r="P885" t="s">
        <v>2892</v>
      </c>
      <c r="Q885" t="s">
        <v>2893</v>
      </c>
      <c r="R885" t="s">
        <v>2878</v>
      </c>
      <c r="S885">
        <v>2</v>
      </c>
      <c r="T885">
        <v>0</v>
      </c>
      <c r="U885" t="s">
        <v>2894</v>
      </c>
      <c r="V885">
        <v>56501.106204522679</v>
      </c>
      <c r="W885" t="s">
        <v>2827</v>
      </c>
      <c r="X885">
        <v>44663.708440795635</v>
      </c>
      <c r="Y885" t="s">
        <v>2814</v>
      </c>
      <c r="Z885">
        <v>58611.930717538344</v>
      </c>
      <c r="AA885" t="s">
        <v>2716</v>
      </c>
      <c r="AB885">
        <v>40269.087612407311</v>
      </c>
      <c r="AC885">
        <v>3</v>
      </c>
    </row>
    <row r="886" spans="1:29" x14ac:dyDescent="0.3">
      <c r="A886" t="s">
        <v>47</v>
      </c>
      <c r="B886">
        <v>58834.067890234619</v>
      </c>
      <c r="C886">
        <v>18410732</v>
      </c>
      <c r="D886">
        <v>2840000</v>
      </c>
      <c r="E886">
        <v>33411.76470588235</v>
      </c>
      <c r="F886" s="1">
        <v>45974</v>
      </c>
      <c r="G886" t="s">
        <v>2843</v>
      </c>
      <c r="H886">
        <v>85</v>
      </c>
      <c r="I886">
        <v>95</v>
      </c>
      <c r="J886" t="s">
        <v>97</v>
      </c>
      <c r="K886">
        <v>1</v>
      </c>
      <c r="L886">
        <v>3</v>
      </c>
      <c r="M886" t="s">
        <v>2617</v>
      </c>
      <c r="N886" t="s">
        <v>76</v>
      </c>
      <c r="O886" t="s">
        <v>67</v>
      </c>
      <c r="P886" t="s">
        <v>2892</v>
      </c>
      <c r="Q886" t="s">
        <v>2899</v>
      </c>
      <c r="R886" t="s">
        <v>2878</v>
      </c>
      <c r="S886">
        <v>7.5</v>
      </c>
      <c r="T886">
        <v>1</v>
      </c>
      <c r="U886" t="s">
        <v>2894</v>
      </c>
      <c r="V886">
        <v>56501.106204522679</v>
      </c>
      <c r="W886" t="s">
        <v>2827</v>
      </c>
      <c r="X886">
        <v>44663.708440795635</v>
      </c>
      <c r="Y886" t="s">
        <v>2814</v>
      </c>
      <c r="Z886">
        <v>58611.930717538344</v>
      </c>
      <c r="AA886" t="s">
        <v>2716</v>
      </c>
      <c r="AB886">
        <v>40269.087612407311</v>
      </c>
      <c r="AC886">
        <v>3</v>
      </c>
    </row>
    <row r="887" spans="1:29" x14ac:dyDescent="0.3">
      <c r="A887" t="s">
        <v>47</v>
      </c>
      <c r="B887">
        <v>58834.067890234619</v>
      </c>
      <c r="C887">
        <v>18388275</v>
      </c>
      <c r="D887">
        <v>3850000</v>
      </c>
      <c r="E887">
        <v>45294.117647058825</v>
      </c>
      <c r="F887" s="1">
        <v>45970</v>
      </c>
      <c r="G887" t="s">
        <v>2843</v>
      </c>
      <c r="H887">
        <v>85</v>
      </c>
      <c r="I887">
        <v>95</v>
      </c>
      <c r="J887" t="s">
        <v>97</v>
      </c>
      <c r="K887">
        <v>1</v>
      </c>
      <c r="L887">
        <v>3</v>
      </c>
      <c r="M887" t="s">
        <v>2615</v>
      </c>
      <c r="N887" t="s">
        <v>55</v>
      </c>
      <c r="O887" t="s">
        <v>57</v>
      </c>
      <c r="P887" t="s">
        <v>2892</v>
      </c>
      <c r="Q887" t="s">
        <v>2893</v>
      </c>
      <c r="R887" t="s">
        <v>2878</v>
      </c>
      <c r="S887">
        <v>2</v>
      </c>
      <c r="T887">
        <v>0</v>
      </c>
      <c r="U887" t="s">
        <v>251</v>
      </c>
      <c r="V887">
        <v>53354.245347733297</v>
      </c>
      <c r="W887" t="s">
        <v>2827</v>
      </c>
      <c r="X887">
        <v>44663.708440795635</v>
      </c>
      <c r="Y887" t="s">
        <v>2814</v>
      </c>
      <c r="Z887">
        <v>58611.930717538344</v>
      </c>
      <c r="AA887" t="s">
        <v>2716</v>
      </c>
      <c r="AB887">
        <v>40269.087612407311</v>
      </c>
      <c r="AC887">
        <v>3</v>
      </c>
    </row>
    <row r="888" spans="1:29" x14ac:dyDescent="0.3">
      <c r="A888" t="s">
        <v>47</v>
      </c>
      <c r="B888">
        <v>58834.067890234619</v>
      </c>
      <c r="C888">
        <v>18422641</v>
      </c>
      <c r="D888">
        <v>3100000</v>
      </c>
      <c r="E888">
        <v>38750</v>
      </c>
      <c r="F888" s="1">
        <v>45975</v>
      </c>
      <c r="G888" t="s">
        <v>2843</v>
      </c>
      <c r="H888">
        <v>80</v>
      </c>
      <c r="I888">
        <v>90</v>
      </c>
      <c r="J888" t="s">
        <v>97</v>
      </c>
      <c r="K888">
        <v>1</v>
      </c>
      <c r="L888">
        <v>4</v>
      </c>
      <c r="M888" t="s">
        <v>2615</v>
      </c>
      <c r="N888" t="s">
        <v>55</v>
      </c>
      <c r="O888" t="s">
        <v>57</v>
      </c>
      <c r="P888" t="s">
        <v>2905</v>
      </c>
      <c r="Q888" t="s">
        <v>2893</v>
      </c>
      <c r="R888" t="s">
        <v>2878</v>
      </c>
      <c r="S888">
        <v>2</v>
      </c>
      <c r="T888">
        <v>0</v>
      </c>
      <c r="U888" t="s">
        <v>2894</v>
      </c>
      <c r="V888">
        <v>56501.106204522679</v>
      </c>
      <c r="W888" t="s">
        <v>2827</v>
      </c>
      <c r="X888">
        <v>44663.708440795635</v>
      </c>
      <c r="Y888" t="s">
        <v>2815</v>
      </c>
      <c r="Z888">
        <v>55166.77177874578</v>
      </c>
      <c r="AA888" t="s">
        <v>2716</v>
      </c>
      <c r="AB888">
        <v>40269.087612407311</v>
      </c>
      <c r="AC888">
        <v>3</v>
      </c>
    </row>
    <row r="889" spans="1:29" x14ac:dyDescent="0.3">
      <c r="A889" t="s">
        <v>47</v>
      </c>
      <c r="B889">
        <v>58834.067890234619</v>
      </c>
      <c r="C889">
        <v>18384773</v>
      </c>
      <c r="D889">
        <v>3900000</v>
      </c>
      <c r="E889">
        <v>27857.142857142859</v>
      </c>
      <c r="F889" s="1">
        <v>45969</v>
      </c>
      <c r="G889" t="s">
        <v>2843</v>
      </c>
      <c r="H889">
        <v>140</v>
      </c>
      <c r="I889">
        <v>160</v>
      </c>
      <c r="J889" t="s">
        <v>50</v>
      </c>
      <c r="K889">
        <v>2</v>
      </c>
      <c r="L889">
        <v>3</v>
      </c>
      <c r="M889" t="s">
        <v>2617</v>
      </c>
      <c r="N889" t="s">
        <v>55</v>
      </c>
      <c r="O889" t="s">
        <v>57</v>
      </c>
      <c r="P889" t="s">
        <v>2905</v>
      </c>
      <c r="Q889" t="s">
        <v>2893</v>
      </c>
      <c r="R889" t="s">
        <v>2877</v>
      </c>
      <c r="S889">
        <v>7.5</v>
      </c>
      <c r="T889">
        <v>0</v>
      </c>
      <c r="U889" t="s">
        <v>251</v>
      </c>
      <c r="V889">
        <v>53354.245347733297</v>
      </c>
      <c r="W889" t="s">
        <v>2827</v>
      </c>
      <c r="X889">
        <v>44663.708440795635</v>
      </c>
      <c r="Y889" t="s">
        <v>2815</v>
      </c>
      <c r="Z889">
        <v>55166.77177874578</v>
      </c>
      <c r="AA889" t="s">
        <v>2716</v>
      </c>
      <c r="AB889">
        <v>40269.087612407311</v>
      </c>
      <c r="AC889">
        <v>4</v>
      </c>
    </row>
    <row r="890" spans="1:29" x14ac:dyDescent="0.3">
      <c r="A890" t="s">
        <v>47</v>
      </c>
      <c r="B890">
        <v>58834.067890234619</v>
      </c>
      <c r="C890">
        <v>18429845</v>
      </c>
      <c r="D890">
        <v>5000000</v>
      </c>
      <c r="E890">
        <v>52631.57894736842</v>
      </c>
      <c r="F890" s="1">
        <v>45976</v>
      </c>
      <c r="G890" t="s">
        <v>2843</v>
      </c>
      <c r="H890">
        <v>95</v>
      </c>
      <c r="I890">
        <v>100</v>
      </c>
      <c r="J890" t="s">
        <v>97</v>
      </c>
      <c r="K890">
        <v>1</v>
      </c>
      <c r="L890">
        <v>4</v>
      </c>
      <c r="M890" t="s">
        <v>2632</v>
      </c>
      <c r="N890" t="s">
        <v>55</v>
      </c>
      <c r="O890" t="s">
        <v>57</v>
      </c>
      <c r="P890" t="s">
        <v>2892</v>
      </c>
      <c r="Q890" t="s">
        <v>2893</v>
      </c>
      <c r="R890" t="s">
        <v>2878</v>
      </c>
      <c r="S890">
        <v>25</v>
      </c>
      <c r="T890">
        <v>0</v>
      </c>
      <c r="U890" t="s">
        <v>2895</v>
      </c>
      <c r="V890">
        <v>65169.934344177367</v>
      </c>
      <c r="W890" t="s">
        <v>2827</v>
      </c>
      <c r="X890">
        <v>44663.708440795635</v>
      </c>
      <c r="Y890" t="s">
        <v>2814</v>
      </c>
      <c r="Z890">
        <v>58611.930717538344</v>
      </c>
      <c r="AA890" t="s">
        <v>2777</v>
      </c>
      <c r="AB890">
        <v>36660.613611615248</v>
      </c>
      <c r="AC890">
        <v>3</v>
      </c>
    </row>
    <row r="891" spans="1:29" x14ac:dyDescent="0.3">
      <c r="A891" t="s">
        <v>47</v>
      </c>
      <c r="B891">
        <v>58834.067890234619</v>
      </c>
      <c r="C891">
        <v>18406829</v>
      </c>
      <c r="D891">
        <v>2999999</v>
      </c>
      <c r="E891">
        <v>20689.64827586207</v>
      </c>
      <c r="F891" s="1">
        <v>45973</v>
      </c>
      <c r="G891" t="s">
        <v>2843</v>
      </c>
      <c r="H891">
        <v>145</v>
      </c>
      <c r="I891">
        <v>150</v>
      </c>
      <c r="J891" t="s">
        <v>50</v>
      </c>
      <c r="K891">
        <v>1</v>
      </c>
      <c r="L891">
        <v>5</v>
      </c>
      <c r="M891" t="s">
        <v>2632</v>
      </c>
      <c r="N891" t="s">
        <v>55</v>
      </c>
      <c r="O891" t="s">
        <v>67</v>
      </c>
      <c r="P891" t="s">
        <v>2892</v>
      </c>
      <c r="Q891" t="s">
        <v>2899</v>
      </c>
      <c r="R891" t="s">
        <v>2877</v>
      </c>
      <c r="S891">
        <v>25</v>
      </c>
      <c r="T891">
        <v>1</v>
      </c>
      <c r="U891" t="s">
        <v>2894</v>
      </c>
      <c r="V891">
        <v>56501.106204522679</v>
      </c>
      <c r="W891" t="s">
        <v>2827</v>
      </c>
      <c r="X891">
        <v>44663.708440795635</v>
      </c>
      <c r="Y891" t="s">
        <v>2814</v>
      </c>
      <c r="Z891">
        <v>58611.930717538344</v>
      </c>
      <c r="AA891" t="s">
        <v>2777</v>
      </c>
      <c r="AB891">
        <v>36660.613611615248</v>
      </c>
      <c r="AC891">
        <v>4</v>
      </c>
    </row>
    <row r="892" spans="1:29" x14ac:dyDescent="0.3">
      <c r="A892" t="s">
        <v>47</v>
      </c>
      <c r="B892">
        <v>58834.067890234619</v>
      </c>
      <c r="C892">
        <v>18390303</v>
      </c>
      <c r="D892">
        <v>4850000</v>
      </c>
      <c r="E892">
        <v>53888.888888888891</v>
      </c>
      <c r="F892" s="1">
        <v>45971</v>
      </c>
      <c r="G892" t="s">
        <v>2843</v>
      </c>
      <c r="H892">
        <v>90</v>
      </c>
      <c r="I892">
        <v>110</v>
      </c>
      <c r="J892" t="s">
        <v>97</v>
      </c>
      <c r="K892">
        <v>1</v>
      </c>
      <c r="L892">
        <v>6</v>
      </c>
      <c r="M892" t="s">
        <v>2617</v>
      </c>
      <c r="N892" t="s">
        <v>55</v>
      </c>
      <c r="O892" t="s">
        <v>67</v>
      </c>
      <c r="P892" t="s">
        <v>2892</v>
      </c>
      <c r="Q892" t="s">
        <v>2893</v>
      </c>
      <c r="R892" t="s">
        <v>2878</v>
      </c>
      <c r="S892">
        <v>7.5</v>
      </c>
      <c r="T892">
        <v>1</v>
      </c>
      <c r="U892" t="s">
        <v>2895</v>
      </c>
      <c r="V892">
        <v>65169.934344177367</v>
      </c>
      <c r="W892" t="s">
        <v>2827</v>
      </c>
      <c r="X892">
        <v>44663.708440795635</v>
      </c>
      <c r="Y892" t="s">
        <v>2814</v>
      </c>
      <c r="Z892">
        <v>58611.930717538344</v>
      </c>
      <c r="AA892" t="s">
        <v>2629</v>
      </c>
      <c r="AB892">
        <v>46610.860848483397</v>
      </c>
      <c r="AC892">
        <v>3</v>
      </c>
    </row>
    <row r="893" spans="1:29" x14ac:dyDescent="0.3">
      <c r="A893" t="s">
        <v>47</v>
      </c>
      <c r="B893">
        <v>58834.067890234619</v>
      </c>
      <c r="C893">
        <v>18375012</v>
      </c>
      <c r="D893">
        <v>4500000</v>
      </c>
      <c r="E893">
        <v>56250</v>
      </c>
      <c r="F893" s="1">
        <v>45968</v>
      </c>
      <c r="G893" t="s">
        <v>2843</v>
      </c>
      <c r="H893">
        <v>80</v>
      </c>
      <c r="I893">
        <v>100</v>
      </c>
      <c r="J893" t="s">
        <v>97</v>
      </c>
      <c r="K893">
        <v>2</v>
      </c>
      <c r="L893">
        <v>5</v>
      </c>
      <c r="M893" t="s">
        <v>2615</v>
      </c>
      <c r="N893" t="s">
        <v>55</v>
      </c>
      <c r="O893" t="s">
        <v>67</v>
      </c>
      <c r="P893" t="s">
        <v>2892</v>
      </c>
      <c r="Q893" t="s">
        <v>2893</v>
      </c>
      <c r="R893" t="s">
        <v>2878</v>
      </c>
      <c r="S893">
        <v>2</v>
      </c>
      <c r="T893">
        <v>1</v>
      </c>
      <c r="U893" t="s">
        <v>2894</v>
      </c>
      <c r="V893">
        <v>56501.106204522679</v>
      </c>
      <c r="W893" t="s">
        <v>2827</v>
      </c>
      <c r="X893">
        <v>44663.708440795635</v>
      </c>
      <c r="Y893" t="s">
        <v>2814</v>
      </c>
      <c r="Z893">
        <v>58611.930717538344</v>
      </c>
      <c r="AA893" t="s">
        <v>2629</v>
      </c>
      <c r="AB893">
        <v>46610.860848483397</v>
      </c>
      <c r="AC893">
        <v>3</v>
      </c>
    </row>
    <row r="894" spans="1:29" x14ac:dyDescent="0.3">
      <c r="A894" t="s">
        <v>47</v>
      </c>
      <c r="B894">
        <v>58834.067890234619</v>
      </c>
      <c r="C894">
        <v>18375123</v>
      </c>
      <c r="D894">
        <v>4500000</v>
      </c>
      <c r="E894">
        <v>56250</v>
      </c>
      <c r="F894" s="1">
        <v>45968</v>
      </c>
      <c r="G894" t="s">
        <v>2843</v>
      </c>
      <c r="H894">
        <v>80</v>
      </c>
      <c r="I894">
        <v>95</v>
      </c>
      <c r="J894" t="s">
        <v>97</v>
      </c>
      <c r="K894">
        <v>2</v>
      </c>
      <c r="L894">
        <v>3</v>
      </c>
      <c r="M894" t="s">
        <v>2615</v>
      </c>
      <c r="N894" t="s">
        <v>55</v>
      </c>
      <c r="O894" t="s">
        <v>67</v>
      </c>
      <c r="P894" t="s">
        <v>2892</v>
      </c>
      <c r="Q894" t="s">
        <v>2893</v>
      </c>
      <c r="R894" t="s">
        <v>2878</v>
      </c>
      <c r="S894">
        <v>2</v>
      </c>
      <c r="T894">
        <v>1</v>
      </c>
      <c r="U894" t="s">
        <v>2894</v>
      </c>
      <c r="V894">
        <v>56501.106204522679</v>
      </c>
      <c r="W894" t="s">
        <v>2827</v>
      </c>
      <c r="X894">
        <v>44663.708440795635</v>
      </c>
      <c r="Y894" t="s">
        <v>2814</v>
      </c>
      <c r="Z894">
        <v>58611.930717538344</v>
      </c>
      <c r="AA894" t="s">
        <v>2629</v>
      </c>
      <c r="AB894">
        <v>46610.860848483397</v>
      </c>
      <c r="AC894">
        <v>3</v>
      </c>
    </row>
    <row r="895" spans="1:29" x14ac:dyDescent="0.3">
      <c r="A895" t="s">
        <v>47</v>
      </c>
      <c r="B895">
        <v>58834.067890234619</v>
      </c>
      <c r="C895">
        <v>18362505</v>
      </c>
      <c r="D895">
        <v>4250000</v>
      </c>
      <c r="E895">
        <v>53125</v>
      </c>
      <c r="F895" s="1">
        <v>45966</v>
      </c>
      <c r="G895" t="s">
        <v>2843</v>
      </c>
      <c r="H895">
        <v>80</v>
      </c>
      <c r="I895">
        <v>90</v>
      </c>
      <c r="J895" t="s">
        <v>97</v>
      </c>
      <c r="K895">
        <v>1</v>
      </c>
      <c r="L895">
        <v>5</v>
      </c>
      <c r="M895" t="s">
        <v>2615</v>
      </c>
      <c r="N895" t="s">
        <v>55</v>
      </c>
      <c r="O895" t="s">
        <v>67</v>
      </c>
      <c r="P895" t="s">
        <v>2892</v>
      </c>
      <c r="Q895" t="s">
        <v>2893</v>
      </c>
      <c r="R895" t="s">
        <v>2878</v>
      </c>
      <c r="S895">
        <v>2</v>
      </c>
      <c r="T895">
        <v>1</v>
      </c>
      <c r="U895" t="s">
        <v>2894</v>
      </c>
      <c r="V895">
        <v>56501.106204522679</v>
      </c>
      <c r="W895" t="s">
        <v>2827</v>
      </c>
      <c r="X895">
        <v>44663.708440795635</v>
      </c>
      <c r="Y895" t="s">
        <v>2814</v>
      </c>
      <c r="Z895">
        <v>58611.930717538344</v>
      </c>
      <c r="AA895" t="s">
        <v>2629</v>
      </c>
      <c r="AB895">
        <v>46610.860848483397</v>
      </c>
      <c r="AC895">
        <v>3</v>
      </c>
    </row>
    <row r="896" spans="1:29" x14ac:dyDescent="0.3">
      <c r="A896" t="s">
        <v>47</v>
      </c>
      <c r="B896">
        <v>58834.067890234619</v>
      </c>
      <c r="C896">
        <v>18411555</v>
      </c>
      <c r="D896">
        <v>4100000</v>
      </c>
      <c r="E896">
        <v>45555.555555555555</v>
      </c>
      <c r="F896" s="1">
        <v>45974</v>
      </c>
      <c r="G896" t="s">
        <v>2843</v>
      </c>
      <c r="H896">
        <v>90</v>
      </c>
      <c r="I896">
        <v>100</v>
      </c>
      <c r="J896" t="s">
        <v>97</v>
      </c>
      <c r="K896">
        <v>2</v>
      </c>
      <c r="L896">
        <v>5</v>
      </c>
      <c r="M896" t="s">
        <v>2615</v>
      </c>
      <c r="N896" t="s">
        <v>55</v>
      </c>
      <c r="O896" t="s">
        <v>57</v>
      </c>
      <c r="P896" t="s">
        <v>2892</v>
      </c>
      <c r="Q896" t="s">
        <v>2893</v>
      </c>
      <c r="R896" t="s">
        <v>2878</v>
      </c>
      <c r="S896">
        <v>2</v>
      </c>
      <c r="T896">
        <v>0</v>
      </c>
      <c r="U896" t="s">
        <v>2894</v>
      </c>
      <c r="V896">
        <v>56501.106204522679</v>
      </c>
      <c r="W896" t="s">
        <v>2827</v>
      </c>
      <c r="X896">
        <v>44663.708440795635</v>
      </c>
      <c r="Y896" t="s">
        <v>2814</v>
      </c>
      <c r="Z896">
        <v>58611.930717538344</v>
      </c>
      <c r="AA896" t="s">
        <v>2629</v>
      </c>
      <c r="AB896">
        <v>46610.860848483397</v>
      </c>
      <c r="AC896">
        <v>3</v>
      </c>
    </row>
    <row r="897" spans="1:29" x14ac:dyDescent="0.3">
      <c r="A897" t="s">
        <v>47</v>
      </c>
      <c r="B897">
        <v>58834.067890234619</v>
      </c>
      <c r="C897">
        <v>18411567</v>
      </c>
      <c r="D897">
        <v>3500000</v>
      </c>
      <c r="E897">
        <v>41176.470588235294</v>
      </c>
      <c r="F897" s="1">
        <v>45974</v>
      </c>
      <c r="G897" t="s">
        <v>2843</v>
      </c>
      <c r="H897">
        <v>85</v>
      </c>
      <c r="I897">
        <v>90</v>
      </c>
      <c r="J897" t="s">
        <v>97</v>
      </c>
      <c r="K897">
        <v>1</v>
      </c>
      <c r="L897">
        <v>2</v>
      </c>
      <c r="M897" t="s">
        <v>2617</v>
      </c>
      <c r="N897" t="s">
        <v>55</v>
      </c>
      <c r="O897" t="s">
        <v>57</v>
      </c>
      <c r="P897" t="s">
        <v>2892</v>
      </c>
      <c r="Q897" t="s">
        <v>2893</v>
      </c>
      <c r="R897" t="s">
        <v>2878</v>
      </c>
      <c r="S897">
        <v>7.5</v>
      </c>
      <c r="T897">
        <v>0</v>
      </c>
      <c r="U897" t="s">
        <v>2894</v>
      </c>
      <c r="V897">
        <v>56501.106204522679</v>
      </c>
      <c r="W897" t="s">
        <v>2827</v>
      </c>
      <c r="X897">
        <v>44663.708440795635</v>
      </c>
      <c r="Y897" t="s">
        <v>2814</v>
      </c>
      <c r="Z897">
        <v>58611.930717538344</v>
      </c>
      <c r="AA897" t="s">
        <v>2629</v>
      </c>
      <c r="AB897">
        <v>46610.860848483397</v>
      </c>
      <c r="AC897">
        <v>3</v>
      </c>
    </row>
    <row r="898" spans="1:29" x14ac:dyDescent="0.3">
      <c r="A898" t="s">
        <v>47</v>
      </c>
      <c r="B898">
        <v>58834.067890234619</v>
      </c>
      <c r="C898">
        <v>18424492</v>
      </c>
      <c r="D898">
        <v>3190000</v>
      </c>
      <c r="E898">
        <v>58000</v>
      </c>
      <c r="F898" s="1">
        <v>45976</v>
      </c>
      <c r="G898" t="s">
        <v>2843</v>
      </c>
      <c r="H898">
        <v>55</v>
      </c>
      <c r="I898">
        <v>65</v>
      </c>
      <c r="J898" t="s">
        <v>74</v>
      </c>
      <c r="K898">
        <v>1</v>
      </c>
      <c r="L898">
        <v>3</v>
      </c>
      <c r="M898" t="s">
        <v>2615</v>
      </c>
      <c r="N898" t="s">
        <v>55</v>
      </c>
      <c r="O898" t="s">
        <v>67</v>
      </c>
      <c r="P898" t="s">
        <v>2892</v>
      </c>
      <c r="Q898" t="s">
        <v>2893</v>
      </c>
      <c r="R898" t="s">
        <v>2879</v>
      </c>
      <c r="S898">
        <v>2</v>
      </c>
      <c r="T898">
        <v>1</v>
      </c>
      <c r="U898" t="s">
        <v>2894</v>
      </c>
      <c r="V898">
        <v>56501.106204522679</v>
      </c>
      <c r="W898" t="s">
        <v>2827</v>
      </c>
      <c r="X898">
        <v>44663.708440795635</v>
      </c>
      <c r="Y898" t="s">
        <v>2814</v>
      </c>
      <c r="Z898">
        <v>58611.930717538344</v>
      </c>
      <c r="AA898" t="s">
        <v>2629</v>
      </c>
      <c r="AB898">
        <v>46610.860848483397</v>
      </c>
      <c r="AC898">
        <v>2</v>
      </c>
    </row>
    <row r="899" spans="1:29" x14ac:dyDescent="0.3">
      <c r="A899" t="s">
        <v>47</v>
      </c>
      <c r="B899">
        <v>58834.067890234619</v>
      </c>
      <c r="C899">
        <v>18385743</v>
      </c>
      <c r="D899">
        <v>3149000</v>
      </c>
      <c r="E899">
        <v>39362.5</v>
      </c>
      <c r="F899" s="1">
        <v>45970</v>
      </c>
      <c r="G899" t="s">
        <v>2843</v>
      </c>
      <c r="H899">
        <v>80</v>
      </c>
      <c r="I899">
        <v>90</v>
      </c>
      <c r="J899" t="s">
        <v>97</v>
      </c>
      <c r="K899">
        <v>2</v>
      </c>
      <c r="L899">
        <v>3</v>
      </c>
      <c r="M899" t="s">
        <v>2615</v>
      </c>
      <c r="N899" t="s">
        <v>55</v>
      </c>
      <c r="O899" t="s">
        <v>57</v>
      </c>
      <c r="P899" t="s">
        <v>2892</v>
      </c>
      <c r="Q899" t="s">
        <v>2893</v>
      </c>
      <c r="R899" t="s">
        <v>2878</v>
      </c>
      <c r="S899">
        <v>2</v>
      </c>
      <c r="T899">
        <v>0</v>
      </c>
      <c r="U899" t="s">
        <v>2894</v>
      </c>
      <c r="V899">
        <v>56501.106204522679</v>
      </c>
      <c r="W899" t="s">
        <v>2827</v>
      </c>
      <c r="X899">
        <v>44663.708440795635</v>
      </c>
      <c r="Y899" t="s">
        <v>2814</v>
      </c>
      <c r="Z899">
        <v>58611.930717538344</v>
      </c>
      <c r="AA899" t="s">
        <v>2629</v>
      </c>
      <c r="AB899">
        <v>46610.860848483397</v>
      </c>
      <c r="AC899">
        <v>3</v>
      </c>
    </row>
    <row r="900" spans="1:29" x14ac:dyDescent="0.3">
      <c r="A900" t="s">
        <v>47</v>
      </c>
      <c r="B900">
        <v>58834.067890234619</v>
      </c>
      <c r="C900">
        <v>18402307</v>
      </c>
      <c r="D900">
        <v>4175000</v>
      </c>
      <c r="E900">
        <v>46388.888888888891</v>
      </c>
      <c r="F900" s="1">
        <v>45972</v>
      </c>
      <c r="G900" t="s">
        <v>2843</v>
      </c>
      <c r="H900">
        <v>90</v>
      </c>
      <c r="I900">
        <v>95</v>
      </c>
      <c r="J900" t="s">
        <v>97</v>
      </c>
      <c r="K900">
        <v>1</v>
      </c>
      <c r="L900">
        <v>4</v>
      </c>
      <c r="M900" t="s">
        <v>2615</v>
      </c>
      <c r="N900" t="s">
        <v>55</v>
      </c>
      <c r="O900" t="s">
        <v>57</v>
      </c>
      <c r="P900" t="s">
        <v>2892</v>
      </c>
      <c r="Q900" t="s">
        <v>2893</v>
      </c>
      <c r="R900" t="s">
        <v>2878</v>
      </c>
      <c r="S900">
        <v>2</v>
      </c>
      <c r="T900">
        <v>0</v>
      </c>
      <c r="U900" t="s">
        <v>251</v>
      </c>
      <c r="V900">
        <v>53354.245347733297</v>
      </c>
      <c r="W900" t="s">
        <v>2827</v>
      </c>
      <c r="X900">
        <v>44663.708440795635</v>
      </c>
      <c r="Y900" t="s">
        <v>2814</v>
      </c>
      <c r="Z900">
        <v>58611.930717538344</v>
      </c>
      <c r="AA900" t="s">
        <v>2629</v>
      </c>
      <c r="AB900">
        <v>46610.860848483397</v>
      </c>
      <c r="AC900">
        <v>3</v>
      </c>
    </row>
    <row r="901" spans="1:29" x14ac:dyDescent="0.3">
      <c r="A901" t="s">
        <v>47</v>
      </c>
      <c r="B901">
        <v>58834.067890234619</v>
      </c>
      <c r="C901">
        <v>18402309</v>
      </c>
      <c r="D901">
        <v>4175000</v>
      </c>
      <c r="E901">
        <v>46388.888888888891</v>
      </c>
      <c r="F901" s="1">
        <v>45972</v>
      </c>
      <c r="G901" t="s">
        <v>2843</v>
      </c>
      <c r="H901">
        <v>90</v>
      </c>
      <c r="I901">
        <v>95</v>
      </c>
      <c r="J901" t="s">
        <v>97</v>
      </c>
      <c r="K901">
        <v>1</v>
      </c>
      <c r="L901">
        <v>4</v>
      </c>
      <c r="M901" t="s">
        <v>2615</v>
      </c>
      <c r="N901" t="s">
        <v>55</v>
      </c>
      <c r="O901" t="s">
        <v>57</v>
      </c>
      <c r="P901" t="s">
        <v>2892</v>
      </c>
      <c r="Q901" t="s">
        <v>2893</v>
      </c>
      <c r="R901" t="s">
        <v>2878</v>
      </c>
      <c r="S901">
        <v>2</v>
      </c>
      <c r="T901">
        <v>0</v>
      </c>
      <c r="U901" t="s">
        <v>251</v>
      </c>
      <c r="V901">
        <v>53354.245347733297</v>
      </c>
      <c r="W901" t="s">
        <v>2827</v>
      </c>
      <c r="X901">
        <v>44663.708440795635</v>
      </c>
      <c r="Y901" t="s">
        <v>2814</v>
      </c>
      <c r="Z901">
        <v>58611.930717538344</v>
      </c>
      <c r="AA901" t="s">
        <v>2629</v>
      </c>
      <c r="AB901">
        <v>46610.860848483397</v>
      </c>
      <c r="AC901">
        <v>3</v>
      </c>
    </row>
    <row r="902" spans="1:29" x14ac:dyDescent="0.3">
      <c r="A902" t="s">
        <v>47</v>
      </c>
      <c r="B902">
        <v>58834.067890234619</v>
      </c>
      <c r="C902">
        <v>18388031</v>
      </c>
      <c r="D902">
        <v>3250000</v>
      </c>
      <c r="E902">
        <v>47794.117647058825</v>
      </c>
      <c r="F902" s="1">
        <v>45970</v>
      </c>
      <c r="G902" t="s">
        <v>2843</v>
      </c>
      <c r="H902">
        <v>68</v>
      </c>
      <c r="I902">
        <v>85</v>
      </c>
      <c r="J902" t="s">
        <v>97</v>
      </c>
      <c r="K902">
        <v>1</v>
      </c>
      <c r="L902">
        <v>3</v>
      </c>
      <c r="M902" t="s">
        <v>2615</v>
      </c>
      <c r="N902" t="s">
        <v>55</v>
      </c>
      <c r="O902" t="s">
        <v>57</v>
      </c>
      <c r="P902" t="s">
        <v>2892</v>
      </c>
      <c r="Q902" t="s">
        <v>2893</v>
      </c>
      <c r="R902" t="s">
        <v>2878</v>
      </c>
      <c r="S902">
        <v>2</v>
      </c>
      <c r="T902">
        <v>0</v>
      </c>
      <c r="U902" t="s">
        <v>251</v>
      </c>
      <c r="V902">
        <v>53354.245347733297</v>
      </c>
      <c r="W902" t="s">
        <v>2827</v>
      </c>
      <c r="X902">
        <v>44663.708440795635</v>
      </c>
      <c r="Y902" t="s">
        <v>2814</v>
      </c>
      <c r="Z902">
        <v>58611.930717538344</v>
      </c>
      <c r="AA902" t="s">
        <v>2629</v>
      </c>
      <c r="AB902">
        <v>46610.860848483397</v>
      </c>
      <c r="AC902">
        <v>3</v>
      </c>
    </row>
    <row r="903" spans="1:29" x14ac:dyDescent="0.3">
      <c r="A903" t="s">
        <v>47</v>
      </c>
      <c r="B903">
        <v>58834.067890234619</v>
      </c>
      <c r="C903">
        <v>18368734</v>
      </c>
      <c r="D903">
        <v>3200000</v>
      </c>
      <c r="E903">
        <v>49230.769230769234</v>
      </c>
      <c r="F903" s="1">
        <v>45967</v>
      </c>
      <c r="G903" t="s">
        <v>2843</v>
      </c>
      <c r="H903">
        <v>65</v>
      </c>
      <c r="I903">
        <v>85</v>
      </c>
      <c r="J903" t="s">
        <v>74</v>
      </c>
      <c r="K903">
        <v>1</v>
      </c>
      <c r="L903">
        <v>5</v>
      </c>
      <c r="M903" t="s">
        <v>2615</v>
      </c>
      <c r="N903" t="s">
        <v>55</v>
      </c>
      <c r="O903" t="s">
        <v>57</v>
      </c>
      <c r="P903" t="s">
        <v>2892</v>
      </c>
      <c r="Q903" t="s">
        <v>2893</v>
      </c>
      <c r="R903" t="s">
        <v>2879</v>
      </c>
      <c r="S903">
        <v>2</v>
      </c>
      <c r="T903">
        <v>0</v>
      </c>
      <c r="U903" t="s">
        <v>251</v>
      </c>
      <c r="V903">
        <v>53354.245347733297</v>
      </c>
      <c r="W903" t="s">
        <v>2827</v>
      </c>
      <c r="X903">
        <v>44663.708440795635</v>
      </c>
      <c r="Y903" t="s">
        <v>2814</v>
      </c>
      <c r="Z903">
        <v>58611.930717538344</v>
      </c>
      <c r="AA903" t="s">
        <v>2629</v>
      </c>
      <c r="AB903">
        <v>46610.860848483397</v>
      </c>
      <c r="AC903">
        <v>2</v>
      </c>
    </row>
    <row r="904" spans="1:29" x14ac:dyDescent="0.3">
      <c r="A904" t="s">
        <v>47</v>
      </c>
      <c r="B904">
        <v>58834.067890234619</v>
      </c>
      <c r="C904">
        <v>18425547</v>
      </c>
      <c r="D904">
        <v>3200000</v>
      </c>
      <c r="E904">
        <v>22857.142857142859</v>
      </c>
      <c r="F904" s="1">
        <v>45976</v>
      </c>
      <c r="G904" t="s">
        <v>2843</v>
      </c>
      <c r="H904">
        <v>140</v>
      </c>
      <c r="I904">
        <v>160</v>
      </c>
      <c r="J904" t="s">
        <v>50</v>
      </c>
      <c r="K904">
        <v>1</v>
      </c>
      <c r="L904">
        <v>4</v>
      </c>
      <c r="M904" t="s">
        <v>2632</v>
      </c>
      <c r="N904" t="s">
        <v>55</v>
      </c>
      <c r="O904" t="s">
        <v>67</v>
      </c>
      <c r="P904" t="s">
        <v>2892</v>
      </c>
      <c r="Q904" t="s">
        <v>2893</v>
      </c>
      <c r="R904" t="s">
        <v>2877</v>
      </c>
      <c r="S904">
        <v>25</v>
      </c>
      <c r="T904">
        <v>1</v>
      </c>
      <c r="U904" t="s">
        <v>251</v>
      </c>
      <c r="V904">
        <v>53354.245347733297</v>
      </c>
      <c r="W904" t="s">
        <v>2827</v>
      </c>
      <c r="X904">
        <v>44663.708440795635</v>
      </c>
      <c r="Y904" t="s">
        <v>2814</v>
      </c>
      <c r="Z904">
        <v>58611.930717538344</v>
      </c>
      <c r="AA904" t="s">
        <v>2629</v>
      </c>
      <c r="AB904">
        <v>46610.860848483397</v>
      </c>
      <c r="AC904">
        <v>4</v>
      </c>
    </row>
    <row r="905" spans="1:29" x14ac:dyDescent="0.3">
      <c r="A905" t="s">
        <v>47</v>
      </c>
      <c r="B905">
        <v>58834.067890234619</v>
      </c>
      <c r="C905">
        <v>18429410</v>
      </c>
      <c r="D905">
        <v>2675000</v>
      </c>
      <c r="E905">
        <v>44583.333333333336</v>
      </c>
      <c r="F905" s="1">
        <v>45976</v>
      </c>
      <c r="G905" t="s">
        <v>2843</v>
      </c>
      <c r="H905">
        <v>60</v>
      </c>
      <c r="I905">
        <v>65</v>
      </c>
      <c r="J905" t="s">
        <v>74</v>
      </c>
      <c r="K905">
        <v>1</v>
      </c>
      <c r="L905">
        <v>3</v>
      </c>
      <c r="M905" t="s">
        <v>2615</v>
      </c>
      <c r="N905" t="s">
        <v>55</v>
      </c>
      <c r="O905" t="s">
        <v>57</v>
      </c>
      <c r="P905" t="s">
        <v>2892</v>
      </c>
      <c r="Q905" t="s">
        <v>2899</v>
      </c>
      <c r="R905" t="s">
        <v>2879</v>
      </c>
      <c r="S905">
        <v>2</v>
      </c>
      <c r="T905">
        <v>0</v>
      </c>
      <c r="U905" t="s">
        <v>251</v>
      </c>
      <c r="V905">
        <v>53354.245347733297</v>
      </c>
      <c r="W905" t="s">
        <v>2827</v>
      </c>
      <c r="X905">
        <v>44663.708440795635</v>
      </c>
      <c r="Y905" t="s">
        <v>2814</v>
      </c>
      <c r="Z905">
        <v>58611.930717538344</v>
      </c>
      <c r="AA905" t="s">
        <v>2629</v>
      </c>
      <c r="AB905">
        <v>46610.860848483397</v>
      </c>
      <c r="AC905">
        <v>2</v>
      </c>
    </row>
    <row r="906" spans="1:29" x14ac:dyDescent="0.3">
      <c r="A906" t="s">
        <v>47</v>
      </c>
      <c r="B906">
        <v>58834.067890234619</v>
      </c>
      <c r="C906">
        <v>18407207</v>
      </c>
      <c r="D906">
        <v>2500000</v>
      </c>
      <c r="E906">
        <v>41666.666666666664</v>
      </c>
      <c r="F906" s="1">
        <v>45973</v>
      </c>
      <c r="G906" t="s">
        <v>2843</v>
      </c>
      <c r="H906">
        <v>60</v>
      </c>
      <c r="I906">
        <v>75</v>
      </c>
      <c r="J906" t="s">
        <v>74</v>
      </c>
      <c r="K906">
        <v>1</v>
      </c>
      <c r="L906">
        <v>3</v>
      </c>
      <c r="M906" t="s">
        <v>2615</v>
      </c>
      <c r="N906" t="s">
        <v>55</v>
      </c>
      <c r="O906" t="s">
        <v>57</v>
      </c>
      <c r="P906" t="s">
        <v>2892</v>
      </c>
      <c r="Q906" t="s">
        <v>2899</v>
      </c>
      <c r="R906" t="s">
        <v>2879</v>
      </c>
      <c r="S906">
        <v>2</v>
      </c>
      <c r="T906">
        <v>0</v>
      </c>
      <c r="U906" t="s">
        <v>251</v>
      </c>
      <c r="V906">
        <v>53354.245347733297</v>
      </c>
      <c r="W906" t="s">
        <v>2827</v>
      </c>
      <c r="X906">
        <v>44663.708440795635</v>
      </c>
      <c r="Y906" t="s">
        <v>2814</v>
      </c>
      <c r="Z906">
        <v>58611.930717538344</v>
      </c>
      <c r="AA906" t="s">
        <v>2629</v>
      </c>
      <c r="AB906">
        <v>46610.860848483397</v>
      </c>
      <c r="AC906">
        <v>2</v>
      </c>
    </row>
    <row r="907" spans="1:29" x14ac:dyDescent="0.3">
      <c r="A907" t="s">
        <v>47</v>
      </c>
      <c r="B907">
        <v>58834.067890234619</v>
      </c>
      <c r="C907">
        <v>18367987</v>
      </c>
      <c r="D907">
        <v>2550000</v>
      </c>
      <c r="E907">
        <v>46363.63636363636</v>
      </c>
      <c r="F907" s="1">
        <v>45966</v>
      </c>
      <c r="G907" t="s">
        <v>2843</v>
      </c>
      <c r="H907">
        <v>55</v>
      </c>
      <c r="I907">
        <v>65</v>
      </c>
      <c r="J907" t="s">
        <v>74</v>
      </c>
      <c r="K907">
        <v>1</v>
      </c>
      <c r="L907">
        <v>6</v>
      </c>
      <c r="M907" t="s">
        <v>2615</v>
      </c>
      <c r="N907" t="s">
        <v>55</v>
      </c>
      <c r="O907" t="s">
        <v>67</v>
      </c>
      <c r="P907" t="s">
        <v>2904</v>
      </c>
      <c r="Q907" t="s">
        <v>2899</v>
      </c>
      <c r="R907" t="s">
        <v>2879</v>
      </c>
      <c r="S907">
        <v>2</v>
      </c>
      <c r="T907">
        <v>1</v>
      </c>
      <c r="U907" t="s">
        <v>2894</v>
      </c>
      <c r="V907">
        <v>56501.106204522679</v>
      </c>
      <c r="W907" t="s">
        <v>2827</v>
      </c>
      <c r="X907">
        <v>44663.708440795635</v>
      </c>
      <c r="Y907" t="s">
        <v>2870</v>
      </c>
      <c r="Z907">
        <v>81951.291903696576</v>
      </c>
      <c r="AA907" t="s">
        <v>2629</v>
      </c>
      <c r="AB907">
        <v>46610.860848483397</v>
      </c>
      <c r="AC907">
        <v>2</v>
      </c>
    </row>
    <row r="908" spans="1:29" x14ac:dyDescent="0.3">
      <c r="A908" t="s">
        <v>47</v>
      </c>
      <c r="B908">
        <v>58834.067890234619</v>
      </c>
      <c r="C908">
        <v>18396024</v>
      </c>
      <c r="D908">
        <v>3500000</v>
      </c>
      <c r="E908">
        <v>43750</v>
      </c>
      <c r="F908" s="1">
        <v>45971</v>
      </c>
      <c r="G908" t="s">
        <v>2843</v>
      </c>
      <c r="H908">
        <v>80</v>
      </c>
      <c r="I908">
        <v>95</v>
      </c>
      <c r="J908" t="s">
        <v>97</v>
      </c>
      <c r="K908">
        <v>2</v>
      </c>
      <c r="L908">
        <v>4</v>
      </c>
      <c r="M908" t="s">
        <v>2615</v>
      </c>
      <c r="N908" t="s">
        <v>55</v>
      </c>
      <c r="O908" t="s">
        <v>57</v>
      </c>
      <c r="P908" t="s">
        <v>2905</v>
      </c>
      <c r="Q908" t="s">
        <v>2893</v>
      </c>
      <c r="R908" t="s">
        <v>2878</v>
      </c>
      <c r="S908">
        <v>2</v>
      </c>
      <c r="T908">
        <v>0</v>
      </c>
      <c r="U908" t="s">
        <v>2894</v>
      </c>
      <c r="V908">
        <v>56501.106204522679</v>
      </c>
      <c r="W908" t="s">
        <v>2827</v>
      </c>
      <c r="X908">
        <v>44663.708440795635</v>
      </c>
      <c r="Y908" t="s">
        <v>2815</v>
      </c>
      <c r="Z908">
        <v>55166.77177874578</v>
      </c>
      <c r="AA908" t="s">
        <v>2629</v>
      </c>
      <c r="AB908">
        <v>46610.860848483397</v>
      </c>
      <c r="AC908">
        <v>3</v>
      </c>
    </row>
    <row r="909" spans="1:29" x14ac:dyDescent="0.3">
      <c r="A909" t="s">
        <v>47</v>
      </c>
      <c r="B909">
        <v>58834.067890234619</v>
      </c>
      <c r="C909">
        <v>18392791</v>
      </c>
      <c r="D909">
        <v>2550000</v>
      </c>
      <c r="E909">
        <v>46363.63636363636</v>
      </c>
      <c r="F909" s="1">
        <v>45971</v>
      </c>
      <c r="G909" t="s">
        <v>2843</v>
      </c>
      <c r="H909">
        <v>55</v>
      </c>
      <c r="I909">
        <v>65</v>
      </c>
      <c r="J909" t="s">
        <v>74</v>
      </c>
      <c r="K909">
        <v>1</v>
      </c>
      <c r="L909">
        <v>5</v>
      </c>
      <c r="M909" t="s">
        <v>2615</v>
      </c>
      <c r="N909" t="s">
        <v>55</v>
      </c>
      <c r="O909" t="s">
        <v>67</v>
      </c>
      <c r="P909" t="s">
        <v>2905</v>
      </c>
      <c r="Q909" t="s">
        <v>2899</v>
      </c>
      <c r="R909" t="s">
        <v>2879</v>
      </c>
      <c r="S909">
        <v>2</v>
      </c>
      <c r="T909">
        <v>1</v>
      </c>
      <c r="U909" t="s">
        <v>2894</v>
      </c>
      <c r="V909">
        <v>56501.106204522679</v>
      </c>
      <c r="W909" t="s">
        <v>2827</v>
      </c>
      <c r="X909">
        <v>44663.708440795635</v>
      </c>
      <c r="Y909" t="s">
        <v>2815</v>
      </c>
      <c r="Z909">
        <v>55166.77177874578</v>
      </c>
      <c r="AA909" t="s">
        <v>2629</v>
      </c>
      <c r="AB909">
        <v>46610.860848483397</v>
      </c>
      <c r="AC909">
        <v>2</v>
      </c>
    </row>
    <row r="910" spans="1:29" x14ac:dyDescent="0.3">
      <c r="A910" t="s">
        <v>47</v>
      </c>
      <c r="B910">
        <v>58834.067890234619</v>
      </c>
      <c r="C910">
        <v>18412359</v>
      </c>
      <c r="D910">
        <v>4500000</v>
      </c>
      <c r="E910">
        <v>64285.714285714283</v>
      </c>
      <c r="F910" s="1">
        <v>45974</v>
      </c>
      <c r="G910" t="s">
        <v>2843</v>
      </c>
      <c r="H910">
        <v>70</v>
      </c>
      <c r="I910">
        <v>80</v>
      </c>
      <c r="J910" t="s">
        <v>97</v>
      </c>
      <c r="K910">
        <v>1</v>
      </c>
      <c r="L910">
        <v>5</v>
      </c>
      <c r="M910" t="s">
        <v>2615</v>
      </c>
      <c r="N910" t="s">
        <v>55</v>
      </c>
      <c r="O910" t="s">
        <v>57</v>
      </c>
      <c r="P910" t="s">
        <v>2892</v>
      </c>
      <c r="Q910" t="s">
        <v>2893</v>
      </c>
      <c r="R910" t="s">
        <v>2878</v>
      </c>
      <c r="S910">
        <v>2</v>
      </c>
      <c r="T910">
        <v>0</v>
      </c>
      <c r="U910" t="s">
        <v>2895</v>
      </c>
      <c r="V910">
        <v>65169.934344177367</v>
      </c>
      <c r="W910" t="s">
        <v>2827</v>
      </c>
      <c r="X910">
        <v>44663.708440795635</v>
      </c>
      <c r="Y910" t="s">
        <v>2814</v>
      </c>
      <c r="Z910">
        <v>58611.930717538344</v>
      </c>
      <c r="AA910" t="s">
        <v>2680</v>
      </c>
      <c r="AB910">
        <v>36400.89823356799</v>
      </c>
      <c r="AC910">
        <v>3</v>
      </c>
    </row>
    <row r="911" spans="1:29" x14ac:dyDescent="0.3">
      <c r="A911" t="s">
        <v>47</v>
      </c>
      <c r="B911">
        <v>58834.067890234619</v>
      </c>
      <c r="C911">
        <v>18406077</v>
      </c>
      <c r="D911">
        <v>3590000</v>
      </c>
      <c r="E911">
        <v>26592.592592592591</v>
      </c>
      <c r="F911" s="1">
        <v>45973</v>
      </c>
      <c r="G911" t="s">
        <v>2843</v>
      </c>
      <c r="H911">
        <v>135</v>
      </c>
      <c r="I911">
        <v>140</v>
      </c>
      <c r="J911" t="s">
        <v>50</v>
      </c>
      <c r="K911">
        <v>1</v>
      </c>
      <c r="L911">
        <v>8</v>
      </c>
      <c r="M911" t="s">
        <v>2632</v>
      </c>
      <c r="N911" t="s">
        <v>55</v>
      </c>
      <c r="O911" t="s">
        <v>67</v>
      </c>
      <c r="P911" t="s">
        <v>2892</v>
      </c>
      <c r="Q911" t="s">
        <v>2893</v>
      </c>
      <c r="R911" t="s">
        <v>2877</v>
      </c>
      <c r="S911">
        <v>25</v>
      </c>
      <c r="T911">
        <v>1</v>
      </c>
      <c r="U911" t="s">
        <v>2895</v>
      </c>
      <c r="V911">
        <v>65169.934344177367</v>
      </c>
      <c r="W911" t="s">
        <v>2827</v>
      </c>
      <c r="X911">
        <v>44663.708440795635</v>
      </c>
      <c r="Y911" t="s">
        <v>2814</v>
      </c>
      <c r="Z911">
        <v>58611.930717538344</v>
      </c>
      <c r="AA911" t="s">
        <v>2680</v>
      </c>
      <c r="AB911">
        <v>36400.89823356799</v>
      </c>
      <c r="AC911">
        <v>4</v>
      </c>
    </row>
    <row r="912" spans="1:29" x14ac:dyDescent="0.3">
      <c r="A912" t="s">
        <v>47</v>
      </c>
      <c r="B912">
        <v>58834.067890234619</v>
      </c>
      <c r="C912">
        <v>18390783</v>
      </c>
      <c r="D912">
        <v>5649000</v>
      </c>
      <c r="E912">
        <v>30535.135135135137</v>
      </c>
      <c r="F912" s="1">
        <v>45971</v>
      </c>
      <c r="G912" t="s">
        <v>2843</v>
      </c>
      <c r="H912">
        <v>185</v>
      </c>
      <c r="I912">
        <v>195</v>
      </c>
      <c r="J912" t="s">
        <v>50</v>
      </c>
      <c r="K912">
        <v>3</v>
      </c>
      <c r="L912">
        <v>13</v>
      </c>
      <c r="M912" t="s">
        <v>2622</v>
      </c>
      <c r="N912" t="s">
        <v>55</v>
      </c>
      <c r="O912" t="s">
        <v>67</v>
      </c>
      <c r="P912" t="s">
        <v>2892</v>
      </c>
      <c r="Q912" t="s">
        <v>2893</v>
      </c>
      <c r="R912" t="s">
        <v>2877</v>
      </c>
      <c r="S912">
        <v>13</v>
      </c>
      <c r="T912">
        <v>1</v>
      </c>
      <c r="U912" t="s">
        <v>2894</v>
      </c>
      <c r="V912">
        <v>56501.106204522679</v>
      </c>
      <c r="W912" t="s">
        <v>2827</v>
      </c>
      <c r="X912">
        <v>44663.708440795635</v>
      </c>
      <c r="Y912" t="s">
        <v>2814</v>
      </c>
      <c r="Z912">
        <v>58611.930717538344</v>
      </c>
      <c r="AA912" t="s">
        <v>2680</v>
      </c>
      <c r="AB912">
        <v>36400.89823356799</v>
      </c>
      <c r="AC912">
        <v>4</v>
      </c>
    </row>
    <row r="913" spans="1:29" x14ac:dyDescent="0.3">
      <c r="A913" t="s">
        <v>47</v>
      </c>
      <c r="B913">
        <v>58834.067890234619</v>
      </c>
      <c r="C913">
        <v>18403660</v>
      </c>
      <c r="D913">
        <v>5200000</v>
      </c>
      <c r="E913">
        <v>47272.727272727272</v>
      </c>
      <c r="F913" s="1">
        <v>45972</v>
      </c>
      <c r="G913" t="s">
        <v>2843</v>
      </c>
      <c r="H913">
        <v>110</v>
      </c>
      <c r="I913">
        <v>135</v>
      </c>
      <c r="J913" t="s">
        <v>50</v>
      </c>
      <c r="K913">
        <v>1</v>
      </c>
      <c r="L913">
        <v>4</v>
      </c>
      <c r="M913" t="s">
        <v>2617</v>
      </c>
      <c r="N913" t="s">
        <v>55</v>
      </c>
      <c r="O913" t="s">
        <v>67</v>
      </c>
      <c r="P913" t="s">
        <v>2892</v>
      </c>
      <c r="Q913" t="s">
        <v>2893</v>
      </c>
      <c r="R913" t="s">
        <v>2877</v>
      </c>
      <c r="S913">
        <v>7.5</v>
      </c>
      <c r="T913">
        <v>1</v>
      </c>
      <c r="U913" t="s">
        <v>2894</v>
      </c>
      <c r="V913">
        <v>56501.106204522679</v>
      </c>
      <c r="W913" t="s">
        <v>2827</v>
      </c>
      <c r="X913">
        <v>44663.708440795635</v>
      </c>
      <c r="Y913" t="s">
        <v>2814</v>
      </c>
      <c r="Z913">
        <v>58611.930717538344</v>
      </c>
      <c r="AA913" t="s">
        <v>2680</v>
      </c>
      <c r="AB913">
        <v>36400.89823356799</v>
      </c>
      <c r="AC913">
        <v>4</v>
      </c>
    </row>
    <row r="914" spans="1:29" x14ac:dyDescent="0.3">
      <c r="A914" t="s">
        <v>47</v>
      </c>
      <c r="B914">
        <v>58834.067890234619</v>
      </c>
      <c r="C914">
        <v>18418758</v>
      </c>
      <c r="D914">
        <v>5000000</v>
      </c>
      <c r="E914">
        <v>33333.333333333336</v>
      </c>
      <c r="F914" s="1">
        <v>45975</v>
      </c>
      <c r="G914" t="s">
        <v>2843</v>
      </c>
      <c r="H914">
        <v>150</v>
      </c>
      <c r="I914">
        <v>180</v>
      </c>
      <c r="J914" t="s">
        <v>50</v>
      </c>
      <c r="K914">
        <v>1</v>
      </c>
      <c r="L914">
        <v>13</v>
      </c>
      <c r="M914" t="s">
        <v>2622</v>
      </c>
      <c r="N914" t="s">
        <v>55</v>
      </c>
      <c r="O914" t="s">
        <v>67</v>
      </c>
      <c r="P914" t="s">
        <v>2892</v>
      </c>
      <c r="Q914" t="s">
        <v>2893</v>
      </c>
      <c r="R914" t="s">
        <v>2877</v>
      </c>
      <c r="S914">
        <v>13</v>
      </c>
      <c r="T914">
        <v>1</v>
      </c>
      <c r="U914" t="s">
        <v>2894</v>
      </c>
      <c r="V914">
        <v>56501.106204522679</v>
      </c>
      <c r="W914" t="s">
        <v>2827</v>
      </c>
      <c r="X914">
        <v>44663.708440795635</v>
      </c>
      <c r="Y914" t="s">
        <v>2814</v>
      </c>
      <c r="Z914">
        <v>58611.930717538344</v>
      </c>
      <c r="AA914" t="s">
        <v>2680</v>
      </c>
      <c r="AB914">
        <v>36400.89823356799</v>
      </c>
      <c r="AC914">
        <v>4</v>
      </c>
    </row>
    <row r="915" spans="1:29" x14ac:dyDescent="0.3">
      <c r="A915" t="s">
        <v>47</v>
      </c>
      <c r="B915">
        <v>58834.067890234619</v>
      </c>
      <c r="C915">
        <v>18390775</v>
      </c>
      <c r="D915">
        <v>4990000</v>
      </c>
      <c r="E915">
        <v>26972.972972972973</v>
      </c>
      <c r="F915" s="1">
        <v>45971</v>
      </c>
      <c r="G915" t="s">
        <v>2843</v>
      </c>
      <c r="H915">
        <v>185</v>
      </c>
      <c r="I915">
        <v>195</v>
      </c>
      <c r="J915" t="s">
        <v>50</v>
      </c>
      <c r="K915">
        <v>3</v>
      </c>
      <c r="L915">
        <v>13</v>
      </c>
      <c r="M915" t="s">
        <v>2622</v>
      </c>
      <c r="N915" t="s">
        <v>55</v>
      </c>
      <c r="O915" t="s">
        <v>67</v>
      </c>
      <c r="P915" t="s">
        <v>2892</v>
      </c>
      <c r="Q915" t="s">
        <v>2893</v>
      </c>
      <c r="R915" t="s">
        <v>2877</v>
      </c>
      <c r="S915">
        <v>13</v>
      </c>
      <c r="T915">
        <v>1</v>
      </c>
      <c r="U915" t="s">
        <v>2894</v>
      </c>
      <c r="V915">
        <v>56501.106204522679</v>
      </c>
      <c r="W915" t="s">
        <v>2827</v>
      </c>
      <c r="X915">
        <v>44663.708440795635</v>
      </c>
      <c r="Y915" t="s">
        <v>2814</v>
      </c>
      <c r="Z915">
        <v>58611.930717538344</v>
      </c>
      <c r="AA915" t="s">
        <v>2680</v>
      </c>
      <c r="AB915">
        <v>36400.89823356799</v>
      </c>
      <c r="AC915">
        <v>4</v>
      </c>
    </row>
    <row r="916" spans="1:29" x14ac:dyDescent="0.3">
      <c r="A916" t="s">
        <v>47</v>
      </c>
      <c r="B916">
        <v>58834.067890234619</v>
      </c>
      <c r="C916">
        <v>18388361</v>
      </c>
      <c r="D916">
        <v>4850000</v>
      </c>
      <c r="E916">
        <v>34642.857142857145</v>
      </c>
      <c r="F916" s="1">
        <v>45970</v>
      </c>
      <c r="G916" t="s">
        <v>2843</v>
      </c>
      <c r="H916">
        <v>140</v>
      </c>
      <c r="I916">
        <v>160</v>
      </c>
      <c r="J916" t="s">
        <v>50</v>
      </c>
      <c r="K916">
        <v>2</v>
      </c>
      <c r="L916">
        <v>13</v>
      </c>
      <c r="M916" t="s">
        <v>2622</v>
      </c>
      <c r="N916" t="s">
        <v>55</v>
      </c>
      <c r="O916" t="s">
        <v>57</v>
      </c>
      <c r="P916" t="s">
        <v>2892</v>
      </c>
      <c r="Q916" t="s">
        <v>2893</v>
      </c>
      <c r="R916" t="s">
        <v>2877</v>
      </c>
      <c r="S916">
        <v>13</v>
      </c>
      <c r="T916">
        <v>0</v>
      </c>
      <c r="U916" t="s">
        <v>2894</v>
      </c>
      <c r="V916">
        <v>56501.106204522679</v>
      </c>
      <c r="W916" t="s">
        <v>2827</v>
      </c>
      <c r="X916">
        <v>44663.708440795635</v>
      </c>
      <c r="Y916" t="s">
        <v>2814</v>
      </c>
      <c r="Z916">
        <v>58611.930717538344</v>
      </c>
      <c r="AA916" t="s">
        <v>2680</v>
      </c>
      <c r="AB916">
        <v>36400.89823356799</v>
      </c>
      <c r="AC916">
        <v>4</v>
      </c>
    </row>
    <row r="917" spans="1:29" x14ac:dyDescent="0.3">
      <c r="A917" t="s">
        <v>47</v>
      </c>
      <c r="B917">
        <v>58834.067890234619</v>
      </c>
      <c r="C917">
        <v>18374439</v>
      </c>
      <c r="D917">
        <v>4800000</v>
      </c>
      <c r="E917">
        <v>38400</v>
      </c>
      <c r="F917" s="1">
        <v>45968</v>
      </c>
      <c r="G917" t="s">
        <v>2843</v>
      </c>
      <c r="H917">
        <v>125</v>
      </c>
      <c r="I917">
        <v>140</v>
      </c>
      <c r="J917" t="s">
        <v>50</v>
      </c>
      <c r="K917">
        <v>2</v>
      </c>
      <c r="L917">
        <v>4</v>
      </c>
      <c r="M917" t="s">
        <v>2615</v>
      </c>
      <c r="N917" t="s">
        <v>55</v>
      </c>
      <c r="O917" t="s">
        <v>67</v>
      </c>
      <c r="P917" t="s">
        <v>2892</v>
      </c>
      <c r="Q917" t="s">
        <v>2893</v>
      </c>
      <c r="R917" t="s">
        <v>2877</v>
      </c>
      <c r="S917">
        <v>2</v>
      </c>
      <c r="T917">
        <v>1</v>
      </c>
      <c r="U917" t="s">
        <v>2894</v>
      </c>
      <c r="V917">
        <v>56501.106204522679</v>
      </c>
      <c r="W917" t="s">
        <v>2827</v>
      </c>
      <c r="X917">
        <v>44663.708440795635</v>
      </c>
      <c r="Y917" t="s">
        <v>2814</v>
      </c>
      <c r="Z917">
        <v>58611.930717538344</v>
      </c>
      <c r="AA917" t="s">
        <v>2680</v>
      </c>
      <c r="AB917">
        <v>36400.89823356799</v>
      </c>
      <c r="AC917">
        <v>4</v>
      </c>
    </row>
    <row r="918" spans="1:29" x14ac:dyDescent="0.3">
      <c r="A918" t="s">
        <v>47</v>
      </c>
      <c r="B918">
        <v>58834.067890234619</v>
      </c>
      <c r="C918">
        <v>18395926</v>
      </c>
      <c r="D918">
        <v>4700000</v>
      </c>
      <c r="E918">
        <v>47000</v>
      </c>
      <c r="F918" s="1">
        <v>45971</v>
      </c>
      <c r="G918" t="s">
        <v>2843</v>
      </c>
      <c r="H918">
        <v>100</v>
      </c>
      <c r="I918">
        <v>120</v>
      </c>
      <c r="J918" t="s">
        <v>50</v>
      </c>
      <c r="K918">
        <v>1</v>
      </c>
      <c r="L918">
        <v>2</v>
      </c>
      <c r="M918" t="s">
        <v>2617</v>
      </c>
      <c r="N918" t="s">
        <v>55</v>
      </c>
      <c r="O918" t="s">
        <v>57</v>
      </c>
      <c r="P918" t="s">
        <v>2892</v>
      </c>
      <c r="Q918" t="s">
        <v>2893</v>
      </c>
      <c r="R918" t="s">
        <v>2877</v>
      </c>
      <c r="S918">
        <v>7.5</v>
      </c>
      <c r="T918">
        <v>0</v>
      </c>
      <c r="U918" t="s">
        <v>2894</v>
      </c>
      <c r="V918">
        <v>56501.106204522679</v>
      </c>
      <c r="W918" t="s">
        <v>2827</v>
      </c>
      <c r="X918">
        <v>44663.708440795635</v>
      </c>
      <c r="Y918" t="s">
        <v>2814</v>
      </c>
      <c r="Z918">
        <v>58611.930717538344</v>
      </c>
      <c r="AA918" t="s">
        <v>2680</v>
      </c>
      <c r="AB918">
        <v>36400.89823356799</v>
      </c>
      <c r="AC918">
        <v>4</v>
      </c>
    </row>
    <row r="919" spans="1:29" x14ac:dyDescent="0.3">
      <c r="A919" t="s">
        <v>47</v>
      </c>
      <c r="B919">
        <v>58834.067890234619</v>
      </c>
      <c r="C919">
        <v>18393765</v>
      </c>
      <c r="D919">
        <v>4450000</v>
      </c>
      <c r="E919">
        <v>34230.769230769234</v>
      </c>
      <c r="F919" s="1">
        <v>45971</v>
      </c>
      <c r="G919" t="s">
        <v>2843</v>
      </c>
      <c r="H919">
        <v>130</v>
      </c>
      <c r="I919">
        <v>140</v>
      </c>
      <c r="J919" t="s">
        <v>50</v>
      </c>
      <c r="K919">
        <v>1</v>
      </c>
      <c r="L919">
        <v>3</v>
      </c>
      <c r="M919" t="s">
        <v>2617</v>
      </c>
      <c r="N919" t="s">
        <v>55</v>
      </c>
      <c r="O919" t="s">
        <v>57</v>
      </c>
      <c r="P919" t="s">
        <v>2892</v>
      </c>
      <c r="Q919" t="s">
        <v>2893</v>
      </c>
      <c r="R919" t="s">
        <v>2877</v>
      </c>
      <c r="S919">
        <v>7.5</v>
      </c>
      <c r="T919">
        <v>0</v>
      </c>
      <c r="U919" t="s">
        <v>2894</v>
      </c>
      <c r="V919">
        <v>56501.106204522679</v>
      </c>
      <c r="W919" t="s">
        <v>2827</v>
      </c>
      <c r="X919">
        <v>44663.708440795635</v>
      </c>
      <c r="Y919" t="s">
        <v>2814</v>
      </c>
      <c r="Z919">
        <v>58611.930717538344</v>
      </c>
      <c r="AA919" t="s">
        <v>2680</v>
      </c>
      <c r="AB919">
        <v>36400.89823356799</v>
      </c>
      <c r="AC919">
        <v>4</v>
      </c>
    </row>
    <row r="920" spans="1:29" x14ac:dyDescent="0.3">
      <c r="A920" t="s">
        <v>47</v>
      </c>
      <c r="B920">
        <v>58834.067890234619</v>
      </c>
      <c r="C920">
        <v>18380484</v>
      </c>
      <c r="D920">
        <v>4150000</v>
      </c>
      <c r="E920">
        <v>34583.333333333336</v>
      </c>
      <c r="F920" s="1">
        <v>45969</v>
      </c>
      <c r="G920" t="s">
        <v>2843</v>
      </c>
      <c r="H920">
        <v>120</v>
      </c>
      <c r="I920">
        <v>125</v>
      </c>
      <c r="J920" t="s">
        <v>50</v>
      </c>
      <c r="K920">
        <v>1</v>
      </c>
      <c r="L920">
        <v>3</v>
      </c>
      <c r="M920" t="s">
        <v>2615</v>
      </c>
      <c r="N920" t="s">
        <v>55</v>
      </c>
      <c r="O920" t="s">
        <v>57</v>
      </c>
      <c r="P920" t="s">
        <v>2892</v>
      </c>
      <c r="Q920" t="s">
        <v>2893</v>
      </c>
      <c r="R920" t="s">
        <v>2877</v>
      </c>
      <c r="S920">
        <v>2</v>
      </c>
      <c r="T920">
        <v>0</v>
      </c>
      <c r="U920" t="s">
        <v>2894</v>
      </c>
      <c r="V920">
        <v>56501.106204522679</v>
      </c>
      <c r="W920" t="s">
        <v>2827</v>
      </c>
      <c r="X920">
        <v>44663.708440795635</v>
      </c>
      <c r="Y920" t="s">
        <v>2814</v>
      </c>
      <c r="Z920">
        <v>58611.930717538344</v>
      </c>
      <c r="AA920" t="s">
        <v>2680</v>
      </c>
      <c r="AB920">
        <v>36400.89823356799</v>
      </c>
      <c r="AC920">
        <v>4</v>
      </c>
    </row>
    <row r="921" spans="1:29" x14ac:dyDescent="0.3">
      <c r="A921" t="s">
        <v>47</v>
      </c>
      <c r="B921">
        <v>58834.067890234619</v>
      </c>
      <c r="C921">
        <v>18384756</v>
      </c>
      <c r="D921">
        <v>4150000</v>
      </c>
      <c r="E921">
        <v>31923.076923076922</v>
      </c>
      <c r="F921" s="1">
        <v>45969</v>
      </c>
      <c r="G921" t="s">
        <v>2843</v>
      </c>
      <c r="H921">
        <v>130</v>
      </c>
      <c r="I921">
        <v>135</v>
      </c>
      <c r="J921" t="s">
        <v>50</v>
      </c>
      <c r="K921">
        <v>1</v>
      </c>
      <c r="L921">
        <v>3</v>
      </c>
      <c r="M921" t="s">
        <v>2615</v>
      </c>
      <c r="N921" t="s">
        <v>55</v>
      </c>
      <c r="O921" t="s">
        <v>57</v>
      </c>
      <c r="P921" t="s">
        <v>2892</v>
      </c>
      <c r="Q921" t="s">
        <v>2893</v>
      </c>
      <c r="R921" t="s">
        <v>2877</v>
      </c>
      <c r="S921">
        <v>2</v>
      </c>
      <c r="T921">
        <v>0</v>
      </c>
      <c r="U921" t="s">
        <v>2894</v>
      </c>
      <c r="V921">
        <v>56501.106204522679</v>
      </c>
      <c r="W921" t="s">
        <v>2827</v>
      </c>
      <c r="X921">
        <v>44663.708440795635</v>
      </c>
      <c r="Y921" t="s">
        <v>2814</v>
      </c>
      <c r="Z921">
        <v>58611.930717538344</v>
      </c>
      <c r="AA921" t="s">
        <v>2680</v>
      </c>
      <c r="AB921">
        <v>36400.89823356799</v>
      </c>
      <c r="AC921">
        <v>4</v>
      </c>
    </row>
    <row r="922" spans="1:29" x14ac:dyDescent="0.3">
      <c r="A922" t="s">
        <v>47</v>
      </c>
      <c r="B922">
        <v>58834.067890234619</v>
      </c>
      <c r="C922">
        <v>18389151</v>
      </c>
      <c r="D922">
        <v>3749000</v>
      </c>
      <c r="E922">
        <v>27770.370370370369</v>
      </c>
      <c r="F922" s="1">
        <v>45970</v>
      </c>
      <c r="G922" t="s">
        <v>2843</v>
      </c>
      <c r="H922">
        <v>135</v>
      </c>
      <c r="I922">
        <v>140</v>
      </c>
      <c r="J922" t="s">
        <v>50</v>
      </c>
      <c r="K922">
        <v>1</v>
      </c>
      <c r="L922">
        <v>3</v>
      </c>
      <c r="M922" t="s">
        <v>2622</v>
      </c>
      <c r="N922" t="s">
        <v>55</v>
      </c>
      <c r="O922" t="s">
        <v>57</v>
      </c>
      <c r="P922" t="s">
        <v>2892</v>
      </c>
      <c r="Q922" t="s">
        <v>2893</v>
      </c>
      <c r="R922" t="s">
        <v>2877</v>
      </c>
      <c r="S922">
        <v>13</v>
      </c>
      <c r="T922">
        <v>0</v>
      </c>
      <c r="U922" t="s">
        <v>2894</v>
      </c>
      <c r="V922">
        <v>56501.106204522679</v>
      </c>
      <c r="W922" t="s">
        <v>2827</v>
      </c>
      <c r="X922">
        <v>44663.708440795635</v>
      </c>
      <c r="Y922" t="s">
        <v>2814</v>
      </c>
      <c r="Z922">
        <v>58611.930717538344</v>
      </c>
      <c r="AA922" t="s">
        <v>2680</v>
      </c>
      <c r="AB922">
        <v>36400.89823356799</v>
      </c>
      <c r="AC922">
        <v>4</v>
      </c>
    </row>
    <row r="923" spans="1:29" x14ac:dyDescent="0.3">
      <c r="A923" t="s">
        <v>47</v>
      </c>
      <c r="B923">
        <v>58834.067890234619</v>
      </c>
      <c r="C923">
        <v>18374438</v>
      </c>
      <c r="D923">
        <v>3500000</v>
      </c>
      <c r="E923">
        <v>50000</v>
      </c>
      <c r="F923" s="1">
        <v>45968</v>
      </c>
      <c r="G923" t="s">
        <v>2843</v>
      </c>
      <c r="H923">
        <v>70</v>
      </c>
      <c r="I923">
        <v>85</v>
      </c>
      <c r="J923" t="s">
        <v>97</v>
      </c>
      <c r="K923">
        <v>1</v>
      </c>
      <c r="L923">
        <v>3</v>
      </c>
      <c r="M923" t="s">
        <v>2615</v>
      </c>
      <c r="N923" t="s">
        <v>55</v>
      </c>
      <c r="O923" t="s">
        <v>57</v>
      </c>
      <c r="P923" t="s">
        <v>2892</v>
      </c>
      <c r="Q923" t="s">
        <v>2893</v>
      </c>
      <c r="R923" t="s">
        <v>2878</v>
      </c>
      <c r="S923">
        <v>2</v>
      </c>
      <c r="T923">
        <v>0</v>
      </c>
      <c r="U923" t="s">
        <v>2894</v>
      </c>
      <c r="V923">
        <v>56501.106204522679</v>
      </c>
      <c r="W923" t="s">
        <v>2827</v>
      </c>
      <c r="X923">
        <v>44663.708440795635</v>
      </c>
      <c r="Y923" t="s">
        <v>2814</v>
      </c>
      <c r="Z923">
        <v>58611.930717538344</v>
      </c>
      <c r="AA923" t="s">
        <v>2680</v>
      </c>
      <c r="AB923">
        <v>36400.89823356799</v>
      </c>
      <c r="AC923">
        <v>3</v>
      </c>
    </row>
    <row r="924" spans="1:29" x14ac:dyDescent="0.3">
      <c r="A924" t="s">
        <v>47</v>
      </c>
      <c r="B924">
        <v>58834.067890234619</v>
      </c>
      <c r="C924">
        <v>18374445</v>
      </c>
      <c r="D924">
        <v>3495000</v>
      </c>
      <c r="E924">
        <v>30391.304347826088</v>
      </c>
      <c r="F924" s="1">
        <v>45968</v>
      </c>
      <c r="G924" t="s">
        <v>2843</v>
      </c>
      <c r="H924">
        <v>115</v>
      </c>
      <c r="I924">
        <v>125</v>
      </c>
      <c r="J924" t="s">
        <v>50</v>
      </c>
      <c r="K924">
        <v>1</v>
      </c>
      <c r="L924">
        <v>2</v>
      </c>
      <c r="M924" t="s">
        <v>2617</v>
      </c>
      <c r="N924" t="s">
        <v>55</v>
      </c>
      <c r="O924" t="s">
        <v>57</v>
      </c>
      <c r="P924" t="s">
        <v>2892</v>
      </c>
      <c r="Q924" t="s">
        <v>2893</v>
      </c>
      <c r="R924" t="s">
        <v>2877</v>
      </c>
      <c r="S924">
        <v>7.5</v>
      </c>
      <c r="T924">
        <v>0</v>
      </c>
      <c r="U924" t="s">
        <v>2894</v>
      </c>
      <c r="V924">
        <v>56501.106204522679</v>
      </c>
      <c r="W924" t="s">
        <v>2827</v>
      </c>
      <c r="X924">
        <v>44663.708440795635</v>
      </c>
      <c r="Y924" t="s">
        <v>2814</v>
      </c>
      <c r="Z924">
        <v>58611.930717538344</v>
      </c>
      <c r="AA924" t="s">
        <v>2680</v>
      </c>
      <c r="AB924">
        <v>36400.89823356799</v>
      </c>
      <c r="AC924">
        <v>4</v>
      </c>
    </row>
    <row r="925" spans="1:29" x14ac:dyDescent="0.3">
      <c r="A925" t="s">
        <v>47</v>
      </c>
      <c r="B925">
        <v>58834.067890234619</v>
      </c>
      <c r="C925">
        <v>18380765</v>
      </c>
      <c r="D925">
        <v>3490000</v>
      </c>
      <c r="E925">
        <v>26846.153846153848</v>
      </c>
      <c r="F925" s="1">
        <v>45969</v>
      </c>
      <c r="G925" t="s">
        <v>2843</v>
      </c>
      <c r="H925">
        <v>130</v>
      </c>
      <c r="I925">
        <v>145</v>
      </c>
      <c r="J925" t="s">
        <v>50</v>
      </c>
      <c r="K925">
        <v>1</v>
      </c>
      <c r="L925">
        <v>3</v>
      </c>
      <c r="M925" t="s">
        <v>2617</v>
      </c>
      <c r="N925" t="s">
        <v>55</v>
      </c>
      <c r="O925" t="s">
        <v>57</v>
      </c>
      <c r="P925" t="s">
        <v>2892</v>
      </c>
      <c r="Q925" t="s">
        <v>2893</v>
      </c>
      <c r="R925" t="s">
        <v>2877</v>
      </c>
      <c r="S925">
        <v>7.5</v>
      </c>
      <c r="T925">
        <v>0</v>
      </c>
      <c r="U925" t="s">
        <v>2894</v>
      </c>
      <c r="V925">
        <v>56501.106204522679</v>
      </c>
      <c r="W925" t="s">
        <v>2827</v>
      </c>
      <c r="X925">
        <v>44663.708440795635</v>
      </c>
      <c r="Y925" t="s">
        <v>2814</v>
      </c>
      <c r="Z925">
        <v>58611.930717538344</v>
      </c>
      <c r="AA925" t="s">
        <v>2680</v>
      </c>
      <c r="AB925">
        <v>36400.89823356799</v>
      </c>
      <c r="AC925">
        <v>4</v>
      </c>
    </row>
    <row r="926" spans="1:29" x14ac:dyDescent="0.3">
      <c r="A926" t="s">
        <v>47</v>
      </c>
      <c r="B926">
        <v>58834.067890234619</v>
      </c>
      <c r="C926">
        <v>18396018</v>
      </c>
      <c r="D926">
        <v>3450000</v>
      </c>
      <c r="E926">
        <v>38333.333333333336</v>
      </c>
      <c r="F926" s="1">
        <v>45971</v>
      </c>
      <c r="G926" t="s">
        <v>2843</v>
      </c>
      <c r="H926">
        <v>90</v>
      </c>
      <c r="I926">
        <v>105</v>
      </c>
      <c r="J926" t="s">
        <v>97</v>
      </c>
      <c r="K926">
        <v>1</v>
      </c>
      <c r="L926">
        <v>5</v>
      </c>
      <c r="M926" t="s">
        <v>2615</v>
      </c>
      <c r="N926" t="s">
        <v>55</v>
      </c>
      <c r="O926" t="s">
        <v>57</v>
      </c>
      <c r="P926" t="s">
        <v>2892</v>
      </c>
      <c r="Q926" t="s">
        <v>2893</v>
      </c>
      <c r="R926" t="s">
        <v>2878</v>
      </c>
      <c r="S926">
        <v>2</v>
      </c>
      <c r="T926">
        <v>0</v>
      </c>
      <c r="U926" t="s">
        <v>2894</v>
      </c>
      <c r="V926">
        <v>56501.106204522679</v>
      </c>
      <c r="W926" t="s">
        <v>2827</v>
      </c>
      <c r="X926">
        <v>44663.708440795635</v>
      </c>
      <c r="Y926" t="s">
        <v>2814</v>
      </c>
      <c r="Z926">
        <v>58611.930717538344</v>
      </c>
      <c r="AA926" t="s">
        <v>2680</v>
      </c>
      <c r="AB926">
        <v>36400.89823356799</v>
      </c>
      <c r="AC926">
        <v>3</v>
      </c>
    </row>
    <row r="927" spans="1:29" x14ac:dyDescent="0.3">
      <c r="A927" t="s">
        <v>47</v>
      </c>
      <c r="B927">
        <v>58834.067890234619</v>
      </c>
      <c r="C927">
        <v>18374451</v>
      </c>
      <c r="D927">
        <v>3450000</v>
      </c>
      <c r="E927">
        <v>42073.170731707316</v>
      </c>
      <c r="F927" s="1">
        <v>45968</v>
      </c>
      <c r="G927" t="s">
        <v>2843</v>
      </c>
      <c r="H927">
        <v>82</v>
      </c>
      <c r="I927">
        <v>100</v>
      </c>
      <c r="J927" t="s">
        <v>97</v>
      </c>
      <c r="K927">
        <v>1</v>
      </c>
      <c r="L927">
        <v>5</v>
      </c>
      <c r="M927" t="s">
        <v>2615</v>
      </c>
      <c r="N927" t="s">
        <v>55</v>
      </c>
      <c r="O927" t="s">
        <v>57</v>
      </c>
      <c r="P927" t="s">
        <v>2892</v>
      </c>
      <c r="Q927" t="s">
        <v>2893</v>
      </c>
      <c r="R927" t="s">
        <v>2878</v>
      </c>
      <c r="S927">
        <v>2</v>
      </c>
      <c r="T927">
        <v>0</v>
      </c>
      <c r="U927" t="s">
        <v>2894</v>
      </c>
      <c r="V927">
        <v>56501.106204522679</v>
      </c>
      <c r="W927" t="s">
        <v>2827</v>
      </c>
      <c r="X927">
        <v>44663.708440795635</v>
      </c>
      <c r="Y927" t="s">
        <v>2814</v>
      </c>
      <c r="Z927">
        <v>58611.930717538344</v>
      </c>
      <c r="AA927" t="s">
        <v>2680</v>
      </c>
      <c r="AB927">
        <v>36400.89823356799</v>
      </c>
      <c r="AC927">
        <v>3</v>
      </c>
    </row>
    <row r="928" spans="1:29" x14ac:dyDescent="0.3">
      <c r="A928" t="s">
        <v>47</v>
      </c>
      <c r="B928">
        <v>58834.067890234619</v>
      </c>
      <c r="C928">
        <v>18369371</v>
      </c>
      <c r="D928">
        <v>3300000</v>
      </c>
      <c r="E928">
        <v>26400</v>
      </c>
      <c r="F928" s="1">
        <v>45967</v>
      </c>
      <c r="G928" t="s">
        <v>2843</v>
      </c>
      <c r="H928">
        <v>125</v>
      </c>
      <c r="I928">
        <v>135</v>
      </c>
      <c r="J928" t="s">
        <v>50</v>
      </c>
      <c r="K928">
        <v>1</v>
      </c>
      <c r="L928">
        <v>5</v>
      </c>
      <c r="M928" t="s">
        <v>2632</v>
      </c>
      <c r="N928" t="s">
        <v>55</v>
      </c>
      <c r="O928" t="s">
        <v>57</v>
      </c>
      <c r="P928" t="s">
        <v>2892</v>
      </c>
      <c r="Q928" t="s">
        <v>2893</v>
      </c>
      <c r="R928" t="s">
        <v>2877</v>
      </c>
      <c r="S928">
        <v>25</v>
      </c>
      <c r="T928">
        <v>0</v>
      </c>
      <c r="U928" t="s">
        <v>2894</v>
      </c>
      <c r="V928">
        <v>56501.106204522679</v>
      </c>
      <c r="W928" t="s">
        <v>2827</v>
      </c>
      <c r="X928">
        <v>44663.708440795635</v>
      </c>
      <c r="Y928" t="s">
        <v>2814</v>
      </c>
      <c r="Z928">
        <v>58611.930717538344</v>
      </c>
      <c r="AA928" t="s">
        <v>2680</v>
      </c>
      <c r="AB928">
        <v>36400.89823356799</v>
      </c>
      <c r="AC928">
        <v>4</v>
      </c>
    </row>
    <row r="929" spans="1:29" x14ac:dyDescent="0.3">
      <c r="A929" t="s">
        <v>47</v>
      </c>
      <c r="B929">
        <v>58834.067890234619</v>
      </c>
      <c r="C929">
        <v>18414368</v>
      </c>
      <c r="D929">
        <v>3150000</v>
      </c>
      <c r="E929">
        <v>35000</v>
      </c>
      <c r="F929" s="1">
        <v>45974</v>
      </c>
      <c r="G929" t="s">
        <v>2843</v>
      </c>
      <c r="H929">
        <v>90</v>
      </c>
      <c r="I929">
        <v>95</v>
      </c>
      <c r="J929" t="s">
        <v>97</v>
      </c>
      <c r="K929">
        <v>1</v>
      </c>
      <c r="L929">
        <v>3</v>
      </c>
      <c r="M929" t="s">
        <v>2617</v>
      </c>
      <c r="N929" t="s">
        <v>55</v>
      </c>
      <c r="O929" t="s">
        <v>57</v>
      </c>
      <c r="P929" t="s">
        <v>2892</v>
      </c>
      <c r="Q929" t="s">
        <v>2893</v>
      </c>
      <c r="R929" t="s">
        <v>2878</v>
      </c>
      <c r="S929">
        <v>7.5</v>
      </c>
      <c r="T929">
        <v>0</v>
      </c>
      <c r="U929" t="s">
        <v>2894</v>
      </c>
      <c r="V929">
        <v>56501.106204522679</v>
      </c>
      <c r="W929" t="s">
        <v>2827</v>
      </c>
      <c r="X929">
        <v>44663.708440795635</v>
      </c>
      <c r="Y929" t="s">
        <v>2814</v>
      </c>
      <c r="Z929">
        <v>58611.930717538344</v>
      </c>
      <c r="AA929" t="s">
        <v>2680</v>
      </c>
      <c r="AB929">
        <v>36400.89823356799</v>
      </c>
      <c r="AC929">
        <v>3</v>
      </c>
    </row>
    <row r="930" spans="1:29" x14ac:dyDescent="0.3">
      <c r="A930" t="s">
        <v>47</v>
      </c>
      <c r="B930">
        <v>58834.067890234619</v>
      </c>
      <c r="C930">
        <v>18388363</v>
      </c>
      <c r="D930">
        <v>2600000</v>
      </c>
      <c r="E930">
        <v>52000</v>
      </c>
      <c r="F930" s="1">
        <v>45970</v>
      </c>
      <c r="G930" t="s">
        <v>2843</v>
      </c>
      <c r="H930">
        <v>50</v>
      </c>
      <c r="I930">
        <v>60</v>
      </c>
      <c r="J930" t="s">
        <v>74</v>
      </c>
      <c r="K930">
        <v>1</v>
      </c>
      <c r="L930">
        <v>4</v>
      </c>
      <c r="M930" t="s">
        <v>2615</v>
      </c>
      <c r="N930" t="s">
        <v>55</v>
      </c>
      <c r="O930" t="s">
        <v>57</v>
      </c>
      <c r="P930" t="s">
        <v>2892</v>
      </c>
      <c r="Q930" t="s">
        <v>2899</v>
      </c>
      <c r="R930" t="s">
        <v>2879</v>
      </c>
      <c r="S930">
        <v>2</v>
      </c>
      <c r="T930">
        <v>0</v>
      </c>
      <c r="U930" t="s">
        <v>2894</v>
      </c>
      <c r="V930">
        <v>56501.106204522679</v>
      </c>
      <c r="W930" t="s">
        <v>2827</v>
      </c>
      <c r="X930">
        <v>44663.708440795635</v>
      </c>
      <c r="Y930" t="s">
        <v>2814</v>
      </c>
      <c r="Z930">
        <v>58611.930717538344</v>
      </c>
      <c r="AA930" t="s">
        <v>2680</v>
      </c>
      <c r="AB930">
        <v>36400.89823356799</v>
      </c>
      <c r="AC930">
        <v>2</v>
      </c>
    </row>
    <row r="931" spans="1:29" x14ac:dyDescent="0.3">
      <c r="A931" t="s">
        <v>47</v>
      </c>
      <c r="B931">
        <v>58834.067890234619</v>
      </c>
      <c r="C931">
        <v>18406367</v>
      </c>
      <c r="D931">
        <v>3500000</v>
      </c>
      <c r="E931">
        <v>33333.333333333336</v>
      </c>
      <c r="F931" s="1">
        <v>45973</v>
      </c>
      <c r="G931" t="s">
        <v>2843</v>
      </c>
      <c r="H931">
        <v>105</v>
      </c>
      <c r="I931">
        <v>110</v>
      </c>
      <c r="J931" t="s">
        <v>97</v>
      </c>
      <c r="K931">
        <v>1</v>
      </c>
      <c r="L931">
        <v>3</v>
      </c>
      <c r="M931" t="s">
        <v>2615</v>
      </c>
      <c r="N931" t="s">
        <v>55</v>
      </c>
      <c r="O931" t="s">
        <v>57</v>
      </c>
      <c r="P931" t="s">
        <v>2892</v>
      </c>
      <c r="Q931" t="s">
        <v>2893</v>
      </c>
      <c r="R931" t="s">
        <v>2878</v>
      </c>
      <c r="S931">
        <v>2</v>
      </c>
      <c r="T931">
        <v>0</v>
      </c>
      <c r="U931" t="s">
        <v>251</v>
      </c>
      <c r="V931">
        <v>53354.245347733297</v>
      </c>
      <c r="W931" t="s">
        <v>2827</v>
      </c>
      <c r="X931">
        <v>44663.708440795635</v>
      </c>
      <c r="Y931" t="s">
        <v>2814</v>
      </c>
      <c r="Z931">
        <v>58611.930717538344</v>
      </c>
      <c r="AA931" t="s">
        <v>2680</v>
      </c>
      <c r="AB931">
        <v>36400.89823356799</v>
      </c>
      <c r="AC931">
        <v>3</v>
      </c>
    </row>
    <row r="932" spans="1:29" x14ac:dyDescent="0.3">
      <c r="A932" t="s">
        <v>47</v>
      </c>
      <c r="B932">
        <v>58834.067890234619</v>
      </c>
      <c r="C932">
        <v>18406243</v>
      </c>
      <c r="D932">
        <v>3350000</v>
      </c>
      <c r="E932">
        <v>33500</v>
      </c>
      <c r="F932" s="1">
        <v>45973</v>
      </c>
      <c r="G932" t="s">
        <v>2843</v>
      </c>
      <c r="H932">
        <v>100</v>
      </c>
      <c r="I932">
        <v>110</v>
      </c>
      <c r="J932" t="s">
        <v>97</v>
      </c>
      <c r="K932">
        <v>1</v>
      </c>
      <c r="L932">
        <v>3</v>
      </c>
      <c r="M932" t="s">
        <v>2615</v>
      </c>
      <c r="N932" t="s">
        <v>55</v>
      </c>
      <c r="O932" t="s">
        <v>57</v>
      </c>
      <c r="P932" t="s">
        <v>2892</v>
      </c>
      <c r="Q932" t="s">
        <v>2893</v>
      </c>
      <c r="R932" t="s">
        <v>2878</v>
      </c>
      <c r="S932">
        <v>2</v>
      </c>
      <c r="T932">
        <v>0</v>
      </c>
      <c r="U932" t="s">
        <v>251</v>
      </c>
      <c r="V932">
        <v>53354.245347733297</v>
      </c>
      <c r="W932" t="s">
        <v>2827</v>
      </c>
      <c r="X932">
        <v>44663.708440795635</v>
      </c>
      <c r="Y932" t="s">
        <v>2814</v>
      </c>
      <c r="Z932">
        <v>58611.930717538344</v>
      </c>
      <c r="AA932" t="s">
        <v>2680</v>
      </c>
      <c r="AB932">
        <v>36400.89823356799</v>
      </c>
      <c r="AC932">
        <v>3</v>
      </c>
    </row>
    <row r="933" spans="1:29" x14ac:dyDescent="0.3">
      <c r="A933" t="s">
        <v>47</v>
      </c>
      <c r="B933">
        <v>58834.067890234619</v>
      </c>
      <c r="C933">
        <v>18418109</v>
      </c>
      <c r="D933">
        <v>3290000</v>
      </c>
      <c r="E933">
        <v>38705.882352941175</v>
      </c>
      <c r="F933" s="1">
        <v>45975</v>
      </c>
      <c r="G933" t="s">
        <v>2843</v>
      </c>
      <c r="H933">
        <v>85</v>
      </c>
      <c r="I933">
        <v>100</v>
      </c>
      <c r="J933" t="s">
        <v>97</v>
      </c>
      <c r="K933">
        <v>1</v>
      </c>
      <c r="L933">
        <v>4</v>
      </c>
      <c r="M933" t="s">
        <v>2615</v>
      </c>
      <c r="N933" t="s">
        <v>55</v>
      </c>
      <c r="O933" t="s">
        <v>57</v>
      </c>
      <c r="P933" t="s">
        <v>2892</v>
      </c>
      <c r="Q933" t="s">
        <v>2893</v>
      </c>
      <c r="R933" t="s">
        <v>2878</v>
      </c>
      <c r="S933">
        <v>2</v>
      </c>
      <c r="T933">
        <v>0</v>
      </c>
      <c r="U933" t="s">
        <v>251</v>
      </c>
      <c r="V933">
        <v>53354.245347733297</v>
      </c>
      <c r="W933" t="s">
        <v>2827</v>
      </c>
      <c r="X933">
        <v>44663.708440795635</v>
      </c>
      <c r="Y933" t="s">
        <v>2814</v>
      </c>
      <c r="Z933">
        <v>58611.930717538344</v>
      </c>
      <c r="AA933" t="s">
        <v>2680</v>
      </c>
      <c r="AB933">
        <v>36400.89823356799</v>
      </c>
      <c r="AC933">
        <v>3</v>
      </c>
    </row>
    <row r="934" spans="1:29" x14ac:dyDescent="0.3">
      <c r="A934" t="s">
        <v>47</v>
      </c>
      <c r="B934">
        <v>58834.067890234619</v>
      </c>
      <c r="C934">
        <v>18423829</v>
      </c>
      <c r="D934">
        <v>2825000</v>
      </c>
      <c r="E934">
        <v>33235.294117647056</v>
      </c>
      <c r="F934" s="1">
        <v>45975</v>
      </c>
      <c r="G934" t="s">
        <v>2843</v>
      </c>
      <c r="H934">
        <v>85</v>
      </c>
      <c r="I934">
        <v>90</v>
      </c>
      <c r="J934" t="s">
        <v>97</v>
      </c>
      <c r="K934">
        <v>1</v>
      </c>
      <c r="L934">
        <v>4</v>
      </c>
      <c r="M934" t="s">
        <v>2617</v>
      </c>
      <c r="N934" t="s">
        <v>55</v>
      </c>
      <c r="O934" t="s">
        <v>57</v>
      </c>
      <c r="P934" t="s">
        <v>2892</v>
      </c>
      <c r="Q934" t="s">
        <v>2899</v>
      </c>
      <c r="R934" t="s">
        <v>2878</v>
      </c>
      <c r="S934">
        <v>7.5</v>
      </c>
      <c r="T934">
        <v>0</v>
      </c>
      <c r="U934" t="s">
        <v>251</v>
      </c>
      <c r="V934">
        <v>53354.245347733297</v>
      </c>
      <c r="W934" t="s">
        <v>2827</v>
      </c>
      <c r="X934">
        <v>44663.708440795635</v>
      </c>
      <c r="Y934" t="s">
        <v>2814</v>
      </c>
      <c r="Z934">
        <v>58611.930717538344</v>
      </c>
      <c r="AA934" t="s">
        <v>2680</v>
      </c>
      <c r="AB934">
        <v>36400.89823356799</v>
      </c>
      <c r="AC934">
        <v>3</v>
      </c>
    </row>
    <row r="935" spans="1:29" x14ac:dyDescent="0.3">
      <c r="A935" t="s">
        <v>47</v>
      </c>
      <c r="B935">
        <v>58834.067890234619</v>
      </c>
      <c r="C935">
        <v>18406303</v>
      </c>
      <c r="D935">
        <v>2550000</v>
      </c>
      <c r="E935">
        <v>34000</v>
      </c>
      <c r="F935" s="1">
        <v>45973</v>
      </c>
      <c r="G935" t="s">
        <v>2843</v>
      </c>
      <c r="H935">
        <v>75</v>
      </c>
      <c r="I935">
        <v>85</v>
      </c>
      <c r="J935" t="s">
        <v>74</v>
      </c>
      <c r="K935">
        <v>1</v>
      </c>
      <c r="L935">
        <v>3</v>
      </c>
      <c r="M935" t="s">
        <v>2615</v>
      </c>
      <c r="N935" t="s">
        <v>55</v>
      </c>
      <c r="O935" t="s">
        <v>57</v>
      </c>
      <c r="P935" t="s">
        <v>2892</v>
      </c>
      <c r="Q935" t="s">
        <v>2899</v>
      </c>
      <c r="R935" t="s">
        <v>2879</v>
      </c>
      <c r="S935">
        <v>2</v>
      </c>
      <c r="T935">
        <v>0</v>
      </c>
      <c r="U935" t="s">
        <v>251</v>
      </c>
      <c r="V935">
        <v>53354.245347733297</v>
      </c>
      <c r="W935" t="s">
        <v>2827</v>
      </c>
      <c r="X935">
        <v>44663.708440795635</v>
      </c>
      <c r="Y935" t="s">
        <v>2814</v>
      </c>
      <c r="Z935">
        <v>58611.930717538344</v>
      </c>
      <c r="AA935" t="s">
        <v>2680</v>
      </c>
      <c r="AB935">
        <v>36400.89823356799</v>
      </c>
      <c r="AC935">
        <v>2</v>
      </c>
    </row>
    <row r="936" spans="1:29" x14ac:dyDescent="0.3">
      <c r="A936" t="s">
        <v>47</v>
      </c>
      <c r="B936">
        <v>58834.067890234619</v>
      </c>
      <c r="C936">
        <v>18363341</v>
      </c>
      <c r="D936">
        <v>5450000</v>
      </c>
      <c r="E936">
        <v>38928.571428571428</v>
      </c>
      <c r="F936" s="1">
        <v>45966</v>
      </c>
      <c r="G936" t="s">
        <v>2843</v>
      </c>
      <c r="H936">
        <v>140</v>
      </c>
      <c r="I936">
        <v>150</v>
      </c>
      <c r="J936" t="s">
        <v>64</v>
      </c>
      <c r="K936">
        <v>2</v>
      </c>
      <c r="L936">
        <v>3</v>
      </c>
      <c r="M936" t="s">
        <v>2627</v>
      </c>
      <c r="N936" t="s">
        <v>55</v>
      </c>
      <c r="O936" t="s">
        <v>57</v>
      </c>
      <c r="P936" t="s">
        <v>2903</v>
      </c>
      <c r="Q936" t="s">
        <v>2893</v>
      </c>
      <c r="R936" t="s">
        <v>2871</v>
      </c>
      <c r="S936">
        <v>18</v>
      </c>
      <c r="T936">
        <v>0</v>
      </c>
      <c r="U936" t="s">
        <v>2894</v>
      </c>
      <c r="V936">
        <v>56501.106204522679</v>
      </c>
      <c r="W936" t="s">
        <v>2827</v>
      </c>
      <c r="X936">
        <v>44663.708440795635</v>
      </c>
      <c r="Y936" t="s">
        <v>2817</v>
      </c>
      <c r="Z936">
        <v>55125.119235044782</v>
      </c>
      <c r="AA936" t="s">
        <v>2680</v>
      </c>
      <c r="AB936">
        <v>36400.89823356799</v>
      </c>
      <c r="AC936">
        <v>6</v>
      </c>
    </row>
    <row r="937" spans="1:29" x14ac:dyDescent="0.3">
      <c r="A937" t="s">
        <v>47</v>
      </c>
      <c r="B937">
        <v>58834.067890234619</v>
      </c>
      <c r="C937">
        <v>18380638</v>
      </c>
      <c r="D937">
        <v>2350000</v>
      </c>
      <c r="E937">
        <v>33571.428571428572</v>
      </c>
      <c r="F937" s="1">
        <v>45969</v>
      </c>
      <c r="G937" t="s">
        <v>2843</v>
      </c>
      <c r="H937">
        <v>70</v>
      </c>
      <c r="I937">
        <v>85</v>
      </c>
      <c r="J937" t="s">
        <v>97</v>
      </c>
      <c r="K937">
        <v>1</v>
      </c>
      <c r="L937">
        <v>3</v>
      </c>
      <c r="M937" t="s">
        <v>2622</v>
      </c>
      <c r="N937" t="s">
        <v>55</v>
      </c>
      <c r="O937" t="s">
        <v>67</v>
      </c>
      <c r="P937" t="s">
        <v>2905</v>
      </c>
      <c r="Q937" t="s">
        <v>2899</v>
      </c>
      <c r="R937" t="s">
        <v>2878</v>
      </c>
      <c r="S937">
        <v>13</v>
      </c>
      <c r="T937">
        <v>1</v>
      </c>
      <c r="U937" t="s">
        <v>2894</v>
      </c>
      <c r="V937">
        <v>56501.106204522679</v>
      </c>
      <c r="W937" t="s">
        <v>2827</v>
      </c>
      <c r="X937">
        <v>44663.708440795635</v>
      </c>
      <c r="Y937" t="s">
        <v>2815</v>
      </c>
      <c r="Z937">
        <v>55166.77177874578</v>
      </c>
      <c r="AA937" t="s">
        <v>2680</v>
      </c>
      <c r="AB937">
        <v>36400.89823356799</v>
      </c>
      <c r="AC937">
        <v>3</v>
      </c>
    </row>
    <row r="938" spans="1:29" x14ac:dyDescent="0.3">
      <c r="A938" t="s">
        <v>47</v>
      </c>
      <c r="B938">
        <v>58834.067890234619</v>
      </c>
      <c r="C938">
        <v>18374443</v>
      </c>
      <c r="D938">
        <v>2699999</v>
      </c>
      <c r="E938">
        <v>31764.694117647057</v>
      </c>
      <c r="F938" s="1">
        <v>45968</v>
      </c>
      <c r="G938" t="s">
        <v>2843</v>
      </c>
      <c r="H938">
        <v>85</v>
      </c>
      <c r="I938">
        <v>95</v>
      </c>
      <c r="J938" t="s">
        <v>97</v>
      </c>
      <c r="K938">
        <v>1</v>
      </c>
      <c r="L938">
        <v>3</v>
      </c>
      <c r="M938" t="s">
        <v>2617</v>
      </c>
      <c r="N938" t="s">
        <v>55</v>
      </c>
      <c r="O938" t="s">
        <v>57</v>
      </c>
      <c r="P938" t="s">
        <v>2905</v>
      </c>
      <c r="Q938" t="s">
        <v>2899</v>
      </c>
      <c r="R938" t="s">
        <v>2878</v>
      </c>
      <c r="S938">
        <v>7.5</v>
      </c>
      <c r="T938">
        <v>0</v>
      </c>
      <c r="U938" t="s">
        <v>251</v>
      </c>
      <c r="V938">
        <v>53354.245347733297</v>
      </c>
      <c r="W938" t="s">
        <v>2827</v>
      </c>
      <c r="X938">
        <v>44663.708440795635</v>
      </c>
      <c r="Y938" t="s">
        <v>2815</v>
      </c>
      <c r="Z938">
        <v>55166.77177874578</v>
      </c>
      <c r="AA938" t="s">
        <v>2680</v>
      </c>
      <c r="AB938">
        <v>36400.89823356799</v>
      </c>
      <c r="AC938">
        <v>3</v>
      </c>
    </row>
    <row r="939" spans="1:29" x14ac:dyDescent="0.3">
      <c r="A939" t="s">
        <v>47</v>
      </c>
      <c r="B939">
        <v>58834.067890234619</v>
      </c>
      <c r="C939">
        <v>18385744</v>
      </c>
      <c r="D939">
        <v>4200000</v>
      </c>
      <c r="E939">
        <v>31111.111111111109</v>
      </c>
      <c r="F939" s="1">
        <v>45970</v>
      </c>
      <c r="G939" t="s">
        <v>2843</v>
      </c>
      <c r="H939">
        <v>135</v>
      </c>
      <c r="I939">
        <v>160</v>
      </c>
      <c r="J939" t="s">
        <v>50</v>
      </c>
      <c r="K939">
        <v>1</v>
      </c>
      <c r="L939">
        <v>3</v>
      </c>
      <c r="M939" t="s">
        <v>2622</v>
      </c>
      <c r="N939" t="s">
        <v>55</v>
      </c>
      <c r="O939" t="s">
        <v>57</v>
      </c>
      <c r="P939" t="s">
        <v>2892</v>
      </c>
      <c r="Q939" t="s">
        <v>2893</v>
      </c>
      <c r="R939" t="s">
        <v>2877</v>
      </c>
      <c r="S939">
        <v>13</v>
      </c>
      <c r="T939">
        <v>0</v>
      </c>
      <c r="U939" t="s">
        <v>2895</v>
      </c>
      <c r="V939">
        <v>65169.934344177367</v>
      </c>
      <c r="W939" t="s">
        <v>2827</v>
      </c>
      <c r="X939">
        <v>44663.708440795635</v>
      </c>
      <c r="Y939" t="s">
        <v>2814</v>
      </c>
      <c r="Z939">
        <v>58611.930717538344</v>
      </c>
      <c r="AA939" t="s">
        <v>2667</v>
      </c>
      <c r="AB939">
        <v>33264.957264957266</v>
      </c>
      <c r="AC939">
        <v>4</v>
      </c>
    </row>
    <row r="940" spans="1:29" x14ac:dyDescent="0.3">
      <c r="A940" t="s">
        <v>47</v>
      </c>
      <c r="B940">
        <v>58834.067890234619</v>
      </c>
      <c r="C940">
        <v>18361909</v>
      </c>
      <c r="D940">
        <v>12000000</v>
      </c>
      <c r="E940">
        <v>24000</v>
      </c>
      <c r="F940" s="1">
        <v>45966</v>
      </c>
      <c r="G940" t="s">
        <v>2843</v>
      </c>
      <c r="H940">
        <v>500</v>
      </c>
      <c r="I940">
        <v>525</v>
      </c>
      <c r="J940" t="s">
        <v>2901</v>
      </c>
      <c r="K940">
        <v>5</v>
      </c>
      <c r="L940">
        <v>5</v>
      </c>
      <c r="M940" t="s">
        <v>2632</v>
      </c>
      <c r="N940" t="s">
        <v>55</v>
      </c>
      <c r="O940" t="s">
        <v>67</v>
      </c>
      <c r="P940" t="s">
        <v>2892</v>
      </c>
      <c r="Q940" t="s">
        <v>2898</v>
      </c>
      <c r="R940" t="s">
        <v>2871</v>
      </c>
      <c r="S940">
        <v>25</v>
      </c>
      <c r="T940">
        <v>1</v>
      </c>
      <c r="U940" t="s">
        <v>2894</v>
      </c>
      <c r="V940">
        <v>56501.106204522679</v>
      </c>
      <c r="W940" t="s">
        <v>2827</v>
      </c>
      <c r="X940">
        <v>44663.708440795635</v>
      </c>
      <c r="Y940" t="s">
        <v>2814</v>
      </c>
      <c r="Z940">
        <v>58611.930717538344</v>
      </c>
      <c r="AA940" t="s">
        <v>2667</v>
      </c>
      <c r="AB940">
        <v>33264.957264957266</v>
      </c>
      <c r="AC940">
        <v>9</v>
      </c>
    </row>
    <row r="941" spans="1:29" x14ac:dyDescent="0.3">
      <c r="A941" t="s">
        <v>47</v>
      </c>
      <c r="B941">
        <v>58834.067890234619</v>
      </c>
      <c r="C941">
        <v>18361525</v>
      </c>
      <c r="D941">
        <v>5300000</v>
      </c>
      <c r="E941">
        <v>40769.230769230766</v>
      </c>
      <c r="F941" s="1">
        <v>45965</v>
      </c>
      <c r="G941" t="s">
        <v>2843</v>
      </c>
      <c r="H941">
        <v>130</v>
      </c>
      <c r="I941">
        <v>150</v>
      </c>
      <c r="J941" t="s">
        <v>50</v>
      </c>
      <c r="K941">
        <v>2</v>
      </c>
      <c r="L941">
        <v>3</v>
      </c>
      <c r="M941" t="s">
        <v>2622</v>
      </c>
      <c r="N941" t="s">
        <v>76</v>
      </c>
      <c r="O941" t="s">
        <v>57</v>
      </c>
      <c r="P941" t="s">
        <v>2892</v>
      </c>
      <c r="Q941" t="s">
        <v>2893</v>
      </c>
      <c r="R941" t="s">
        <v>2877</v>
      </c>
      <c r="S941">
        <v>13</v>
      </c>
      <c r="T941">
        <v>0</v>
      </c>
      <c r="U941" t="s">
        <v>2894</v>
      </c>
      <c r="V941">
        <v>56501.106204522679</v>
      </c>
      <c r="W941" t="s">
        <v>2827</v>
      </c>
      <c r="X941">
        <v>44663.708440795635</v>
      </c>
      <c r="Y941" t="s">
        <v>2814</v>
      </c>
      <c r="Z941">
        <v>58611.930717538344</v>
      </c>
      <c r="AA941" t="s">
        <v>2667</v>
      </c>
      <c r="AB941">
        <v>33264.957264957266</v>
      </c>
      <c r="AC941">
        <v>4</v>
      </c>
    </row>
    <row r="942" spans="1:29" x14ac:dyDescent="0.3">
      <c r="A942" t="s">
        <v>47</v>
      </c>
      <c r="B942">
        <v>58834.067890234619</v>
      </c>
      <c r="C942">
        <v>18377878</v>
      </c>
      <c r="D942">
        <v>4200000</v>
      </c>
      <c r="E942">
        <v>31111.111111111109</v>
      </c>
      <c r="F942" s="1">
        <v>45968</v>
      </c>
      <c r="G942" t="s">
        <v>2843</v>
      </c>
      <c r="H942">
        <v>135</v>
      </c>
      <c r="I942">
        <v>145</v>
      </c>
      <c r="J942" t="s">
        <v>50</v>
      </c>
      <c r="K942">
        <v>1</v>
      </c>
      <c r="L942">
        <v>3</v>
      </c>
      <c r="M942" t="s">
        <v>2622</v>
      </c>
      <c r="N942" t="s">
        <v>55</v>
      </c>
      <c r="O942" t="s">
        <v>57</v>
      </c>
      <c r="P942" t="s">
        <v>2892</v>
      </c>
      <c r="Q942" t="s">
        <v>2893</v>
      </c>
      <c r="R942" t="s">
        <v>2877</v>
      </c>
      <c r="S942">
        <v>13</v>
      </c>
      <c r="T942">
        <v>0</v>
      </c>
      <c r="U942" t="s">
        <v>2894</v>
      </c>
      <c r="V942">
        <v>56501.106204522679</v>
      </c>
      <c r="W942" t="s">
        <v>2827</v>
      </c>
      <c r="X942">
        <v>44663.708440795635</v>
      </c>
      <c r="Y942" t="s">
        <v>2814</v>
      </c>
      <c r="Z942">
        <v>58611.930717538344</v>
      </c>
      <c r="AA942" t="s">
        <v>2667</v>
      </c>
      <c r="AB942">
        <v>33264.957264957266</v>
      </c>
      <c r="AC942">
        <v>4</v>
      </c>
    </row>
    <row r="943" spans="1:29" x14ac:dyDescent="0.3">
      <c r="A943" t="s">
        <v>47</v>
      </c>
      <c r="B943">
        <v>58834.067890234619</v>
      </c>
      <c r="C943">
        <v>18375695</v>
      </c>
      <c r="D943">
        <v>2950000</v>
      </c>
      <c r="E943">
        <v>39333.333333333336</v>
      </c>
      <c r="F943" s="1">
        <v>45968</v>
      </c>
      <c r="G943" t="s">
        <v>2843</v>
      </c>
      <c r="H943">
        <v>75</v>
      </c>
      <c r="I943">
        <v>80</v>
      </c>
      <c r="J943" t="s">
        <v>97</v>
      </c>
      <c r="K943">
        <v>1</v>
      </c>
      <c r="L943">
        <v>4</v>
      </c>
      <c r="M943" t="s">
        <v>2617</v>
      </c>
      <c r="N943" t="s">
        <v>77</v>
      </c>
      <c r="O943" t="s">
        <v>57</v>
      </c>
      <c r="P943" t="s">
        <v>2905</v>
      </c>
      <c r="Q943" t="s">
        <v>2899</v>
      </c>
      <c r="R943" t="s">
        <v>2878</v>
      </c>
      <c r="S943">
        <v>7.5</v>
      </c>
      <c r="T943">
        <v>0</v>
      </c>
      <c r="U943" t="s">
        <v>251</v>
      </c>
      <c r="V943">
        <v>53354.245347733297</v>
      </c>
      <c r="W943" t="s">
        <v>2827</v>
      </c>
      <c r="X943">
        <v>44663.708440795635</v>
      </c>
      <c r="Y943" t="s">
        <v>2815</v>
      </c>
      <c r="Z943">
        <v>55166.77177874578</v>
      </c>
      <c r="AA943" t="s">
        <v>2667</v>
      </c>
      <c r="AB943">
        <v>33264.957264957266</v>
      </c>
      <c r="AC943">
        <v>3</v>
      </c>
    </row>
    <row r="944" spans="1:29" x14ac:dyDescent="0.3">
      <c r="A944" t="s">
        <v>47</v>
      </c>
      <c r="B944">
        <v>58834.067890234619</v>
      </c>
      <c r="C944">
        <v>18392344</v>
      </c>
      <c r="D944">
        <v>3800000</v>
      </c>
      <c r="E944">
        <v>40000</v>
      </c>
      <c r="F944" s="1">
        <v>45971</v>
      </c>
      <c r="G944" t="s">
        <v>2843</v>
      </c>
      <c r="H944">
        <v>95</v>
      </c>
      <c r="I944">
        <v>105</v>
      </c>
      <c r="J944" t="s">
        <v>97</v>
      </c>
      <c r="K944">
        <v>1</v>
      </c>
      <c r="L944">
        <v>3</v>
      </c>
      <c r="M944" t="s">
        <v>2615</v>
      </c>
      <c r="N944" t="s">
        <v>55</v>
      </c>
      <c r="O944" t="s">
        <v>67</v>
      </c>
      <c r="P944" t="s">
        <v>2892</v>
      </c>
      <c r="Q944" t="s">
        <v>2893</v>
      </c>
      <c r="R944" t="s">
        <v>2878</v>
      </c>
      <c r="S944">
        <v>2</v>
      </c>
      <c r="T944">
        <v>1</v>
      </c>
      <c r="U944" t="s">
        <v>2895</v>
      </c>
      <c r="V944">
        <v>65169.934344177367</v>
      </c>
      <c r="W944" t="s">
        <v>2827</v>
      </c>
      <c r="X944">
        <v>44663.708440795635</v>
      </c>
      <c r="Y944" t="s">
        <v>2814</v>
      </c>
      <c r="Z944">
        <v>58611.930717538344</v>
      </c>
      <c r="AA944" t="s">
        <v>2739</v>
      </c>
      <c r="AB944">
        <v>49713.108206245459</v>
      </c>
      <c r="AC944">
        <v>3</v>
      </c>
    </row>
    <row r="945" spans="1:29" x14ac:dyDescent="0.3">
      <c r="A945" t="s">
        <v>47</v>
      </c>
      <c r="B945">
        <v>58834.067890234619</v>
      </c>
      <c r="C945">
        <v>18416588</v>
      </c>
      <c r="D945">
        <v>8500000</v>
      </c>
      <c r="E945">
        <v>62962.962962962964</v>
      </c>
      <c r="F945" s="1">
        <v>45974</v>
      </c>
      <c r="G945" t="s">
        <v>2843</v>
      </c>
      <c r="H945">
        <v>135</v>
      </c>
      <c r="I945">
        <v>145</v>
      </c>
      <c r="J945" t="s">
        <v>50</v>
      </c>
      <c r="K945">
        <v>2</v>
      </c>
      <c r="L945">
        <v>7</v>
      </c>
      <c r="M945" t="s">
        <v>2617</v>
      </c>
      <c r="N945" t="s">
        <v>55</v>
      </c>
      <c r="O945" t="s">
        <v>57</v>
      </c>
      <c r="P945" t="s">
        <v>2892</v>
      </c>
      <c r="Q945" t="s">
        <v>2896</v>
      </c>
      <c r="R945" t="s">
        <v>2877</v>
      </c>
      <c r="S945">
        <v>7.5</v>
      </c>
      <c r="T945">
        <v>0</v>
      </c>
      <c r="U945" t="s">
        <v>2894</v>
      </c>
      <c r="V945">
        <v>56501.106204522679</v>
      </c>
      <c r="W945" t="s">
        <v>2827</v>
      </c>
      <c r="X945">
        <v>44663.708440795635</v>
      </c>
      <c r="Y945" t="s">
        <v>2814</v>
      </c>
      <c r="Z945">
        <v>58611.930717538344</v>
      </c>
      <c r="AA945" t="s">
        <v>2739</v>
      </c>
      <c r="AB945">
        <v>49713.108206245459</v>
      </c>
      <c r="AC945">
        <v>4</v>
      </c>
    </row>
    <row r="946" spans="1:29" x14ac:dyDescent="0.3">
      <c r="A946" t="s">
        <v>47</v>
      </c>
      <c r="B946">
        <v>58834.067890234619</v>
      </c>
      <c r="C946">
        <v>18384588</v>
      </c>
      <c r="D946">
        <v>4999000</v>
      </c>
      <c r="E946">
        <v>55544.444444444445</v>
      </c>
      <c r="F946" s="1">
        <v>45969</v>
      </c>
      <c r="G946" t="s">
        <v>2843</v>
      </c>
      <c r="H946">
        <v>90</v>
      </c>
      <c r="I946">
        <v>105</v>
      </c>
      <c r="J946" t="s">
        <v>97</v>
      </c>
      <c r="K946">
        <v>2</v>
      </c>
      <c r="L946">
        <v>5</v>
      </c>
      <c r="M946" t="s">
        <v>2615</v>
      </c>
      <c r="N946" t="s">
        <v>55</v>
      </c>
      <c r="O946" t="s">
        <v>57</v>
      </c>
      <c r="P946" t="s">
        <v>2892</v>
      </c>
      <c r="Q946" t="s">
        <v>2893</v>
      </c>
      <c r="R946" t="s">
        <v>2878</v>
      </c>
      <c r="S946">
        <v>2</v>
      </c>
      <c r="T946">
        <v>0</v>
      </c>
      <c r="U946" t="s">
        <v>2894</v>
      </c>
      <c r="V946">
        <v>56501.106204522679</v>
      </c>
      <c r="W946" t="s">
        <v>2827</v>
      </c>
      <c r="X946">
        <v>44663.708440795635</v>
      </c>
      <c r="Y946" t="s">
        <v>2814</v>
      </c>
      <c r="Z946">
        <v>58611.930717538344</v>
      </c>
      <c r="AA946" t="s">
        <v>2739</v>
      </c>
      <c r="AB946">
        <v>49713.108206245459</v>
      </c>
      <c r="AC946">
        <v>3</v>
      </c>
    </row>
    <row r="947" spans="1:29" x14ac:dyDescent="0.3">
      <c r="A947" t="s">
        <v>47</v>
      </c>
      <c r="B947">
        <v>58834.067890234619</v>
      </c>
      <c r="C947">
        <v>18389495</v>
      </c>
      <c r="D947">
        <v>3950000</v>
      </c>
      <c r="E947">
        <v>46470.588235294119</v>
      </c>
      <c r="F947" s="1">
        <v>45970</v>
      </c>
      <c r="G947" t="s">
        <v>2843</v>
      </c>
      <c r="H947">
        <v>85</v>
      </c>
      <c r="I947">
        <v>95</v>
      </c>
      <c r="J947" t="s">
        <v>97</v>
      </c>
      <c r="K947">
        <v>1</v>
      </c>
      <c r="L947">
        <v>4</v>
      </c>
      <c r="M947" t="s">
        <v>2617</v>
      </c>
      <c r="N947" t="s">
        <v>55</v>
      </c>
      <c r="O947" t="s">
        <v>57</v>
      </c>
      <c r="P947" t="s">
        <v>2892</v>
      </c>
      <c r="Q947" t="s">
        <v>2893</v>
      </c>
      <c r="R947" t="s">
        <v>2878</v>
      </c>
      <c r="S947">
        <v>7.5</v>
      </c>
      <c r="T947">
        <v>0</v>
      </c>
      <c r="U947" t="s">
        <v>2894</v>
      </c>
      <c r="V947">
        <v>56501.106204522679</v>
      </c>
      <c r="W947" t="s">
        <v>2827</v>
      </c>
      <c r="X947">
        <v>44663.708440795635</v>
      </c>
      <c r="Y947" t="s">
        <v>2814</v>
      </c>
      <c r="Z947">
        <v>58611.930717538344</v>
      </c>
      <c r="AA947" t="s">
        <v>2739</v>
      </c>
      <c r="AB947">
        <v>49713.108206245459</v>
      </c>
      <c r="AC947">
        <v>3</v>
      </c>
    </row>
    <row r="948" spans="1:29" x14ac:dyDescent="0.3">
      <c r="A948" t="s">
        <v>47</v>
      </c>
      <c r="B948">
        <v>58834.067890234619</v>
      </c>
      <c r="C948">
        <v>18370385</v>
      </c>
      <c r="D948">
        <v>3350000</v>
      </c>
      <c r="E948">
        <v>39411.76470588235</v>
      </c>
      <c r="F948" s="1">
        <v>45967</v>
      </c>
      <c r="G948" t="s">
        <v>2843</v>
      </c>
      <c r="H948">
        <v>85</v>
      </c>
      <c r="I948">
        <v>95</v>
      </c>
      <c r="J948" t="s">
        <v>97</v>
      </c>
      <c r="K948">
        <v>1</v>
      </c>
      <c r="L948">
        <v>4</v>
      </c>
      <c r="M948" t="s">
        <v>2615</v>
      </c>
      <c r="N948" t="s">
        <v>55</v>
      </c>
      <c r="O948" t="s">
        <v>57</v>
      </c>
      <c r="P948" t="s">
        <v>2892</v>
      </c>
      <c r="Q948" t="s">
        <v>2893</v>
      </c>
      <c r="R948" t="s">
        <v>2878</v>
      </c>
      <c r="S948">
        <v>2</v>
      </c>
      <c r="T948">
        <v>0</v>
      </c>
      <c r="U948" t="s">
        <v>2894</v>
      </c>
      <c r="V948">
        <v>56501.106204522679</v>
      </c>
      <c r="W948" t="s">
        <v>2827</v>
      </c>
      <c r="X948">
        <v>44663.708440795635</v>
      </c>
      <c r="Y948" t="s">
        <v>2814</v>
      </c>
      <c r="Z948">
        <v>58611.930717538344</v>
      </c>
      <c r="AA948" t="s">
        <v>2739</v>
      </c>
      <c r="AB948">
        <v>49713.108206245459</v>
      </c>
      <c r="AC948">
        <v>3</v>
      </c>
    </row>
    <row r="949" spans="1:29" x14ac:dyDescent="0.3">
      <c r="A949" t="s">
        <v>47</v>
      </c>
      <c r="B949">
        <v>58834.067890234619</v>
      </c>
      <c r="C949">
        <v>18416590</v>
      </c>
      <c r="D949">
        <v>4850000</v>
      </c>
      <c r="E949">
        <v>53888.888888888891</v>
      </c>
      <c r="F949" s="1">
        <v>45974</v>
      </c>
      <c r="G949" t="s">
        <v>2843</v>
      </c>
      <c r="H949">
        <v>90</v>
      </c>
      <c r="I949">
        <v>95</v>
      </c>
      <c r="J949" t="s">
        <v>97</v>
      </c>
      <c r="K949">
        <v>1</v>
      </c>
      <c r="L949">
        <v>4</v>
      </c>
      <c r="M949" t="s">
        <v>2615</v>
      </c>
      <c r="N949" t="s">
        <v>55</v>
      </c>
      <c r="O949" t="s">
        <v>57</v>
      </c>
      <c r="P949" t="s">
        <v>2892</v>
      </c>
      <c r="Q949" t="s">
        <v>2893</v>
      </c>
      <c r="R949" t="s">
        <v>2878</v>
      </c>
      <c r="S949">
        <v>2</v>
      </c>
      <c r="T949">
        <v>0</v>
      </c>
      <c r="U949" t="s">
        <v>251</v>
      </c>
      <c r="V949">
        <v>53354.245347733297</v>
      </c>
      <c r="W949" t="s">
        <v>2827</v>
      </c>
      <c r="X949">
        <v>44663.708440795635</v>
      </c>
      <c r="Y949" t="s">
        <v>2814</v>
      </c>
      <c r="Z949">
        <v>58611.930717538344</v>
      </c>
      <c r="AA949" t="s">
        <v>2739</v>
      </c>
      <c r="AB949">
        <v>49713.108206245459</v>
      </c>
      <c r="AC949">
        <v>3</v>
      </c>
    </row>
    <row r="950" spans="1:29" x14ac:dyDescent="0.3">
      <c r="A950" t="s">
        <v>47</v>
      </c>
      <c r="B950">
        <v>58834.067890234619</v>
      </c>
      <c r="C950">
        <v>18404701</v>
      </c>
      <c r="D950">
        <v>3350000</v>
      </c>
      <c r="E950">
        <v>35263.15789473684</v>
      </c>
      <c r="F950" s="1">
        <v>45973</v>
      </c>
      <c r="G950" t="s">
        <v>2843</v>
      </c>
      <c r="H950">
        <v>95</v>
      </c>
      <c r="I950">
        <v>110</v>
      </c>
      <c r="J950" t="s">
        <v>97</v>
      </c>
      <c r="K950">
        <v>1</v>
      </c>
      <c r="L950">
        <v>3</v>
      </c>
      <c r="M950" t="s">
        <v>2617</v>
      </c>
      <c r="N950" t="s">
        <v>55</v>
      </c>
      <c r="O950" t="s">
        <v>67</v>
      </c>
      <c r="P950" t="s">
        <v>2892</v>
      </c>
      <c r="Q950" t="s">
        <v>2893</v>
      </c>
      <c r="R950" t="s">
        <v>2878</v>
      </c>
      <c r="S950">
        <v>7.5</v>
      </c>
      <c r="T950">
        <v>1</v>
      </c>
      <c r="U950" t="s">
        <v>2895</v>
      </c>
      <c r="V950">
        <v>65169.934344177367</v>
      </c>
      <c r="W950" t="s">
        <v>2827</v>
      </c>
      <c r="X950">
        <v>44663.708440795635</v>
      </c>
      <c r="Y950" t="s">
        <v>2814</v>
      </c>
      <c r="Z950">
        <v>58611.930717538344</v>
      </c>
      <c r="AA950" t="s">
        <v>2647</v>
      </c>
      <c r="AB950">
        <v>34528.227707423292</v>
      </c>
      <c r="AC950">
        <v>3</v>
      </c>
    </row>
    <row r="951" spans="1:29" x14ac:dyDescent="0.3">
      <c r="A951" t="s">
        <v>47</v>
      </c>
      <c r="B951">
        <v>58834.067890234619</v>
      </c>
      <c r="C951">
        <v>18379391</v>
      </c>
      <c r="D951">
        <v>6050000</v>
      </c>
      <c r="E951">
        <v>31842.105263157893</v>
      </c>
      <c r="F951" s="1">
        <v>45968</v>
      </c>
      <c r="G951" t="s">
        <v>2843</v>
      </c>
      <c r="H951">
        <v>190</v>
      </c>
      <c r="I951">
        <v>200</v>
      </c>
      <c r="J951" t="s">
        <v>128</v>
      </c>
      <c r="K951">
        <v>2</v>
      </c>
      <c r="L951">
        <v>3</v>
      </c>
      <c r="M951" t="s">
        <v>2622</v>
      </c>
      <c r="N951" t="s">
        <v>76</v>
      </c>
      <c r="O951" t="s">
        <v>57</v>
      </c>
      <c r="P951" t="s">
        <v>2892</v>
      </c>
      <c r="Q951" t="s">
        <v>2896</v>
      </c>
      <c r="R951" t="s">
        <v>2871</v>
      </c>
      <c r="S951">
        <v>13</v>
      </c>
      <c r="T951">
        <v>0</v>
      </c>
      <c r="U951" t="s">
        <v>2894</v>
      </c>
      <c r="V951">
        <v>56501.106204522679</v>
      </c>
      <c r="W951" t="s">
        <v>2827</v>
      </c>
      <c r="X951">
        <v>44663.708440795635</v>
      </c>
      <c r="Y951" t="s">
        <v>2814</v>
      </c>
      <c r="Z951">
        <v>58611.930717538344</v>
      </c>
      <c r="AA951" t="s">
        <v>2647</v>
      </c>
      <c r="AB951">
        <v>34528.227707423292</v>
      </c>
      <c r="AC951">
        <v>5</v>
      </c>
    </row>
    <row r="952" spans="1:29" x14ac:dyDescent="0.3">
      <c r="A952" t="s">
        <v>47</v>
      </c>
      <c r="B952">
        <v>58834.067890234619</v>
      </c>
      <c r="C952">
        <v>18419980</v>
      </c>
      <c r="D952">
        <v>4650000</v>
      </c>
      <c r="E952">
        <v>31000</v>
      </c>
      <c r="F952" s="1">
        <v>45975</v>
      </c>
      <c r="G952" t="s">
        <v>2843</v>
      </c>
      <c r="H952">
        <v>150</v>
      </c>
      <c r="I952">
        <v>160</v>
      </c>
      <c r="J952" t="s">
        <v>128</v>
      </c>
      <c r="K952">
        <v>2</v>
      </c>
      <c r="L952">
        <v>3</v>
      </c>
      <c r="M952" t="s">
        <v>2617</v>
      </c>
      <c r="N952" t="s">
        <v>55</v>
      </c>
      <c r="O952" t="s">
        <v>57</v>
      </c>
      <c r="P952" t="s">
        <v>2892</v>
      </c>
      <c r="Q952" t="s">
        <v>2893</v>
      </c>
      <c r="R952" t="s">
        <v>2871</v>
      </c>
      <c r="S952">
        <v>7.5</v>
      </c>
      <c r="T952">
        <v>0</v>
      </c>
      <c r="U952" t="s">
        <v>2894</v>
      </c>
      <c r="V952">
        <v>56501.106204522679</v>
      </c>
      <c r="W952" t="s">
        <v>2827</v>
      </c>
      <c r="X952">
        <v>44663.708440795635</v>
      </c>
      <c r="Y952" t="s">
        <v>2814</v>
      </c>
      <c r="Z952">
        <v>58611.930717538344</v>
      </c>
      <c r="AA952" t="s">
        <v>2647</v>
      </c>
      <c r="AB952">
        <v>34528.227707423292</v>
      </c>
      <c r="AC952">
        <v>5</v>
      </c>
    </row>
    <row r="953" spans="1:29" x14ac:dyDescent="0.3">
      <c r="A953" t="s">
        <v>47</v>
      </c>
      <c r="B953">
        <v>58834.067890234619</v>
      </c>
      <c r="C953">
        <v>18418076</v>
      </c>
      <c r="D953">
        <v>4200000</v>
      </c>
      <c r="E953">
        <v>49411.76470588235</v>
      </c>
      <c r="F953" s="1">
        <v>45975</v>
      </c>
      <c r="G953" t="s">
        <v>2843</v>
      </c>
      <c r="H953">
        <v>85</v>
      </c>
      <c r="I953">
        <v>100</v>
      </c>
      <c r="J953" t="s">
        <v>97</v>
      </c>
      <c r="K953">
        <v>1</v>
      </c>
      <c r="L953">
        <v>3</v>
      </c>
      <c r="M953" t="s">
        <v>2615</v>
      </c>
      <c r="N953" t="s">
        <v>55</v>
      </c>
      <c r="O953" t="s">
        <v>57</v>
      </c>
      <c r="P953" t="s">
        <v>2892</v>
      </c>
      <c r="Q953" t="s">
        <v>2893</v>
      </c>
      <c r="R953" t="s">
        <v>2878</v>
      </c>
      <c r="S953">
        <v>2</v>
      </c>
      <c r="T953">
        <v>0</v>
      </c>
      <c r="U953" t="s">
        <v>2894</v>
      </c>
      <c r="V953">
        <v>56501.106204522679</v>
      </c>
      <c r="W953" t="s">
        <v>2827</v>
      </c>
      <c r="X953">
        <v>44663.708440795635</v>
      </c>
      <c r="Y953" t="s">
        <v>2814</v>
      </c>
      <c r="Z953">
        <v>58611.930717538344</v>
      </c>
      <c r="AA953" t="s">
        <v>2647</v>
      </c>
      <c r="AB953">
        <v>34528.227707423292</v>
      </c>
      <c r="AC953">
        <v>3</v>
      </c>
    </row>
    <row r="954" spans="1:29" x14ac:dyDescent="0.3">
      <c r="A954" t="s">
        <v>47</v>
      </c>
      <c r="B954">
        <v>58834.067890234619</v>
      </c>
      <c r="C954">
        <v>18429081</v>
      </c>
      <c r="D954">
        <v>3600000</v>
      </c>
      <c r="E954">
        <v>37894.73684210526</v>
      </c>
      <c r="F954" s="1">
        <v>45976</v>
      </c>
      <c r="G954" t="s">
        <v>2843</v>
      </c>
      <c r="H954">
        <v>95</v>
      </c>
      <c r="I954">
        <v>110</v>
      </c>
      <c r="J954" t="s">
        <v>97</v>
      </c>
      <c r="K954">
        <v>1</v>
      </c>
      <c r="L954">
        <v>3</v>
      </c>
      <c r="M954" t="s">
        <v>2627</v>
      </c>
      <c r="N954" t="s">
        <v>77</v>
      </c>
      <c r="O954" t="s">
        <v>57</v>
      </c>
      <c r="P954" t="s">
        <v>2892</v>
      </c>
      <c r="Q954" t="s">
        <v>2893</v>
      </c>
      <c r="R954" t="s">
        <v>2878</v>
      </c>
      <c r="S954">
        <v>18</v>
      </c>
      <c r="T954">
        <v>0</v>
      </c>
      <c r="U954" t="s">
        <v>2894</v>
      </c>
      <c r="V954">
        <v>56501.106204522679</v>
      </c>
      <c r="W954" t="s">
        <v>2827</v>
      </c>
      <c r="X954">
        <v>44663.708440795635</v>
      </c>
      <c r="Y954" t="s">
        <v>2814</v>
      </c>
      <c r="Z954">
        <v>58611.930717538344</v>
      </c>
      <c r="AA954" t="s">
        <v>2647</v>
      </c>
      <c r="AB954">
        <v>34528.227707423292</v>
      </c>
      <c r="AC954">
        <v>3</v>
      </c>
    </row>
    <row r="955" spans="1:29" x14ac:dyDescent="0.3">
      <c r="A955" t="s">
        <v>47</v>
      </c>
      <c r="B955">
        <v>58834.067890234619</v>
      </c>
      <c r="C955">
        <v>18403775</v>
      </c>
      <c r="D955">
        <v>3450000</v>
      </c>
      <c r="E955">
        <v>24642.857142857141</v>
      </c>
      <c r="F955" s="1">
        <v>45972</v>
      </c>
      <c r="G955" t="s">
        <v>2843</v>
      </c>
      <c r="H955">
        <v>140</v>
      </c>
      <c r="I955">
        <v>145</v>
      </c>
      <c r="J955" t="s">
        <v>50</v>
      </c>
      <c r="K955">
        <v>1</v>
      </c>
      <c r="L955">
        <v>4</v>
      </c>
      <c r="M955" t="s">
        <v>2627</v>
      </c>
      <c r="N955" t="s">
        <v>55</v>
      </c>
      <c r="O955" t="s">
        <v>57</v>
      </c>
      <c r="P955" t="s">
        <v>2892</v>
      </c>
      <c r="Q955" t="s">
        <v>2893</v>
      </c>
      <c r="R955" t="s">
        <v>2877</v>
      </c>
      <c r="S955">
        <v>18</v>
      </c>
      <c r="T955">
        <v>0</v>
      </c>
      <c r="U955" t="s">
        <v>2894</v>
      </c>
      <c r="V955">
        <v>56501.106204522679</v>
      </c>
      <c r="W955" t="s">
        <v>2827</v>
      </c>
      <c r="X955">
        <v>44663.708440795635</v>
      </c>
      <c r="Y955" t="s">
        <v>2814</v>
      </c>
      <c r="Z955">
        <v>58611.930717538344</v>
      </c>
      <c r="AA955" t="s">
        <v>2647</v>
      </c>
      <c r="AB955">
        <v>34528.227707423292</v>
      </c>
      <c r="AC955">
        <v>4</v>
      </c>
    </row>
    <row r="956" spans="1:29" x14ac:dyDescent="0.3">
      <c r="A956" t="s">
        <v>47</v>
      </c>
      <c r="B956">
        <v>58834.067890234619</v>
      </c>
      <c r="C956">
        <v>18391682</v>
      </c>
      <c r="D956">
        <v>2930000</v>
      </c>
      <c r="E956">
        <v>39066.666666666664</v>
      </c>
      <c r="F956" s="1">
        <v>45971</v>
      </c>
      <c r="G956" t="s">
        <v>2843</v>
      </c>
      <c r="H956">
        <v>75</v>
      </c>
      <c r="I956">
        <v>85</v>
      </c>
      <c r="J956" t="s">
        <v>97</v>
      </c>
      <c r="K956">
        <v>1</v>
      </c>
      <c r="L956">
        <v>3</v>
      </c>
      <c r="M956" t="s">
        <v>2622</v>
      </c>
      <c r="N956" t="s">
        <v>55</v>
      </c>
      <c r="O956" t="s">
        <v>57</v>
      </c>
      <c r="P956" t="s">
        <v>2892</v>
      </c>
      <c r="Q956" t="s">
        <v>2899</v>
      </c>
      <c r="R956" t="s">
        <v>2878</v>
      </c>
      <c r="S956">
        <v>13</v>
      </c>
      <c r="T956">
        <v>0</v>
      </c>
      <c r="U956" t="s">
        <v>2894</v>
      </c>
      <c r="V956">
        <v>56501.106204522679</v>
      </c>
      <c r="W956" t="s">
        <v>2827</v>
      </c>
      <c r="X956">
        <v>44663.708440795635</v>
      </c>
      <c r="Y956" t="s">
        <v>2814</v>
      </c>
      <c r="Z956">
        <v>58611.930717538344</v>
      </c>
      <c r="AA956" t="s">
        <v>2647</v>
      </c>
      <c r="AB956">
        <v>34528.227707423292</v>
      </c>
      <c r="AC956">
        <v>3</v>
      </c>
    </row>
    <row r="957" spans="1:29" x14ac:dyDescent="0.3">
      <c r="A957" t="s">
        <v>47</v>
      </c>
      <c r="B957">
        <v>58834.067890234619</v>
      </c>
      <c r="C957">
        <v>18413772</v>
      </c>
      <c r="D957">
        <v>2899999</v>
      </c>
      <c r="E957">
        <v>22307.684615384616</v>
      </c>
      <c r="F957" s="1">
        <v>45974</v>
      </c>
      <c r="G957" t="s">
        <v>2843</v>
      </c>
      <c r="H957">
        <v>130</v>
      </c>
      <c r="I957">
        <v>140</v>
      </c>
      <c r="J957" t="s">
        <v>50</v>
      </c>
      <c r="K957">
        <v>1</v>
      </c>
      <c r="L957">
        <v>11</v>
      </c>
      <c r="M957" t="s">
        <v>2632</v>
      </c>
      <c r="N957" t="s">
        <v>55</v>
      </c>
      <c r="O957" t="s">
        <v>67</v>
      </c>
      <c r="P957" t="s">
        <v>2892</v>
      </c>
      <c r="Q957" t="s">
        <v>2899</v>
      </c>
      <c r="R957" t="s">
        <v>2877</v>
      </c>
      <c r="S957">
        <v>25</v>
      </c>
      <c r="T957">
        <v>1</v>
      </c>
      <c r="U957" t="s">
        <v>2894</v>
      </c>
      <c r="V957">
        <v>56501.106204522679</v>
      </c>
      <c r="W957" t="s">
        <v>2827</v>
      </c>
      <c r="X957">
        <v>44663.708440795635</v>
      </c>
      <c r="Y957" t="s">
        <v>2814</v>
      </c>
      <c r="Z957">
        <v>58611.930717538344</v>
      </c>
      <c r="AA957" t="s">
        <v>2647</v>
      </c>
      <c r="AB957">
        <v>34528.227707423292</v>
      </c>
      <c r="AC957">
        <v>4</v>
      </c>
    </row>
    <row r="958" spans="1:29" x14ac:dyDescent="0.3">
      <c r="A958" t="s">
        <v>47</v>
      </c>
      <c r="B958">
        <v>58834.067890234619</v>
      </c>
      <c r="C958">
        <v>18410725</v>
      </c>
      <c r="D958">
        <v>2250000</v>
      </c>
      <c r="E958">
        <v>26470.588235294119</v>
      </c>
      <c r="F958" s="1">
        <v>45974</v>
      </c>
      <c r="G958" t="s">
        <v>2843</v>
      </c>
      <c r="H958">
        <v>85</v>
      </c>
      <c r="I958">
        <v>90</v>
      </c>
      <c r="J958" t="s">
        <v>97</v>
      </c>
      <c r="K958">
        <v>1</v>
      </c>
      <c r="L958">
        <v>4</v>
      </c>
      <c r="M958" t="s">
        <v>2632</v>
      </c>
      <c r="N958" t="s">
        <v>55</v>
      </c>
      <c r="O958" t="s">
        <v>57</v>
      </c>
      <c r="P958" t="s">
        <v>2892</v>
      </c>
      <c r="Q958" t="s">
        <v>2899</v>
      </c>
      <c r="R958" t="s">
        <v>2878</v>
      </c>
      <c r="S958">
        <v>25</v>
      </c>
      <c r="T958">
        <v>0</v>
      </c>
      <c r="U958" t="s">
        <v>2894</v>
      </c>
      <c r="V958">
        <v>56501.106204522679</v>
      </c>
      <c r="W958" t="s">
        <v>2827</v>
      </c>
      <c r="X958">
        <v>44663.708440795635</v>
      </c>
      <c r="Y958" t="s">
        <v>2814</v>
      </c>
      <c r="Z958">
        <v>58611.930717538344</v>
      </c>
      <c r="AA958" t="s">
        <v>2647</v>
      </c>
      <c r="AB958">
        <v>34528.227707423292</v>
      </c>
      <c r="AC958">
        <v>3</v>
      </c>
    </row>
    <row r="959" spans="1:29" x14ac:dyDescent="0.3">
      <c r="A959" t="s">
        <v>47</v>
      </c>
      <c r="B959">
        <v>58834.067890234619</v>
      </c>
      <c r="C959">
        <v>18425158</v>
      </c>
      <c r="D959">
        <v>2650000</v>
      </c>
      <c r="E959">
        <v>48181.818181818184</v>
      </c>
      <c r="F959" s="1">
        <v>45976</v>
      </c>
      <c r="G959" t="s">
        <v>2843</v>
      </c>
      <c r="H959">
        <v>55</v>
      </c>
      <c r="I959">
        <v>65</v>
      </c>
      <c r="J959" t="s">
        <v>74</v>
      </c>
      <c r="K959">
        <v>1</v>
      </c>
      <c r="L959">
        <v>3</v>
      </c>
      <c r="M959" t="s">
        <v>2615</v>
      </c>
      <c r="N959" t="s">
        <v>55</v>
      </c>
      <c r="O959" t="s">
        <v>57</v>
      </c>
      <c r="P959" t="s">
        <v>2905</v>
      </c>
      <c r="Q959" t="s">
        <v>2899</v>
      </c>
      <c r="R959" t="s">
        <v>2879</v>
      </c>
      <c r="S959">
        <v>2</v>
      </c>
      <c r="T959">
        <v>0</v>
      </c>
      <c r="U959" t="s">
        <v>138</v>
      </c>
      <c r="V959">
        <v>84051.519775661844</v>
      </c>
      <c r="W959" t="s">
        <v>2827</v>
      </c>
      <c r="X959">
        <v>44663.708440795635</v>
      </c>
      <c r="Y959" t="s">
        <v>2815</v>
      </c>
      <c r="Z959">
        <v>55166.77177874578</v>
      </c>
      <c r="AA959" t="s">
        <v>2647</v>
      </c>
      <c r="AB959">
        <v>34528.227707423292</v>
      </c>
      <c r="AC959">
        <v>2</v>
      </c>
    </row>
    <row r="960" spans="1:29" x14ac:dyDescent="0.3">
      <c r="A960" t="s">
        <v>47</v>
      </c>
      <c r="B960">
        <v>58834.067890234619</v>
      </c>
      <c r="C960">
        <v>18407640</v>
      </c>
      <c r="D960">
        <v>2880000</v>
      </c>
      <c r="E960">
        <v>33882.352941176468</v>
      </c>
      <c r="F960" s="1">
        <v>45973</v>
      </c>
      <c r="G960" t="s">
        <v>2843</v>
      </c>
      <c r="H960">
        <v>85</v>
      </c>
      <c r="I960">
        <v>100</v>
      </c>
      <c r="J960" t="s">
        <v>97</v>
      </c>
      <c r="K960">
        <v>1</v>
      </c>
      <c r="L960">
        <v>3</v>
      </c>
      <c r="M960" t="s">
        <v>2622</v>
      </c>
      <c r="N960" t="s">
        <v>55</v>
      </c>
      <c r="O960" t="s">
        <v>57</v>
      </c>
      <c r="P960" t="s">
        <v>2905</v>
      </c>
      <c r="Q960" t="s">
        <v>2899</v>
      </c>
      <c r="R960" t="s">
        <v>2878</v>
      </c>
      <c r="S960">
        <v>13</v>
      </c>
      <c r="T960">
        <v>0</v>
      </c>
      <c r="U960" t="s">
        <v>2894</v>
      </c>
      <c r="V960">
        <v>56501.106204522679</v>
      </c>
      <c r="W960" t="s">
        <v>2827</v>
      </c>
      <c r="X960">
        <v>44663.708440795635</v>
      </c>
      <c r="Y960" t="s">
        <v>2815</v>
      </c>
      <c r="Z960">
        <v>55166.77177874578</v>
      </c>
      <c r="AA960" t="s">
        <v>2647</v>
      </c>
      <c r="AB960">
        <v>34528.227707423292</v>
      </c>
      <c r="AC960">
        <v>3</v>
      </c>
    </row>
    <row r="961" spans="1:29" x14ac:dyDescent="0.3">
      <c r="A961" t="s">
        <v>47</v>
      </c>
      <c r="B961">
        <v>58834.067890234619</v>
      </c>
      <c r="C961">
        <v>18424687</v>
      </c>
      <c r="D961">
        <v>2750000</v>
      </c>
      <c r="E961">
        <v>34375</v>
      </c>
      <c r="F961" s="1">
        <v>45976</v>
      </c>
      <c r="G961" t="s">
        <v>2843</v>
      </c>
      <c r="H961">
        <v>80</v>
      </c>
      <c r="I961">
        <v>90</v>
      </c>
      <c r="J961" t="s">
        <v>97</v>
      </c>
      <c r="K961">
        <v>1</v>
      </c>
      <c r="L961">
        <v>3</v>
      </c>
      <c r="M961" t="s">
        <v>2622</v>
      </c>
      <c r="N961" t="s">
        <v>55</v>
      </c>
      <c r="O961" t="s">
        <v>57</v>
      </c>
      <c r="P961" t="s">
        <v>2905</v>
      </c>
      <c r="Q961" t="s">
        <v>2899</v>
      </c>
      <c r="R961" t="s">
        <v>2878</v>
      </c>
      <c r="S961">
        <v>13</v>
      </c>
      <c r="T961">
        <v>0</v>
      </c>
      <c r="U961" t="s">
        <v>2894</v>
      </c>
      <c r="V961">
        <v>56501.106204522679</v>
      </c>
      <c r="W961" t="s">
        <v>2827</v>
      </c>
      <c r="X961">
        <v>44663.708440795635</v>
      </c>
      <c r="Y961" t="s">
        <v>2815</v>
      </c>
      <c r="Z961">
        <v>55166.77177874578</v>
      </c>
      <c r="AA961" t="s">
        <v>2647</v>
      </c>
      <c r="AB961">
        <v>34528.227707423292</v>
      </c>
      <c r="AC961">
        <v>3</v>
      </c>
    </row>
    <row r="962" spans="1:29" x14ac:dyDescent="0.3">
      <c r="A962" t="s">
        <v>47</v>
      </c>
      <c r="B962">
        <v>58834.067890234619</v>
      </c>
      <c r="C962">
        <v>18390776</v>
      </c>
      <c r="D962">
        <v>3350000</v>
      </c>
      <c r="E962">
        <v>44666.666666666664</v>
      </c>
      <c r="F962" s="1">
        <v>45971</v>
      </c>
      <c r="G962" t="s">
        <v>2843</v>
      </c>
      <c r="H962">
        <v>75</v>
      </c>
      <c r="I962">
        <v>80</v>
      </c>
      <c r="J962" t="s">
        <v>97</v>
      </c>
      <c r="K962">
        <v>1</v>
      </c>
      <c r="L962">
        <v>12</v>
      </c>
      <c r="M962" t="s">
        <v>2615</v>
      </c>
      <c r="N962" t="s">
        <v>55</v>
      </c>
      <c r="O962" t="s">
        <v>57</v>
      </c>
      <c r="P962" t="s">
        <v>2892</v>
      </c>
      <c r="Q962" t="s">
        <v>2893</v>
      </c>
      <c r="R962" t="s">
        <v>2878</v>
      </c>
      <c r="S962">
        <v>2</v>
      </c>
      <c r="T962">
        <v>0</v>
      </c>
      <c r="U962" t="s">
        <v>2895</v>
      </c>
      <c r="V962">
        <v>65169.934344177367</v>
      </c>
      <c r="W962" t="s">
        <v>2827</v>
      </c>
      <c r="X962">
        <v>44663.708440795635</v>
      </c>
      <c r="Y962" t="s">
        <v>2814</v>
      </c>
      <c r="Z962">
        <v>58611.930717538344</v>
      </c>
      <c r="AA962" t="s">
        <v>2728</v>
      </c>
      <c r="AB962">
        <v>40549.603174603173</v>
      </c>
      <c r="AC962">
        <v>3</v>
      </c>
    </row>
    <row r="963" spans="1:29" x14ac:dyDescent="0.3">
      <c r="A963" t="s">
        <v>47</v>
      </c>
      <c r="B963">
        <v>58834.067890234619</v>
      </c>
      <c r="C963">
        <v>18390799</v>
      </c>
      <c r="D963">
        <v>2450000</v>
      </c>
      <c r="E963">
        <v>49000</v>
      </c>
      <c r="F963" s="1">
        <v>45971</v>
      </c>
      <c r="G963" t="s">
        <v>2843</v>
      </c>
      <c r="H963">
        <v>50</v>
      </c>
      <c r="I963">
        <v>55</v>
      </c>
      <c r="J963" t="s">
        <v>74</v>
      </c>
      <c r="K963">
        <v>1</v>
      </c>
      <c r="L963">
        <v>12</v>
      </c>
      <c r="M963" t="s">
        <v>2615</v>
      </c>
      <c r="N963" t="s">
        <v>55</v>
      </c>
      <c r="O963" t="s">
        <v>57</v>
      </c>
      <c r="P963" t="s">
        <v>2892</v>
      </c>
      <c r="Q963" t="s">
        <v>2899</v>
      </c>
      <c r="R963" t="s">
        <v>2879</v>
      </c>
      <c r="S963">
        <v>2</v>
      </c>
      <c r="T963">
        <v>0</v>
      </c>
      <c r="U963" t="s">
        <v>2895</v>
      </c>
      <c r="V963">
        <v>65169.934344177367</v>
      </c>
      <c r="W963" t="s">
        <v>2827</v>
      </c>
      <c r="X963">
        <v>44663.708440795635</v>
      </c>
      <c r="Y963" t="s">
        <v>2814</v>
      </c>
      <c r="Z963">
        <v>58611.930717538344</v>
      </c>
      <c r="AA963" t="s">
        <v>2728</v>
      </c>
      <c r="AB963">
        <v>40549.603174603173</v>
      </c>
      <c r="AC963">
        <v>2</v>
      </c>
    </row>
    <row r="964" spans="1:29" x14ac:dyDescent="0.3">
      <c r="A964" t="s">
        <v>47</v>
      </c>
      <c r="B964">
        <v>58834.067890234619</v>
      </c>
      <c r="C964">
        <v>18390772</v>
      </c>
      <c r="D964">
        <v>3550000</v>
      </c>
      <c r="E964">
        <v>44375</v>
      </c>
      <c r="F964" s="1">
        <v>45971</v>
      </c>
      <c r="G964" t="s">
        <v>2843</v>
      </c>
      <c r="H964">
        <v>80</v>
      </c>
      <c r="I964">
        <v>85</v>
      </c>
      <c r="J964" t="s">
        <v>97</v>
      </c>
      <c r="K964">
        <v>1</v>
      </c>
      <c r="L964">
        <v>8</v>
      </c>
      <c r="M964" t="s">
        <v>2615</v>
      </c>
      <c r="N964" t="s">
        <v>55</v>
      </c>
      <c r="O964" t="s">
        <v>67</v>
      </c>
      <c r="P964" t="s">
        <v>2892</v>
      </c>
      <c r="Q964" t="s">
        <v>2893</v>
      </c>
      <c r="R964" t="s">
        <v>2878</v>
      </c>
      <c r="S964">
        <v>2</v>
      </c>
      <c r="T964">
        <v>1</v>
      </c>
      <c r="U964" t="s">
        <v>2894</v>
      </c>
      <c r="V964">
        <v>56501.106204522679</v>
      </c>
      <c r="W964" t="s">
        <v>2827</v>
      </c>
      <c r="X964">
        <v>44663.708440795635</v>
      </c>
      <c r="Y964" t="s">
        <v>2814</v>
      </c>
      <c r="Z964">
        <v>58611.930717538344</v>
      </c>
      <c r="AA964" t="s">
        <v>2728</v>
      </c>
      <c r="AB964">
        <v>40549.603174603173</v>
      </c>
      <c r="AC964">
        <v>3</v>
      </c>
    </row>
    <row r="965" spans="1:29" x14ac:dyDescent="0.3">
      <c r="A965" t="s">
        <v>47</v>
      </c>
      <c r="B965">
        <v>58834.067890234619</v>
      </c>
      <c r="C965">
        <v>18391864</v>
      </c>
      <c r="D965">
        <v>2780000</v>
      </c>
      <c r="E965">
        <v>34750</v>
      </c>
      <c r="F965" s="1">
        <v>45971</v>
      </c>
      <c r="G965" t="s">
        <v>2843</v>
      </c>
      <c r="H965">
        <v>80</v>
      </c>
      <c r="I965">
        <v>90</v>
      </c>
      <c r="J965" t="s">
        <v>97</v>
      </c>
      <c r="K965">
        <v>1</v>
      </c>
      <c r="L965">
        <v>3</v>
      </c>
      <c r="M965" t="s">
        <v>2617</v>
      </c>
      <c r="N965" t="s">
        <v>55</v>
      </c>
      <c r="O965" t="s">
        <v>57</v>
      </c>
      <c r="P965" t="s">
        <v>2905</v>
      </c>
      <c r="Q965" t="s">
        <v>2899</v>
      </c>
      <c r="R965" t="s">
        <v>2878</v>
      </c>
      <c r="S965">
        <v>7.5</v>
      </c>
      <c r="T965">
        <v>0</v>
      </c>
      <c r="U965" t="s">
        <v>2894</v>
      </c>
      <c r="V965">
        <v>56501.106204522679</v>
      </c>
      <c r="W965" t="s">
        <v>2827</v>
      </c>
      <c r="X965">
        <v>44663.708440795635</v>
      </c>
      <c r="Y965" t="s">
        <v>2815</v>
      </c>
      <c r="Z965">
        <v>55166.77177874578</v>
      </c>
      <c r="AA965" t="s">
        <v>2728</v>
      </c>
      <c r="AB965">
        <v>40549.603174603173</v>
      </c>
      <c r="AC965">
        <v>3</v>
      </c>
    </row>
    <row r="966" spans="1:29" x14ac:dyDescent="0.3">
      <c r="A966" t="s">
        <v>47</v>
      </c>
      <c r="B966">
        <v>58834.067890234619</v>
      </c>
      <c r="C966">
        <v>18400582</v>
      </c>
      <c r="D966">
        <v>2450000</v>
      </c>
      <c r="E966">
        <v>24500</v>
      </c>
      <c r="F966" s="1">
        <v>45972</v>
      </c>
      <c r="G966" t="s">
        <v>2843</v>
      </c>
      <c r="H966">
        <v>100</v>
      </c>
      <c r="I966">
        <v>110</v>
      </c>
      <c r="J966" t="s">
        <v>97</v>
      </c>
      <c r="K966">
        <v>1</v>
      </c>
      <c r="L966">
        <v>3</v>
      </c>
      <c r="M966" t="s">
        <v>2617</v>
      </c>
      <c r="N966" t="s">
        <v>55</v>
      </c>
      <c r="O966" t="s">
        <v>57</v>
      </c>
      <c r="P966" t="s">
        <v>2905</v>
      </c>
      <c r="Q966" t="s">
        <v>2899</v>
      </c>
      <c r="R966" t="s">
        <v>2878</v>
      </c>
      <c r="S966">
        <v>7.5</v>
      </c>
      <c r="T966">
        <v>0</v>
      </c>
      <c r="U966" t="s">
        <v>2894</v>
      </c>
      <c r="V966">
        <v>56501.106204522679</v>
      </c>
      <c r="W966" t="s">
        <v>2827</v>
      </c>
      <c r="X966">
        <v>44663.708440795635</v>
      </c>
      <c r="Y966" t="s">
        <v>2815</v>
      </c>
      <c r="Z966">
        <v>55166.77177874578</v>
      </c>
      <c r="AA966" t="s">
        <v>2728</v>
      </c>
      <c r="AB966">
        <v>40549.603174603173</v>
      </c>
      <c r="AC966">
        <v>3</v>
      </c>
    </row>
    <row r="967" spans="1:29" x14ac:dyDescent="0.3">
      <c r="A967" t="s">
        <v>47</v>
      </c>
      <c r="B967">
        <v>58834.067890234619</v>
      </c>
      <c r="C967">
        <v>18419953</v>
      </c>
      <c r="D967">
        <v>2050000</v>
      </c>
      <c r="E967">
        <v>45555.555555555555</v>
      </c>
      <c r="F967" s="1">
        <v>45975</v>
      </c>
      <c r="G967" t="s">
        <v>2843</v>
      </c>
      <c r="H967">
        <v>45</v>
      </c>
      <c r="I967">
        <v>49</v>
      </c>
      <c r="J967" t="s">
        <v>74</v>
      </c>
      <c r="K967">
        <v>1</v>
      </c>
      <c r="L967">
        <v>3</v>
      </c>
      <c r="M967" t="s">
        <v>2615</v>
      </c>
      <c r="N967" t="s">
        <v>55</v>
      </c>
      <c r="O967" t="s">
        <v>57</v>
      </c>
      <c r="P967" t="s">
        <v>2905</v>
      </c>
      <c r="Q967" t="s">
        <v>2899</v>
      </c>
      <c r="R967" t="s">
        <v>2879</v>
      </c>
      <c r="S967">
        <v>2</v>
      </c>
      <c r="T967">
        <v>0</v>
      </c>
      <c r="U967" t="s">
        <v>2894</v>
      </c>
      <c r="V967">
        <v>56501.106204522679</v>
      </c>
      <c r="W967" t="s">
        <v>2827</v>
      </c>
      <c r="X967">
        <v>44663.708440795635</v>
      </c>
      <c r="Y967" t="s">
        <v>2815</v>
      </c>
      <c r="Z967">
        <v>55166.77177874578</v>
      </c>
      <c r="AA967" t="s">
        <v>2728</v>
      </c>
      <c r="AB967">
        <v>40549.603174603173</v>
      </c>
      <c r="AC967">
        <v>2</v>
      </c>
    </row>
    <row r="968" spans="1:29" x14ac:dyDescent="0.3">
      <c r="A968" t="s">
        <v>47</v>
      </c>
      <c r="B968">
        <v>58834.067890234619</v>
      </c>
      <c r="C968">
        <v>18407242</v>
      </c>
      <c r="D968">
        <v>2050000</v>
      </c>
      <c r="E968">
        <v>41000</v>
      </c>
      <c r="F968" s="1">
        <v>45973</v>
      </c>
      <c r="G968" t="s">
        <v>2843</v>
      </c>
      <c r="H968">
        <v>50</v>
      </c>
      <c r="I968">
        <v>65</v>
      </c>
      <c r="J968" t="s">
        <v>74</v>
      </c>
      <c r="K968">
        <v>1</v>
      </c>
      <c r="L968">
        <v>3</v>
      </c>
      <c r="M968" t="s">
        <v>2615</v>
      </c>
      <c r="N968" t="s">
        <v>55</v>
      </c>
      <c r="O968" t="s">
        <v>57</v>
      </c>
      <c r="P968" t="s">
        <v>2905</v>
      </c>
      <c r="Q968" t="s">
        <v>2899</v>
      </c>
      <c r="R968" t="s">
        <v>2879</v>
      </c>
      <c r="S968">
        <v>2</v>
      </c>
      <c r="T968">
        <v>0</v>
      </c>
      <c r="U968" t="s">
        <v>251</v>
      </c>
      <c r="V968">
        <v>53354.245347733297</v>
      </c>
      <c r="W968" t="s">
        <v>2827</v>
      </c>
      <c r="X968">
        <v>44663.708440795635</v>
      </c>
      <c r="Y968" t="s">
        <v>2815</v>
      </c>
      <c r="Z968">
        <v>55166.77177874578</v>
      </c>
      <c r="AA968" t="s">
        <v>2728</v>
      </c>
      <c r="AB968">
        <v>40549.603174603173</v>
      </c>
      <c r="AC968">
        <v>2</v>
      </c>
    </row>
    <row r="969" spans="1:29" x14ac:dyDescent="0.3">
      <c r="A969" t="s">
        <v>47</v>
      </c>
      <c r="B969">
        <v>58834.067890234619</v>
      </c>
      <c r="C969">
        <v>18390801</v>
      </c>
      <c r="D969">
        <v>3250000</v>
      </c>
      <c r="E969">
        <v>38235.294117647056</v>
      </c>
      <c r="F969" s="1">
        <v>45971</v>
      </c>
      <c r="G969" t="s">
        <v>2843</v>
      </c>
      <c r="H969">
        <v>85</v>
      </c>
      <c r="I969">
        <v>90</v>
      </c>
      <c r="J969" t="s">
        <v>97</v>
      </c>
      <c r="K969">
        <v>1</v>
      </c>
      <c r="L969">
        <v>4</v>
      </c>
      <c r="M969" t="s">
        <v>2622</v>
      </c>
      <c r="N969" t="s">
        <v>55</v>
      </c>
      <c r="O969" t="s">
        <v>57</v>
      </c>
      <c r="P969" t="s">
        <v>2892</v>
      </c>
      <c r="Q969" t="s">
        <v>2893</v>
      </c>
      <c r="R969" t="s">
        <v>2878</v>
      </c>
      <c r="S969">
        <v>13</v>
      </c>
      <c r="T969">
        <v>0</v>
      </c>
      <c r="U969" t="s">
        <v>2895</v>
      </c>
      <c r="V969">
        <v>65169.934344177367</v>
      </c>
      <c r="W969" t="s">
        <v>2827</v>
      </c>
      <c r="X969">
        <v>44663.708440795635</v>
      </c>
      <c r="Y969" t="s">
        <v>2814</v>
      </c>
      <c r="Z969">
        <v>58611.930717538344</v>
      </c>
      <c r="AA969" t="s">
        <v>2630</v>
      </c>
      <c r="AB969">
        <v>36151.912313258639</v>
      </c>
      <c r="AC969">
        <v>3</v>
      </c>
    </row>
    <row r="970" spans="1:29" x14ac:dyDescent="0.3">
      <c r="A970" t="s">
        <v>47</v>
      </c>
      <c r="B970">
        <v>58834.067890234619</v>
      </c>
      <c r="C970">
        <v>18423504</v>
      </c>
      <c r="D970">
        <v>5250000</v>
      </c>
      <c r="E970">
        <v>35000</v>
      </c>
      <c r="F970" s="1">
        <v>45975</v>
      </c>
      <c r="G970" t="s">
        <v>2843</v>
      </c>
      <c r="H970">
        <v>150</v>
      </c>
      <c r="I970">
        <v>160</v>
      </c>
      <c r="J970" t="s">
        <v>50</v>
      </c>
      <c r="K970">
        <v>2</v>
      </c>
      <c r="L970">
        <v>3</v>
      </c>
      <c r="M970" t="s">
        <v>2615</v>
      </c>
      <c r="N970" t="s">
        <v>55</v>
      </c>
      <c r="O970" t="s">
        <v>57</v>
      </c>
      <c r="P970" t="s">
        <v>2892</v>
      </c>
      <c r="Q970" t="s">
        <v>2893</v>
      </c>
      <c r="R970" t="s">
        <v>2877</v>
      </c>
      <c r="S970">
        <v>2</v>
      </c>
      <c r="T970">
        <v>0</v>
      </c>
      <c r="U970" t="s">
        <v>2894</v>
      </c>
      <c r="V970">
        <v>56501.106204522679</v>
      </c>
      <c r="W970" t="s">
        <v>2827</v>
      </c>
      <c r="X970">
        <v>44663.708440795635</v>
      </c>
      <c r="Y970" t="s">
        <v>2814</v>
      </c>
      <c r="Z970">
        <v>58611.930717538344</v>
      </c>
      <c r="AA970" t="s">
        <v>2630</v>
      </c>
      <c r="AB970">
        <v>36151.912313258639</v>
      </c>
      <c r="AC970">
        <v>4</v>
      </c>
    </row>
    <row r="971" spans="1:29" x14ac:dyDescent="0.3">
      <c r="A971" t="s">
        <v>47</v>
      </c>
      <c r="B971">
        <v>58834.067890234619</v>
      </c>
      <c r="C971">
        <v>18397151</v>
      </c>
      <c r="D971">
        <v>4190000</v>
      </c>
      <c r="E971">
        <v>41900</v>
      </c>
      <c r="F971" s="1">
        <v>45972</v>
      </c>
      <c r="G971" t="s">
        <v>2843</v>
      </c>
      <c r="H971">
        <v>100</v>
      </c>
      <c r="I971">
        <v>105</v>
      </c>
      <c r="J971" t="s">
        <v>97</v>
      </c>
      <c r="K971">
        <v>1</v>
      </c>
      <c r="L971">
        <v>3</v>
      </c>
      <c r="M971" t="s">
        <v>2622</v>
      </c>
      <c r="N971" t="s">
        <v>55</v>
      </c>
      <c r="O971" t="s">
        <v>57</v>
      </c>
      <c r="P971" t="s">
        <v>2892</v>
      </c>
      <c r="Q971" t="s">
        <v>2893</v>
      </c>
      <c r="R971" t="s">
        <v>2878</v>
      </c>
      <c r="S971">
        <v>13</v>
      </c>
      <c r="T971">
        <v>0</v>
      </c>
      <c r="U971" t="s">
        <v>2894</v>
      </c>
      <c r="V971">
        <v>56501.106204522679</v>
      </c>
      <c r="W971" t="s">
        <v>2827</v>
      </c>
      <c r="X971">
        <v>44663.708440795635</v>
      </c>
      <c r="Y971" t="s">
        <v>2814</v>
      </c>
      <c r="Z971">
        <v>58611.930717538344</v>
      </c>
      <c r="AA971" t="s">
        <v>2630</v>
      </c>
      <c r="AB971">
        <v>36151.912313258639</v>
      </c>
      <c r="AC971">
        <v>3</v>
      </c>
    </row>
    <row r="972" spans="1:29" x14ac:dyDescent="0.3">
      <c r="A972" t="s">
        <v>47</v>
      </c>
      <c r="B972">
        <v>58834.067890234619</v>
      </c>
      <c r="C972">
        <v>18413797</v>
      </c>
      <c r="D972">
        <v>3750000</v>
      </c>
      <c r="E972">
        <v>37500</v>
      </c>
      <c r="F972" s="1">
        <v>45974</v>
      </c>
      <c r="G972" t="s">
        <v>2843</v>
      </c>
      <c r="H972">
        <v>100</v>
      </c>
      <c r="I972">
        <v>110</v>
      </c>
      <c r="J972" t="s">
        <v>97</v>
      </c>
      <c r="K972">
        <v>1</v>
      </c>
      <c r="L972">
        <v>5</v>
      </c>
      <c r="M972" t="s">
        <v>2617</v>
      </c>
      <c r="N972" t="s">
        <v>55</v>
      </c>
      <c r="O972" t="s">
        <v>57</v>
      </c>
      <c r="P972" t="s">
        <v>2892</v>
      </c>
      <c r="Q972" t="s">
        <v>2893</v>
      </c>
      <c r="R972" t="s">
        <v>2878</v>
      </c>
      <c r="S972">
        <v>7.5</v>
      </c>
      <c r="T972">
        <v>0</v>
      </c>
      <c r="U972" t="s">
        <v>2894</v>
      </c>
      <c r="V972">
        <v>56501.106204522679</v>
      </c>
      <c r="W972" t="s">
        <v>2827</v>
      </c>
      <c r="X972">
        <v>44663.708440795635</v>
      </c>
      <c r="Y972" t="s">
        <v>2814</v>
      </c>
      <c r="Z972">
        <v>58611.930717538344</v>
      </c>
      <c r="AA972" t="s">
        <v>2630</v>
      </c>
      <c r="AB972">
        <v>36151.912313258639</v>
      </c>
      <c r="AC972">
        <v>3</v>
      </c>
    </row>
    <row r="973" spans="1:29" x14ac:dyDescent="0.3">
      <c r="A973" t="s">
        <v>47</v>
      </c>
      <c r="B973">
        <v>58834.067890234619</v>
      </c>
      <c r="C973">
        <v>18390774</v>
      </c>
      <c r="D973">
        <v>2990000</v>
      </c>
      <c r="E973">
        <v>33222.222222222219</v>
      </c>
      <c r="F973" s="1">
        <v>45971</v>
      </c>
      <c r="G973" t="s">
        <v>2843</v>
      </c>
      <c r="H973">
        <v>90</v>
      </c>
      <c r="I973">
        <v>100</v>
      </c>
      <c r="J973" t="s">
        <v>97</v>
      </c>
      <c r="K973">
        <v>1</v>
      </c>
      <c r="L973">
        <v>3</v>
      </c>
      <c r="M973" t="s">
        <v>2622</v>
      </c>
      <c r="N973" t="s">
        <v>55</v>
      </c>
      <c r="O973" t="s">
        <v>57</v>
      </c>
      <c r="P973" t="s">
        <v>2892</v>
      </c>
      <c r="Q973" t="s">
        <v>2899</v>
      </c>
      <c r="R973" t="s">
        <v>2878</v>
      </c>
      <c r="S973">
        <v>13</v>
      </c>
      <c r="T973">
        <v>0</v>
      </c>
      <c r="U973" t="s">
        <v>2894</v>
      </c>
      <c r="V973">
        <v>56501.106204522679</v>
      </c>
      <c r="W973" t="s">
        <v>2827</v>
      </c>
      <c r="X973">
        <v>44663.708440795635</v>
      </c>
      <c r="Y973" t="s">
        <v>2814</v>
      </c>
      <c r="Z973">
        <v>58611.930717538344</v>
      </c>
      <c r="AA973" t="s">
        <v>2630</v>
      </c>
      <c r="AB973">
        <v>36151.912313258639</v>
      </c>
      <c r="AC973">
        <v>3</v>
      </c>
    </row>
    <row r="974" spans="1:29" x14ac:dyDescent="0.3">
      <c r="A974" t="s">
        <v>47</v>
      </c>
      <c r="B974">
        <v>58834.067890234619</v>
      </c>
      <c r="C974">
        <v>18414483</v>
      </c>
      <c r="D974">
        <v>2950000</v>
      </c>
      <c r="E974">
        <v>34705.882352941175</v>
      </c>
      <c r="F974" s="1">
        <v>45974</v>
      </c>
      <c r="G974" t="s">
        <v>2843</v>
      </c>
      <c r="H974">
        <v>85</v>
      </c>
      <c r="I974">
        <v>90</v>
      </c>
      <c r="J974" t="s">
        <v>97</v>
      </c>
      <c r="K974">
        <v>1</v>
      </c>
      <c r="L974">
        <v>3</v>
      </c>
      <c r="M974" t="s">
        <v>2622</v>
      </c>
      <c r="N974" t="s">
        <v>55</v>
      </c>
      <c r="O974" t="s">
        <v>57</v>
      </c>
      <c r="P974" t="s">
        <v>2892</v>
      </c>
      <c r="Q974" t="s">
        <v>2899</v>
      </c>
      <c r="R974" t="s">
        <v>2878</v>
      </c>
      <c r="S974">
        <v>13</v>
      </c>
      <c r="T974">
        <v>0</v>
      </c>
      <c r="U974" t="s">
        <v>2894</v>
      </c>
      <c r="V974">
        <v>56501.106204522679</v>
      </c>
      <c r="W974" t="s">
        <v>2827</v>
      </c>
      <c r="X974">
        <v>44663.708440795635</v>
      </c>
      <c r="Y974" t="s">
        <v>2814</v>
      </c>
      <c r="Z974">
        <v>58611.930717538344</v>
      </c>
      <c r="AA974" t="s">
        <v>2630</v>
      </c>
      <c r="AB974">
        <v>36151.912313258639</v>
      </c>
      <c r="AC974">
        <v>3</v>
      </c>
    </row>
    <row r="975" spans="1:29" x14ac:dyDescent="0.3">
      <c r="A975" t="s">
        <v>47</v>
      </c>
      <c r="B975">
        <v>58834.067890234619</v>
      </c>
      <c r="C975">
        <v>18389150</v>
      </c>
      <c r="D975">
        <v>2599999</v>
      </c>
      <c r="E975">
        <v>32499.987499999999</v>
      </c>
      <c r="F975" s="1">
        <v>45970</v>
      </c>
      <c r="G975" t="s">
        <v>2843</v>
      </c>
      <c r="H975">
        <v>80</v>
      </c>
      <c r="I975">
        <v>90</v>
      </c>
      <c r="J975" t="s">
        <v>97</v>
      </c>
      <c r="K975">
        <v>1</v>
      </c>
      <c r="L975">
        <v>3</v>
      </c>
      <c r="M975" t="s">
        <v>2622</v>
      </c>
      <c r="N975" t="s">
        <v>55</v>
      </c>
      <c r="O975" t="s">
        <v>57</v>
      </c>
      <c r="P975" t="s">
        <v>2905</v>
      </c>
      <c r="Q975" t="s">
        <v>2899</v>
      </c>
      <c r="R975" t="s">
        <v>2878</v>
      </c>
      <c r="S975">
        <v>13</v>
      </c>
      <c r="T975">
        <v>0</v>
      </c>
      <c r="U975" t="s">
        <v>2894</v>
      </c>
      <c r="V975">
        <v>56501.106204522679</v>
      </c>
      <c r="W975" t="s">
        <v>2827</v>
      </c>
      <c r="X975">
        <v>44663.708440795635</v>
      </c>
      <c r="Y975" t="s">
        <v>2815</v>
      </c>
      <c r="Z975">
        <v>55166.77177874578</v>
      </c>
      <c r="AA975" t="s">
        <v>2630</v>
      </c>
      <c r="AB975">
        <v>36151.912313258639</v>
      </c>
      <c r="AC975">
        <v>3</v>
      </c>
    </row>
    <row r="976" spans="1:29" x14ac:dyDescent="0.3">
      <c r="A976" t="s">
        <v>47</v>
      </c>
      <c r="B976">
        <v>58834.067890234619</v>
      </c>
      <c r="C976">
        <v>18425008</v>
      </c>
      <c r="D976">
        <v>3150000</v>
      </c>
      <c r="E976">
        <v>37058.823529411762</v>
      </c>
      <c r="F976" s="1">
        <v>45976</v>
      </c>
      <c r="G976" t="s">
        <v>2843</v>
      </c>
      <c r="H976">
        <v>85</v>
      </c>
      <c r="I976">
        <v>100</v>
      </c>
      <c r="J976" t="s">
        <v>97</v>
      </c>
      <c r="K976">
        <v>1</v>
      </c>
      <c r="L976">
        <v>3</v>
      </c>
      <c r="M976" t="s">
        <v>2627</v>
      </c>
      <c r="N976" t="s">
        <v>55</v>
      </c>
      <c r="O976" t="s">
        <v>57</v>
      </c>
      <c r="P976" t="s">
        <v>2892</v>
      </c>
      <c r="Q976" t="s">
        <v>2893</v>
      </c>
      <c r="R976" t="s">
        <v>2878</v>
      </c>
      <c r="S976">
        <v>18</v>
      </c>
      <c r="T976">
        <v>0</v>
      </c>
      <c r="U976" t="s">
        <v>2895</v>
      </c>
      <c r="V976">
        <v>65169.934344177367</v>
      </c>
      <c r="W976" t="s">
        <v>2827</v>
      </c>
      <c r="X976">
        <v>44663.708440795635</v>
      </c>
      <c r="Y976" t="s">
        <v>2814</v>
      </c>
      <c r="Z976">
        <v>58611.930717538344</v>
      </c>
      <c r="AA976" t="s">
        <v>2624</v>
      </c>
      <c r="AB976">
        <v>41063.001058179798</v>
      </c>
      <c r="AC976">
        <v>3</v>
      </c>
    </row>
    <row r="977" spans="1:29" x14ac:dyDescent="0.3">
      <c r="A977" t="s">
        <v>47</v>
      </c>
      <c r="B977">
        <v>58834.067890234619</v>
      </c>
      <c r="C977">
        <v>18381809</v>
      </c>
      <c r="D977">
        <v>4575000</v>
      </c>
      <c r="E977">
        <v>57187.5</v>
      </c>
      <c r="F977" s="1">
        <v>45969</v>
      </c>
      <c r="G977" t="s">
        <v>2843</v>
      </c>
      <c r="H977">
        <v>80</v>
      </c>
      <c r="I977">
        <v>90</v>
      </c>
      <c r="J977" t="s">
        <v>97</v>
      </c>
      <c r="K977">
        <v>1</v>
      </c>
      <c r="L977">
        <v>3</v>
      </c>
      <c r="M977" t="s">
        <v>2627</v>
      </c>
      <c r="N977" t="s">
        <v>55</v>
      </c>
      <c r="O977" t="s">
        <v>57</v>
      </c>
      <c r="P977" t="s">
        <v>2892</v>
      </c>
      <c r="Q977" t="s">
        <v>2893</v>
      </c>
      <c r="R977" t="s">
        <v>2878</v>
      </c>
      <c r="S977">
        <v>18</v>
      </c>
      <c r="T977">
        <v>0</v>
      </c>
      <c r="U977" t="s">
        <v>2894</v>
      </c>
      <c r="V977">
        <v>56501.106204522679</v>
      </c>
      <c r="W977" t="s">
        <v>2827</v>
      </c>
      <c r="X977">
        <v>44663.708440795635</v>
      </c>
      <c r="Y977" t="s">
        <v>2814</v>
      </c>
      <c r="Z977">
        <v>58611.930717538344</v>
      </c>
      <c r="AA977" t="s">
        <v>2624</v>
      </c>
      <c r="AB977">
        <v>41063.001058179798</v>
      </c>
      <c r="AC977">
        <v>3</v>
      </c>
    </row>
    <row r="978" spans="1:29" x14ac:dyDescent="0.3">
      <c r="A978" t="s">
        <v>47</v>
      </c>
      <c r="B978">
        <v>58834.067890234619</v>
      </c>
      <c r="C978">
        <v>18401545</v>
      </c>
      <c r="D978">
        <v>3700000</v>
      </c>
      <c r="E978">
        <v>35238.095238095237</v>
      </c>
      <c r="F978" s="1">
        <v>45972</v>
      </c>
      <c r="G978" t="s">
        <v>2843</v>
      </c>
      <c r="H978">
        <v>105</v>
      </c>
      <c r="I978">
        <v>110</v>
      </c>
      <c r="J978" t="s">
        <v>97</v>
      </c>
      <c r="K978">
        <v>1</v>
      </c>
      <c r="L978">
        <v>3</v>
      </c>
      <c r="M978" t="s">
        <v>2627</v>
      </c>
      <c r="N978" t="s">
        <v>55</v>
      </c>
      <c r="O978" t="s">
        <v>57</v>
      </c>
      <c r="P978" t="s">
        <v>2892</v>
      </c>
      <c r="Q978" t="s">
        <v>2893</v>
      </c>
      <c r="R978" t="s">
        <v>2878</v>
      </c>
      <c r="S978">
        <v>18</v>
      </c>
      <c r="T978">
        <v>0</v>
      </c>
      <c r="U978" t="s">
        <v>2894</v>
      </c>
      <c r="V978">
        <v>56501.106204522679</v>
      </c>
      <c r="W978" t="s">
        <v>2827</v>
      </c>
      <c r="X978">
        <v>44663.708440795635</v>
      </c>
      <c r="Y978" t="s">
        <v>2814</v>
      </c>
      <c r="Z978">
        <v>58611.930717538344</v>
      </c>
      <c r="AA978" t="s">
        <v>2624</v>
      </c>
      <c r="AB978">
        <v>41063.001058179798</v>
      </c>
      <c r="AC978">
        <v>3</v>
      </c>
    </row>
    <row r="979" spans="1:29" x14ac:dyDescent="0.3">
      <c r="A979" t="s">
        <v>47</v>
      </c>
      <c r="B979">
        <v>58834.067890234619</v>
      </c>
      <c r="C979">
        <v>18418075</v>
      </c>
      <c r="D979">
        <v>3600000</v>
      </c>
      <c r="E979">
        <v>36000</v>
      </c>
      <c r="F979" s="1">
        <v>45975</v>
      </c>
      <c r="G979" t="s">
        <v>2843</v>
      </c>
      <c r="H979">
        <v>100</v>
      </c>
      <c r="I979">
        <v>110</v>
      </c>
      <c r="J979" t="s">
        <v>97</v>
      </c>
      <c r="K979">
        <v>1</v>
      </c>
      <c r="L979">
        <v>3</v>
      </c>
      <c r="M979" t="s">
        <v>2627</v>
      </c>
      <c r="N979" t="s">
        <v>55</v>
      </c>
      <c r="O979" t="s">
        <v>57</v>
      </c>
      <c r="P979" t="s">
        <v>2892</v>
      </c>
      <c r="Q979" t="s">
        <v>2893</v>
      </c>
      <c r="R979" t="s">
        <v>2878</v>
      </c>
      <c r="S979">
        <v>18</v>
      </c>
      <c r="T979">
        <v>0</v>
      </c>
      <c r="U979" t="s">
        <v>2894</v>
      </c>
      <c r="V979">
        <v>56501.106204522679</v>
      </c>
      <c r="W979" t="s">
        <v>2827</v>
      </c>
      <c r="X979">
        <v>44663.708440795635</v>
      </c>
      <c r="Y979" t="s">
        <v>2814</v>
      </c>
      <c r="Z979">
        <v>58611.930717538344</v>
      </c>
      <c r="AA979" t="s">
        <v>2624</v>
      </c>
      <c r="AB979">
        <v>41063.001058179798</v>
      </c>
      <c r="AC979">
        <v>3</v>
      </c>
    </row>
    <row r="980" spans="1:29" x14ac:dyDescent="0.3">
      <c r="A980" t="s">
        <v>47</v>
      </c>
      <c r="B980">
        <v>58834.067890234619</v>
      </c>
      <c r="C980">
        <v>18423733</v>
      </c>
      <c r="D980">
        <v>2650000</v>
      </c>
      <c r="E980">
        <v>53000</v>
      </c>
      <c r="F980" s="1">
        <v>45975</v>
      </c>
      <c r="G980" t="s">
        <v>2843</v>
      </c>
      <c r="H980">
        <v>50</v>
      </c>
      <c r="I980">
        <v>70</v>
      </c>
      <c r="J980" t="s">
        <v>74</v>
      </c>
      <c r="K980">
        <v>1</v>
      </c>
      <c r="L980">
        <v>3</v>
      </c>
      <c r="M980" t="s">
        <v>2615</v>
      </c>
      <c r="N980" t="s">
        <v>55</v>
      </c>
      <c r="O980" t="s">
        <v>57</v>
      </c>
      <c r="P980" t="s">
        <v>2905</v>
      </c>
      <c r="Q980" t="s">
        <v>2899</v>
      </c>
      <c r="R980" t="s">
        <v>2879</v>
      </c>
      <c r="S980">
        <v>2</v>
      </c>
      <c r="T980">
        <v>0</v>
      </c>
      <c r="U980" t="s">
        <v>2895</v>
      </c>
      <c r="V980">
        <v>65169.934344177367</v>
      </c>
      <c r="W980" t="s">
        <v>2827</v>
      </c>
      <c r="X980">
        <v>44663.708440795635</v>
      </c>
      <c r="Y980" t="s">
        <v>2815</v>
      </c>
      <c r="Z980">
        <v>55166.77177874578</v>
      </c>
      <c r="AA980" t="s">
        <v>2624</v>
      </c>
      <c r="AB980">
        <v>41063.001058179798</v>
      </c>
      <c r="AC980">
        <v>2</v>
      </c>
    </row>
    <row r="981" spans="1:29" x14ac:dyDescent="0.3">
      <c r="A981" t="s">
        <v>47</v>
      </c>
      <c r="B981">
        <v>58834.067890234619</v>
      </c>
      <c r="C981">
        <v>18415276</v>
      </c>
      <c r="D981">
        <v>8350000</v>
      </c>
      <c r="E981">
        <v>71982.758620689652</v>
      </c>
      <c r="F981" s="1">
        <v>45974</v>
      </c>
      <c r="G981" t="s">
        <v>2843</v>
      </c>
      <c r="H981">
        <v>116</v>
      </c>
      <c r="I981">
        <v>145</v>
      </c>
      <c r="J981" t="s">
        <v>50</v>
      </c>
      <c r="K981">
        <v>2</v>
      </c>
      <c r="L981">
        <v>3</v>
      </c>
      <c r="M981" t="s">
        <v>2622</v>
      </c>
      <c r="N981" t="s">
        <v>76</v>
      </c>
      <c r="O981" t="s">
        <v>57</v>
      </c>
      <c r="P981" t="s">
        <v>2892</v>
      </c>
      <c r="Q981" t="s">
        <v>2896</v>
      </c>
      <c r="R981" t="s">
        <v>2877</v>
      </c>
      <c r="S981">
        <v>13</v>
      </c>
      <c r="T981">
        <v>0</v>
      </c>
      <c r="U981" t="s">
        <v>2894</v>
      </c>
      <c r="V981">
        <v>56501.106204522679</v>
      </c>
      <c r="W981" t="s">
        <v>2829</v>
      </c>
      <c r="X981">
        <v>75304.809699391655</v>
      </c>
      <c r="Y981" t="s">
        <v>2814</v>
      </c>
      <c r="Z981">
        <v>58611.930717538344</v>
      </c>
      <c r="AA981" t="s">
        <v>2624</v>
      </c>
      <c r="AB981">
        <v>41063.001058179798</v>
      </c>
      <c r="AC981">
        <v>4</v>
      </c>
    </row>
    <row r="982" spans="1:29" x14ac:dyDescent="0.3">
      <c r="A982" t="s">
        <v>47</v>
      </c>
      <c r="B982">
        <v>58834.067890234619</v>
      </c>
      <c r="C982">
        <v>18403261</v>
      </c>
      <c r="D982">
        <v>3850000</v>
      </c>
      <c r="E982">
        <v>33478.260869565216</v>
      </c>
      <c r="F982" s="1">
        <v>45972</v>
      </c>
      <c r="G982" t="s">
        <v>2843</v>
      </c>
      <c r="H982">
        <v>115</v>
      </c>
      <c r="I982">
        <v>125</v>
      </c>
      <c r="J982" t="s">
        <v>97</v>
      </c>
      <c r="K982">
        <v>1</v>
      </c>
      <c r="L982">
        <v>3</v>
      </c>
      <c r="M982" t="s">
        <v>2615</v>
      </c>
      <c r="N982" t="s">
        <v>77</v>
      </c>
      <c r="O982" t="s">
        <v>57</v>
      </c>
      <c r="P982" t="s">
        <v>2892</v>
      </c>
      <c r="Q982" t="s">
        <v>2893</v>
      </c>
      <c r="R982" t="s">
        <v>2878</v>
      </c>
      <c r="S982">
        <v>2</v>
      </c>
      <c r="T982">
        <v>0</v>
      </c>
      <c r="U982" t="s">
        <v>2895</v>
      </c>
      <c r="V982">
        <v>65169.934344177367</v>
      </c>
      <c r="W982" t="s">
        <v>2835</v>
      </c>
      <c r="X982">
        <v>42611.846821225699</v>
      </c>
      <c r="Y982" t="s">
        <v>2814</v>
      </c>
      <c r="Z982">
        <v>58611.930717538344</v>
      </c>
      <c r="AA982" t="s">
        <v>2624</v>
      </c>
      <c r="AB982">
        <v>41063.001058179798</v>
      </c>
      <c r="AC982">
        <v>3</v>
      </c>
    </row>
    <row r="983" spans="1:29" x14ac:dyDescent="0.3">
      <c r="A983" t="s">
        <v>47</v>
      </c>
      <c r="B983">
        <v>58834.067890234619</v>
      </c>
      <c r="C983">
        <v>18403344</v>
      </c>
      <c r="D983">
        <v>5450000</v>
      </c>
      <c r="E983">
        <v>40370.370370370372</v>
      </c>
      <c r="F983" s="1">
        <v>45972</v>
      </c>
      <c r="G983" t="s">
        <v>2843</v>
      </c>
      <c r="H983">
        <v>135</v>
      </c>
      <c r="I983">
        <v>150</v>
      </c>
      <c r="J983" t="s">
        <v>50</v>
      </c>
      <c r="K983">
        <v>2</v>
      </c>
      <c r="L983">
        <v>4</v>
      </c>
      <c r="M983" t="s">
        <v>2615</v>
      </c>
      <c r="N983" t="s">
        <v>55</v>
      </c>
      <c r="O983" t="s">
        <v>57</v>
      </c>
      <c r="P983" t="s">
        <v>2892</v>
      </c>
      <c r="Q983" t="s">
        <v>2893</v>
      </c>
      <c r="R983" t="s">
        <v>2877</v>
      </c>
      <c r="S983">
        <v>2</v>
      </c>
      <c r="T983">
        <v>0</v>
      </c>
      <c r="U983" t="s">
        <v>138</v>
      </c>
      <c r="V983">
        <v>84051.519775661844</v>
      </c>
      <c r="W983" t="s">
        <v>2826</v>
      </c>
      <c r="X983">
        <v>34948.12440645774</v>
      </c>
      <c r="Y983" t="s">
        <v>2814</v>
      </c>
      <c r="Z983">
        <v>58611.930717538344</v>
      </c>
      <c r="AA983" t="s">
        <v>2624</v>
      </c>
      <c r="AB983">
        <v>41063.001058179798</v>
      </c>
      <c r="AC983">
        <v>4</v>
      </c>
    </row>
    <row r="984" spans="1:29" x14ac:dyDescent="0.3">
      <c r="A984" t="s">
        <v>47</v>
      </c>
      <c r="B984">
        <v>58834.067890234619</v>
      </c>
      <c r="C984">
        <v>18418444</v>
      </c>
      <c r="D984">
        <v>4500000</v>
      </c>
      <c r="E984">
        <v>45000</v>
      </c>
      <c r="F984" s="1">
        <v>45975</v>
      </c>
      <c r="G984" t="s">
        <v>2843</v>
      </c>
      <c r="H984">
        <v>100</v>
      </c>
      <c r="I984">
        <v>115</v>
      </c>
      <c r="J984" t="s">
        <v>97</v>
      </c>
      <c r="K984">
        <v>1</v>
      </c>
      <c r="L984">
        <v>5</v>
      </c>
      <c r="M984" t="s">
        <v>2622</v>
      </c>
      <c r="N984" t="s">
        <v>55</v>
      </c>
      <c r="O984" t="s">
        <v>57</v>
      </c>
      <c r="P984" t="s">
        <v>2892</v>
      </c>
      <c r="Q984" t="s">
        <v>2893</v>
      </c>
      <c r="R984" t="s">
        <v>2878</v>
      </c>
      <c r="S984">
        <v>13</v>
      </c>
      <c r="T984">
        <v>0</v>
      </c>
      <c r="U984" t="s">
        <v>2895</v>
      </c>
      <c r="V984">
        <v>65169.934344177367</v>
      </c>
      <c r="W984" t="s">
        <v>2826</v>
      </c>
      <c r="X984">
        <v>34948.12440645774</v>
      </c>
      <c r="Y984" t="s">
        <v>2814</v>
      </c>
      <c r="Z984">
        <v>58611.930717538344</v>
      </c>
      <c r="AA984" t="s">
        <v>2624</v>
      </c>
      <c r="AB984">
        <v>41063.001058179798</v>
      </c>
      <c r="AC984">
        <v>3</v>
      </c>
    </row>
    <row r="985" spans="1:29" x14ac:dyDescent="0.3">
      <c r="A985" t="s">
        <v>47</v>
      </c>
      <c r="B985">
        <v>58834.067890234619</v>
      </c>
      <c r="C985">
        <v>18397868</v>
      </c>
      <c r="D985">
        <v>3150000</v>
      </c>
      <c r="E985">
        <v>24230.76923076923</v>
      </c>
      <c r="F985" s="1">
        <v>45972</v>
      </c>
      <c r="G985" t="s">
        <v>2843</v>
      </c>
      <c r="H985">
        <v>130</v>
      </c>
      <c r="I985">
        <v>145</v>
      </c>
      <c r="J985" t="s">
        <v>50</v>
      </c>
      <c r="K985">
        <v>2</v>
      </c>
      <c r="L985">
        <v>5</v>
      </c>
      <c r="M985" t="s">
        <v>2615</v>
      </c>
      <c r="N985" t="s">
        <v>55</v>
      </c>
      <c r="O985" t="s">
        <v>57</v>
      </c>
      <c r="P985" t="s">
        <v>2892</v>
      </c>
      <c r="Q985" t="s">
        <v>2893</v>
      </c>
      <c r="R985" t="s">
        <v>2877</v>
      </c>
      <c r="S985">
        <v>2</v>
      </c>
      <c r="T985">
        <v>0</v>
      </c>
      <c r="U985" t="s">
        <v>2895</v>
      </c>
      <c r="V985">
        <v>65169.934344177367</v>
      </c>
      <c r="W985" t="s">
        <v>2826</v>
      </c>
      <c r="X985">
        <v>34948.12440645774</v>
      </c>
      <c r="Y985" t="s">
        <v>2814</v>
      </c>
      <c r="Z985">
        <v>58611.930717538344</v>
      </c>
      <c r="AA985" t="s">
        <v>2624</v>
      </c>
      <c r="AB985">
        <v>41063.001058179798</v>
      </c>
      <c r="AC985">
        <v>4</v>
      </c>
    </row>
    <row r="986" spans="1:29" x14ac:dyDescent="0.3">
      <c r="A986" t="s">
        <v>47</v>
      </c>
      <c r="B986">
        <v>58834.067890234619</v>
      </c>
      <c r="C986">
        <v>18397869</v>
      </c>
      <c r="D986">
        <v>3150000</v>
      </c>
      <c r="E986">
        <v>24230.76923076923</v>
      </c>
      <c r="F986" s="1">
        <v>45972</v>
      </c>
      <c r="G986" t="s">
        <v>2843</v>
      </c>
      <c r="H986">
        <v>130</v>
      </c>
      <c r="I986">
        <v>145</v>
      </c>
      <c r="J986" t="s">
        <v>50</v>
      </c>
      <c r="K986">
        <v>2</v>
      </c>
      <c r="L986">
        <v>5</v>
      </c>
      <c r="M986" t="s">
        <v>2615</v>
      </c>
      <c r="N986" t="s">
        <v>55</v>
      </c>
      <c r="O986" t="s">
        <v>57</v>
      </c>
      <c r="P986" t="s">
        <v>2892</v>
      </c>
      <c r="Q986" t="s">
        <v>2893</v>
      </c>
      <c r="R986" t="s">
        <v>2877</v>
      </c>
      <c r="S986">
        <v>2</v>
      </c>
      <c r="T986">
        <v>0</v>
      </c>
      <c r="U986" t="s">
        <v>2895</v>
      </c>
      <c r="V986">
        <v>65169.934344177367</v>
      </c>
      <c r="W986" t="s">
        <v>2826</v>
      </c>
      <c r="X986">
        <v>34948.12440645774</v>
      </c>
      <c r="Y986" t="s">
        <v>2814</v>
      </c>
      <c r="Z986">
        <v>58611.930717538344</v>
      </c>
      <c r="AA986" t="s">
        <v>2624</v>
      </c>
      <c r="AB986">
        <v>41063.001058179798</v>
      </c>
      <c r="AC986">
        <v>4</v>
      </c>
    </row>
    <row r="987" spans="1:29" x14ac:dyDescent="0.3">
      <c r="A987" t="s">
        <v>47</v>
      </c>
      <c r="B987">
        <v>58834.067890234619</v>
      </c>
      <c r="C987">
        <v>18397877</v>
      </c>
      <c r="D987">
        <v>3125000</v>
      </c>
      <c r="E987">
        <v>26041.666666666668</v>
      </c>
      <c r="F987" s="1">
        <v>45972</v>
      </c>
      <c r="G987" t="s">
        <v>2843</v>
      </c>
      <c r="H987">
        <v>120</v>
      </c>
      <c r="I987">
        <v>125</v>
      </c>
      <c r="J987" t="s">
        <v>50</v>
      </c>
      <c r="K987">
        <v>1</v>
      </c>
      <c r="L987">
        <v>5</v>
      </c>
      <c r="M987" t="s">
        <v>2632</v>
      </c>
      <c r="N987" t="s">
        <v>55</v>
      </c>
      <c r="O987" t="s">
        <v>57</v>
      </c>
      <c r="P987" t="s">
        <v>2892</v>
      </c>
      <c r="Q987" t="s">
        <v>2893</v>
      </c>
      <c r="R987" t="s">
        <v>2877</v>
      </c>
      <c r="S987">
        <v>25</v>
      </c>
      <c r="T987">
        <v>0</v>
      </c>
      <c r="U987" t="s">
        <v>2895</v>
      </c>
      <c r="V987">
        <v>65169.934344177367</v>
      </c>
      <c r="W987" t="s">
        <v>2826</v>
      </c>
      <c r="X987">
        <v>34948.12440645774</v>
      </c>
      <c r="Y987" t="s">
        <v>2814</v>
      </c>
      <c r="Z987">
        <v>58611.930717538344</v>
      </c>
      <c r="AA987" t="s">
        <v>2624</v>
      </c>
      <c r="AB987">
        <v>41063.001058179798</v>
      </c>
      <c r="AC987">
        <v>4</v>
      </c>
    </row>
    <row r="988" spans="1:29" x14ac:dyDescent="0.3">
      <c r="A988" t="s">
        <v>47</v>
      </c>
      <c r="B988">
        <v>58834.067890234619</v>
      </c>
      <c r="C988">
        <v>18418447</v>
      </c>
      <c r="D988">
        <v>2500000</v>
      </c>
      <c r="E988">
        <v>50000</v>
      </c>
      <c r="F988" s="1">
        <v>45975</v>
      </c>
      <c r="G988" t="s">
        <v>2843</v>
      </c>
      <c r="H988">
        <v>50</v>
      </c>
      <c r="I988">
        <v>55</v>
      </c>
      <c r="J988" t="s">
        <v>74</v>
      </c>
      <c r="K988">
        <v>1</v>
      </c>
      <c r="L988">
        <v>3</v>
      </c>
      <c r="M988" t="s">
        <v>2615</v>
      </c>
      <c r="N988" t="s">
        <v>55</v>
      </c>
      <c r="O988" t="s">
        <v>57</v>
      </c>
      <c r="P988" t="s">
        <v>2892</v>
      </c>
      <c r="Q988" t="s">
        <v>2899</v>
      </c>
      <c r="R988" t="s">
        <v>2879</v>
      </c>
      <c r="S988">
        <v>2</v>
      </c>
      <c r="T988">
        <v>0</v>
      </c>
      <c r="U988" t="s">
        <v>2895</v>
      </c>
      <c r="V988">
        <v>65169.934344177367</v>
      </c>
      <c r="W988" t="s">
        <v>2826</v>
      </c>
      <c r="X988">
        <v>34948.12440645774</v>
      </c>
      <c r="Y988" t="s">
        <v>2814</v>
      </c>
      <c r="Z988">
        <v>58611.930717538344</v>
      </c>
      <c r="AA988" t="s">
        <v>2624</v>
      </c>
      <c r="AB988">
        <v>41063.001058179798</v>
      </c>
      <c r="AC988">
        <v>2</v>
      </c>
    </row>
    <row r="989" spans="1:29" x14ac:dyDescent="0.3">
      <c r="A989" t="s">
        <v>47</v>
      </c>
      <c r="B989">
        <v>58834.067890234619</v>
      </c>
      <c r="C989">
        <v>18396537</v>
      </c>
      <c r="D989">
        <v>3000000</v>
      </c>
      <c r="E989">
        <v>27272.727272727272</v>
      </c>
      <c r="F989" s="1">
        <v>45971</v>
      </c>
      <c r="G989" t="s">
        <v>2843</v>
      </c>
      <c r="H989">
        <v>110</v>
      </c>
      <c r="I989">
        <v>120</v>
      </c>
      <c r="J989" t="s">
        <v>50</v>
      </c>
      <c r="K989">
        <v>1</v>
      </c>
      <c r="L989">
        <v>4</v>
      </c>
      <c r="M989" t="s">
        <v>2622</v>
      </c>
      <c r="N989" t="s">
        <v>55</v>
      </c>
      <c r="O989" t="s">
        <v>57</v>
      </c>
      <c r="P989" t="s">
        <v>2892</v>
      </c>
      <c r="Q989" t="s">
        <v>2899</v>
      </c>
      <c r="R989" t="s">
        <v>2877</v>
      </c>
      <c r="S989">
        <v>13</v>
      </c>
      <c r="T989">
        <v>0</v>
      </c>
      <c r="U989" t="s">
        <v>2895</v>
      </c>
      <c r="V989">
        <v>65169.934344177367</v>
      </c>
      <c r="W989" t="s">
        <v>2827</v>
      </c>
      <c r="X989">
        <v>44663.708440795635</v>
      </c>
      <c r="Y989" t="s">
        <v>2814</v>
      </c>
      <c r="Z989">
        <v>58611.930717538344</v>
      </c>
      <c r="AA989" t="s">
        <v>2654</v>
      </c>
      <c r="AB989">
        <v>39048.511583210224</v>
      </c>
      <c r="AC989">
        <v>4</v>
      </c>
    </row>
    <row r="990" spans="1:29" x14ac:dyDescent="0.3">
      <c r="A990" t="s">
        <v>47</v>
      </c>
      <c r="B990">
        <v>58834.067890234619</v>
      </c>
      <c r="C990">
        <v>18402657</v>
      </c>
      <c r="D990">
        <v>3750000</v>
      </c>
      <c r="E990">
        <v>39473.684210526313</v>
      </c>
      <c r="F990" s="1">
        <v>45972</v>
      </c>
      <c r="G990" t="s">
        <v>2843</v>
      </c>
      <c r="H990">
        <v>95</v>
      </c>
      <c r="I990">
        <v>100</v>
      </c>
      <c r="J990" t="s">
        <v>97</v>
      </c>
      <c r="K990">
        <v>1</v>
      </c>
      <c r="L990">
        <v>2</v>
      </c>
      <c r="M990" t="s">
        <v>2615</v>
      </c>
      <c r="N990" t="s">
        <v>55</v>
      </c>
      <c r="O990" t="s">
        <v>57</v>
      </c>
      <c r="P990" t="s">
        <v>2892</v>
      </c>
      <c r="Q990" t="s">
        <v>2893</v>
      </c>
      <c r="R990" t="s">
        <v>2878</v>
      </c>
      <c r="S990">
        <v>2</v>
      </c>
      <c r="T990">
        <v>0</v>
      </c>
      <c r="U990" t="s">
        <v>2894</v>
      </c>
      <c r="V990">
        <v>56501.106204522679</v>
      </c>
      <c r="W990" t="s">
        <v>2827</v>
      </c>
      <c r="X990">
        <v>44663.708440795635</v>
      </c>
      <c r="Y990" t="s">
        <v>2814</v>
      </c>
      <c r="Z990">
        <v>58611.930717538344</v>
      </c>
      <c r="AA990" t="s">
        <v>2654</v>
      </c>
      <c r="AB990">
        <v>39048.511583210224</v>
      </c>
      <c r="AC990">
        <v>3</v>
      </c>
    </row>
    <row r="991" spans="1:29" x14ac:dyDescent="0.3">
      <c r="A991" t="s">
        <v>47</v>
      </c>
      <c r="B991">
        <v>58834.067890234619</v>
      </c>
      <c r="C991">
        <v>18417176</v>
      </c>
      <c r="D991">
        <v>3650000</v>
      </c>
      <c r="E991">
        <v>45625</v>
      </c>
      <c r="F991" s="1">
        <v>45974</v>
      </c>
      <c r="G991" t="s">
        <v>2843</v>
      </c>
      <c r="H991">
        <v>80</v>
      </c>
      <c r="I991">
        <v>85</v>
      </c>
      <c r="J991" t="s">
        <v>97</v>
      </c>
      <c r="K991">
        <v>1</v>
      </c>
      <c r="L991">
        <v>5</v>
      </c>
      <c r="M991" t="s">
        <v>2617</v>
      </c>
      <c r="N991" t="s">
        <v>55</v>
      </c>
      <c r="O991" t="s">
        <v>67</v>
      </c>
      <c r="P991" t="s">
        <v>2892</v>
      </c>
      <c r="Q991" t="s">
        <v>2893</v>
      </c>
      <c r="R991" t="s">
        <v>2878</v>
      </c>
      <c r="S991">
        <v>7.5</v>
      </c>
      <c r="T991">
        <v>1</v>
      </c>
      <c r="U991" t="s">
        <v>2894</v>
      </c>
      <c r="V991">
        <v>56501.106204522679</v>
      </c>
      <c r="W991" t="s">
        <v>2827</v>
      </c>
      <c r="X991">
        <v>44663.708440795635</v>
      </c>
      <c r="Y991" t="s">
        <v>2814</v>
      </c>
      <c r="Z991">
        <v>58611.930717538344</v>
      </c>
      <c r="AA991" t="s">
        <v>2654</v>
      </c>
      <c r="AB991">
        <v>39048.511583210224</v>
      </c>
      <c r="AC991">
        <v>3</v>
      </c>
    </row>
    <row r="992" spans="1:29" x14ac:dyDescent="0.3">
      <c r="A992" t="s">
        <v>47</v>
      </c>
      <c r="B992">
        <v>58834.067890234619</v>
      </c>
      <c r="C992">
        <v>18374448</v>
      </c>
      <c r="D992">
        <v>2475000</v>
      </c>
      <c r="E992">
        <v>51562.5</v>
      </c>
      <c r="F992" s="1">
        <v>45968</v>
      </c>
      <c r="G992" t="s">
        <v>2843</v>
      </c>
      <c r="H992">
        <v>48</v>
      </c>
      <c r="I992">
        <v>55</v>
      </c>
      <c r="J992" t="s">
        <v>74</v>
      </c>
      <c r="K992">
        <v>1</v>
      </c>
      <c r="L992">
        <v>3</v>
      </c>
      <c r="M992" t="s">
        <v>2615</v>
      </c>
      <c r="N992" t="s">
        <v>55</v>
      </c>
      <c r="O992" t="s">
        <v>57</v>
      </c>
      <c r="P992" t="s">
        <v>2892</v>
      </c>
      <c r="Q992" t="s">
        <v>2899</v>
      </c>
      <c r="R992" t="s">
        <v>2879</v>
      </c>
      <c r="S992">
        <v>2</v>
      </c>
      <c r="T992">
        <v>0</v>
      </c>
      <c r="U992" t="s">
        <v>2894</v>
      </c>
      <c r="V992">
        <v>56501.106204522679</v>
      </c>
      <c r="W992" t="s">
        <v>2827</v>
      </c>
      <c r="X992">
        <v>44663.708440795635</v>
      </c>
      <c r="Y992" t="s">
        <v>2814</v>
      </c>
      <c r="Z992">
        <v>58611.930717538344</v>
      </c>
      <c r="AA992" t="s">
        <v>2654</v>
      </c>
      <c r="AB992">
        <v>39048.511583210224</v>
      </c>
      <c r="AC992">
        <v>2</v>
      </c>
    </row>
    <row r="993" spans="1:29" x14ac:dyDescent="0.3">
      <c r="A993" t="s">
        <v>47</v>
      </c>
      <c r="B993">
        <v>58834.067890234619</v>
      </c>
      <c r="C993">
        <v>18396021</v>
      </c>
      <c r="D993">
        <v>2395000</v>
      </c>
      <c r="E993">
        <v>43545.454545454544</v>
      </c>
      <c r="F993" s="1">
        <v>45971</v>
      </c>
      <c r="G993" t="s">
        <v>2843</v>
      </c>
      <c r="H993">
        <v>55</v>
      </c>
      <c r="I993">
        <v>65</v>
      </c>
      <c r="J993" t="s">
        <v>74</v>
      </c>
      <c r="K993">
        <v>1</v>
      </c>
      <c r="L993">
        <v>2</v>
      </c>
      <c r="M993" t="s">
        <v>2615</v>
      </c>
      <c r="N993" t="s">
        <v>55</v>
      </c>
      <c r="O993" t="s">
        <v>57</v>
      </c>
      <c r="P993" t="s">
        <v>2892</v>
      </c>
      <c r="Q993" t="s">
        <v>2899</v>
      </c>
      <c r="R993" t="s">
        <v>2879</v>
      </c>
      <c r="S993">
        <v>2</v>
      </c>
      <c r="T993">
        <v>0</v>
      </c>
      <c r="U993" t="s">
        <v>2894</v>
      </c>
      <c r="V993">
        <v>56501.106204522679</v>
      </c>
      <c r="W993" t="s">
        <v>2827</v>
      </c>
      <c r="X993">
        <v>44663.708440795635</v>
      </c>
      <c r="Y993" t="s">
        <v>2814</v>
      </c>
      <c r="Z993">
        <v>58611.930717538344</v>
      </c>
      <c r="AA993" t="s">
        <v>2654</v>
      </c>
      <c r="AB993">
        <v>39048.511583210224</v>
      </c>
      <c r="AC993">
        <v>2</v>
      </c>
    </row>
    <row r="994" spans="1:29" x14ac:dyDescent="0.3">
      <c r="A994" t="s">
        <v>47</v>
      </c>
      <c r="B994">
        <v>58834.067890234619</v>
      </c>
      <c r="C994">
        <v>18396195</v>
      </c>
      <c r="D994">
        <v>5300000</v>
      </c>
      <c r="E994">
        <v>34193.548387096773</v>
      </c>
      <c r="F994" s="1">
        <v>45971</v>
      </c>
      <c r="G994" t="s">
        <v>2843</v>
      </c>
      <c r="H994">
        <v>155</v>
      </c>
      <c r="I994">
        <v>160</v>
      </c>
      <c r="J994" t="s">
        <v>128</v>
      </c>
      <c r="K994">
        <v>2</v>
      </c>
      <c r="L994">
        <v>2</v>
      </c>
      <c r="M994" t="s">
        <v>2617</v>
      </c>
      <c r="N994" t="s">
        <v>55</v>
      </c>
      <c r="O994" t="s">
        <v>57</v>
      </c>
      <c r="P994" t="s">
        <v>2892</v>
      </c>
      <c r="Q994" t="s">
        <v>2893</v>
      </c>
      <c r="R994" t="s">
        <v>2871</v>
      </c>
      <c r="S994">
        <v>7.5</v>
      </c>
      <c r="T994">
        <v>0</v>
      </c>
      <c r="U994" t="s">
        <v>251</v>
      </c>
      <c r="V994">
        <v>53354.245347733297</v>
      </c>
      <c r="W994" t="s">
        <v>2827</v>
      </c>
      <c r="X994">
        <v>44663.708440795635</v>
      </c>
      <c r="Y994" t="s">
        <v>2814</v>
      </c>
      <c r="Z994">
        <v>58611.930717538344</v>
      </c>
      <c r="AA994" t="s">
        <v>2654</v>
      </c>
      <c r="AB994">
        <v>39048.511583210224</v>
      </c>
      <c r="AC994">
        <v>5</v>
      </c>
    </row>
    <row r="995" spans="1:29" x14ac:dyDescent="0.3">
      <c r="A995" t="s">
        <v>47</v>
      </c>
      <c r="B995">
        <v>58834.067890234619</v>
      </c>
      <c r="C995">
        <v>18406488</v>
      </c>
      <c r="D995">
        <v>2850000</v>
      </c>
      <c r="E995">
        <v>31666.666666666668</v>
      </c>
      <c r="F995" s="1">
        <v>45973</v>
      </c>
      <c r="G995" t="s">
        <v>2843</v>
      </c>
      <c r="H995">
        <v>90</v>
      </c>
      <c r="I995">
        <v>100</v>
      </c>
      <c r="J995" t="s">
        <v>97</v>
      </c>
      <c r="K995">
        <v>1</v>
      </c>
      <c r="L995">
        <v>3</v>
      </c>
      <c r="M995" t="s">
        <v>2617</v>
      </c>
      <c r="N995" t="s">
        <v>55</v>
      </c>
      <c r="O995" t="s">
        <v>57</v>
      </c>
      <c r="P995" t="s">
        <v>2905</v>
      </c>
      <c r="Q995" t="s">
        <v>2899</v>
      </c>
      <c r="R995" t="s">
        <v>2878</v>
      </c>
      <c r="S995">
        <v>7.5</v>
      </c>
      <c r="T995">
        <v>0</v>
      </c>
      <c r="U995" t="s">
        <v>2894</v>
      </c>
      <c r="V995">
        <v>56501.106204522679</v>
      </c>
      <c r="W995" t="s">
        <v>2827</v>
      </c>
      <c r="X995">
        <v>44663.708440795635</v>
      </c>
      <c r="Y995" t="s">
        <v>2815</v>
      </c>
      <c r="Z995">
        <v>55166.77177874578</v>
      </c>
      <c r="AA995" t="s">
        <v>2654</v>
      </c>
      <c r="AB995">
        <v>39048.511583210224</v>
      </c>
      <c r="AC995">
        <v>3</v>
      </c>
    </row>
    <row r="996" spans="1:29" x14ac:dyDescent="0.3">
      <c r="A996" t="s">
        <v>47</v>
      </c>
      <c r="B996">
        <v>58834.067890234619</v>
      </c>
      <c r="C996">
        <v>18373848</v>
      </c>
      <c r="D996">
        <v>12000000</v>
      </c>
      <c r="E996">
        <v>80000</v>
      </c>
      <c r="F996" s="1">
        <v>45968</v>
      </c>
      <c r="G996" t="s">
        <v>2843</v>
      </c>
      <c r="H996">
        <v>150</v>
      </c>
      <c r="I996">
        <v>200</v>
      </c>
      <c r="J996" t="s">
        <v>1055</v>
      </c>
      <c r="K996">
        <v>2</v>
      </c>
      <c r="L996">
        <v>3</v>
      </c>
      <c r="M996" t="s">
        <v>2622</v>
      </c>
      <c r="N996" t="s">
        <v>55</v>
      </c>
      <c r="O996" t="s">
        <v>57</v>
      </c>
      <c r="P996" t="s">
        <v>2892</v>
      </c>
      <c r="Q996" t="s">
        <v>2898</v>
      </c>
      <c r="R996" t="s">
        <v>2871</v>
      </c>
      <c r="S996">
        <v>13</v>
      </c>
      <c r="T996">
        <v>0</v>
      </c>
      <c r="U996" t="s">
        <v>2894</v>
      </c>
      <c r="V996">
        <v>56501.106204522679</v>
      </c>
      <c r="W996" t="s">
        <v>2827</v>
      </c>
      <c r="X996">
        <v>44663.708440795635</v>
      </c>
      <c r="Y996" t="s">
        <v>2814</v>
      </c>
      <c r="Z996">
        <v>58611.930717538344</v>
      </c>
      <c r="AA996" t="s">
        <v>2664</v>
      </c>
      <c r="AB996">
        <v>62933.730033033164</v>
      </c>
      <c r="AC996">
        <v>6</v>
      </c>
    </row>
    <row r="997" spans="1:29" x14ac:dyDescent="0.3">
      <c r="A997" t="s">
        <v>47</v>
      </c>
      <c r="B997">
        <v>58834.067890234619</v>
      </c>
      <c r="C997">
        <v>18415619</v>
      </c>
      <c r="D997">
        <v>3450000</v>
      </c>
      <c r="E997">
        <v>98571.428571428565</v>
      </c>
      <c r="F997" s="1">
        <v>45974</v>
      </c>
      <c r="G997" t="s">
        <v>2843</v>
      </c>
      <c r="H997">
        <v>35</v>
      </c>
      <c r="I997">
        <v>40</v>
      </c>
      <c r="J997" t="s">
        <v>74</v>
      </c>
      <c r="K997">
        <v>1</v>
      </c>
      <c r="L997">
        <v>3</v>
      </c>
      <c r="M997" t="s">
        <v>2617</v>
      </c>
      <c r="N997" t="s">
        <v>55</v>
      </c>
      <c r="O997" t="s">
        <v>67</v>
      </c>
      <c r="P997" t="s">
        <v>2892</v>
      </c>
      <c r="Q997" t="s">
        <v>2893</v>
      </c>
      <c r="R997" t="s">
        <v>2879</v>
      </c>
      <c r="S997">
        <v>7.5</v>
      </c>
      <c r="T997">
        <v>1</v>
      </c>
      <c r="U997" t="s">
        <v>2894</v>
      </c>
      <c r="V997">
        <v>56501.106204522679</v>
      </c>
      <c r="W997" t="s">
        <v>2827</v>
      </c>
      <c r="X997">
        <v>44663.708440795635</v>
      </c>
      <c r="Y997" t="s">
        <v>2814</v>
      </c>
      <c r="Z997">
        <v>58611.930717538344</v>
      </c>
      <c r="AA997" t="s">
        <v>2664</v>
      </c>
      <c r="AB997">
        <v>62933.730033033164</v>
      </c>
      <c r="AC997">
        <v>2</v>
      </c>
    </row>
    <row r="998" spans="1:29" x14ac:dyDescent="0.3">
      <c r="A998" t="s">
        <v>47</v>
      </c>
      <c r="B998">
        <v>58834.067890234619</v>
      </c>
      <c r="C998">
        <v>18426094</v>
      </c>
      <c r="D998">
        <v>5250000</v>
      </c>
      <c r="E998">
        <v>65625</v>
      </c>
      <c r="F998" s="1">
        <v>45976</v>
      </c>
      <c r="G998" t="s">
        <v>2843</v>
      </c>
      <c r="H998">
        <v>80</v>
      </c>
      <c r="I998">
        <v>90</v>
      </c>
      <c r="J998" t="s">
        <v>97</v>
      </c>
      <c r="K998">
        <v>1</v>
      </c>
      <c r="L998">
        <v>3</v>
      </c>
      <c r="M998" t="s">
        <v>2622</v>
      </c>
      <c r="N998" t="s">
        <v>55</v>
      </c>
      <c r="O998" t="s">
        <v>57</v>
      </c>
      <c r="P998" t="s">
        <v>2892</v>
      </c>
      <c r="Q998" t="s">
        <v>2893</v>
      </c>
      <c r="R998" t="s">
        <v>2878</v>
      </c>
      <c r="S998">
        <v>13</v>
      </c>
      <c r="T998">
        <v>0</v>
      </c>
      <c r="U998" t="s">
        <v>251</v>
      </c>
      <c r="V998">
        <v>53354.245347733297</v>
      </c>
      <c r="W998" t="s">
        <v>2827</v>
      </c>
      <c r="X998">
        <v>44663.708440795635</v>
      </c>
      <c r="Y998" t="s">
        <v>2814</v>
      </c>
      <c r="Z998">
        <v>58611.930717538344</v>
      </c>
      <c r="AA998" t="s">
        <v>2664</v>
      </c>
      <c r="AB998">
        <v>62933.730033033164</v>
      </c>
      <c r="AC998">
        <v>3</v>
      </c>
    </row>
    <row r="999" spans="1:29" x14ac:dyDescent="0.3">
      <c r="A999" t="s">
        <v>47</v>
      </c>
      <c r="B999">
        <v>58834.067890234619</v>
      </c>
      <c r="C999">
        <v>18426276</v>
      </c>
      <c r="D999">
        <v>5250000</v>
      </c>
      <c r="E999">
        <v>65625</v>
      </c>
      <c r="F999" s="1">
        <v>45976</v>
      </c>
      <c r="G999" t="s">
        <v>2843</v>
      </c>
      <c r="H999">
        <v>80</v>
      </c>
      <c r="I999">
        <v>90</v>
      </c>
      <c r="J999" t="s">
        <v>97</v>
      </c>
      <c r="K999">
        <v>1</v>
      </c>
      <c r="L999">
        <v>3</v>
      </c>
      <c r="M999" t="s">
        <v>2622</v>
      </c>
      <c r="N999" t="s">
        <v>55</v>
      </c>
      <c r="O999" t="s">
        <v>57</v>
      </c>
      <c r="P999" t="s">
        <v>2892</v>
      </c>
      <c r="Q999" t="s">
        <v>2893</v>
      </c>
      <c r="R999" t="s">
        <v>2878</v>
      </c>
      <c r="S999">
        <v>13</v>
      </c>
      <c r="T999">
        <v>0</v>
      </c>
      <c r="U999" t="s">
        <v>251</v>
      </c>
      <c r="V999">
        <v>53354.245347733297</v>
      </c>
      <c r="W999" t="s">
        <v>2827</v>
      </c>
      <c r="X999">
        <v>44663.708440795635</v>
      </c>
      <c r="Y999" t="s">
        <v>2814</v>
      </c>
      <c r="Z999">
        <v>58611.930717538344</v>
      </c>
      <c r="AA999" t="s">
        <v>2664</v>
      </c>
      <c r="AB999">
        <v>62933.730033033164</v>
      </c>
      <c r="AC999">
        <v>3</v>
      </c>
    </row>
    <row r="1000" spans="1:29" x14ac:dyDescent="0.3">
      <c r="A1000" t="s">
        <v>47</v>
      </c>
      <c r="B1000">
        <v>58834.067890234619</v>
      </c>
      <c r="C1000">
        <v>18362287</v>
      </c>
      <c r="D1000">
        <v>3750000</v>
      </c>
      <c r="E1000">
        <v>42613.63636363636</v>
      </c>
      <c r="F1000" s="1">
        <v>45966</v>
      </c>
      <c r="G1000" t="s">
        <v>2843</v>
      </c>
      <c r="H1000">
        <v>88</v>
      </c>
      <c r="I1000">
        <v>90</v>
      </c>
      <c r="J1000" t="s">
        <v>434</v>
      </c>
      <c r="K1000">
        <v>2</v>
      </c>
      <c r="L1000">
        <v>3</v>
      </c>
      <c r="M1000" t="s">
        <v>2617</v>
      </c>
      <c r="N1000" t="s">
        <v>55</v>
      </c>
      <c r="O1000" t="s">
        <v>57</v>
      </c>
      <c r="P1000" t="s">
        <v>2905</v>
      </c>
      <c r="Q1000" t="s">
        <v>2893</v>
      </c>
      <c r="R1000" t="s">
        <v>2878</v>
      </c>
      <c r="S1000">
        <v>7.5</v>
      </c>
      <c r="T1000">
        <v>0</v>
      </c>
      <c r="U1000" t="s">
        <v>2894</v>
      </c>
      <c r="V1000">
        <v>56501.106204522679</v>
      </c>
      <c r="W1000" t="s">
        <v>2827</v>
      </c>
      <c r="X1000">
        <v>44663.708440795635</v>
      </c>
      <c r="Y1000" t="s">
        <v>2815</v>
      </c>
      <c r="Z1000">
        <v>55166.77177874578</v>
      </c>
      <c r="AA1000" t="s">
        <v>2664</v>
      </c>
      <c r="AB1000">
        <v>62933.730033033164</v>
      </c>
      <c r="AC1000">
        <v>2</v>
      </c>
    </row>
    <row r="1001" spans="1:29" x14ac:dyDescent="0.3">
      <c r="A1001" t="s">
        <v>47</v>
      </c>
      <c r="B1001">
        <v>58834.067890234619</v>
      </c>
      <c r="C1001">
        <v>18365795</v>
      </c>
      <c r="D1001">
        <v>3350000</v>
      </c>
      <c r="E1001">
        <v>47857.142857142855</v>
      </c>
      <c r="F1001" s="1">
        <v>45966</v>
      </c>
      <c r="G1001" t="s">
        <v>2843</v>
      </c>
      <c r="H1001">
        <v>70</v>
      </c>
      <c r="I1001">
        <v>75</v>
      </c>
      <c r="J1001" t="s">
        <v>97</v>
      </c>
      <c r="K1001">
        <v>1</v>
      </c>
      <c r="L1001">
        <v>3</v>
      </c>
      <c r="M1001" t="s">
        <v>2617</v>
      </c>
      <c r="N1001" t="s">
        <v>55</v>
      </c>
      <c r="O1001" t="s">
        <v>57</v>
      </c>
      <c r="P1001" t="s">
        <v>2905</v>
      </c>
      <c r="Q1001" t="s">
        <v>2893</v>
      </c>
      <c r="R1001" t="s">
        <v>2878</v>
      </c>
      <c r="S1001">
        <v>7.5</v>
      </c>
      <c r="T1001">
        <v>0</v>
      </c>
      <c r="U1001" t="s">
        <v>2894</v>
      </c>
      <c r="V1001">
        <v>56501.106204522679</v>
      </c>
      <c r="W1001" t="s">
        <v>2827</v>
      </c>
      <c r="X1001">
        <v>44663.708440795635</v>
      </c>
      <c r="Y1001" t="s">
        <v>2815</v>
      </c>
      <c r="Z1001">
        <v>55166.77177874578</v>
      </c>
      <c r="AA1001" t="s">
        <v>2664</v>
      </c>
      <c r="AB1001">
        <v>62933.730033033164</v>
      </c>
      <c r="AC1001">
        <v>3</v>
      </c>
    </row>
    <row r="1002" spans="1:29" x14ac:dyDescent="0.3">
      <c r="A1002" t="s">
        <v>47</v>
      </c>
      <c r="B1002">
        <v>58834.067890234619</v>
      </c>
      <c r="C1002">
        <v>18415906</v>
      </c>
      <c r="D1002">
        <v>3300000</v>
      </c>
      <c r="E1002">
        <v>40243.902439024387</v>
      </c>
      <c r="F1002" s="1">
        <v>45974</v>
      </c>
      <c r="G1002" t="s">
        <v>2843</v>
      </c>
      <c r="H1002">
        <v>82</v>
      </c>
      <c r="I1002">
        <v>88</v>
      </c>
      <c r="J1002" t="s">
        <v>97</v>
      </c>
      <c r="K1002">
        <v>1</v>
      </c>
      <c r="L1002">
        <v>3</v>
      </c>
      <c r="M1002" t="s">
        <v>2617</v>
      </c>
      <c r="N1002" t="s">
        <v>55</v>
      </c>
      <c r="O1002" t="s">
        <v>67</v>
      </c>
      <c r="P1002" t="s">
        <v>2905</v>
      </c>
      <c r="Q1002" t="s">
        <v>2893</v>
      </c>
      <c r="R1002" t="s">
        <v>2878</v>
      </c>
      <c r="S1002">
        <v>7.5</v>
      </c>
      <c r="T1002">
        <v>1</v>
      </c>
      <c r="U1002" t="s">
        <v>2894</v>
      </c>
      <c r="V1002">
        <v>56501.106204522679</v>
      </c>
      <c r="W1002" t="s">
        <v>2827</v>
      </c>
      <c r="X1002">
        <v>44663.708440795635</v>
      </c>
      <c r="Y1002" t="s">
        <v>2815</v>
      </c>
      <c r="Z1002">
        <v>55166.77177874578</v>
      </c>
      <c r="AA1002" t="s">
        <v>2664</v>
      </c>
      <c r="AB1002">
        <v>62933.730033033164</v>
      </c>
      <c r="AC1002">
        <v>3</v>
      </c>
    </row>
    <row r="1003" spans="1:29" x14ac:dyDescent="0.3">
      <c r="A1003" t="s">
        <v>47</v>
      </c>
      <c r="B1003">
        <v>58834.067890234619</v>
      </c>
      <c r="C1003">
        <v>18414536</v>
      </c>
      <c r="D1003">
        <v>6985000</v>
      </c>
      <c r="E1003">
        <v>46566.666666666664</v>
      </c>
      <c r="F1003" s="1">
        <v>45974</v>
      </c>
      <c r="G1003" t="s">
        <v>2843</v>
      </c>
      <c r="H1003">
        <v>150</v>
      </c>
      <c r="I1003">
        <v>170</v>
      </c>
      <c r="J1003" t="s">
        <v>50</v>
      </c>
      <c r="K1003">
        <v>1</v>
      </c>
      <c r="L1003">
        <v>6</v>
      </c>
      <c r="M1003" t="s">
        <v>2622</v>
      </c>
      <c r="N1003" t="s">
        <v>77</v>
      </c>
      <c r="O1003" t="s">
        <v>67</v>
      </c>
      <c r="P1003" t="s">
        <v>2892</v>
      </c>
      <c r="Q1003" t="s">
        <v>2896</v>
      </c>
      <c r="R1003" t="s">
        <v>2877</v>
      </c>
      <c r="S1003">
        <v>13</v>
      </c>
      <c r="T1003">
        <v>1</v>
      </c>
      <c r="U1003" t="s">
        <v>2894</v>
      </c>
      <c r="V1003">
        <v>56501.106204522679</v>
      </c>
      <c r="W1003" t="s">
        <v>2827</v>
      </c>
      <c r="X1003">
        <v>44663.708440795635</v>
      </c>
      <c r="Y1003" t="s">
        <v>2814</v>
      </c>
      <c r="Z1003">
        <v>58611.930717538344</v>
      </c>
      <c r="AA1003" t="s">
        <v>2803</v>
      </c>
      <c r="AB1003">
        <v>46566.666666666664</v>
      </c>
      <c r="AC1003">
        <v>4</v>
      </c>
    </row>
    <row r="1004" spans="1:29" x14ac:dyDescent="0.3">
      <c r="A1004" t="s">
        <v>47</v>
      </c>
      <c r="B1004">
        <v>58834.067890234619</v>
      </c>
      <c r="C1004">
        <v>18419257</v>
      </c>
      <c r="D1004">
        <v>6985000</v>
      </c>
      <c r="E1004">
        <v>53730.769230769234</v>
      </c>
      <c r="F1004" s="1">
        <v>45975</v>
      </c>
      <c r="G1004" t="s">
        <v>2843</v>
      </c>
      <c r="H1004">
        <v>130</v>
      </c>
      <c r="I1004">
        <v>140</v>
      </c>
      <c r="J1004" t="s">
        <v>50</v>
      </c>
      <c r="K1004">
        <v>1</v>
      </c>
      <c r="L1004">
        <v>5</v>
      </c>
      <c r="M1004" t="s">
        <v>2622</v>
      </c>
      <c r="N1004" t="s">
        <v>55</v>
      </c>
      <c r="O1004" t="s">
        <v>67</v>
      </c>
      <c r="P1004" t="s">
        <v>2892</v>
      </c>
      <c r="Q1004" t="s">
        <v>2896</v>
      </c>
      <c r="R1004" t="s">
        <v>2877</v>
      </c>
      <c r="S1004">
        <v>13</v>
      </c>
      <c r="T1004">
        <v>1</v>
      </c>
      <c r="U1004" t="s">
        <v>2894</v>
      </c>
      <c r="V1004">
        <v>56501.106204522679</v>
      </c>
      <c r="W1004" t="s">
        <v>2827</v>
      </c>
      <c r="X1004">
        <v>44663.708440795635</v>
      </c>
      <c r="Y1004" t="s">
        <v>2814</v>
      </c>
      <c r="Z1004">
        <v>58611.930717538344</v>
      </c>
      <c r="AA1004" t="s">
        <v>2757</v>
      </c>
      <c r="AB1004">
        <v>43889.580615462968</v>
      </c>
      <c r="AC1004">
        <v>4</v>
      </c>
    </row>
    <row r="1005" spans="1:29" x14ac:dyDescent="0.3">
      <c r="A1005" t="s">
        <v>47</v>
      </c>
      <c r="B1005">
        <v>58834.067890234619</v>
      </c>
      <c r="C1005">
        <v>18361555</v>
      </c>
      <c r="D1005">
        <v>4500000</v>
      </c>
      <c r="E1005">
        <v>37500</v>
      </c>
      <c r="F1005" s="1">
        <v>45965</v>
      </c>
      <c r="G1005" t="s">
        <v>2843</v>
      </c>
      <c r="H1005">
        <v>120</v>
      </c>
      <c r="I1005">
        <v>130</v>
      </c>
      <c r="J1005" t="s">
        <v>50</v>
      </c>
      <c r="K1005">
        <v>1</v>
      </c>
      <c r="L1005">
        <v>4</v>
      </c>
      <c r="M1005" t="s">
        <v>2615</v>
      </c>
      <c r="N1005" t="s">
        <v>55</v>
      </c>
      <c r="O1005" t="s">
        <v>57</v>
      </c>
      <c r="P1005" t="s">
        <v>2892</v>
      </c>
      <c r="Q1005" t="s">
        <v>2893</v>
      </c>
      <c r="R1005" t="s">
        <v>2877</v>
      </c>
      <c r="S1005">
        <v>2</v>
      </c>
      <c r="T1005">
        <v>0</v>
      </c>
      <c r="U1005" t="s">
        <v>2894</v>
      </c>
      <c r="V1005">
        <v>56501.106204522679</v>
      </c>
      <c r="W1005" t="s">
        <v>2827</v>
      </c>
      <c r="X1005">
        <v>44663.708440795635</v>
      </c>
      <c r="Y1005" t="s">
        <v>2814</v>
      </c>
      <c r="Z1005">
        <v>58611.930717538344</v>
      </c>
      <c r="AA1005" t="s">
        <v>2757</v>
      </c>
      <c r="AB1005">
        <v>43889.580615462968</v>
      </c>
      <c r="AC1005">
        <v>4</v>
      </c>
    </row>
    <row r="1006" spans="1:29" x14ac:dyDescent="0.3">
      <c r="A1006" t="s">
        <v>47</v>
      </c>
      <c r="B1006">
        <v>58834.067890234619</v>
      </c>
      <c r="C1006">
        <v>18425007</v>
      </c>
      <c r="D1006">
        <v>3250000</v>
      </c>
      <c r="E1006">
        <v>65000</v>
      </c>
      <c r="F1006" s="1">
        <v>45976</v>
      </c>
      <c r="G1006" t="s">
        <v>2843</v>
      </c>
      <c r="H1006">
        <v>50</v>
      </c>
      <c r="I1006">
        <v>55</v>
      </c>
      <c r="J1006" t="s">
        <v>74</v>
      </c>
      <c r="K1006">
        <v>1</v>
      </c>
      <c r="L1006">
        <v>5</v>
      </c>
      <c r="M1006" t="s">
        <v>2615</v>
      </c>
      <c r="N1006" t="s">
        <v>55</v>
      </c>
      <c r="O1006" t="s">
        <v>67</v>
      </c>
      <c r="P1006" t="s">
        <v>2892</v>
      </c>
      <c r="Q1006" t="s">
        <v>2893</v>
      </c>
      <c r="R1006" t="s">
        <v>2879</v>
      </c>
      <c r="S1006">
        <v>2</v>
      </c>
      <c r="T1006">
        <v>1</v>
      </c>
      <c r="U1006" t="s">
        <v>2894</v>
      </c>
      <c r="V1006">
        <v>56501.106204522679</v>
      </c>
      <c r="W1006" t="s">
        <v>2827</v>
      </c>
      <c r="X1006">
        <v>44663.708440795635</v>
      </c>
      <c r="Y1006" t="s">
        <v>2814</v>
      </c>
      <c r="Z1006">
        <v>58611.930717538344</v>
      </c>
      <c r="AA1006" t="s">
        <v>2757</v>
      </c>
      <c r="AB1006">
        <v>43889.580615462968</v>
      </c>
      <c r="AC1006">
        <v>2</v>
      </c>
    </row>
    <row r="1007" spans="1:29" x14ac:dyDescent="0.3">
      <c r="A1007" t="s">
        <v>47</v>
      </c>
      <c r="B1007">
        <v>58834.067890234619</v>
      </c>
      <c r="C1007">
        <v>18390297</v>
      </c>
      <c r="D1007">
        <v>2990000</v>
      </c>
      <c r="E1007">
        <v>59800</v>
      </c>
      <c r="F1007" s="1">
        <v>45971</v>
      </c>
      <c r="G1007" t="s">
        <v>2843</v>
      </c>
      <c r="H1007">
        <v>50</v>
      </c>
      <c r="I1007">
        <v>60</v>
      </c>
      <c r="J1007" t="s">
        <v>74</v>
      </c>
      <c r="K1007">
        <v>1</v>
      </c>
      <c r="L1007">
        <v>3</v>
      </c>
      <c r="M1007" t="s">
        <v>2615</v>
      </c>
      <c r="N1007" t="s">
        <v>55</v>
      </c>
      <c r="O1007" t="s">
        <v>57</v>
      </c>
      <c r="P1007" t="s">
        <v>2892</v>
      </c>
      <c r="Q1007" t="s">
        <v>2899</v>
      </c>
      <c r="R1007" t="s">
        <v>2879</v>
      </c>
      <c r="S1007">
        <v>2</v>
      </c>
      <c r="T1007">
        <v>0</v>
      </c>
      <c r="U1007" t="s">
        <v>2894</v>
      </c>
      <c r="V1007">
        <v>56501.106204522679</v>
      </c>
      <c r="W1007" t="s">
        <v>2827</v>
      </c>
      <c r="X1007">
        <v>44663.708440795635</v>
      </c>
      <c r="Y1007" t="s">
        <v>2814</v>
      </c>
      <c r="Z1007">
        <v>58611.930717538344</v>
      </c>
      <c r="AA1007" t="s">
        <v>2757</v>
      </c>
      <c r="AB1007">
        <v>43889.580615462968</v>
      </c>
      <c r="AC1007">
        <v>2</v>
      </c>
    </row>
    <row r="1008" spans="1:29" x14ac:dyDescent="0.3">
      <c r="A1008" t="s">
        <v>47</v>
      </c>
      <c r="B1008">
        <v>58834.067890234619</v>
      </c>
      <c r="C1008">
        <v>18363460</v>
      </c>
      <c r="D1008">
        <v>2000000</v>
      </c>
      <c r="E1008">
        <v>36363.63636363636</v>
      </c>
      <c r="F1008" s="1">
        <v>45966</v>
      </c>
      <c r="G1008" t="s">
        <v>2843</v>
      </c>
      <c r="H1008">
        <v>55</v>
      </c>
      <c r="I1008">
        <v>65</v>
      </c>
      <c r="J1008" t="s">
        <v>74</v>
      </c>
      <c r="L1008">
        <v>3</v>
      </c>
      <c r="M1008" t="s">
        <v>2627</v>
      </c>
      <c r="N1008" t="s">
        <v>55</v>
      </c>
      <c r="O1008" t="s">
        <v>67</v>
      </c>
      <c r="P1008" t="s">
        <v>2892</v>
      </c>
      <c r="Q1008" t="s">
        <v>2899</v>
      </c>
      <c r="R1008" t="s">
        <v>2879</v>
      </c>
      <c r="S1008">
        <v>18</v>
      </c>
      <c r="T1008">
        <v>1</v>
      </c>
      <c r="U1008" t="s">
        <v>2894</v>
      </c>
      <c r="V1008">
        <v>56501.106204522679</v>
      </c>
      <c r="W1008" t="s">
        <v>2827</v>
      </c>
      <c r="X1008">
        <v>44663.708440795635</v>
      </c>
      <c r="Y1008" t="s">
        <v>2814</v>
      </c>
      <c r="Z1008">
        <v>58611.930717538344</v>
      </c>
      <c r="AA1008" t="s">
        <v>2757</v>
      </c>
      <c r="AB1008">
        <v>43889.580615462968</v>
      </c>
      <c r="AC1008">
        <v>2</v>
      </c>
    </row>
    <row r="1009" spans="1:29" x14ac:dyDescent="0.3">
      <c r="A1009" t="s">
        <v>47</v>
      </c>
      <c r="B1009">
        <v>58834.067890234619</v>
      </c>
      <c r="C1009">
        <v>18419739</v>
      </c>
      <c r="D1009">
        <v>2790000</v>
      </c>
      <c r="E1009">
        <v>31000</v>
      </c>
      <c r="F1009" s="1">
        <v>45975</v>
      </c>
      <c r="G1009" t="s">
        <v>2843</v>
      </c>
      <c r="H1009">
        <v>90</v>
      </c>
      <c r="I1009">
        <v>100</v>
      </c>
      <c r="J1009" t="s">
        <v>97</v>
      </c>
      <c r="K1009">
        <v>1</v>
      </c>
      <c r="L1009">
        <v>3</v>
      </c>
      <c r="M1009" t="s">
        <v>2617</v>
      </c>
      <c r="N1009" t="s">
        <v>55</v>
      </c>
      <c r="O1009" t="s">
        <v>57</v>
      </c>
      <c r="P1009" t="s">
        <v>2905</v>
      </c>
      <c r="Q1009" t="s">
        <v>2899</v>
      </c>
      <c r="R1009" t="s">
        <v>2878</v>
      </c>
      <c r="S1009">
        <v>7.5</v>
      </c>
      <c r="T1009">
        <v>0</v>
      </c>
      <c r="U1009" t="s">
        <v>2895</v>
      </c>
      <c r="V1009">
        <v>65169.934344177367</v>
      </c>
      <c r="W1009" t="s">
        <v>2827</v>
      </c>
      <c r="X1009">
        <v>44663.708440795635</v>
      </c>
      <c r="Y1009" t="s">
        <v>2815</v>
      </c>
      <c r="Z1009">
        <v>55166.77177874578</v>
      </c>
      <c r="AA1009" t="s">
        <v>2757</v>
      </c>
      <c r="AB1009">
        <v>43889.580615462968</v>
      </c>
      <c r="AC1009">
        <v>3</v>
      </c>
    </row>
    <row r="1010" spans="1:29" x14ac:dyDescent="0.3">
      <c r="A1010" t="s">
        <v>47</v>
      </c>
      <c r="B1010">
        <v>58834.067890234619</v>
      </c>
      <c r="C1010">
        <v>18392312</v>
      </c>
      <c r="D1010">
        <v>2795000</v>
      </c>
      <c r="E1010">
        <v>32882.352941176468</v>
      </c>
      <c r="F1010" s="1">
        <v>45971</v>
      </c>
      <c r="G1010" t="s">
        <v>2843</v>
      </c>
      <c r="H1010">
        <v>85</v>
      </c>
      <c r="I1010">
        <v>95</v>
      </c>
      <c r="J1010" t="s">
        <v>97</v>
      </c>
      <c r="K1010">
        <v>1</v>
      </c>
      <c r="L1010">
        <v>3</v>
      </c>
      <c r="M1010" t="s">
        <v>2617</v>
      </c>
      <c r="N1010" t="s">
        <v>55</v>
      </c>
      <c r="O1010" t="s">
        <v>67</v>
      </c>
      <c r="P1010" t="s">
        <v>2905</v>
      </c>
      <c r="Q1010" t="s">
        <v>2899</v>
      </c>
      <c r="R1010" t="s">
        <v>2878</v>
      </c>
      <c r="S1010">
        <v>7.5</v>
      </c>
      <c r="T1010">
        <v>1</v>
      </c>
      <c r="U1010" t="s">
        <v>2894</v>
      </c>
      <c r="V1010">
        <v>56501.106204522679</v>
      </c>
      <c r="W1010" t="s">
        <v>2827</v>
      </c>
      <c r="X1010">
        <v>44663.708440795635</v>
      </c>
      <c r="Y1010" t="s">
        <v>2815</v>
      </c>
      <c r="Z1010">
        <v>55166.77177874578</v>
      </c>
      <c r="AA1010" t="s">
        <v>2757</v>
      </c>
      <c r="AB1010">
        <v>43889.580615462968</v>
      </c>
      <c r="AC1010">
        <v>3</v>
      </c>
    </row>
    <row r="1011" spans="1:29" x14ac:dyDescent="0.3">
      <c r="A1011" t="s">
        <v>47</v>
      </c>
      <c r="B1011">
        <v>58834.067890234619</v>
      </c>
      <c r="C1011">
        <v>18396689</v>
      </c>
      <c r="D1011">
        <v>2750000</v>
      </c>
      <c r="E1011">
        <v>39285.714285714283</v>
      </c>
      <c r="F1011" s="1">
        <v>45971</v>
      </c>
      <c r="G1011" t="s">
        <v>2843</v>
      </c>
      <c r="H1011">
        <v>70</v>
      </c>
      <c r="I1011">
        <v>85</v>
      </c>
      <c r="J1011" t="s">
        <v>97</v>
      </c>
      <c r="K1011">
        <v>1</v>
      </c>
      <c r="L1011">
        <v>3</v>
      </c>
      <c r="M1011" t="s">
        <v>2615</v>
      </c>
      <c r="N1011" t="s">
        <v>55</v>
      </c>
      <c r="O1011" t="s">
        <v>57</v>
      </c>
      <c r="P1011" t="s">
        <v>2905</v>
      </c>
      <c r="Q1011" t="s">
        <v>2899</v>
      </c>
      <c r="R1011" t="s">
        <v>2878</v>
      </c>
      <c r="S1011">
        <v>2</v>
      </c>
      <c r="T1011">
        <v>0</v>
      </c>
      <c r="U1011" t="s">
        <v>2894</v>
      </c>
      <c r="V1011">
        <v>56501.106204522679</v>
      </c>
      <c r="W1011" t="s">
        <v>2827</v>
      </c>
      <c r="X1011">
        <v>44663.708440795635</v>
      </c>
      <c r="Y1011" t="s">
        <v>2815</v>
      </c>
      <c r="Z1011">
        <v>55166.77177874578</v>
      </c>
      <c r="AA1011" t="s">
        <v>2757</v>
      </c>
      <c r="AB1011">
        <v>43889.580615462968</v>
      </c>
      <c r="AC1011">
        <v>3</v>
      </c>
    </row>
    <row r="1012" spans="1:29" x14ac:dyDescent="0.3">
      <c r="A1012" t="s">
        <v>47</v>
      </c>
      <c r="B1012">
        <v>58834.067890234619</v>
      </c>
      <c r="C1012">
        <v>18367358</v>
      </c>
      <c r="D1012">
        <v>2500000</v>
      </c>
      <c r="E1012">
        <v>33333.333333333336</v>
      </c>
      <c r="F1012" s="1">
        <v>45966</v>
      </c>
      <c r="G1012" t="s">
        <v>2843</v>
      </c>
      <c r="H1012">
        <v>75</v>
      </c>
      <c r="I1012">
        <v>85</v>
      </c>
      <c r="J1012" t="s">
        <v>74</v>
      </c>
      <c r="K1012">
        <v>1</v>
      </c>
      <c r="L1012">
        <v>3</v>
      </c>
      <c r="M1012" t="s">
        <v>2615</v>
      </c>
      <c r="N1012" t="s">
        <v>55</v>
      </c>
      <c r="O1012" t="s">
        <v>57</v>
      </c>
      <c r="P1012" t="s">
        <v>2905</v>
      </c>
      <c r="Q1012" t="s">
        <v>2899</v>
      </c>
      <c r="R1012" t="s">
        <v>2879</v>
      </c>
      <c r="S1012">
        <v>2</v>
      </c>
      <c r="T1012">
        <v>0</v>
      </c>
      <c r="U1012" t="s">
        <v>251</v>
      </c>
      <c r="V1012">
        <v>53354.245347733297</v>
      </c>
      <c r="W1012" t="s">
        <v>2827</v>
      </c>
      <c r="X1012">
        <v>44663.708440795635</v>
      </c>
      <c r="Y1012" t="s">
        <v>2815</v>
      </c>
      <c r="Z1012">
        <v>55166.77177874578</v>
      </c>
      <c r="AA1012" t="s">
        <v>2757</v>
      </c>
      <c r="AB1012">
        <v>43889.580615462968</v>
      </c>
      <c r="AC1012">
        <v>2</v>
      </c>
    </row>
    <row r="1013" spans="1:29" x14ac:dyDescent="0.3">
      <c r="A1013" t="s">
        <v>47</v>
      </c>
      <c r="B1013">
        <v>58834.067890234619</v>
      </c>
      <c r="C1013">
        <v>18386662</v>
      </c>
      <c r="D1013">
        <v>2500000</v>
      </c>
      <c r="E1013">
        <v>50000</v>
      </c>
      <c r="F1013" s="1">
        <v>45970</v>
      </c>
      <c r="G1013" t="s">
        <v>2843</v>
      </c>
      <c r="H1013">
        <v>50</v>
      </c>
      <c r="I1013">
        <v>55</v>
      </c>
      <c r="J1013" t="s">
        <v>74</v>
      </c>
      <c r="K1013">
        <v>1</v>
      </c>
      <c r="L1013">
        <v>5</v>
      </c>
      <c r="M1013" t="s">
        <v>2615</v>
      </c>
      <c r="N1013" t="s">
        <v>55</v>
      </c>
      <c r="O1013" t="s">
        <v>57</v>
      </c>
      <c r="P1013" t="s">
        <v>2892</v>
      </c>
      <c r="Q1013" t="s">
        <v>2899</v>
      </c>
      <c r="R1013" t="s">
        <v>2879</v>
      </c>
      <c r="S1013">
        <v>2</v>
      </c>
      <c r="T1013">
        <v>0</v>
      </c>
      <c r="U1013" t="s">
        <v>2894</v>
      </c>
      <c r="V1013">
        <v>56501.106204522679</v>
      </c>
      <c r="W1013" t="s">
        <v>2834</v>
      </c>
      <c r="X1013">
        <v>57563.17543269648</v>
      </c>
      <c r="Y1013" t="s">
        <v>2814</v>
      </c>
      <c r="Z1013">
        <v>58611.930717538344</v>
      </c>
      <c r="AA1013" t="s">
        <v>2757</v>
      </c>
      <c r="AB1013">
        <v>43889.580615462968</v>
      </c>
      <c r="AC1013">
        <v>2</v>
      </c>
    </row>
    <row r="1014" spans="1:29" x14ac:dyDescent="0.3">
      <c r="A1014" t="s">
        <v>47</v>
      </c>
      <c r="B1014">
        <v>58834.067890234619</v>
      </c>
      <c r="C1014">
        <v>18425312</v>
      </c>
      <c r="D1014">
        <v>6250000</v>
      </c>
      <c r="E1014">
        <v>44642.857142857145</v>
      </c>
      <c r="F1014" s="1">
        <v>45976</v>
      </c>
      <c r="G1014" t="s">
        <v>2843</v>
      </c>
      <c r="H1014">
        <v>140</v>
      </c>
      <c r="I1014">
        <v>150</v>
      </c>
      <c r="J1014" t="s">
        <v>50</v>
      </c>
      <c r="K1014">
        <v>1</v>
      </c>
      <c r="L1014">
        <v>3</v>
      </c>
      <c r="M1014" t="s">
        <v>2615</v>
      </c>
      <c r="N1014" t="s">
        <v>55</v>
      </c>
      <c r="O1014" t="s">
        <v>57</v>
      </c>
      <c r="P1014" t="s">
        <v>2892</v>
      </c>
      <c r="Q1014" t="s">
        <v>2896</v>
      </c>
      <c r="R1014" t="s">
        <v>2877</v>
      </c>
      <c r="S1014">
        <v>2</v>
      </c>
      <c r="T1014">
        <v>0</v>
      </c>
      <c r="U1014" t="s">
        <v>2894</v>
      </c>
      <c r="V1014">
        <v>56501.106204522679</v>
      </c>
      <c r="W1014" t="s">
        <v>2827</v>
      </c>
      <c r="X1014">
        <v>44663.708440795635</v>
      </c>
      <c r="Y1014" t="s">
        <v>2814</v>
      </c>
      <c r="Z1014">
        <v>58611.930717538344</v>
      </c>
      <c r="AA1014" t="s">
        <v>2772</v>
      </c>
      <c r="AB1014">
        <v>45238.095238095237</v>
      </c>
      <c r="AC1014">
        <v>4</v>
      </c>
    </row>
    <row r="1015" spans="1:29" x14ac:dyDescent="0.3">
      <c r="A1015" t="s">
        <v>47</v>
      </c>
      <c r="B1015">
        <v>58834.067890234619</v>
      </c>
      <c r="C1015">
        <v>18414534</v>
      </c>
      <c r="D1015">
        <v>2750000</v>
      </c>
      <c r="E1015">
        <v>45833.333333333336</v>
      </c>
      <c r="F1015" s="1">
        <v>45974</v>
      </c>
      <c r="G1015" t="s">
        <v>2843</v>
      </c>
      <c r="H1015">
        <v>60</v>
      </c>
      <c r="I1015">
        <v>70</v>
      </c>
      <c r="J1015" t="s">
        <v>74</v>
      </c>
      <c r="K1015">
        <v>1</v>
      </c>
      <c r="L1015">
        <v>3</v>
      </c>
      <c r="M1015" t="s">
        <v>2615</v>
      </c>
      <c r="N1015" t="s">
        <v>55</v>
      </c>
      <c r="O1015" t="s">
        <v>57</v>
      </c>
      <c r="P1015" t="s">
        <v>2905</v>
      </c>
      <c r="Q1015" t="s">
        <v>2899</v>
      </c>
      <c r="R1015" t="s">
        <v>2879</v>
      </c>
      <c r="S1015">
        <v>2</v>
      </c>
      <c r="T1015">
        <v>0</v>
      </c>
      <c r="U1015" t="s">
        <v>2894</v>
      </c>
      <c r="V1015">
        <v>56501.106204522679</v>
      </c>
      <c r="W1015" t="s">
        <v>2827</v>
      </c>
      <c r="X1015">
        <v>44663.708440795635</v>
      </c>
      <c r="Y1015" t="s">
        <v>2815</v>
      </c>
      <c r="Z1015">
        <v>55166.77177874578</v>
      </c>
      <c r="AA1015" t="s">
        <v>2772</v>
      </c>
      <c r="AB1015">
        <v>45238.095238095237</v>
      </c>
      <c r="AC1015">
        <v>2</v>
      </c>
    </row>
    <row r="1016" spans="1:29" x14ac:dyDescent="0.3">
      <c r="A1016" t="s">
        <v>47</v>
      </c>
      <c r="B1016">
        <v>58834.067890234619</v>
      </c>
      <c r="C1016">
        <v>18362186</v>
      </c>
      <c r="D1016">
        <v>6000000</v>
      </c>
      <c r="E1016">
        <v>60000</v>
      </c>
      <c r="F1016" s="1">
        <v>45966</v>
      </c>
      <c r="G1016" t="s">
        <v>2843</v>
      </c>
      <c r="H1016">
        <v>100</v>
      </c>
      <c r="I1016">
        <v>110</v>
      </c>
      <c r="J1016" t="s">
        <v>97</v>
      </c>
      <c r="K1016">
        <v>1</v>
      </c>
      <c r="L1016">
        <v>2</v>
      </c>
      <c r="M1016" t="s">
        <v>2615</v>
      </c>
      <c r="N1016" t="s">
        <v>55</v>
      </c>
      <c r="O1016" t="s">
        <v>57</v>
      </c>
      <c r="P1016" t="s">
        <v>2892</v>
      </c>
      <c r="Q1016" t="s">
        <v>2893</v>
      </c>
      <c r="R1016" t="s">
        <v>2878</v>
      </c>
      <c r="S1016">
        <v>2</v>
      </c>
      <c r="T1016">
        <v>0</v>
      </c>
      <c r="U1016" t="s">
        <v>2894</v>
      </c>
      <c r="V1016">
        <v>56501.106204522679</v>
      </c>
      <c r="W1016" t="s">
        <v>2827</v>
      </c>
      <c r="X1016">
        <v>44663.708440795635</v>
      </c>
      <c r="Y1016" t="s">
        <v>2814</v>
      </c>
      <c r="Z1016">
        <v>58611.930717538344</v>
      </c>
      <c r="AA1016" t="s">
        <v>2745</v>
      </c>
      <c r="AB1016">
        <v>58622.222222222219</v>
      </c>
      <c r="AC1016">
        <v>3</v>
      </c>
    </row>
    <row r="1017" spans="1:29" x14ac:dyDescent="0.3">
      <c r="A1017" t="s">
        <v>47</v>
      </c>
      <c r="B1017">
        <v>58834.067890234619</v>
      </c>
      <c r="C1017">
        <v>18374255</v>
      </c>
      <c r="D1017">
        <v>5750000</v>
      </c>
      <c r="E1017">
        <v>57500</v>
      </c>
      <c r="F1017" s="1">
        <v>45968</v>
      </c>
      <c r="G1017" t="s">
        <v>2843</v>
      </c>
      <c r="H1017">
        <v>100</v>
      </c>
      <c r="I1017">
        <v>110</v>
      </c>
      <c r="J1017" t="s">
        <v>97</v>
      </c>
      <c r="K1017">
        <v>1</v>
      </c>
      <c r="L1017">
        <v>2</v>
      </c>
      <c r="M1017" t="s">
        <v>2615</v>
      </c>
      <c r="N1017" t="s">
        <v>55</v>
      </c>
      <c r="O1017" t="s">
        <v>57</v>
      </c>
      <c r="P1017" t="s">
        <v>2892</v>
      </c>
      <c r="Q1017" t="s">
        <v>2893</v>
      </c>
      <c r="R1017" t="s">
        <v>2878</v>
      </c>
      <c r="S1017">
        <v>2</v>
      </c>
      <c r="T1017">
        <v>0</v>
      </c>
      <c r="U1017" t="s">
        <v>2894</v>
      </c>
      <c r="V1017">
        <v>56501.106204522679</v>
      </c>
      <c r="W1017" t="s">
        <v>2827</v>
      </c>
      <c r="X1017">
        <v>44663.708440795635</v>
      </c>
      <c r="Y1017" t="s">
        <v>2814</v>
      </c>
      <c r="Z1017">
        <v>58611.930717538344</v>
      </c>
      <c r="AA1017" t="s">
        <v>2745</v>
      </c>
      <c r="AB1017">
        <v>58622.222222222219</v>
      </c>
      <c r="AC1017">
        <v>3</v>
      </c>
    </row>
    <row r="1018" spans="1:29" x14ac:dyDescent="0.3">
      <c r="A1018" t="s">
        <v>47</v>
      </c>
      <c r="B1018">
        <v>58834.067890234619</v>
      </c>
      <c r="C1018">
        <v>18380498</v>
      </c>
      <c r="D1018">
        <v>6250000</v>
      </c>
      <c r="E1018">
        <v>62500</v>
      </c>
      <c r="F1018" s="1">
        <v>45969</v>
      </c>
      <c r="G1018" t="s">
        <v>2843</v>
      </c>
      <c r="H1018">
        <v>100</v>
      </c>
      <c r="I1018">
        <v>120</v>
      </c>
      <c r="J1018" t="s">
        <v>97</v>
      </c>
      <c r="K1018">
        <v>2</v>
      </c>
      <c r="L1018">
        <v>3</v>
      </c>
      <c r="M1018" t="s">
        <v>2615</v>
      </c>
      <c r="N1018" t="s">
        <v>55</v>
      </c>
      <c r="O1018" t="s">
        <v>57</v>
      </c>
      <c r="P1018" t="s">
        <v>2904</v>
      </c>
      <c r="Q1018" t="s">
        <v>2896</v>
      </c>
      <c r="R1018" t="s">
        <v>2878</v>
      </c>
      <c r="S1018">
        <v>2</v>
      </c>
      <c r="T1018">
        <v>0</v>
      </c>
      <c r="U1018" t="s">
        <v>138</v>
      </c>
      <c r="V1018">
        <v>84051.519775661844</v>
      </c>
      <c r="W1018" t="s">
        <v>2827</v>
      </c>
      <c r="X1018">
        <v>44663.708440795635</v>
      </c>
      <c r="Y1018" t="s">
        <v>2870</v>
      </c>
      <c r="Z1018">
        <v>81951.291903696576</v>
      </c>
      <c r="AA1018" t="s">
        <v>2745</v>
      </c>
      <c r="AB1018">
        <v>58622.222222222219</v>
      </c>
      <c r="AC1018">
        <v>3</v>
      </c>
    </row>
    <row r="1019" spans="1:29" x14ac:dyDescent="0.3">
      <c r="A1019" t="s">
        <v>47</v>
      </c>
      <c r="B1019">
        <v>58834.067890234619</v>
      </c>
      <c r="C1019">
        <v>18416632</v>
      </c>
      <c r="D1019">
        <v>5500000</v>
      </c>
      <c r="E1019">
        <v>61111.111111111109</v>
      </c>
      <c r="F1019" s="1">
        <v>45974</v>
      </c>
      <c r="G1019" t="s">
        <v>2843</v>
      </c>
      <c r="H1019">
        <v>90</v>
      </c>
      <c r="I1019">
        <v>110</v>
      </c>
      <c r="J1019" t="s">
        <v>50</v>
      </c>
      <c r="K1019">
        <v>2</v>
      </c>
      <c r="L1019">
        <v>5</v>
      </c>
      <c r="M1019" t="s">
        <v>2615</v>
      </c>
      <c r="N1019" t="s">
        <v>55</v>
      </c>
      <c r="O1019" t="s">
        <v>67</v>
      </c>
      <c r="P1019" t="s">
        <v>2904</v>
      </c>
      <c r="Q1019" t="s">
        <v>2893</v>
      </c>
      <c r="R1019" t="s">
        <v>2877</v>
      </c>
      <c r="S1019">
        <v>2</v>
      </c>
      <c r="T1019">
        <v>1</v>
      </c>
      <c r="U1019" t="s">
        <v>2894</v>
      </c>
      <c r="V1019">
        <v>56501.106204522679</v>
      </c>
      <c r="W1019" t="s">
        <v>2827</v>
      </c>
      <c r="X1019">
        <v>44663.708440795635</v>
      </c>
      <c r="Y1019" t="s">
        <v>2870</v>
      </c>
      <c r="Z1019">
        <v>81951.291903696576</v>
      </c>
      <c r="AA1019" t="s">
        <v>2745</v>
      </c>
      <c r="AB1019">
        <v>58622.222222222219</v>
      </c>
      <c r="AC1019">
        <v>4</v>
      </c>
    </row>
    <row r="1020" spans="1:29" x14ac:dyDescent="0.3">
      <c r="A1020" t="s">
        <v>47</v>
      </c>
      <c r="B1020">
        <v>58834.067890234619</v>
      </c>
      <c r="C1020">
        <v>18416342</v>
      </c>
      <c r="D1020">
        <v>3120000</v>
      </c>
      <c r="E1020">
        <v>52000</v>
      </c>
      <c r="F1020" s="1">
        <v>45974</v>
      </c>
      <c r="G1020" t="s">
        <v>2843</v>
      </c>
      <c r="H1020">
        <v>60</v>
      </c>
      <c r="I1020">
        <v>65</v>
      </c>
      <c r="J1020" t="s">
        <v>74</v>
      </c>
      <c r="K1020">
        <v>1</v>
      </c>
      <c r="L1020">
        <v>2</v>
      </c>
      <c r="M1020" t="s">
        <v>2615</v>
      </c>
      <c r="N1020" t="s">
        <v>55</v>
      </c>
      <c r="O1020" t="s">
        <v>57</v>
      </c>
      <c r="P1020" t="s">
        <v>2905</v>
      </c>
      <c r="Q1020" t="s">
        <v>2893</v>
      </c>
      <c r="R1020" t="s">
        <v>2879</v>
      </c>
      <c r="S1020">
        <v>2</v>
      </c>
      <c r="T1020">
        <v>0</v>
      </c>
      <c r="U1020" t="s">
        <v>251</v>
      </c>
      <c r="V1020">
        <v>53354.245347733297</v>
      </c>
      <c r="W1020" t="s">
        <v>2827</v>
      </c>
      <c r="X1020">
        <v>44663.708440795635</v>
      </c>
      <c r="Y1020" t="s">
        <v>2815</v>
      </c>
      <c r="Z1020">
        <v>55166.77177874578</v>
      </c>
      <c r="AA1020" t="s">
        <v>2745</v>
      </c>
      <c r="AB1020">
        <v>58622.222222222219</v>
      </c>
      <c r="AC1020">
        <v>2</v>
      </c>
    </row>
    <row r="1021" spans="1:29" x14ac:dyDescent="0.3">
      <c r="A1021" t="s">
        <v>47</v>
      </c>
      <c r="B1021">
        <v>58834.067890234619</v>
      </c>
      <c r="C1021">
        <v>18411405</v>
      </c>
      <c r="D1021">
        <v>5800000</v>
      </c>
      <c r="E1021">
        <v>44615.384615384617</v>
      </c>
      <c r="F1021" s="1">
        <v>45974</v>
      </c>
      <c r="G1021" t="s">
        <v>2843</v>
      </c>
      <c r="H1021">
        <v>130</v>
      </c>
      <c r="I1021">
        <v>140</v>
      </c>
      <c r="J1021" t="s">
        <v>50</v>
      </c>
      <c r="K1021">
        <v>1</v>
      </c>
      <c r="L1021">
        <v>7</v>
      </c>
      <c r="M1021" t="s">
        <v>2622</v>
      </c>
      <c r="N1021" t="s">
        <v>55</v>
      </c>
      <c r="O1021" t="s">
        <v>67</v>
      </c>
      <c r="P1021" t="s">
        <v>2892</v>
      </c>
      <c r="Q1021" t="s">
        <v>2893</v>
      </c>
      <c r="R1021" t="s">
        <v>2877</v>
      </c>
      <c r="S1021">
        <v>13</v>
      </c>
      <c r="T1021">
        <v>1</v>
      </c>
      <c r="U1021" t="s">
        <v>2894</v>
      </c>
      <c r="V1021">
        <v>56501.106204522679</v>
      </c>
      <c r="W1021" t="s">
        <v>2827</v>
      </c>
      <c r="X1021">
        <v>44663.708440795635</v>
      </c>
      <c r="Y1021" t="s">
        <v>2814</v>
      </c>
      <c r="Z1021">
        <v>58611.930717538344</v>
      </c>
      <c r="AA1021" t="s">
        <v>2753</v>
      </c>
      <c r="AB1021">
        <v>39504.03762903763</v>
      </c>
      <c r="AC1021">
        <v>4</v>
      </c>
    </row>
    <row r="1022" spans="1:29" x14ac:dyDescent="0.3">
      <c r="A1022" t="s">
        <v>47</v>
      </c>
      <c r="B1022">
        <v>58834.067890234619</v>
      </c>
      <c r="C1022">
        <v>18368434</v>
      </c>
      <c r="D1022">
        <v>3945000</v>
      </c>
      <c r="E1022">
        <v>29222.222222222223</v>
      </c>
      <c r="F1022" s="1">
        <v>45967</v>
      </c>
      <c r="G1022" t="s">
        <v>2843</v>
      </c>
      <c r="H1022">
        <v>135</v>
      </c>
      <c r="I1022">
        <v>145</v>
      </c>
      <c r="J1022" t="s">
        <v>50</v>
      </c>
      <c r="K1022">
        <v>2</v>
      </c>
      <c r="L1022">
        <v>3</v>
      </c>
      <c r="M1022" t="s">
        <v>2622</v>
      </c>
      <c r="N1022" t="s">
        <v>55</v>
      </c>
      <c r="O1022" t="s">
        <v>57</v>
      </c>
      <c r="P1022" t="s">
        <v>2892</v>
      </c>
      <c r="Q1022" t="s">
        <v>2893</v>
      </c>
      <c r="R1022" t="s">
        <v>2877</v>
      </c>
      <c r="S1022">
        <v>13</v>
      </c>
      <c r="T1022">
        <v>0</v>
      </c>
      <c r="U1022" t="s">
        <v>2894</v>
      </c>
      <c r="V1022">
        <v>56501.106204522679</v>
      </c>
      <c r="W1022" t="s">
        <v>2827</v>
      </c>
      <c r="X1022">
        <v>44663.708440795635</v>
      </c>
      <c r="Y1022" t="s">
        <v>2814</v>
      </c>
      <c r="Z1022">
        <v>58611.930717538344</v>
      </c>
      <c r="AA1022" t="s">
        <v>2753</v>
      </c>
      <c r="AB1022">
        <v>39504.03762903763</v>
      </c>
      <c r="AC1022">
        <v>4</v>
      </c>
    </row>
    <row r="1023" spans="1:29" x14ac:dyDescent="0.3">
      <c r="A1023" t="s">
        <v>47</v>
      </c>
      <c r="B1023">
        <v>58834.067890234619</v>
      </c>
      <c r="C1023">
        <v>18362295</v>
      </c>
      <c r="D1023">
        <v>2650000</v>
      </c>
      <c r="E1023">
        <v>29444.444444444445</v>
      </c>
      <c r="F1023" s="1">
        <v>45966</v>
      </c>
      <c r="G1023" t="s">
        <v>2843</v>
      </c>
      <c r="H1023">
        <v>90</v>
      </c>
      <c r="I1023">
        <v>100</v>
      </c>
      <c r="J1023" t="s">
        <v>97</v>
      </c>
      <c r="K1023">
        <v>1</v>
      </c>
      <c r="L1023">
        <v>3</v>
      </c>
      <c r="M1023" t="s">
        <v>2622</v>
      </c>
      <c r="N1023" t="s">
        <v>55</v>
      </c>
      <c r="O1023" t="s">
        <v>57</v>
      </c>
      <c r="P1023" t="s">
        <v>2892</v>
      </c>
      <c r="Q1023" t="s">
        <v>2899</v>
      </c>
      <c r="R1023" t="s">
        <v>2878</v>
      </c>
      <c r="S1023">
        <v>13</v>
      </c>
      <c r="T1023">
        <v>0</v>
      </c>
      <c r="U1023" t="s">
        <v>2894</v>
      </c>
      <c r="V1023">
        <v>56501.106204522679</v>
      </c>
      <c r="W1023" t="s">
        <v>2827</v>
      </c>
      <c r="X1023">
        <v>44663.708440795635</v>
      </c>
      <c r="Y1023" t="s">
        <v>2814</v>
      </c>
      <c r="Z1023">
        <v>58611.930717538344</v>
      </c>
      <c r="AA1023" t="s">
        <v>2753</v>
      </c>
      <c r="AB1023">
        <v>39504.03762903763</v>
      </c>
      <c r="AC1023">
        <v>3</v>
      </c>
    </row>
    <row r="1024" spans="1:29" x14ac:dyDescent="0.3">
      <c r="A1024" t="s">
        <v>47</v>
      </c>
      <c r="B1024">
        <v>58834.067890234619</v>
      </c>
      <c r="C1024">
        <v>18421284</v>
      </c>
      <c r="D1024">
        <v>2500000</v>
      </c>
      <c r="E1024">
        <v>45454.545454545456</v>
      </c>
      <c r="F1024" s="1">
        <v>45975</v>
      </c>
      <c r="G1024" t="s">
        <v>2843</v>
      </c>
      <c r="H1024">
        <v>55</v>
      </c>
      <c r="I1024">
        <v>60</v>
      </c>
      <c r="J1024" t="s">
        <v>74</v>
      </c>
      <c r="K1024">
        <v>1</v>
      </c>
      <c r="L1024">
        <v>5</v>
      </c>
      <c r="M1024" t="s">
        <v>2615</v>
      </c>
      <c r="N1024" t="s">
        <v>55</v>
      </c>
      <c r="O1024" t="s">
        <v>67</v>
      </c>
      <c r="P1024" t="s">
        <v>2892</v>
      </c>
      <c r="Q1024" t="s">
        <v>2899</v>
      </c>
      <c r="R1024" t="s">
        <v>2879</v>
      </c>
      <c r="S1024">
        <v>2</v>
      </c>
      <c r="T1024">
        <v>1</v>
      </c>
      <c r="U1024" t="s">
        <v>2894</v>
      </c>
      <c r="V1024">
        <v>56501.106204522679</v>
      </c>
      <c r="W1024" t="s">
        <v>2827</v>
      </c>
      <c r="X1024">
        <v>44663.708440795635</v>
      </c>
      <c r="Y1024" t="s">
        <v>2814</v>
      </c>
      <c r="Z1024">
        <v>58611.930717538344</v>
      </c>
      <c r="AA1024" t="s">
        <v>2753</v>
      </c>
      <c r="AB1024">
        <v>39504.03762903763</v>
      </c>
      <c r="AC1024">
        <v>2</v>
      </c>
    </row>
    <row r="1025" spans="1:29" x14ac:dyDescent="0.3">
      <c r="A1025" t="s">
        <v>47</v>
      </c>
      <c r="B1025">
        <v>58834.067890234619</v>
      </c>
      <c r="C1025">
        <v>18403567</v>
      </c>
      <c r="D1025">
        <v>2390000</v>
      </c>
      <c r="E1025">
        <v>19916.666666666668</v>
      </c>
      <c r="F1025" s="1">
        <v>45972</v>
      </c>
      <c r="G1025" t="s">
        <v>2843</v>
      </c>
      <c r="H1025">
        <v>120</v>
      </c>
      <c r="I1025">
        <v>130</v>
      </c>
      <c r="J1025" t="s">
        <v>97</v>
      </c>
      <c r="K1025">
        <v>1</v>
      </c>
      <c r="L1025">
        <v>6</v>
      </c>
      <c r="M1025" t="s">
        <v>2627</v>
      </c>
      <c r="N1025" t="s">
        <v>55</v>
      </c>
      <c r="O1025" t="s">
        <v>57</v>
      </c>
      <c r="P1025" t="s">
        <v>2892</v>
      </c>
      <c r="Q1025" t="s">
        <v>2899</v>
      </c>
      <c r="R1025" t="s">
        <v>2878</v>
      </c>
      <c r="S1025">
        <v>18</v>
      </c>
      <c r="T1025">
        <v>0</v>
      </c>
      <c r="U1025" t="s">
        <v>2894</v>
      </c>
      <c r="V1025">
        <v>56501.106204522679</v>
      </c>
      <c r="W1025" t="s">
        <v>2827</v>
      </c>
      <c r="X1025">
        <v>44663.708440795635</v>
      </c>
      <c r="Y1025" t="s">
        <v>2814</v>
      </c>
      <c r="Z1025">
        <v>58611.930717538344</v>
      </c>
      <c r="AA1025" t="s">
        <v>2753</v>
      </c>
      <c r="AB1025">
        <v>39504.03762903763</v>
      </c>
      <c r="AC1025">
        <v>3</v>
      </c>
    </row>
    <row r="1026" spans="1:29" x14ac:dyDescent="0.3">
      <c r="A1026" t="s">
        <v>47</v>
      </c>
      <c r="B1026">
        <v>58834.067890234619</v>
      </c>
      <c r="C1026">
        <v>18388627</v>
      </c>
      <c r="D1026">
        <v>3800000</v>
      </c>
      <c r="E1026">
        <v>76000</v>
      </c>
      <c r="F1026" s="1">
        <v>45970</v>
      </c>
      <c r="G1026" t="s">
        <v>2843</v>
      </c>
      <c r="H1026">
        <v>50</v>
      </c>
      <c r="I1026">
        <v>55</v>
      </c>
      <c r="J1026" t="s">
        <v>74</v>
      </c>
      <c r="K1026">
        <v>1</v>
      </c>
      <c r="L1026">
        <v>6</v>
      </c>
      <c r="M1026" t="s">
        <v>2615</v>
      </c>
      <c r="N1026" t="s">
        <v>55</v>
      </c>
      <c r="O1026" t="s">
        <v>67</v>
      </c>
      <c r="P1026" t="s">
        <v>2892</v>
      </c>
      <c r="Q1026" t="s">
        <v>2893</v>
      </c>
      <c r="R1026" t="s">
        <v>2879</v>
      </c>
      <c r="S1026">
        <v>2</v>
      </c>
      <c r="T1026">
        <v>1</v>
      </c>
      <c r="U1026" t="s">
        <v>251</v>
      </c>
      <c r="V1026">
        <v>53354.245347733297</v>
      </c>
      <c r="W1026" t="s">
        <v>2827</v>
      </c>
      <c r="X1026">
        <v>44663.708440795635</v>
      </c>
      <c r="Y1026" t="s">
        <v>2814</v>
      </c>
      <c r="Z1026">
        <v>58611.930717538344</v>
      </c>
      <c r="AA1026" t="s">
        <v>2753</v>
      </c>
      <c r="AB1026">
        <v>39504.03762903763</v>
      </c>
      <c r="AC1026">
        <v>2</v>
      </c>
    </row>
    <row r="1027" spans="1:29" x14ac:dyDescent="0.3">
      <c r="A1027" t="s">
        <v>47</v>
      </c>
      <c r="B1027">
        <v>58834.067890234619</v>
      </c>
      <c r="C1027">
        <v>18419983</v>
      </c>
      <c r="D1027">
        <v>2550000</v>
      </c>
      <c r="E1027">
        <v>31875</v>
      </c>
      <c r="F1027" s="1">
        <v>45975</v>
      </c>
      <c r="G1027" t="s">
        <v>2843</v>
      </c>
      <c r="H1027">
        <v>80</v>
      </c>
      <c r="I1027">
        <v>90</v>
      </c>
      <c r="J1027" t="s">
        <v>97</v>
      </c>
      <c r="K1027">
        <v>1</v>
      </c>
      <c r="L1027">
        <v>3</v>
      </c>
      <c r="M1027" t="s">
        <v>2617</v>
      </c>
      <c r="N1027" t="s">
        <v>55</v>
      </c>
      <c r="O1027" t="s">
        <v>57</v>
      </c>
      <c r="P1027" t="s">
        <v>2905</v>
      </c>
      <c r="Q1027" t="s">
        <v>2899</v>
      </c>
      <c r="R1027" t="s">
        <v>2878</v>
      </c>
      <c r="S1027">
        <v>7.5</v>
      </c>
      <c r="T1027">
        <v>0</v>
      </c>
      <c r="U1027" t="s">
        <v>2895</v>
      </c>
      <c r="V1027">
        <v>65169.934344177367</v>
      </c>
      <c r="W1027" t="s">
        <v>2827</v>
      </c>
      <c r="X1027">
        <v>44663.708440795635</v>
      </c>
      <c r="Y1027" t="s">
        <v>2815</v>
      </c>
      <c r="Z1027">
        <v>55166.77177874578</v>
      </c>
      <c r="AA1027" t="s">
        <v>2753</v>
      </c>
      <c r="AB1027">
        <v>39504.03762903763</v>
      </c>
      <c r="AC1027">
        <v>3</v>
      </c>
    </row>
    <row r="1028" spans="1:29" x14ac:dyDescent="0.3">
      <c r="A1028" t="s">
        <v>47</v>
      </c>
      <c r="B1028">
        <v>58834.067890234619</v>
      </c>
      <c r="C1028">
        <v>18383598</v>
      </c>
      <c r="D1028">
        <v>5250000</v>
      </c>
      <c r="E1028">
        <v>70000</v>
      </c>
      <c r="F1028" s="1">
        <v>45969</v>
      </c>
      <c r="G1028" t="s">
        <v>2843</v>
      </c>
      <c r="H1028">
        <v>75</v>
      </c>
      <c r="I1028">
        <v>90</v>
      </c>
      <c r="J1028" t="s">
        <v>97</v>
      </c>
      <c r="K1028">
        <v>1</v>
      </c>
      <c r="L1028">
        <v>3</v>
      </c>
      <c r="M1028" t="s">
        <v>2622</v>
      </c>
      <c r="N1028" t="s">
        <v>76</v>
      </c>
      <c r="O1028" t="s">
        <v>57</v>
      </c>
      <c r="P1028" t="s">
        <v>2892</v>
      </c>
      <c r="Q1028" t="s">
        <v>2893</v>
      </c>
      <c r="R1028" t="s">
        <v>2878</v>
      </c>
      <c r="S1028">
        <v>13</v>
      </c>
      <c r="T1028">
        <v>0</v>
      </c>
      <c r="U1028" t="s">
        <v>2894</v>
      </c>
      <c r="V1028">
        <v>56501.106204522679</v>
      </c>
      <c r="W1028" t="s">
        <v>2827</v>
      </c>
      <c r="X1028">
        <v>44663.708440795635</v>
      </c>
      <c r="Y1028" t="s">
        <v>2814</v>
      </c>
      <c r="Z1028">
        <v>58611.930717538344</v>
      </c>
      <c r="AA1028" t="s">
        <v>2776</v>
      </c>
      <c r="AB1028">
        <v>70000</v>
      </c>
      <c r="AC1028">
        <v>3</v>
      </c>
    </row>
    <row r="1029" spans="1:29" x14ac:dyDescent="0.3">
      <c r="A1029" t="s">
        <v>47</v>
      </c>
      <c r="B1029">
        <v>58834.067890234619</v>
      </c>
      <c r="C1029">
        <v>18364012</v>
      </c>
      <c r="D1029">
        <v>4999000</v>
      </c>
      <c r="E1029">
        <v>19996</v>
      </c>
      <c r="F1029" s="1">
        <v>45966</v>
      </c>
      <c r="G1029" t="s">
        <v>2843</v>
      </c>
      <c r="H1029">
        <v>250</v>
      </c>
      <c r="I1029">
        <v>400</v>
      </c>
      <c r="J1029" t="s">
        <v>50</v>
      </c>
      <c r="K1029">
        <v>2</v>
      </c>
      <c r="L1029">
        <v>2</v>
      </c>
      <c r="M1029" t="s">
        <v>2617</v>
      </c>
      <c r="N1029" t="s">
        <v>77</v>
      </c>
      <c r="O1029" t="s">
        <v>57</v>
      </c>
      <c r="P1029" t="s">
        <v>2892</v>
      </c>
      <c r="Q1029" t="s">
        <v>2893</v>
      </c>
      <c r="R1029" t="s">
        <v>2877</v>
      </c>
      <c r="S1029">
        <v>7.5</v>
      </c>
      <c r="T1029">
        <v>0</v>
      </c>
      <c r="U1029" t="s">
        <v>2894</v>
      </c>
      <c r="V1029">
        <v>56501.106204522679</v>
      </c>
      <c r="W1029" t="s">
        <v>2827</v>
      </c>
      <c r="X1029">
        <v>44663.708440795635</v>
      </c>
      <c r="Y1029" t="s">
        <v>2814</v>
      </c>
      <c r="Z1029">
        <v>58611.930717538344</v>
      </c>
      <c r="AA1029" t="s">
        <v>2688</v>
      </c>
      <c r="AB1029">
        <v>30152.968115942029</v>
      </c>
      <c r="AC1029">
        <v>4</v>
      </c>
    </row>
    <row r="1030" spans="1:29" x14ac:dyDescent="0.3">
      <c r="A1030" t="s">
        <v>47</v>
      </c>
      <c r="B1030">
        <v>58834.067890234619</v>
      </c>
      <c r="C1030">
        <v>18403566</v>
      </c>
      <c r="D1030">
        <v>4399000</v>
      </c>
      <c r="E1030">
        <v>31421.428571428572</v>
      </c>
      <c r="F1030" s="1">
        <v>45972</v>
      </c>
      <c r="G1030" t="s">
        <v>2843</v>
      </c>
      <c r="H1030">
        <v>140</v>
      </c>
      <c r="I1030">
        <v>150</v>
      </c>
      <c r="J1030" t="s">
        <v>50</v>
      </c>
      <c r="K1030">
        <v>2</v>
      </c>
      <c r="L1030">
        <v>4</v>
      </c>
      <c r="M1030" t="s">
        <v>2617</v>
      </c>
      <c r="N1030" t="s">
        <v>55</v>
      </c>
      <c r="O1030" t="s">
        <v>57</v>
      </c>
      <c r="P1030" t="s">
        <v>2892</v>
      </c>
      <c r="Q1030" t="s">
        <v>2893</v>
      </c>
      <c r="R1030" t="s">
        <v>2877</v>
      </c>
      <c r="S1030">
        <v>7.5</v>
      </c>
      <c r="T1030">
        <v>0</v>
      </c>
      <c r="U1030" t="s">
        <v>2894</v>
      </c>
      <c r="V1030">
        <v>56501.106204522679</v>
      </c>
      <c r="W1030" t="s">
        <v>2827</v>
      </c>
      <c r="X1030">
        <v>44663.708440795635</v>
      </c>
      <c r="Y1030" t="s">
        <v>2814</v>
      </c>
      <c r="Z1030">
        <v>58611.930717538344</v>
      </c>
      <c r="AA1030" t="s">
        <v>2688</v>
      </c>
      <c r="AB1030">
        <v>30152.968115942029</v>
      </c>
      <c r="AC1030">
        <v>4</v>
      </c>
    </row>
    <row r="1031" spans="1:29" x14ac:dyDescent="0.3">
      <c r="A1031" t="s">
        <v>47</v>
      </c>
      <c r="B1031">
        <v>58834.067890234619</v>
      </c>
      <c r="C1031">
        <v>18403357</v>
      </c>
      <c r="D1031">
        <v>3640000</v>
      </c>
      <c r="E1031">
        <v>31652.17391304348</v>
      </c>
      <c r="F1031" s="1">
        <v>45972</v>
      </c>
      <c r="G1031" t="s">
        <v>2843</v>
      </c>
      <c r="H1031">
        <v>115</v>
      </c>
      <c r="I1031">
        <v>130</v>
      </c>
      <c r="J1031" t="s">
        <v>50</v>
      </c>
      <c r="K1031">
        <v>1</v>
      </c>
      <c r="L1031">
        <v>3</v>
      </c>
      <c r="M1031" t="s">
        <v>2617</v>
      </c>
      <c r="N1031" t="s">
        <v>55</v>
      </c>
      <c r="O1031" t="s">
        <v>67</v>
      </c>
      <c r="P1031" t="s">
        <v>2892</v>
      </c>
      <c r="Q1031" t="s">
        <v>2893</v>
      </c>
      <c r="R1031" t="s">
        <v>2877</v>
      </c>
      <c r="S1031">
        <v>7.5</v>
      </c>
      <c r="T1031">
        <v>1</v>
      </c>
      <c r="U1031" t="s">
        <v>2894</v>
      </c>
      <c r="V1031">
        <v>56501.106204522679</v>
      </c>
      <c r="W1031" t="s">
        <v>2827</v>
      </c>
      <c r="X1031">
        <v>44663.708440795635</v>
      </c>
      <c r="Y1031" t="s">
        <v>2814</v>
      </c>
      <c r="Z1031">
        <v>58611.930717538344</v>
      </c>
      <c r="AA1031" t="s">
        <v>2688</v>
      </c>
      <c r="AB1031">
        <v>30152.968115942029</v>
      </c>
      <c r="AC1031">
        <v>4</v>
      </c>
    </row>
    <row r="1032" spans="1:29" x14ac:dyDescent="0.3">
      <c r="A1032" t="s">
        <v>47</v>
      </c>
      <c r="B1032">
        <v>58834.067890234619</v>
      </c>
      <c r="C1032">
        <v>18389567</v>
      </c>
      <c r="D1032">
        <v>2480000</v>
      </c>
      <c r="E1032">
        <v>35428.571428571428</v>
      </c>
      <c r="F1032" s="1">
        <v>45970</v>
      </c>
      <c r="G1032" t="s">
        <v>2843</v>
      </c>
      <c r="H1032">
        <v>70</v>
      </c>
      <c r="I1032">
        <v>80</v>
      </c>
      <c r="J1032" t="s">
        <v>97</v>
      </c>
      <c r="K1032">
        <v>1</v>
      </c>
      <c r="L1032">
        <v>4</v>
      </c>
      <c r="M1032" t="s">
        <v>2617</v>
      </c>
      <c r="N1032" t="s">
        <v>55</v>
      </c>
      <c r="O1032" t="s">
        <v>67</v>
      </c>
      <c r="P1032" t="s">
        <v>2905</v>
      </c>
      <c r="Q1032" t="s">
        <v>2899</v>
      </c>
      <c r="R1032" t="s">
        <v>2878</v>
      </c>
      <c r="S1032">
        <v>7.5</v>
      </c>
      <c r="T1032">
        <v>1</v>
      </c>
      <c r="U1032" t="s">
        <v>2894</v>
      </c>
      <c r="V1032">
        <v>56501.106204522679</v>
      </c>
      <c r="W1032" t="s">
        <v>2827</v>
      </c>
      <c r="X1032">
        <v>44663.708440795635</v>
      </c>
      <c r="Y1032" t="s">
        <v>2815</v>
      </c>
      <c r="Z1032">
        <v>55166.77177874578</v>
      </c>
      <c r="AA1032" t="s">
        <v>2688</v>
      </c>
      <c r="AB1032">
        <v>30152.968115942029</v>
      </c>
      <c r="AC1032">
        <v>3</v>
      </c>
    </row>
    <row r="1033" spans="1:29" x14ac:dyDescent="0.3">
      <c r="A1033" t="s">
        <v>47</v>
      </c>
      <c r="B1033">
        <v>58834.067890234619</v>
      </c>
      <c r="C1033">
        <v>18401110</v>
      </c>
      <c r="D1033">
        <v>2420000</v>
      </c>
      <c r="E1033">
        <v>32266.666666666668</v>
      </c>
      <c r="F1033" s="1">
        <v>45972</v>
      </c>
      <c r="G1033" t="s">
        <v>2843</v>
      </c>
      <c r="H1033">
        <v>75</v>
      </c>
      <c r="I1033">
        <v>80</v>
      </c>
      <c r="J1033" t="s">
        <v>97</v>
      </c>
      <c r="K1033">
        <v>1</v>
      </c>
      <c r="L1033">
        <v>5</v>
      </c>
      <c r="M1033" t="s">
        <v>2632</v>
      </c>
      <c r="N1033" t="s">
        <v>55</v>
      </c>
      <c r="O1033" t="s">
        <v>57</v>
      </c>
      <c r="P1033" t="s">
        <v>2905</v>
      </c>
      <c r="Q1033" t="s">
        <v>2899</v>
      </c>
      <c r="R1033" t="s">
        <v>2878</v>
      </c>
      <c r="S1033">
        <v>25</v>
      </c>
      <c r="T1033">
        <v>0</v>
      </c>
      <c r="U1033" t="s">
        <v>2894</v>
      </c>
      <c r="V1033">
        <v>56501.106204522679</v>
      </c>
      <c r="W1033" t="s">
        <v>2827</v>
      </c>
      <c r="X1033">
        <v>44663.708440795635</v>
      </c>
      <c r="Y1033" t="s">
        <v>2815</v>
      </c>
      <c r="Z1033">
        <v>55166.77177874578</v>
      </c>
      <c r="AA1033" t="s">
        <v>2688</v>
      </c>
      <c r="AB1033">
        <v>30152.968115942029</v>
      </c>
      <c r="AC1033">
        <v>3</v>
      </c>
    </row>
    <row r="1034" spans="1:29" x14ac:dyDescent="0.3">
      <c r="A1034" t="s">
        <v>47</v>
      </c>
      <c r="B1034">
        <v>58834.067890234619</v>
      </c>
      <c r="C1034">
        <v>18388365</v>
      </c>
      <c r="D1034">
        <v>4750000</v>
      </c>
      <c r="E1034">
        <v>39583.333333333336</v>
      </c>
      <c r="F1034" s="1">
        <v>45970</v>
      </c>
      <c r="G1034" t="s">
        <v>2843</v>
      </c>
      <c r="H1034">
        <v>120</v>
      </c>
      <c r="I1034">
        <v>135</v>
      </c>
      <c r="J1034" t="s">
        <v>50</v>
      </c>
      <c r="K1034">
        <v>2</v>
      </c>
      <c r="L1034">
        <v>2</v>
      </c>
      <c r="M1034" t="s">
        <v>2615</v>
      </c>
      <c r="N1034" t="s">
        <v>55</v>
      </c>
      <c r="O1034" t="s">
        <v>57</v>
      </c>
      <c r="P1034" t="s">
        <v>2892</v>
      </c>
      <c r="Q1034" t="s">
        <v>2893</v>
      </c>
      <c r="R1034" t="s">
        <v>2877</v>
      </c>
      <c r="S1034">
        <v>2</v>
      </c>
      <c r="T1034">
        <v>0</v>
      </c>
      <c r="U1034" t="s">
        <v>2894</v>
      </c>
      <c r="V1034">
        <v>56501.106204522679</v>
      </c>
      <c r="W1034" t="s">
        <v>2827</v>
      </c>
      <c r="X1034">
        <v>44663.708440795635</v>
      </c>
      <c r="Y1034" t="s">
        <v>2814</v>
      </c>
      <c r="Z1034">
        <v>58611.930717538344</v>
      </c>
      <c r="AA1034" t="s">
        <v>2686</v>
      </c>
      <c r="AB1034">
        <v>39257.439573215386</v>
      </c>
      <c r="AC1034">
        <v>4</v>
      </c>
    </row>
    <row r="1035" spans="1:29" x14ac:dyDescent="0.3">
      <c r="A1035" t="s">
        <v>47</v>
      </c>
      <c r="B1035">
        <v>58834.067890234619</v>
      </c>
      <c r="C1035">
        <v>18386300</v>
      </c>
      <c r="D1035">
        <v>4650000</v>
      </c>
      <c r="E1035">
        <v>46500</v>
      </c>
      <c r="F1035" s="1">
        <v>45970</v>
      </c>
      <c r="G1035" t="s">
        <v>2843</v>
      </c>
      <c r="H1035">
        <v>100</v>
      </c>
      <c r="I1035">
        <v>125</v>
      </c>
      <c r="J1035" t="s">
        <v>50</v>
      </c>
      <c r="K1035">
        <v>1</v>
      </c>
      <c r="L1035">
        <v>5</v>
      </c>
      <c r="M1035" t="s">
        <v>2615</v>
      </c>
      <c r="N1035" t="s">
        <v>55</v>
      </c>
      <c r="O1035" t="s">
        <v>57</v>
      </c>
      <c r="P1035" t="s">
        <v>2892</v>
      </c>
      <c r="Q1035" t="s">
        <v>2893</v>
      </c>
      <c r="R1035" t="s">
        <v>2877</v>
      </c>
      <c r="S1035">
        <v>2</v>
      </c>
      <c r="T1035">
        <v>0</v>
      </c>
      <c r="U1035" t="s">
        <v>2894</v>
      </c>
      <c r="V1035">
        <v>56501.106204522679</v>
      </c>
      <c r="W1035" t="s">
        <v>2827</v>
      </c>
      <c r="X1035">
        <v>44663.708440795635</v>
      </c>
      <c r="Y1035" t="s">
        <v>2814</v>
      </c>
      <c r="Z1035">
        <v>58611.930717538344</v>
      </c>
      <c r="AA1035" t="s">
        <v>2686</v>
      </c>
      <c r="AB1035">
        <v>39257.439573215386</v>
      </c>
      <c r="AC1035">
        <v>4</v>
      </c>
    </row>
    <row r="1036" spans="1:29" x14ac:dyDescent="0.3">
      <c r="A1036" t="s">
        <v>47</v>
      </c>
      <c r="B1036">
        <v>58834.067890234619</v>
      </c>
      <c r="C1036">
        <v>18374447</v>
      </c>
      <c r="D1036">
        <v>4350000</v>
      </c>
      <c r="E1036">
        <v>39545.454545454544</v>
      </c>
      <c r="F1036" s="1">
        <v>45968</v>
      </c>
      <c r="G1036" t="s">
        <v>2843</v>
      </c>
      <c r="H1036">
        <v>110</v>
      </c>
      <c r="I1036">
        <v>135</v>
      </c>
      <c r="J1036" t="s">
        <v>50</v>
      </c>
      <c r="K1036">
        <v>1</v>
      </c>
      <c r="L1036">
        <v>4</v>
      </c>
      <c r="M1036" t="s">
        <v>2615</v>
      </c>
      <c r="N1036" t="s">
        <v>55</v>
      </c>
      <c r="O1036" t="s">
        <v>57</v>
      </c>
      <c r="P1036" t="s">
        <v>2892</v>
      </c>
      <c r="Q1036" t="s">
        <v>2893</v>
      </c>
      <c r="R1036" t="s">
        <v>2877</v>
      </c>
      <c r="S1036">
        <v>2</v>
      </c>
      <c r="T1036">
        <v>0</v>
      </c>
      <c r="U1036" t="s">
        <v>2894</v>
      </c>
      <c r="V1036">
        <v>56501.106204522679</v>
      </c>
      <c r="W1036" t="s">
        <v>2827</v>
      </c>
      <c r="X1036">
        <v>44663.708440795635</v>
      </c>
      <c r="Y1036" t="s">
        <v>2814</v>
      </c>
      <c r="Z1036">
        <v>58611.930717538344</v>
      </c>
      <c r="AA1036" t="s">
        <v>2686</v>
      </c>
      <c r="AB1036">
        <v>39257.439573215386</v>
      </c>
      <c r="AC1036">
        <v>4</v>
      </c>
    </row>
    <row r="1037" spans="1:29" x14ac:dyDescent="0.3">
      <c r="A1037" t="s">
        <v>47</v>
      </c>
      <c r="B1037">
        <v>58834.067890234619</v>
      </c>
      <c r="C1037">
        <v>18380597</v>
      </c>
      <c r="D1037">
        <v>3850000</v>
      </c>
      <c r="E1037">
        <v>25666.666666666668</v>
      </c>
      <c r="F1037" s="1">
        <v>45969</v>
      </c>
      <c r="G1037" t="s">
        <v>2843</v>
      </c>
      <c r="H1037">
        <v>150</v>
      </c>
      <c r="I1037">
        <v>160</v>
      </c>
      <c r="J1037" t="s">
        <v>50</v>
      </c>
      <c r="K1037">
        <v>2</v>
      </c>
      <c r="L1037">
        <v>3</v>
      </c>
      <c r="M1037" t="s">
        <v>2615</v>
      </c>
      <c r="N1037" t="s">
        <v>55</v>
      </c>
      <c r="O1037" t="s">
        <v>57</v>
      </c>
      <c r="P1037" t="s">
        <v>2892</v>
      </c>
      <c r="Q1037" t="s">
        <v>2893</v>
      </c>
      <c r="R1037" t="s">
        <v>2877</v>
      </c>
      <c r="S1037">
        <v>2</v>
      </c>
      <c r="T1037">
        <v>0</v>
      </c>
      <c r="U1037" t="s">
        <v>2894</v>
      </c>
      <c r="V1037">
        <v>56501.106204522679</v>
      </c>
      <c r="W1037" t="s">
        <v>2827</v>
      </c>
      <c r="X1037">
        <v>44663.708440795635</v>
      </c>
      <c r="Y1037" t="s">
        <v>2814</v>
      </c>
      <c r="Z1037">
        <v>58611.930717538344</v>
      </c>
      <c r="AA1037" t="s">
        <v>2686</v>
      </c>
      <c r="AB1037">
        <v>39257.439573215386</v>
      </c>
      <c r="AC1037">
        <v>4</v>
      </c>
    </row>
    <row r="1038" spans="1:29" x14ac:dyDescent="0.3">
      <c r="A1038" t="s">
        <v>47</v>
      </c>
      <c r="B1038">
        <v>58834.067890234619</v>
      </c>
      <c r="C1038">
        <v>18397593</v>
      </c>
      <c r="D1038">
        <v>3750000</v>
      </c>
      <c r="E1038">
        <v>41666.666666666664</v>
      </c>
      <c r="F1038" s="1">
        <v>45972</v>
      </c>
      <c r="G1038" t="s">
        <v>2843</v>
      </c>
      <c r="H1038">
        <v>90</v>
      </c>
      <c r="I1038">
        <v>100</v>
      </c>
      <c r="J1038" t="s">
        <v>97</v>
      </c>
      <c r="K1038">
        <v>2</v>
      </c>
      <c r="L1038">
        <v>4</v>
      </c>
      <c r="M1038" t="s">
        <v>2615</v>
      </c>
      <c r="N1038" t="s">
        <v>55</v>
      </c>
      <c r="O1038" t="s">
        <v>57</v>
      </c>
      <c r="P1038" t="s">
        <v>2892</v>
      </c>
      <c r="Q1038" t="s">
        <v>2893</v>
      </c>
      <c r="R1038" t="s">
        <v>2878</v>
      </c>
      <c r="S1038">
        <v>2</v>
      </c>
      <c r="T1038">
        <v>0</v>
      </c>
      <c r="U1038" t="s">
        <v>2894</v>
      </c>
      <c r="V1038">
        <v>56501.106204522679</v>
      </c>
      <c r="W1038" t="s">
        <v>2827</v>
      </c>
      <c r="X1038">
        <v>44663.708440795635</v>
      </c>
      <c r="Y1038" t="s">
        <v>2814</v>
      </c>
      <c r="Z1038">
        <v>58611.930717538344</v>
      </c>
      <c r="AA1038" t="s">
        <v>2686</v>
      </c>
      <c r="AB1038">
        <v>39257.439573215386</v>
      </c>
      <c r="AC1038">
        <v>3</v>
      </c>
    </row>
    <row r="1039" spans="1:29" x14ac:dyDescent="0.3">
      <c r="A1039" t="s">
        <v>47</v>
      </c>
      <c r="B1039">
        <v>58834.067890234619</v>
      </c>
      <c r="C1039">
        <v>18389879</v>
      </c>
      <c r="D1039">
        <v>3750000</v>
      </c>
      <c r="E1039">
        <v>46875</v>
      </c>
      <c r="F1039" s="1">
        <v>45970</v>
      </c>
      <c r="G1039" t="s">
        <v>2843</v>
      </c>
      <c r="H1039">
        <v>80</v>
      </c>
      <c r="I1039">
        <v>85</v>
      </c>
      <c r="J1039" t="s">
        <v>97</v>
      </c>
      <c r="K1039">
        <v>1</v>
      </c>
      <c r="L1039">
        <v>3</v>
      </c>
      <c r="M1039" t="s">
        <v>2615</v>
      </c>
      <c r="N1039" t="s">
        <v>55</v>
      </c>
      <c r="O1039" t="s">
        <v>57</v>
      </c>
      <c r="P1039" t="s">
        <v>2892</v>
      </c>
      <c r="Q1039" t="s">
        <v>2893</v>
      </c>
      <c r="R1039" t="s">
        <v>2878</v>
      </c>
      <c r="S1039">
        <v>2</v>
      </c>
      <c r="T1039">
        <v>0</v>
      </c>
      <c r="U1039" t="s">
        <v>2894</v>
      </c>
      <c r="V1039">
        <v>56501.106204522679</v>
      </c>
      <c r="W1039" t="s">
        <v>2827</v>
      </c>
      <c r="X1039">
        <v>44663.708440795635</v>
      </c>
      <c r="Y1039" t="s">
        <v>2814</v>
      </c>
      <c r="Z1039">
        <v>58611.930717538344</v>
      </c>
      <c r="AA1039" t="s">
        <v>2686</v>
      </c>
      <c r="AB1039">
        <v>39257.439573215386</v>
      </c>
      <c r="AC1039">
        <v>3</v>
      </c>
    </row>
    <row r="1040" spans="1:29" x14ac:dyDescent="0.3">
      <c r="A1040" t="s">
        <v>47</v>
      </c>
      <c r="B1040">
        <v>58834.067890234619</v>
      </c>
      <c r="C1040">
        <v>18374453</v>
      </c>
      <c r="D1040">
        <v>3700000</v>
      </c>
      <c r="E1040">
        <v>43529.411764705881</v>
      </c>
      <c r="F1040" s="1">
        <v>45968</v>
      </c>
      <c r="G1040" t="s">
        <v>2843</v>
      </c>
      <c r="H1040">
        <v>85</v>
      </c>
      <c r="I1040">
        <v>95</v>
      </c>
      <c r="J1040" t="s">
        <v>97</v>
      </c>
      <c r="K1040">
        <v>1</v>
      </c>
      <c r="L1040">
        <v>4</v>
      </c>
      <c r="M1040" t="s">
        <v>2615</v>
      </c>
      <c r="N1040" t="s">
        <v>55</v>
      </c>
      <c r="O1040" t="s">
        <v>67</v>
      </c>
      <c r="P1040" t="s">
        <v>2892</v>
      </c>
      <c r="Q1040" t="s">
        <v>2893</v>
      </c>
      <c r="R1040" t="s">
        <v>2878</v>
      </c>
      <c r="S1040">
        <v>2</v>
      </c>
      <c r="T1040">
        <v>1</v>
      </c>
      <c r="U1040" t="s">
        <v>2894</v>
      </c>
      <c r="V1040">
        <v>56501.106204522679</v>
      </c>
      <c r="W1040" t="s">
        <v>2827</v>
      </c>
      <c r="X1040">
        <v>44663.708440795635</v>
      </c>
      <c r="Y1040" t="s">
        <v>2814</v>
      </c>
      <c r="Z1040">
        <v>58611.930717538344</v>
      </c>
      <c r="AA1040" t="s">
        <v>2686</v>
      </c>
      <c r="AB1040">
        <v>39257.439573215386</v>
      </c>
      <c r="AC1040">
        <v>3</v>
      </c>
    </row>
    <row r="1041" spans="1:29" x14ac:dyDescent="0.3">
      <c r="A1041" t="s">
        <v>47</v>
      </c>
      <c r="B1041">
        <v>58834.067890234619</v>
      </c>
      <c r="C1041">
        <v>18374449</v>
      </c>
      <c r="D1041">
        <v>3650000</v>
      </c>
      <c r="E1041">
        <v>40555.555555555555</v>
      </c>
      <c r="F1041" s="1">
        <v>45968</v>
      </c>
      <c r="G1041" t="s">
        <v>2843</v>
      </c>
      <c r="H1041">
        <v>90</v>
      </c>
      <c r="I1041">
        <v>105</v>
      </c>
      <c r="J1041" t="s">
        <v>97</v>
      </c>
      <c r="K1041">
        <v>1</v>
      </c>
      <c r="L1041">
        <v>3</v>
      </c>
      <c r="M1041" t="s">
        <v>2615</v>
      </c>
      <c r="N1041" t="s">
        <v>55</v>
      </c>
      <c r="O1041" t="s">
        <v>57</v>
      </c>
      <c r="P1041" t="s">
        <v>2892</v>
      </c>
      <c r="Q1041" t="s">
        <v>2893</v>
      </c>
      <c r="R1041" t="s">
        <v>2878</v>
      </c>
      <c r="S1041">
        <v>2</v>
      </c>
      <c r="T1041">
        <v>0</v>
      </c>
      <c r="U1041" t="s">
        <v>2894</v>
      </c>
      <c r="V1041">
        <v>56501.106204522679</v>
      </c>
      <c r="W1041" t="s">
        <v>2827</v>
      </c>
      <c r="X1041">
        <v>44663.708440795635</v>
      </c>
      <c r="Y1041" t="s">
        <v>2814</v>
      </c>
      <c r="Z1041">
        <v>58611.930717538344</v>
      </c>
      <c r="AA1041" t="s">
        <v>2686</v>
      </c>
      <c r="AB1041">
        <v>39257.439573215386</v>
      </c>
      <c r="AC1041">
        <v>3</v>
      </c>
    </row>
    <row r="1042" spans="1:29" x14ac:dyDescent="0.3">
      <c r="A1042" t="s">
        <v>47</v>
      </c>
      <c r="B1042">
        <v>58834.067890234619</v>
      </c>
      <c r="C1042">
        <v>18382812</v>
      </c>
      <c r="D1042">
        <v>2650000</v>
      </c>
      <c r="E1042">
        <v>48181.818181818184</v>
      </c>
      <c r="F1042" s="1">
        <v>45969</v>
      </c>
      <c r="G1042" t="s">
        <v>2843</v>
      </c>
      <c r="H1042">
        <v>55</v>
      </c>
      <c r="I1042">
        <v>60</v>
      </c>
      <c r="J1042" t="s">
        <v>74</v>
      </c>
      <c r="K1042">
        <v>1</v>
      </c>
      <c r="L1042">
        <v>4</v>
      </c>
      <c r="M1042" t="s">
        <v>2615</v>
      </c>
      <c r="N1042" t="s">
        <v>55</v>
      </c>
      <c r="O1042" t="s">
        <v>57</v>
      </c>
      <c r="P1042" t="s">
        <v>2892</v>
      </c>
      <c r="Q1042" t="s">
        <v>2899</v>
      </c>
      <c r="R1042" t="s">
        <v>2879</v>
      </c>
      <c r="S1042">
        <v>2</v>
      </c>
      <c r="T1042">
        <v>0</v>
      </c>
      <c r="U1042" t="s">
        <v>2894</v>
      </c>
      <c r="V1042">
        <v>56501.106204522679</v>
      </c>
      <c r="W1042" t="s">
        <v>2827</v>
      </c>
      <c r="X1042">
        <v>44663.708440795635</v>
      </c>
      <c r="Y1042" t="s">
        <v>2814</v>
      </c>
      <c r="Z1042">
        <v>58611.930717538344</v>
      </c>
      <c r="AA1042" t="s">
        <v>2686</v>
      </c>
      <c r="AB1042">
        <v>39257.439573215386</v>
      </c>
      <c r="AC1042">
        <v>2</v>
      </c>
    </row>
    <row r="1043" spans="1:29" x14ac:dyDescent="0.3">
      <c r="A1043" t="s">
        <v>47</v>
      </c>
      <c r="B1043">
        <v>58834.067890234619</v>
      </c>
      <c r="C1043">
        <v>18388362</v>
      </c>
      <c r="D1043">
        <v>4750000</v>
      </c>
      <c r="E1043">
        <v>33928.571428571428</v>
      </c>
      <c r="F1043" s="1">
        <v>45970</v>
      </c>
      <c r="G1043" t="s">
        <v>2843</v>
      </c>
      <c r="H1043">
        <v>140</v>
      </c>
      <c r="I1043">
        <v>160</v>
      </c>
      <c r="J1043" t="s">
        <v>128</v>
      </c>
      <c r="K1043">
        <v>1</v>
      </c>
      <c r="L1043">
        <v>3</v>
      </c>
      <c r="M1043" t="s">
        <v>2615</v>
      </c>
      <c r="N1043" t="s">
        <v>55</v>
      </c>
      <c r="O1043" t="s">
        <v>57</v>
      </c>
      <c r="P1043" t="s">
        <v>2892</v>
      </c>
      <c r="Q1043" t="s">
        <v>2893</v>
      </c>
      <c r="R1043" t="s">
        <v>2871</v>
      </c>
      <c r="S1043">
        <v>2</v>
      </c>
      <c r="T1043">
        <v>0</v>
      </c>
      <c r="U1043" t="s">
        <v>251</v>
      </c>
      <c r="V1043">
        <v>53354.245347733297</v>
      </c>
      <c r="W1043" t="s">
        <v>2827</v>
      </c>
      <c r="X1043">
        <v>44663.708440795635</v>
      </c>
      <c r="Y1043" t="s">
        <v>2814</v>
      </c>
      <c r="Z1043">
        <v>58611.930717538344</v>
      </c>
      <c r="AA1043" t="s">
        <v>2686</v>
      </c>
      <c r="AB1043">
        <v>39257.439573215386</v>
      </c>
      <c r="AC1043">
        <v>5</v>
      </c>
    </row>
    <row r="1044" spans="1:29" x14ac:dyDescent="0.3">
      <c r="A1044" t="s">
        <v>47</v>
      </c>
      <c r="B1044">
        <v>58834.067890234619</v>
      </c>
      <c r="C1044">
        <v>18388360</v>
      </c>
      <c r="D1044">
        <v>3850000</v>
      </c>
      <c r="E1044">
        <v>42777.777777777781</v>
      </c>
      <c r="F1044" s="1">
        <v>45970</v>
      </c>
      <c r="G1044" t="s">
        <v>2843</v>
      </c>
      <c r="H1044">
        <v>90</v>
      </c>
      <c r="I1044">
        <v>100</v>
      </c>
      <c r="J1044" t="s">
        <v>97</v>
      </c>
      <c r="K1044">
        <v>1</v>
      </c>
      <c r="L1044">
        <v>3</v>
      </c>
      <c r="M1044" t="s">
        <v>2615</v>
      </c>
      <c r="N1044" t="s">
        <v>55</v>
      </c>
      <c r="O1044" t="s">
        <v>57</v>
      </c>
      <c r="P1044" t="s">
        <v>2892</v>
      </c>
      <c r="Q1044" t="s">
        <v>2893</v>
      </c>
      <c r="R1044" t="s">
        <v>2878</v>
      </c>
      <c r="S1044">
        <v>2</v>
      </c>
      <c r="T1044">
        <v>0</v>
      </c>
      <c r="U1044" t="s">
        <v>251</v>
      </c>
      <c r="V1044">
        <v>53354.245347733297</v>
      </c>
      <c r="W1044" t="s">
        <v>2827</v>
      </c>
      <c r="X1044">
        <v>44663.708440795635</v>
      </c>
      <c r="Y1044" t="s">
        <v>2814</v>
      </c>
      <c r="Z1044">
        <v>58611.930717538344</v>
      </c>
      <c r="AA1044" t="s">
        <v>2686</v>
      </c>
      <c r="AB1044">
        <v>39257.439573215386</v>
      </c>
      <c r="AC1044">
        <v>3</v>
      </c>
    </row>
    <row r="1045" spans="1:29" x14ac:dyDescent="0.3">
      <c r="A1045" t="s">
        <v>47</v>
      </c>
      <c r="B1045">
        <v>58834.067890234619</v>
      </c>
      <c r="C1045">
        <v>18363534</v>
      </c>
      <c r="D1045">
        <v>3549000</v>
      </c>
      <c r="E1045">
        <v>26288.888888888891</v>
      </c>
      <c r="F1045" s="1">
        <v>45966</v>
      </c>
      <c r="G1045" t="s">
        <v>2843</v>
      </c>
      <c r="H1045">
        <v>135</v>
      </c>
      <c r="I1045">
        <v>150</v>
      </c>
      <c r="J1045" t="s">
        <v>50</v>
      </c>
      <c r="K1045">
        <v>2</v>
      </c>
      <c r="L1045">
        <v>4</v>
      </c>
      <c r="M1045" t="s">
        <v>2615</v>
      </c>
      <c r="N1045" t="s">
        <v>55</v>
      </c>
      <c r="O1045" t="s">
        <v>57</v>
      </c>
      <c r="P1045" t="s">
        <v>2892</v>
      </c>
      <c r="Q1045" t="s">
        <v>2893</v>
      </c>
      <c r="R1045" t="s">
        <v>2877</v>
      </c>
      <c r="S1045">
        <v>2</v>
      </c>
      <c r="T1045">
        <v>0</v>
      </c>
      <c r="U1045" t="s">
        <v>251</v>
      </c>
      <c r="V1045">
        <v>53354.245347733297</v>
      </c>
      <c r="W1045" t="s">
        <v>2827</v>
      </c>
      <c r="X1045">
        <v>44663.708440795635</v>
      </c>
      <c r="Y1045" t="s">
        <v>2814</v>
      </c>
      <c r="Z1045">
        <v>58611.930717538344</v>
      </c>
      <c r="AA1045" t="s">
        <v>2686</v>
      </c>
      <c r="AB1045">
        <v>39257.439573215386</v>
      </c>
      <c r="AC1045">
        <v>4</v>
      </c>
    </row>
    <row r="1046" spans="1:29" x14ac:dyDescent="0.3">
      <c r="A1046" t="s">
        <v>47</v>
      </c>
      <c r="B1046">
        <v>58834.067890234619</v>
      </c>
      <c r="C1046">
        <v>18396194</v>
      </c>
      <c r="D1046">
        <v>2500000</v>
      </c>
      <c r="E1046">
        <v>38461.538461538461</v>
      </c>
      <c r="F1046" s="1">
        <v>45971</v>
      </c>
      <c r="G1046" t="s">
        <v>2843</v>
      </c>
      <c r="H1046">
        <v>65</v>
      </c>
      <c r="I1046">
        <v>70</v>
      </c>
      <c r="J1046" t="s">
        <v>74</v>
      </c>
      <c r="K1046">
        <v>1</v>
      </c>
      <c r="L1046">
        <v>3</v>
      </c>
      <c r="M1046" t="s">
        <v>2615</v>
      </c>
      <c r="N1046" t="s">
        <v>55</v>
      </c>
      <c r="O1046" t="s">
        <v>57</v>
      </c>
      <c r="P1046" t="s">
        <v>2892</v>
      </c>
      <c r="Q1046" t="s">
        <v>2899</v>
      </c>
      <c r="R1046" t="s">
        <v>2879</v>
      </c>
      <c r="S1046">
        <v>2</v>
      </c>
      <c r="T1046">
        <v>0</v>
      </c>
      <c r="U1046" t="s">
        <v>251</v>
      </c>
      <c r="V1046">
        <v>53354.245347733297</v>
      </c>
      <c r="W1046" t="s">
        <v>2827</v>
      </c>
      <c r="X1046">
        <v>44663.708440795635</v>
      </c>
      <c r="Y1046" t="s">
        <v>2814</v>
      </c>
      <c r="Z1046">
        <v>58611.930717538344</v>
      </c>
      <c r="AA1046" t="s">
        <v>2686</v>
      </c>
      <c r="AB1046">
        <v>39257.439573215386</v>
      </c>
      <c r="AC1046">
        <v>2</v>
      </c>
    </row>
    <row r="1047" spans="1:29" x14ac:dyDescent="0.3">
      <c r="A1047" t="s">
        <v>47</v>
      </c>
      <c r="B1047">
        <v>58834.067890234619</v>
      </c>
      <c r="C1047">
        <v>18407182</v>
      </c>
      <c r="D1047">
        <v>2050000</v>
      </c>
      <c r="E1047">
        <v>34166.666666666664</v>
      </c>
      <c r="F1047" s="1">
        <v>45973</v>
      </c>
      <c r="G1047" t="s">
        <v>2843</v>
      </c>
      <c r="H1047">
        <v>60</v>
      </c>
      <c r="I1047">
        <v>75</v>
      </c>
      <c r="J1047" t="s">
        <v>74</v>
      </c>
      <c r="K1047">
        <v>1</v>
      </c>
      <c r="L1047">
        <v>3</v>
      </c>
      <c r="M1047" t="s">
        <v>2615</v>
      </c>
      <c r="N1047" t="s">
        <v>55</v>
      </c>
      <c r="O1047" t="s">
        <v>57</v>
      </c>
      <c r="P1047" t="s">
        <v>2892</v>
      </c>
      <c r="Q1047" t="s">
        <v>2899</v>
      </c>
      <c r="R1047" t="s">
        <v>2879</v>
      </c>
      <c r="S1047">
        <v>2</v>
      </c>
      <c r="T1047">
        <v>0</v>
      </c>
      <c r="U1047" t="s">
        <v>251</v>
      </c>
      <c r="V1047">
        <v>53354.245347733297</v>
      </c>
      <c r="W1047" t="s">
        <v>2827</v>
      </c>
      <c r="X1047">
        <v>44663.708440795635</v>
      </c>
      <c r="Y1047" t="s">
        <v>2814</v>
      </c>
      <c r="Z1047">
        <v>58611.930717538344</v>
      </c>
      <c r="AA1047" t="s">
        <v>2686</v>
      </c>
      <c r="AB1047">
        <v>39257.439573215386</v>
      </c>
      <c r="AC1047">
        <v>2</v>
      </c>
    </row>
    <row r="1048" spans="1:29" x14ac:dyDescent="0.3">
      <c r="A1048" t="s">
        <v>47</v>
      </c>
      <c r="B1048">
        <v>58834.067890234619</v>
      </c>
      <c r="C1048">
        <v>18374455</v>
      </c>
      <c r="D1048">
        <v>3350000</v>
      </c>
      <c r="E1048">
        <v>35263.15789473684</v>
      </c>
      <c r="F1048" s="1">
        <v>45968</v>
      </c>
      <c r="G1048" t="s">
        <v>2843</v>
      </c>
      <c r="H1048">
        <v>95</v>
      </c>
      <c r="I1048">
        <v>110</v>
      </c>
      <c r="J1048" t="s">
        <v>97</v>
      </c>
      <c r="K1048">
        <v>1</v>
      </c>
      <c r="L1048">
        <v>4</v>
      </c>
      <c r="M1048" t="s">
        <v>2615</v>
      </c>
      <c r="N1048" t="s">
        <v>55</v>
      </c>
      <c r="O1048" t="s">
        <v>57</v>
      </c>
      <c r="P1048" t="s">
        <v>2905</v>
      </c>
      <c r="Q1048" t="s">
        <v>2893</v>
      </c>
      <c r="R1048" t="s">
        <v>2878</v>
      </c>
      <c r="S1048">
        <v>2</v>
      </c>
      <c r="T1048">
        <v>0</v>
      </c>
      <c r="U1048" t="s">
        <v>2894</v>
      </c>
      <c r="V1048">
        <v>56501.106204522679</v>
      </c>
      <c r="W1048" t="s">
        <v>2827</v>
      </c>
      <c r="X1048">
        <v>44663.708440795635</v>
      </c>
      <c r="Y1048" t="s">
        <v>2815</v>
      </c>
      <c r="Z1048">
        <v>55166.77177874578</v>
      </c>
      <c r="AA1048" t="s">
        <v>2686</v>
      </c>
      <c r="AB1048">
        <v>39257.439573215386</v>
      </c>
      <c r="AC1048">
        <v>3</v>
      </c>
    </row>
    <row r="1049" spans="1:29" x14ac:dyDescent="0.3">
      <c r="A1049" t="s">
        <v>47</v>
      </c>
      <c r="B1049">
        <v>58834.067890234619</v>
      </c>
      <c r="C1049">
        <v>18374446</v>
      </c>
      <c r="D1049">
        <v>2950000</v>
      </c>
      <c r="E1049">
        <v>31052.63157894737</v>
      </c>
      <c r="F1049" s="1">
        <v>45968</v>
      </c>
      <c r="G1049" t="s">
        <v>2843</v>
      </c>
      <c r="H1049">
        <v>95</v>
      </c>
      <c r="I1049">
        <v>110</v>
      </c>
      <c r="J1049" t="s">
        <v>97</v>
      </c>
      <c r="K1049">
        <v>1</v>
      </c>
      <c r="L1049">
        <v>4</v>
      </c>
      <c r="M1049" t="s">
        <v>2615</v>
      </c>
      <c r="N1049" t="s">
        <v>55</v>
      </c>
      <c r="O1049" t="s">
        <v>57</v>
      </c>
      <c r="P1049" t="s">
        <v>2905</v>
      </c>
      <c r="Q1049" t="s">
        <v>2899</v>
      </c>
      <c r="R1049" t="s">
        <v>2878</v>
      </c>
      <c r="S1049">
        <v>2</v>
      </c>
      <c r="T1049">
        <v>0</v>
      </c>
      <c r="U1049" t="s">
        <v>2894</v>
      </c>
      <c r="V1049">
        <v>56501.106204522679</v>
      </c>
      <c r="W1049" t="s">
        <v>2827</v>
      </c>
      <c r="X1049">
        <v>44663.708440795635</v>
      </c>
      <c r="Y1049" t="s">
        <v>2815</v>
      </c>
      <c r="Z1049">
        <v>55166.77177874578</v>
      </c>
      <c r="AA1049" t="s">
        <v>2686</v>
      </c>
      <c r="AB1049">
        <v>39257.439573215386</v>
      </c>
      <c r="AC1049">
        <v>3</v>
      </c>
    </row>
    <row r="1050" spans="1:29" x14ac:dyDescent="0.3">
      <c r="A1050" t="s">
        <v>47</v>
      </c>
      <c r="B1050">
        <v>58834.067890234619</v>
      </c>
      <c r="C1050">
        <v>18422788</v>
      </c>
      <c r="D1050">
        <v>2400000</v>
      </c>
      <c r="E1050">
        <v>53333.333333333336</v>
      </c>
      <c r="F1050" s="1">
        <v>45975</v>
      </c>
      <c r="G1050" t="s">
        <v>2843</v>
      </c>
      <c r="H1050">
        <v>45</v>
      </c>
      <c r="I1050">
        <v>50</v>
      </c>
      <c r="J1050" t="s">
        <v>74</v>
      </c>
      <c r="K1050">
        <v>1</v>
      </c>
      <c r="L1050">
        <v>5</v>
      </c>
      <c r="M1050" t="s">
        <v>2615</v>
      </c>
      <c r="N1050" t="s">
        <v>55</v>
      </c>
      <c r="O1050" t="s">
        <v>57</v>
      </c>
      <c r="P1050" t="s">
        <v>2905</v>
      </c>
      <c r="Q1050" t="s">
        <v>2899</v>
      </c>
      <c r="R1050" t="s">
        <v>2879</v>
      </c>
      <c r="S1050">
        <v>2</v>
      </c>
      <c r="T1050">
        <v>0</v>
      </c>
      <c r="U1050" t="s">
        <v>2894</v>
      </c>
      <c r="V1050">
        <v>56501.106204522679</v>
      </c>
      <c r="W1050" t="s">
        <v>2827</v>
      </c>
      <c r="X1050">
        <v>44663.708440795635</v>
      </c>
      <c r="Y1050" t="s">
        <v>2815</v>
      </c>
      <c r="Z1050">
        <v>55166.77177874578</v>
      </c>
      <c r="AA1050" t="s">
        <v>2686</v>
      </c>
      <c r="AB1050">
        <v>39257.439573215386</v>
      </c>
      <c r="AC1050">
        <v>2</v>
      </c>
    </row>
    <row r="1051" spans="1:29" x14ac:dyDescent="0.3">
      <c r="A1051" t="s">
        <v>47</v>
      </c>
      <c r="B1051">
        <v>58834.067890234619</v>
      </c>
      <c r="C1051">
        <v>18411927</v>
      </c>
      <c r="D1051">
        <v>4399999</v>
      </c>
      <c r="E1051">
        <v>48888.87777777778</v>
      </c>
      <c r="F1051" s="1">
        <v>45974</v>
      </c>
      <c r="G1051" t="s">
        <v>2843</v>
      </c>
      <c r="H1051">
        <v>90</v>
      </c>
      <c r="I1051">
        <v>105</v>
      </c>
      <c r="J1051" t="s">
        <v>97</v>
      </c>
      <c r="K1051">
        <v>1</v>
      </c>
      <c r="L1051">
        <v>3</v>
      </c>
      <c r="M1051" t="s">
        <v>2615</v>
      </c>
      <c r="N1051" t="s">
        <v>55</v>
      </c>
      <c r="O1051" t="s">
        <v>57</v>
      </c>
      <c r="P1051" t="s">
        <v>2892</v>
      </c>
      <c r="Q1051" t="s">
        <v>2893</v>
      </c>
      <c r="R1051" t="s">
        <v>2878</v>
      </c>
      <c r="S1051">
        <v>2</v>
      </c>
      <c r="T1051">
        <v>0</v>
      </c>
      <c r="U1051" t="s">
        <v>2894</v>
      </c>
      <c r="V1051">
        <v>56501.106204522679</v>
      </c>
      <c r="W1051" t="s">
        <v>2827</v>
      </c>
      <c r="X1051">
        <v>44663.708440795635</v>
      </c>
      <c r="Y1051" t="s">
        <v>2814</v>
      </c>
      <c r="Z1051">
        <v>58611.930717538344</v>
      </c>
      <c r="AA1051" t="s">
        <v>2633</v>
      </c>
      <c r="AB1051">
        <v>46227.775555555556</v>
      </c>
      <c r="AC1051">
        <v>3</v>
      </c>
    </row>
    <row r="1052" spans="1:29" x14ac:dyDescent="0.3">
      <c r="A1052" t="s">
        <v>47</v>
      </c>
      <c r="B1052">
        <v>58834.067890234619</v>
      </c>
      <c r="C1052">
        <v>18423511</v>
      </c>
      <c r="D1052">
        <v>3450000</v>
      </c>
      <c r="E1052">
        <v>46000</v>
      </c>
      <c r="F1052" s="1">
        <v>45975</v>
      </c>
      <c r="G1052" t="s">
        <v>2843</v>
      </c>
      <c r="H1052">
        <v>75</v>
      </c>
      <c r="I1052">
        <v>85</v>
      </c>
      <c r="J1052" t="s">
        <v>97</v>
      </c>
      <c r="K1052">
        <v>1</v>
      </c>
      <c r="L1052">
        <v>3</v>
      </c>
      <c r="M1052" t="s">
        <v>2615</v>
      </c>
      <c r="N1052" t="s">
        <v>55</v>
      </c>
      <c r="O1052" t="s">
        <v>57</v>
      </c>
      <c r="P1052" t="s">
        <v>2892</v>
      </c>
      <c r="Q1052" t="s">
        <v>2893</v>
      </c>
      <c r="R1052" t="s">
        <v>2878</v>
      </c>
      <c r="S1052">
        <v>2</v>
      </c>
      <c r="T1052">
        <v>0</v>
      </c>
      <c r="U1052" t="s">
        <v>2894</v>
      </c>
      <c r="V1052">
        <v>56501.106204522679</v>
      </c>
      <c r="W1052" t="s">
        <v>2827</v>
      </c>
      <c r="X1052">
        <v>44663.708440795635</v>
      </c>
      <c r="Y1052" t="s">
        <v>2814</v>
      </c>
      <c r="Z1052">
        <v>58611.930717538344</v>
      </c>
      <c r="AA1052" t="s">
        <v>2633</v>
      </c>
      <c r="AB1052">
        <v>46227.775555555556</v>
      </c>
      <c r="AC1052">
        <v>3</v>
      </c>
    </row>
    <row r="1053" spans="1:29" x14ac:dyDescent="0.3">
      <c r="A1053" t="s">
        <v>47</v>
      </c>
      <c r="B1053">
        <v>58834.067890234619</v>
      </c>
      <c r="C1053">
        <v>18384591</v>
      </c>
      <c r="D1053">
        <v>6500000</v>
      </c>
      <c r="E1053">
        <v>36111.111111111109</v>
      </c>
      <c r="F1053" s="1">
        <v>45969</v>
      </c>
      <c r="G1053" t="s">
        <v>2843</v>
      </c>
      <c r="H1053">
        <v>180</v>
      </c>
      <c r="I1053">
        <v>200</v>
      </c>
      <c r="J1053" t="s">
        <v>64</v>
      </c>
      <c r="K1053">
        <v>2</v>
      </c>
      <c r="L1053">
        <v>2</v>
      </c>
      <c r="M1053" t="s">
        <v>2615</v>
      </c>
      <c r="N1053" t="s">
        <v>55</v>
      </c>
      <c r="O1053" t="s">
        <v>57</v>
      </c>
      <c r="P1053" t="s">
        <v>2892</v>
      </c>
      <c r="Q1053" t="s">
        <v>2896</v>
      </c>
      <c r="R1053" t="s">
        <v>2871</v>
      </c>
      <c r="S1053">
        <v>2</v>
      </c>
      <c r="T1053">
        <v>0</v>
      </c>
      <c r="U1053" t="s">
        <v>251</v>
      </c>
      <c r="V1053">
        <v>53354.245347733297</v>
      </c>
      <c r="W1053" t="s">
        <v>2827</v>
      </c>
      <c r="X1053">
        <v>44663.708440795635</v>
      </c>
      <c r="Y1053" t="s">
        <v>2814</v>
      </c>
      <c r="Z1053">
        <v>58611.930717538344</v>
      </c>
      <c r="AA1053" t="s">
        <v>2633</v>
      </c>
      <c r="AB1053">
        <v>46227.775555555556</v>
      </c>
      <c r="AC1053">
        <v>6</v>
      </c>
    </row>
    <row r="1054" spans="1:29" x14ac:dyDescent="0.3">
      <c r="A1054" t="s">
        <v>47</v>
      </c>
      <c r="B1054">
        <v>58834.067890234619</v>
      </c>
      <c r="C1054">
        <v>18379576</v>
      </c>
      <c r="D1054">
        <v>4500000</v>
      </c>
      <c r="E1054">
        <v>56250</v>
      </c>
      <c r="F1054" s="1">
        <v>45969</v>
      </c>
      <c r="G1054" t="s">
        <v>2843</v>
      </c>
      <c r="H1054">
        <v>80</v>
      </c>
      <c r="I1054">
        <v>90</v>
      </c>
      <c r="J1054" t="s">
        <v>97</v>
      </c>
      <c r="K1054">
        <v>1</v>
      </c>
      <c r="L1054">
        <v>3</v>
      </c>
      <c r="M1054" t="s">
        <v>2615</v>
      </c>
      <c r="N1054" t="s">
        <v>55</v>
      </c>
      <c r="O1054" t="s">
        <v>57</v>
      </c>
      <c r="P1054" t="s">
        <v>2892</v>
      </c>
      <c r="Q1054" t="s">
        <v>2893</v>
      </c>
      <c r="R1054" t="s">
        <v>2878</v>
      </c>
      <c r="S1054">
        <v>2</v>
      </c>
      <c r="T1054">
        <v>0</v>
      </c>
      <c r="U1054" t="s">
        <v>251</v>
      </c>
      <c r="V1054">
        <v>53354.245347733297</v>
      </c>
      <c r="W1054" t="s">
        <v>2827</v>
      </c>
      <c r="X1054">
        <v>44663.708440795635</v>
      </c>
      <c r="Y1054" t="s">
        <v>2814</v>
      </c>
      <c r="Z1054">
        <v>58611.930717538344</v>
      </c>
      <c r="AA1054" t="s">
        <v>2633</v>
      </c>
      <c r="AB1054">
        <v>46227.775555555556</v>
      </c>
      <c r="AC1054">
        <v>3</v>
      </c>
    </row>
    <row r="1055" spans="1:29" x14ac:dyDescent="0.3">
      <c r="A1055" t="s">
        <v>47</v>
      </c>
      <c r="B1055">
        <v>58834.067890234619</v>
      </c>
      <c r="C1055">
        <v>18423501</v>
      </c>
      <c r="D1055">
        <v>3950000</v>
      </c>
      <c r="E1055">
        <v>43888.888888888891</v>
      </c>
      <c r="F1055" s="1">
        <v>45975</v>
      </c>
      <c r="G1055" t="s">
        <v>2843</v>
      </c>
      <c r="H1055">
        <v>90</v>
      </c>
      <c r="I1055">
        <v>100</v>
      </c>
      <c r="J1055" t="s">
        <v>97</v>
      </c>
      <c r="K1055">
        <v>1</v>
      </c>
      <c r="L1055">
        <v>3</v>
      </c>
      <c r="M1055" t="s">
        <v>2615</v>
      </c>
      <c r="N1055" t="s">
        <v>55</v>
      </c>
      <c r="O1055" t="s">
        <v>57</v>
      </c>
      <c r="P1055" t="s">
        <v>2905</v>
      </c>
      <c r="Q1055" t="s">
        <v>2893</v>
      </c>
      <c r="R1055" t="s">
        <v>2878</v>
      </c>
      <c r="S1055">
        <v>2</v>
      </c>
      <c r="T1055">
        <v>0</v>
      </c>
      <c r="U1055" t="s">
        <v>2894</v>
      </c>
      <c r="V1055">
        <v>56501.106204522679</v>
      </c>
      <c r="W1055" t="s">
        <v>2827</v>
      </c>
      <c r="X1055">
        <v>44663.708440795635</v>
      </c>
      <c r="Y1055" t="s">
        <v>2815</v>
      </c>
      <c r="Z1055">
        <v>55166.77177874578</v>
      </c>
      <c r="AA1055" t="s">
        <v>2633</v>
      </c>
      <c r="AB1055">
        <v>46227.775555555556</v>
      </c>
      <c r="AC1055">
        <v>3</v>
      </c>
    </row>
    <row r="1056" spans="1:29" x14ac:dyDescent="0.3">
      <c r="A1056" t="s">
        <v>47</v>
      </c>
      <c r="B1056">
        <v>58834.067890234619</v>
      </c>
      <c r="C1056">
        <v>18389519</v>
      </c>
      <c r="D1056">
        <v>4250000</v>
      </c>
      <c r="E1056">
        <v>32692.307692307691</v>
      </c>
      <c r="F1056" s="1">
        <v>45970</v>
      </c>
      <c r="G1056" t="s">
        <v>2843</v>
      </c>
      <c r="H1056">
        <v>130</v>
      </c>
      <c r="I1056">
        <v>140</v>
      </c>
      <c r="J1056" t="s">
        <v>50</v>
      </c>
      <c r="K1056">
        <v>1</v>
      </c>
      <c r="L1056">
        <v>2</v>
      </c>
      <c r="M1056" t="s">
        <v>2622</v>
      </c>
      <c r="N1056" t="s">
        <v>55</v>
      </c>
      <c r="O1056" t="s">
        <v>57</v>
      </c>
      <c r="P1056" t="s">
        <v>2892</v>
      </c>
      <c r="Q1056" t="s">
        <v>2893</v>
      </c>
      <c r="R1056" t="s">
        <v>2877</v>
      </c>
      <c r="S1056">
        <v>13</v>
      </c>
      <c r="T1056">
        <v>0</v>
      </c>
      <c r="U1056" t="s">
        <v>2894</v>
      </c>
      <c r="V1056">
        <v>56501.106204522679</v>
      </c>
      <c r="W1056" t="s">
        <v>2827</v>
      </c>
      <c r="X1056">
        <v>44663.708440795635</v>
      </c>
      <c r="Y1056" t="s">
        <v>2814</v>
      </c>
      <c r="Z1056">
        <v>58611.930717538344</v>
      </c>
      <c r="AA1056" t="s">
        <v>2806</v>
      </c>
      <c r="AB1056">
        <v>31128.76254180602</v>
      </c>
      <c r="AC1056">
        <v>4</v>
      </c>
    </row>
    <row r="1057" spans="1:29" x14ac:dyDescent="0.3">
      <c r="A1057" t="s">
        <v>47</v>
      </c>
      <c r="B1057">
        <v>58834.067890234619</v>
      </c>
      <c r="C1057">
        <v>18367740</v>
      </c>
      <c r="D1057">
        <v>3400000</v>
      </c>
      <c r="E1057">
        <v>29565.217391304348</v>
      </c>
      <c r="F1057" s="1">
        <v>45966</v>
      </c>
      <c r="G1057" t="s">
        <v>2843</v>
      </c>
      <c r="H1057">
        <v>115</v>
      </c>
      <c r="I1057">
        <v>130</v>
      </c>
      <c r="J1057" t="s">
        <v>128</v>
      </c>
      <c r="K1057">
        <v>2</v>
      </c>
      <c r="L1057">
        <v>2</v>
      </c>
      <c r="M1057" t="s">
        <v>2617</v>
      </c>
      <c r="N1057" t="s">
        <v>55</v>
      </c>
      <c r="O1057" t="s">
        <v>57</v>
      </c>
      <c r="P1057" t="s">
        <v>2904</v>
      </c>
      <c r="Q1057" t="s">
        <v>2893</v>
      </c>
      <c r="R1057" t="s">
        <v>2871</v>
      </c>
      <c r="S1057">
        <v>7.5</v>
      </c>
      <c r="T1057">
        <v>0</v>
      </c>
      <c r="U1057" t="s">
        <v>2894</v>
      </c>
      <c r="V1057">
        <v>56501.106204522679</v>
      </c>
      <c r="W1057" t="s">
        <v>2827</v>
      </c>
      <c r="X1057">
        <v>44663.708440795635</v>
      </c>
      <c r="Y1057" t="s">
        <v>2870</v>
      </c>
      <c r="Z1057">
        <v>81951.291903696576</v>
      </c>
      <c r="AA1057" t="s">
        <v>2806</v>
      </c>
      <c r="AB1057">
        <v>31128.76254180602</v>
      </c>
      <c r="AC1057">
        <v>5</v>
      </c>
    </row>
    <row r="1058" spans="1:29" x14ac:dyDescent="0.3">
      <c r="A1058" t="s">
        <v>47</v>
      </c>
      <c r="B1058">
        <v>58834.067890234619</v>
      </c>
      <c r="C1058">
        <v>18400584</v>
      </c>
      <c r="D1058">
        <v>3950000</v>
      </c>
      <c r="E1058">
        <v>43888.888888888891</v>
      </c>
      <c r="F1058" s="1">
        <v>45972</v>
      </c>
      <c r="G1058" t="s">
        <v>2843</v>
      </c>
      <c r="H1058">
        <v>90</v>
      </c>
      <c r="I1058">
        <v>95</v>
      </c>
      <c r="J1058" t="s">
        <v>97</v>
      </c>
      <c r="K1058">
        <v>1</v>
      </c>
      <c r="L1058">
        <v>2</v>
      </c>
      <c r="M1058" t="s">
        <v>2615</v>
      </c>
      <c r="N1058" t="s">
        <v>55</v>
      </c>
      <c r="O1058" t="s">
        <v>57</v>
      </c>
      <c r="P1058" t="s">
        <v>2892</v>
      </c>
      <c r="Q1058" t="s">
        <v>2893</v>
      </c>
      <c r="R1058" t="s">
        <v>2878</v>
      </c>
      <c r="S1058">
        <v>2</v>
      </c>
      <c r="T1058">
        <v>0</v>
      </c>
      <c r="U1058" t="s">
        <v>2894</v>
      </c>
      <c r="V1058">
        <v>56501.106204522679</v>
      </c>
      <c r="W1058" t="s">
        <v>2827</v>
      </c>
      <c r="X1058">
        <v>44663.708440795635</v>
      </c>
      <c r="Y1058" t="s">
        <v>2814</v>
      </c>
      <c r="Z1058">
        <v>58611.930717538344</v>
      </c>
      <c r="AA1058" t="s">
        <v>2709</v>
      </c>
      <c r="AB1058">
        <v>43888.888888888891</v>
      </c>
      <c r="AC1058">
        <v>3</v>
      </c>
    </row>
    <row r="1059" spans="1:29" x14ac:dyDescent="0.3">
      <c r="A1059" t="s">
        <v>47</v>
      </c>
      <c r="B1059">
        <v>58834.067890234619</v>
      </c>
      <c r="C1059">
        <v>18368842</v>
      </c>
      <c r="D1059">
        <v>3400000</v>
      </c>
      <c r="E1059">
        <v>30909.090909090908</v>
      </c>
      <c r="F1059" s="1">
        <v>45967</v>
      </c>
      <c r="G1059" t="s">
        <v>2843</v>
      </c>
      <c r="H1059">
        <v>110</v>
      </c>
      <c r="I1059">
        <v>120</v>
      </c>
      <c r="J1059" t="s">
        <v>50</v>
      </c>
      <c r="K1059">
        <v>1</v>
      </c>
      <c r="L1059">
        <v>3</v>
      </c>
      <c r="M1059" t="s">
        <v>2622</v>
      </c>
      <c r="N1059" t="s">
        <v>55</v>
      </c>
      <c r="O1059" t="s">
        <v>57</v>
      </c>
      <c r="P1059" t="s">
        <v>2892</v>
      </c>
      <c r="Q1059" t="s">
        <v>2893</v>
      </c>
      <c r="R1059" t="s">
        <v>2877</v>
      </c>
      <c r="S1059">
        <v>13</v>
      </c>
      <c r="T1059">
        <v>0</v>
      </c>
      <c r="U1059" t="s">
        <v>2894</v>
      </c>
      <c r="V1059">
        <v>56501.106204522679</v>
      </c>
      <c r="W1059" t="s">
        <v>2827</v>
      </c>
      <c r="X1059">
        <v>44663.708440795635</v>
      </c>
      <c r="Y1059" t="s">
        <v>2814</v>
      </c>
      <c r="Z1059">
        <v>58611.930717538344</v>
      </c>
      <c r="AA1059" t="s">
        <v>2797</v>
      </c>
      <c r="AB1059">
        <v>30909.090909090908</v>
      </c>
      <c r="AC1059">
        <v>4</v>
      </c>
    </row>
    <row r="1060" spans="1:29" x14ac:dyDescent="0.3">
      <c r="A1060" t="s">
        <v>47</v>
      </c>
      <c r="B1060">
        <v>58834.067890234619</v>
      </c>
      <c r="C1060">
        <v>18424493</v>
      </c>
      <c r="D1060">
        <v>3120000</v>
      </c>
      <c r="E1060">
        <v>34666.666666666664</v>
      </c>
      <c r="F1060" s="1">
        <v>45976</v>
      </c>
      <c r="G1060" t="s">
        <v>2843</v>
      </c>
      <c r="H1060">
        <v>90</v>
      </c>
      <c r="I1060">
        <v>100</v>
      </c>
      <c r="J1060" t="s">
        <v>97</v>
      </c>
      <c r="K1060">
        <v>1</v>
      </c>
      <c r="L1060">
        <v>4</v>
      </c>
      <c r="M1060" t="s">
        <v>2615</v>
      </c>
      <c r="N1060" t="s">
        <v>55</v>
      </c>
      <c r="O1060" t="s">
        <v>57</v>
      </c>
      <c r="P1060" t="s">
        <v>2892</v>
      </c>
      <c r="Q1060" t="s">
        <v>2893</v>
      </c>
      <c r="R1060" t="s">
        <v>2878</v>
      </c>
      <c r="S1060">
        <v>2</v>
      </c>
      <c r="T1060">
        <v>0</v>
      </c>
      <c r="U1060" t="s">
        <v>2894</v>
      </c>
      <c r="V1060">
        <v>56501.106204522679</v>
      </c>
      <c r="W1060" t="s">
        <v>2827</v>
      </c>
      <c r="X1060">
        <v>44663.708440795635</v>
      </c>
      <c r="Y1060" t="s">
        <v>2814</v>
      </c>
      <c r="Z1060">
        <v>58611.930717538344</v>
      </c>
      <c r="AA1060" t="s">
        <v>2700</v>
      </c>
      <c r="AB1060">
        <v>32987.259615384617</v>
      </c>
      <c r="AC1060">
        <v>3</v>
      </c>
    </row>
    <row r="1061" spans="1:29" x14ac:dyDescent="0.3">
      <c r="A1061" t="s">
        <v>47</v>
      </c>
      <c r="B1061">
        <v>58834.067890234619</v>
      </c>
      <c r="C1061">
        <v>18377569</v>
      </c>
      <c r="D1061">
        <v>2749000</v>
      </c>
      <c r="E1061">
        <v>35243.589743589742</v>
      </c>
      <c r="F1061" s="1">
        <v>45968</v>
      </c>
      <c r="G1061" t="s">
        <v>2843</v>
      </c>
      <c r="H1061">
        <v>78</v>
      </c>
      <c r="I1061">
        <v>88</v>
      </c>
      <c r="J1061" t="s">
        <v>97</v>
      </c>
      <c r="K1061">
        <v>1</v>
      </c>
      <c r="L1061">
        <v>5</v>
      </c>
      <c r="M1061" t="s">
        <v>2615</v>
      </c>
      <c r="N1061" t="s">
        <v>55</v>
      </c>
      <c r="O1061" t="s">
        <v>57</v>
      </c>
      <c r="P1061" t="s">
        <v>2892</v>
      </c>
      <c r="Q1061" t="s">
        <v>2899</v>
      </c>
      <c r="R1061" t="s">
        <v>2878</v>
      </c>
      <c r="S1061">
        <v>2</v>
      </c>
      <c r="T1061">
        <v>0</v>
      </c>
      <c r="U1061" t="s">
        <v>2894</v>
      </c>
      <c r="V1061">
        <v>56501.106204522679</v>
      </c>
      <c r="W1061" t="s">
        <v>2827</v>
      </c>
      <c r="X1061">
        <v>44663.708440795635</v>
      </c>
      <c r="Y1061" t="s">
        <v>2814</v>
      </c>
      <c r="Z1061">
        <v>58611.930717538344</v>
      </c>
      <c r="AA1061" t="s">
        <v>2700</v>
      </c>
      <c r="AB1061">
        <v>32987.259615384617</v>
      </c>
      <c r="AC1061">
        <v>3</v>
      </c>
    </row>
    <row r="1062" spans="1:29" x14ac:dyDescent="0.3">
      <c r="A1062" t="s">
        <v>47</v>
      </c>
      <c r="B1062">
        <v>58834.067890234619</v>
      </c>
      <c r="C1062">
        <v>18389331</v>
      </c>
      <c r="D1062">
        <v>2695000</v>
      </c>
      <c r="E1062">
        <v>34551.282051282054</v>
      </c>
      <c r="F1062" s="1">
        <v>45970</v>
      </c>
      <c r="G1062" t="s">
        <v>2843</v>
      </c>
      <c r="H1062">
        <v>78</v>
      </c>
      <c r="I1062">
        <v>89</v>
      </c>
      <c r="J1062" t="s">
        <v>97</v>
      </c>
      <c r="K1062">
        <v>1</v>
      </c>
      <c r="L1062">
        <v>5</v>
      </c>
      <c r="M1062" t="s">
        <v>2615</v>
      </c>
      <c r="N1062" t="s">
        <v>55</v>
      </c>
      <c r="O1062" t="s">
        <v>57</v>
      </c>
      <c r="P1062" t="s">
        <v>2892</v>
      </c>
      <c r="Q1062" t="s">
        <v>2899</v>
      </c>
      <c r="R1062" t="s">
        <v>2878</v>
      </c>
      <c r="S1062">
        <v>2</v>
      </c>
      <c r="T1062">
        <v>0</v>
      </c>
      <c r="U1062" t="s">
        <v>2894</v>
      </c>
      <c r="V1062">
        <v>56501.106204522679</v>
      </c>
      <c r="W1062" t="s">
        <v>2827</v>
      </c>
      <c r="X1062">
        <v>44663.708440795635</v>
      </c>
      <c r="Y1062" t="s">
        <v>2814</v>
      </c>
      <c r="Z1062">
        <v>58611.930717538344</v>
      </c>
      <c r="AA1062" t="s">
        <v>2700</v>
      </c>
      <c r="AB1062">
        <v>32987.259615384617</v>
      </c>
      <c r="AC1062">
        <v>3</v>
      </c>
    </row>
    <row r="1063" spans="1:29" x14ac:dyDescent="0.3">
      <c r="A1063" t="s">
        <v>47</v>
      </c>
      <c r="B1063">
        <v>58834.067890234619</v>
      </c>
      <c r="C1063">
        <v>18403565</v>
      </c>
      <c r="D1063">
        <v>2199000</v>
      </c>
      <c r="E1063">
        <v>27487.5</v>
      </c>
      <c r="F1063" s="1">
        <v>45972</v>
      </c>
      <c r="G1063" t="s">
        <v>2843</v>
      </c>
      <c r="H1063">
        <v>80</v>
      </c>
      <c r="I1063">
        <v>90</v>
      </c>
      <c r="J1063" t="s">
        <v>97</v>
      </c>
      <c r="K1063">
        <v>1</v>
      </c>
      <c r="L1063">
        <v>3</v>
      </c>
      <c r="M1063" t="s">
        <v>2615</v>
      </c>
      <c r="N1063" t="s">
        <v>55</v>
      </c>
      <c r="O1063" t="s">
        <v>57</v>
      </c>
      <c r="P1063" t="s">
        <v>2905</v>
      </c>
      <c r="Q1063" t="s">
        <v>2899</v>
      </c>
      <c r="R1063" t="s">
        <v>2878</v>
      </c>
      <c r="S1063">
        <v>2</v>
      </c>
      <c r="T1063">
        <v>0</v>
      </c>
      <c r="U1063" t="s">
        <v>2894</v>
      </c>
      <c r="V1063">
        <v>56501.106204522679</v>
      </c>
      <c r="W1063" t="s">
        <v>2827</v>
      </c>
      <c r="X1063">
        <v>44663.708440795635</v>
      </c>
      <c r="Y1063" t="s">
        <v>2815</v>
      </c>
      <c r="Z1063">
        <v>55166.77177874578</v>
      </c>
      <c r="AA1063" t="s">
        <v>2700</v>
      </c>
      <c r="AB1063">
        <v>32987.259615384617</v>
      </c>
      <c r="AC1063">
        <v>3</v>
      </c>
    </row>
    <row r="1064" spans="1:29" x14ac:dyDescent="0.3">
      <c r="A1064" t="s">
        <v>47</v>
      </c>
      <c r="B1064">
        <v>58834.067890234619</v>
      </c>
      <c r="C1064">
        <v>18400583</v>
      </c>
      <c r="D1064">
        <v>2050000</v>
      </c>
      <c r="E1064">
        <v>41000</v>
      </c>
      <c r="F1064" s="1">
        <v>45972</v>
      </c>
      <c r="G1064" t="s">
        <v>2843</v>
      </c>
      <c r="H1064">
        <v>50</v>
      </c>
      <c r="I1064">
        <v>55</v>
      </c>
      <c r="J1064" t="s">
        <v>74</v>
      </c>
      <c r="K1064">
        <v>1</v>
      </c>
      <c r="L1064">
        <v>3</v>
      </c>
      <c r="M1064" t="s">
        <v>2615</v>
      </c>
      <c r="N1064" t="s">
        <v>55</v>
      </c>
      <c r="O1064" t="s">
        <v>57</v>
      </c>
      <c r="P1064" t="s">
        <v>2892</v>
      </c>
      <c r="Q1064" t="s">
        <v>2899</v>
      </c>
      <c r="R1064" t="s">
        <v>2879</v>
      </c>
      <c r="S1064">
        <v>2</v>
      </c>
      <c r="T1064">
        <v>0</v>
      </c>
      <c r="U1064" t="s">
        <v>2894</v>
      </c>
      <c r="V1064">
        <v>56501.106204522679</v>
      </c>
      <c r="W1064" t="s">
        <v>2827</v>
      </c>
      <c r="X1064">
        <v>44663.708440795635</v>
      </c>
      <c r="Y1064" t="s">
        <v>2814</v>
      </c>
      <c r="Z1064">
        <v>58611.930717538344</v>
      </c>
      <c r="AA1064" t="s">
        <v>2813</v>
      </c>
      <c r="AB1064">
        <v>41000</v>
      </c>
      <c r="AC1064">
        <v>2</v>
      </c>
    </row>
    <row r="1065" spans="1:29" x14ac:dyDescent="0.3">
      <c r="A1065" t="s">
        <v>47</v>
      </c>
      <c r="B1065">
        <v>58834.067890234619</v>
      </c>
      <c r="C1065">
        <v>18404362</v>
      </c>
      <c r="D1065">
        <v>8750000</v>
      </c>
      <c r="E1065">
        <v>58333.333333333336</v>
      </c>
      <c r="F1065" s="1">
        <v>45973</v>
      </c>
      <c r="G1065" t="s">
        <v>2843</v>
      </c>
      <c r="H1065">
        <v>150</v>
      </c>
      <c r="I1065">
        <v>165</v>
      </c>
      <c r="J1065" t="s">
        <v>50</v>
      </c>
      <c r="K1065">
        <v>2</v>
      </c>
      <c r="L1065">
        <v>10</v>
      </c>
      <c r="M1065" t="s">
        <v>2617</v>
      </c>
      <c r="N1065" t="s">
        <v>55</v>
      </c>
      <c r="O1065" t="s">
        <v>67</v>
      </c>
      <c r="P1065" t="s">
        <v>2892</v>
      </c>
      <c r="Q1065" t="s">
        <v>2896</v>
      </c>
      <c r="R1065" t="s">
        <v>2877</v>
      </c>
      <c r="S1065">
        <v>7.5</v>
      </c>
      <c r="T1065">
        <v>1</v>
      </c>
      <c r="U1065" t="s">
        <v>138</v>
      </c>
      <c r="V1065">
        <v>84051.519775661844</v>
      </c>
      <c r="W1065" t="s">
        <v>2825</v>
      </c>
      <c r="X1065">
        <v>65163.149557591896</v>
      </c>
      <c r="Y1065" t="s">
        <v>2814</v>
      </c>
      <c r="Z1065">
        <v>58611.930717538344</v>
      </c>
      <c r="AA1065" t="s">
        <v>2626</v>
      </c>
      <c r="AB1065">
        <v>83861.902696940728</v>
      </c>
      <c r="AC1065">
        <v>4</v>
      </c>
    </row>
    <row r="1066" spans="1:29" x14ac:dyDescent="0.3">
      <c r="A1066" t="s">
        <v>47</v>
      </c>
      <c r="B1066">
        <v>58834.067890234619</v>
      </c>
      <c r="C1066">
        <v>18416483</v>
      </c>
      <c r="D1066">
        <v>5850000</v>
      </c>
      <c r="E1066">
        <v>130000</v>
      </c>
      <c r="F1066" s="1">
        <v>45974</v>
      </c>
      <c r="G1066" t="s">
        <v>2843</v>
      </c>
      <c r="H1066">
        <v>45</v>
      </c>
      <c r="I1066">
        <v>55</v>
      </c>
      <c r="J1066" t="s">
        <v>74</v>
      </c>
      <c r="K1066">
        <v>1</v>
      </c>
      <c r="L1066">
        <v>4</v>
      </c>
      <c r="M1066" t="s">
        <v>2615</v>
      </c>
      <c r="N1066" t="s">
        <v>55</v>
      </c>
      <c r="O1066" t="s">
        <v>67</v>
      </c>
      <c r="P1066" t="s">
        <v>2892</v>
      </c>
      <c r="Q1066" t="s">
        <v>2893</v>
      </c>
      <c r="R1066" t="s">
        <v>2879</v>
      </c>
      <c r="S1066">
        <v>2</v>
      </c>
      <c r="T1066">
        <v>1</v>
      </c>
      <c r="U1066" t="s">
        <v>138</v>
      </c>
      <c r="V1066">
        <v>84051.519775661844</v>
      </c>
      <c r="W1066" t="s">
        <v>2825</v>
      </c>
      <c r="X1066">
        <v>65163.149557591896</v>
      </c>
      <c r="Y1066" t="s">
        <v>2814</v>
      </c>
      <c r="Z1066">
        <v>58611.930717538344</v>
      </c>
      <c r="AA1066" t="s">
        <v>2626</v>
      </c>
      <c r="AB1066">
        <v>83861.902696940728</v>
      </c>
      <c r="AC1066">
        <v>2</v>
      </c>
    </row>
    <row r="1067" spans="1:29" x14ac:dyDescent="0.3">
      <c r="A1067" t="s">
        <v>47</v>
      </c>
      <c r="B1067">
        <v>58834.067890234619</v>
      </c>
      <c r="C1067">
        <v>18402579</v>
      </c>
      <c r="D1067">
        <v>14000000</v>
      </c>
      <c r="E1067">
        <v>107692.30769230769</v>
      </c>
      <c r="F1067" s="1">
        <v>45972</v>
      </c>
      <c r="G1067" t="s">
        <v>2843</v>
      </c>
      <c r="H1067">
        <v>130</v>
      </c>
      <c r="I1067">
        <v>145</v>
      </c>
      <c r="J1067" t="s">
        <v>50</v>
      </c>
      <c r="K1067">
        <v>2</v>
      </c>
      <c r="L1067">
        <v>3</v>
      </c>
      <c r="M1067" t="s">
        <v>2617</v>
      </c>
      <c r="N1067" t="s">
        <v>55</v>
      </c>
      <c r="O1067" t="s">
        <v>67</v>
      </c>
      <c r="P1067" t="s">
        <v>2892</v>
      </c>
      <c r="Q1067" t="s">
        <v>2898</v>
      </c>
      <c r="R1067" t="s">
        <v>2877</v>
      </c>
      <c r="S1067">
        <v>7.5</v>
      </c>
      <c r="T1067">
        <v>1</v>
      </c>
      <c r="U1067" t="s">
        <v>2895</v>
      </c>
      <c r="V1067">
        <v>65169.934344177367</v>
      </c>
      <c r="W1067" t="s">
        <v>2825</v>
      </c>
      <c r="X1067">
        <v>65163.149557591896</v>
      </c>
      <c r="Y1067" t="s">
        <v>2814</v>
      </c>
      <c r="Z1067">
        <v>58611.930717538344</v>
      </c>
      <c r="AA1067" t="s">
        <v>2626</v>
      </c>
      <c r="AB1067">
        <v>83861.902696940728</v>
      </c>
      <c r="AC1067">
        <v>4</v>
      </c>
    </row>
    <row r="1068" spans="1:29" x14ac:dyDescent="0.3">
      <c r="A1068" t="s">
        <v>47</v>
      </c>
      <c r="B1068">
        <v>58834.067890234619</v>
      </c>
      <c r="C1068">
        <v>18365636</v>
      </c>
      <c r="D1068">
        <v>13750000</v>
      </c>
      <c r="E1068">
        <v>110000</v>
      </c>
      <c r="F1068" s="1">
        <v>45966</v>
      </c>
      <c r="G1068" t="s">
        <v>2843</v>
      </c>
      <c r="H1068">
        <v>125</v>
      </c>
      <c r="I1068">
        <v>140</v>
      </c>
      <c r="J1068" t="s">
        <v>50</v>
      </c>
      <c r="K1068">
        <v>2</v>
      </c>
      <c r="L1068">
        <v>2</v>
      </c>
      <c r="M1068" t="s">
        <v>2617</v>
      </c>
      <c r="N1068" t="s">
        <v>55</v>
      </c>
      <c r="O1068" t="s">
        <v>67</v>
      </c>
      <c r="P1068" t="s">
        <v>2892</v>
      </c>
      <c r="Q1068" t="s">
        <v>2898</v>
      </c>
      <c r="R1068" t="s">
        <v>2877</v>
      </c>
      <c r="S1068">
        <v>7.5</v>
      </c>
      <c r="T1068">
        <v>1</v>
      </c>
      <c r="U1068" t="s">
        <v>2895</v>
      </c>
      <c r="V1068">
        <v>65169.934344177367</v>
      </c>
      <c r="W1068" t="s">
        <v>2825</v>
      </c>
      <c r="X1068">
        <v>65163.149557591896</v>
      </c>
      <c r="Y1068" t="s">
        <v>2814</v>
      </c>
      <c r="Z1068">
        <v>58611.930717538344</v>
      </c>
      <c r="AA1068" t="s">
        <v>2626</v>
      </c>
      <c r="AB1068">
        <v>83861.902696940728</v>
      </c>
      <c r="AC1068">
        <v>4</v>
      </c>
    </row>
    <row r="1069" spans="1:29" x14ac:dyDescent="0.3">
      <c r="A1069" t="s">
        <v>47</v>
      </c>
      <c r="B1069">
        <v>58834.067890234619</v>
      </c>
      <c r="C1069">
        <v>18398216</v>
      </c>
      <c r="D1069">
        <v>13500000</v>
      </c>
      <c r="E1069">
        <v>75000</v>
      </c>
      <c r="F1069" s="1">
        <v>45972</v>
      </c>
      <c r="G1069" t="s">
        <v>2843</v>
      </c>
      <c r="H1069">
        <v>180</v>
      </c>
      <c r="I1069">
        <v>200</v>
      </c>
      <c r="J1069" t="s">
        <v>50</v>
      </c>
      <c r="K1069">
        <v>2</v>
      </c>
      <c r="L1069">
        <v>3</v>
      </c>
      <c r="M1069" t="s">
        <v>2632</v>
      </c>
      <c r="N1069" t="s">
        <v>77</v>
      </c>
      <c r="O1069" t="s">
        <v>57</v>
      </c>
      <c r="P1069" t="s">
        <v>2892</v>
      </c>
      <c r="Q1069" t="s">
        <v>2898</v>
      </c>
      <c r="R1069" t="s">
        <v>2877</v>
      </c>
      <c r="S1069">
        <v>25</v>
      </c>
      <c r="T1069">
        <v>0</v>
      </c>
      <c r="U1069" t="s">
        <v>2895</v>
      </c>
      <c r="V1069">
        <v>65169.934344177367</v>
      </c>
      <c r="W1069" t="s">
        <v>2825</v>
      </c>
      <c r="X1069">
        <v>65163.149557591896</v>
      </c>
      <c r="Y1069" t="s">
        <v>2814</v>
      </c>
      <c r="Z1069">
        <v>58611.930717538344</v>
      </c>
      <c r="AA1069" t="s">
        <v>2626</v>
      </c>
      <c r="AB1069">
        <v>83861.902696940728</v>
      </c>
      <c r="AC1069">
        <v>4</v>
      </c>
    </row>
    <row r="1070" spans="1:29" x14ac:dyDescent="0.3">
      <c r="A1070" t="s">
        <v>47</v>
      </c>
      <c r="B1070">
        <v>58834.067890234619</v>
      </c>
      <c r="C1070">
        <v>18390418</v>
      </c>
      <c r="D1070">
        <v>11700000</v>
      </c>
      <c r="E1070">
        <v>90000</v>
      </c>
      <c r="F1070" s="1">
        <v>45971</v>
      </c>
      <c r="G1070" t="s">
        <v>2843</v>
      </c>
      <c r="H1070">
        <v>130</v>
      </c>
      <c r="I1070">
        <v>145</v>
      </c>
      <c r="J1070" t="s">
        <v>50</v>
      </c>
      <c r="K1070">
        <v>2</v>
      </c>
      <c r="L1070">
        <v>9</v>
      </c>
      <c r="M1070" t="s">
        <v>2632</v>
      </c>
      <c r="N1070" t="s">
        <v>55</v>
      </c>
      <c r="O1070" t="s">
        <v>67</v>
      </c>
      <c r="P1070" t="s">
        <v>2892</v>
      </c>
      <c r="Q1070" t="s">
        <v>2898</v>
      </c>
      <c r="R1070" t="s">
        <v>2877</v>
      </c>
      <c r="S1070">
        <v>25</v>
      </c>
      <c r="T1070">
        <v>1</v>
      </c>
      <c r="U1070" t="s">
        <v>2895</v>
      </c>
      <c r="V1070">
        <v>65169.934344177367</v>
      </c>
      <c r="W1070" t="s">
        <v>2825</v>
      </c>
      <c r="X1070">
        <v>65163.149557591896</v>
      </c>
      <c r="Y1070" t="s">
        <v>2814</v>
      </c>
      <c r="Z1070">
        <v>58611.930717538344</v>
      </c>
      <c r="AA1070" t="s">
        <v>2626</v>
      </c>
      <c r="AB1070">
        <v>83861.902696940728</v>
      </c>
      <c r="AC1070">
        <v>4</v>
      </c>
    </row>
    <row r="1071" spans="1:29" x14ac:dyDescent="0.3">
      <c r="A1071" t="s">
        <v>47</v>
      </c>
      <c r="B1071">
        <v>58834.067890234619</v>
      </c>
      <c r="C1071">
        <v>18418409</v>
      </c>
      <c r="D1071">
        <v>11500000</v>
      </c>
      <c r="E1071">
        <v>71875</v>
      </c>
      <c r="F1071" s="1">
        <v>45975</v>
      </c>
      <c r="G1071" t="s">
        <v>2843</v>
      </c>
      <c r="H1071">
        <v>160</v>
      </c>
      <c r="I1071">
        <v>220</v>
      </c>
      <c r="J1071" t="s">
        <v>128</v>
      </c>
      <c r="K1071">
        <v>2</v>
      </c>
      <c r="L1071">
        <v>6</v>
      </c>
      <c r="M1071" t="s">
        <v>2627</v>
      </c>
      <c r="N1071" t="s">
        <v>55</v>
      </c>
      <c r="O1071" t="s">
        <v>57</v>
      </c>
      <c r="P1071" t="s">
        <v>2892</v>
      </c>
      <c r="Q1071" t="s">
        <v>2898</v>
      </c>
      <c r="R1071" t="s">
        <v>2871</v>
      </c>
      <c r="S1071">
        <v>18</v>
      </c>
      <c r="T1071">
        <v>0</v>
      </c>
      <c r="U1071" t="s">
        <v>2895</v>
      </c>
      <c r="V1071">
        <v>65169.934344177367</v>
      </c>
      <c r="W1071" t="s">
        <v>2825</v>
      </c>
      <c r="X1071">
        <v>65163.149557591896</v>
      </c>
      <c r="Y1071" t="s">
        <v>2814</v>
      </c>
      <c r="Z1071">
        <v>58611.930717538344</v>
      </c>
      <c r="AA1071" t="s">
        <v>2626</v>
      </c>
      <c r="AB1071">
        <v>83861.902696940728</v>
      </c>
      <c r="AC1071">
        <v>5</v>
      </c>
    </row>
    <row r="1072" spans="1:29" x14ac:dyDescent="0.3">
      <c r="A1072" t="s">
        <v>47</v>
      </c>
      <c r="B1072">
        <v>58834.067890234619</v>
      </c>
      <c r="C1072">
        <v>18418745</v>
      </c>
      <c r="D1072">
        <v>11500000</v>
      </c>
      <c r="E1072">
        <v>121052.63157894737</v>
      </c>
      <c r="F1072" s="1">
        <v>45975</v>
      </c>
      <c r="G1072" t="s">
        <v>2843</v>
      </c>
      <c r="H1072">
        <v>95</v>
      </c>
      <c r="I1072">
        <v>105</v>
      </c>
      <c r="J1072" t="s">
        <v>97</v>
      </c>
      <c r="K1072">
        <v>2</v>
      </c>
      <c r="L1072">
        <v>4</v>
      </c>
      <c r="M1072" t="s">
        <v>2615</v>
      </c>
      <c r="N1072" t="s">
        <v>55</v>
      </c>
      <c r="O1072" t="s">
        <v>67</v>
      </c>
      <c r="P1072" t="s">
        <v>2892</v>
      </c>
      <c r="Q1072" t="s">
        <v>2898</v>
      </c>
      <c r="R1072" t="s">
        <v>2878</v>
      </c>
      <c r="S1072">
        <v>2</v>
      </c>
      <c r="T1072">
        <v>1</v>
      </c>
      <c r="U1072" t="s">
        <v>2895</v>
      </c>
      <c r="V1072">
        <v>65169.934344177367</v>
      </c>
      <c r="W1072" t="s">
        <v>2825</v>
      </c>
      <c r="X1072">
        <v>65163.149557591896</v>
      </c>
      <c r="Y1072" t="s">
        <v>2814</v>
      </c>
      <c r="Z1072">
        <v>58611.930717538344</v>
      </c>
      <c r="AA1072" t="s">
        <v>2626</v>
      </c>
      <c r="AB1072">
        <v>83861.902696940728</v>
      </c>
      <c r="AC1072">
        <v>3</v>
      </c>
    </row>
    <row r="1073" spans="1:29" x14ac:dyDescent="0.3">
      <c r="A1073" t="s">
        <v>47</v>
      </c>
      <c r="B1073">
        <v>58834.067890234619</v>
      </c>
      <c r="C1073">
        <v>18404367</v>
      </c>
      <c r="D1073">
        <v>8300000</v>
      </c>
      <c r="E1073">
        <v>75454.545454545456</v>
      </c>
      <c r="F1073" s="1">
        <v>45973</v>
      </c>
      <c r="G1073" t="s">
        <v>2843</v>
      </c>
      <c r="H1073">
        <v>110</v>
      </c>
      <c r="I1073">
        <v>132</v>
      </c>
      <c r="J1073" t="s">
        <v>50</v>
      </c>
      <c r="K1073">
        <v>2</v>
      </c>
      <c r="L1073">
        <v>10</v>
      </c>
      <c r="M1073" t="s">
        <v>2617</v>
      </c>
      <c r="N1073" t="s">
        <v>55</v>
      </c>
      <c r="O1073" t="s">
        <v>67</v>
      </c>
      <c r="P1073" t="s">
        <v>2892</v>
      </c>
      <c r="Q1073" t="s">
        <v>2896</v>
      </c>
      <c r="R1073" t="s">
        <v>2877</v>
      </c>
      <c r="S1073">
        <v>7.5</v>
      </c>
      <c r="T1073">
        <v>1</v>
      </c>
      <c r="U1073" t="s">
        <v>2895</v>
      </c>
      <c r="V1073">
        <v>65169.934344177367</v>
      </c>
      <c r="W1073" t="s">
        <v>2825</v>
      </c>
      <c r="X1073">
        <v>65163.149557591896</v>
      </c>
      <c r="Y1073" t="s">
        <v>2814</v>
      </c>
      <c r="Z1073">
        <v>58611.930717538344</v>
      </c>
      <c r="AA1073" t="s">
        <v>2626</v>
      </c>
      <c r="AB1073">
        <v>83861.902696940728</v>
      </c>
      <c r="AC1073">
        <v>4</v>
      </c>
    </row>
    <row r="1074" spans="1:29" x14ac:dyDescent="0.3">
      <c r="A1074" t="s">
        <v>47</v>
      </c>
      <c r="B1074">
        <v>58834.067890234619</v>
      </c>
      <c r="C1074">
        <v>18424874</v>
      </c>
      <c r="D1074">
        <v>7995000</v>
      </c>
      <c r="E1074">
        <v>57107.142857142855</v>
      </c>
      <c r="F1074" s="1">
        <v>45976</v>
      </c>
      <c r="G1074" t="s">
        <v>2843</v>
      </c>
      <c r="H1074">
        <v>140</v>
      </c>
      <c r="I1074">
        <v>155</v>
      </c>
      <c r="J1074" t="s">
        <v>50</v>
      </c>
      <c r="K1074">
        <v>2</v>
      </c>
      <c r="L1074">
        <v>2</v>
      </c>
      <c r="M1074" t="s">
        <v>2632</v>
      </c>
      <c r="N1074" t="s">
        <v>55</v>
      </c>
      <c r="O1074" t="s">
        <v>67</v>
      </c>
      <c r="P1074" t="s">
        <v>2892</v>
      </c>
      <c r="Q1074" t="s">
        <v>2896</v>
      </c>
      <c r="R1074" t="s">
        <v>2877</v>
      </c>
      <c r="S1074">
        <v>25</v>
      </c>
      <c r="T1074">
        <v>1</v>
      </c>
      <c r="U1074" t="s">
        <v>2895</v>
      </c>
      <c r="V1074">
        <v>65169.934344177367</v>
      </c>
      <c r="W1074" t="s">
        <v>2825</v>
      </c>
      <c r="X1074">
        <v>65163.149557591896</v>
      </c>
      <c r="Y1074" t="s">
        <v>2814</v>
      </c>
      <c r="Z1074">
        <v>58611.930717538344</v>
      </c>
      <c r="AA1074" t="s">
        <v>2626</v>
      </c>
      <c r="AB1074">
        <v>83861.902696940728</v>
      </c>
      <c r="AC1074">
        <v>4</v>
      </c>
    </row>
    <row r="1075" spans="1:29" x14ac:dyDescent="0.3">
      <c r="A1075" t="s">
        <v>47</v>
      </c>
      <c r="B1075">
        <v>58834.067890234619</v>
      </c>
      <c r="C1075">
        <v>18424439</v>
      </c>
      <c r="D1075">
        <v>6550000</v>
      </c>
      <c r="E1075">
        <v>48518.518518518518</v>
      </c>
      <c r="F1075" s="1">
        <v>45976</v>
      </c>
      <c r="G1075" t="s">
        <v>2843</v>
      </c>
      <c r="H1075">
        <v>135</v>
      </c>
      <c r="I1075">
        <v>150</v>
      </c>
      <c r="J1075" t="s">
        <v>50</v>
      </c>
      <c r="K1075">
        <v>1</v>
      </c>
      <c r="L1075">
        <v>9</v>
      </c>
      <c r="M1075" t="s">
        <v>2627</v>
      </c>
      <c r="N1075" t="s">
        <v>55</v>
      </c>
      <c r="O1075" t="s">
        <v>67</v>
      </c>
      <c r="P1075" t="s">
        <v>2892</v>
      </c>
      <c r="Q1075" t="s">
        <v>2896</v>
      </c>
      <c r="R1075" t="s">
        <v>2877</v>
      </c>
      <c r="S1075">
        <v>18</v>
      </c>
      <c r="T1075">
        <v>1</v>
      </c>
      <c r="U1075" t="s">
        <v>2895</v>
      </c>
      <c r="V1075">
        <v>65169.934344177367</v>
      </c>
      <c r="W1075" t="s">
        <v>2825</v>
      </c>
      <c r="X1075">
        <v>65163.149557591896</v>
      </c>
      <c r="Y1075" t="s">
        <v>2814</v>
      </c>
      <c r="Z1075">
        <v>58611.930717538344</v>
      </c>
      <c r="AA1075" t="s">
        <v>2626</v>
      </c>
      <c r="AB1075">
        <v>83861.902696940728</v>
      </c>
      <c r="AC1075">
        <v>4</v>
      </c>
    </row>
    <row r="1076" spans="1:29" x14ac:dyDescent="0.3">
      <c r="A1076" t="s">
        <v>47</v>
      </c>
      <c r="B1076">
        <v>58834.067890234619</v>
      </c>
      <c r="C1076">
        <v>18426614</v>
      </c>
      <c r="D1076">
        <v>5600000</v>
      </c>
      <c r="E1076">
        <v>86153.846153846156</v>
      </c>
      <c r="F1076" s="1">
        <v>45976</v>
      </c>
      <c r="G1076" t="s">
        <v>2843</v>
      </c>
      <c r="H1076">
        <v>65</v>
      </c>
      <c r="I1076">
        <v>75</v>
      </c>
      <c r="J1076" t="s">
        <v>97</v>
      </c>
      <c r="K1076">
        <v>1</v>
      </c>
      <c r="L1076">
        <v>2</v>
      </c>
      <c r="M1076" t="s">
        <v>2622</v>
      </c>
      <c r="N1076" t="s">
        <v>55</v>
      </c>
      <c r="O1076" t="s">
        <v>57</v>
      </c>
      <c r="P1076" t="s">
        <v>2892</v>
      </c>
      <c r="Q1076" t="s">
        <v>2893</v>
      </c>
      <c r="R1076" t="s">
        <v>2878</v>
      </c>
      <c r="S1076">
        <v>13</v>
      </c>
      <c r="T1076">
        <v>0</v>
      </c>
      <c r="U1076" t="s">
        <v>2895</v>
      </c>
      <c r="V1076">
        <v>65169.934344177367</v>
      </c>
      <c r="W1076" t="s">
        <v>2825</v>
      </c>
      <c r="X1076">
        <v>65163.149557591896</v>
      </c>
      <c r="Y1076" t="s">
        <v>2814</v>
      </c>
      <c r="Z1076">
        <v>58611.930717538344</v>
      </c>
      <c r="AA1076" t="s">
        <v>2626</v>
      </c>
      <c r="AB1076">
        <v>83861.902696940728</v>
      </c>
      <c r="AC1076">
        <v>3</v>
      </c>
    </row>
    <row r="1077" spans="1:29" x14ac:dyDescent="0.3">
      <c r="A1077" t="s">
        <v>47</v>
      </c>
      <c r="B1077">
        <v>58834.067890234619</v>
      </c>
      <c r="C1077">
        <v>18365655</v>
      </c>
      <c r="D1077">
        <v>5500000</v>
      </c>
      <c r="E1077">
        <v>68750</v>
      </c>
      <c r="F1077" s="1">
        <v>45966</v>
      </c>
      <c r="G1077" t="s">
        <v>2843</v>
      </c>
      <c r="H1077">
        <v>80</v>
      </c>
      <c r="I1077">
        <v>95</v>
      </c>
      <c r="J1077" t="s">
        <v>97</v>
      </c>
      <c r="K1077">
        <v>1</v>
      </c>
      <c r="L1077">
        <v>3</v>
      </c>
      <c r="M1077" t="s">
        <v>2622</v>
      </c>
      <c r="N1077" t="s">
        <v>55</v>
      </c>
      <c r="O1077" t="s">
        <v>57</v>
      </c>
      <c r="P1077" t="s">
        <v>2892</v>
      </c>
      <c r="Q1077" t="s">
        <v>2893</v>
      </c>
      <c r="R1077" t="s">
        <v>2878</v>
      </c>
      <c r="S1077">
        <v>13</v>
      </c>
      <c r="T1077">
        <v>0</v>
      </c>
      <c r="U1077" t="s">
        <v>2895</v>
      </c>
      <c r="V1077">
        <v>65169.934344177367</v>
      </c>
      <c r="W1077" t="s">
        <v>2825</v>
      </c>
      <c r="X1077">
        <v>65163.149557591896</v>
      </c>
      <c r="Y1077" t="s">
        <v>2814</v>
      </c>
      <c r="Z1077">
        <v>58611.930717538344</v>
      </c>
      <c r="AA1077" t="s">
        <v>2626</v>
      </c>
      <c r="AB1077">
        <v>83861.902696940728</v>
      </c>
      <c r="AC1077">
        <v>3</v>
      </c>
    </row>
    <row r="1078" spans="1:29" x14ac:dyDescent="0.3">
      <c r="A1078" t="s">
        <v>47</v>
      </c>
      <c r="B1078">
        <v>58834.067890234619</v>
      </c>
      <c r="C1078">
        <v>18424871</v>
      </c>
      <c r="D1078">
        <v>15000000</v>
      </c>
      <c r="E1078">
        <v>107142.85714285714</v>
      </c>
      <c r="F1078" s="1">
        <v>45976</v>
      </c>
      <c r="G1078" t="s">
        <v>2843</v>
      </c>
      <c r="H1078">
        <v>140</v>
      </c>
      <c r="I1078">
        <v>150</v>
      </c>
      <c r="J1078" t="s">
        <v>50</v>
      </c>
      <c r="K1078">
        <v>2</v>
      </c>
      <c r="L1078">
        <v>2</v>
      </c>
      <c r="M1078" t="s">
        <v>2622</v>
      </c>
      <c r="N1078" t="s">
        <v>55</v>
      </c>
      <c r="O1078" t="s">
        <v>67</v>
      </c>
      <c r="P1078" t="s">
        <v>2892</v>
      </c>
      <c r="Q1078" t="s">
        <v>2898</v>
      </c>
      <c r="R1078" t="s">
        <v>2877</v>
      </c>
      <c r="S1078">
        <v>13</v>
      </c>
      <c r="T1078">
        <v>1</v>
      </c>
      <c r="U1078" t="s">
        <v>2894</v>
      </c>
      <c r="V1078">
        <v>56501.106204522679</v>
      </c>
      <c r="W1078" t="s">
        <v>2825</v>
      </c>
      <c r="X1078">
        <v>65163.149557591896</v>
      </c>
      <c r="Y1078" t="s">
        <v>2814</v>
      </c>
      <c r="Z1078">
        <v>58611.930717538344</v>
      </c>
      <c r="AA1078" t="s">
        <v>2626</v>
      </c>
      <c r="AB1078">
        <v>83861.902696940728</v>
      </c>
      <c r="AC1078">
        <v>4</v>
      </c>
    </row>
    <row r="1079" spans="1:29" x14ac:dyDescent="0.3">
      <c r="A1079" t="s">
        <v>47</v>
      </c>
      <c r="B1079">
        <v>58834.067890234619</v>
      </c>
      <c r="C1079">
        <v>18414008</v>
      </c>
      <c r="D1079">
        <v>12100000</v>
      </c>
      <c r="E1079">
        <v>121000</v>
      </c>
      <c r="F1079" s="1">
        <v>45974</v>
      </c>
      <c r="G1079" t="s">
        <v>2843</v>
      </c>
      <c r="H1079">
        <v>100</v>
      </c>
      <c r="I1079">
        <v>110</v>
      </c>
      <c r="J1079" t="s">
        <v>97</v>
      </c>
      <c r="K1079">
        <v>1</v>
      </c>
      <c r="L1079">
        <v>8</v>
      </c>
      <c r="M1079" t="s">
        <v>2632</v>
      </c>
      <c r="N1079" t="s">
        <v>55</v>
      </c>
      <c r="O1079" t="s">
        <v>67</v>
      </c>
      <c r="P1079" t="s">
        <v>2892</v>
      </c>
      <c r="Q1079" t="s">
        <v>2898</v>
      </c>
      <c r="R1079" t="s">
        <v>2878</v>
      </c>
      <c r="S1079">
        <v>25</v>
      </c>
      <c r="T1079">
        <v>1</v>
      </c>
      <c r="U1079" t="s">
        <v>2894</v>
      </c>
      <c r="V1079">
        <v>56501.106204522679</v>
      </c>
      <c r="W1079" t="s">
        <v>2825</v>
      </c>
      <c r="X1079">
        <v>65163.149557591896</v>
      </c>
      <c r="Y1079" t="s">
        <v>2814</v>
      </c>
      <c r="Z1079">
        <v>58611.930717538344</v>
      </c>
      <c r="AA1079" t="s">
        <v>2626</v>
      </c>
      <c r="AB1079">
        <v>83861.902696940728</v>
      </c>
      <c r="AC1079">
        <v>3</v>
      </c>
    </row>
    <row r="1080" spans="1:29" x14ac:dyDescent="0.3">
      <c r="A1080" t="s">
        <v>47</v>
      </c>
      <c r="B1080">
        <v>58834.067890234619</v>
      </c>
      <c r="C1080">
        <v>18407457</v>
      </c>
      <c r="D1080">
        <v>11950000</v>
      </c>
      <c r="E1080">
        <v>84154.929577464791</v>
      </c>
      <c r="F1080" s="1">
        <v>45973</v>
      </c>
      <c r="G1080" t="s">
        <v>2843</v>
      </c>
      <c r="H1080">
        <v>142</v>
      </c>
      <c r="I1080">
        <v>150</v>
      </c>
      <c r="J1080" t="s">
        <v>50</v>
      </c>
      <c r="K1080">
        <v>1</v>
      </c>
      <c r="L1080">
        <v>3</v>
      </c>
      <c r="M1080" t="s">
        <v>2627</v>
      </c>
      <c r="N1080" t="s">
        <v>55</v>
      </c>
      <c r="O1080" t="s">
        <v>57</v>
      </c>
      <c r="P1080" t="s">
        <v>2892</v>
      </c>
      <c r="Q1080" t="s">
        <v>2898</v>
      </c>
      <c r="R1080" t="s">
        <v>2877</v>
      </c>
      <c r="S1080">
        <v>18</v>
      </c>
      <c r="T1080">
        <v>0</v>
      </c>
      <c r="U1080" t="s">
        <v>2894</v>
      </c>
      <c r="V1080">
        <v>56501.106204522679</v>
      </c>
      <c r="W1080" t="s">
        <v>2825</v>
      </c>
      <c r="X1080">
        <v>65163.149557591896</v>
      </c>
      <c r="Y1080" t="s">
        <v>2814</v>
      </c>
      <c r="Z1080">
        <v>58611.930717538344</v>
      </c>
      <c r="AA1080" t="s">
        <v>2626</v>
      </c>
      <c r="AB1080">
        <v>83861.902696940728</v>
      </c>
      <c r="AC1080">
        <v>4</v>
      </c>
    </row>
    <row r="1081" spans="1:29" x14ac:dyDescent="0.3">
      <c r="A1081" t="s">
        <v>47</v>
      </c>
      <c r="B1081">
        <v>58834.067890234619</v>
      </c>
      <c r="C1081">
        <v>18416662</v>
      </c>
      <c r="D1081">
        <v>9900000</v>
      </c>
      <c r="E1081">
        <v>49500</v>
      </c>
      <c r="F1081" s="1">
        <v>45974</v>
      </c>
      <c r="G1081" t="s">
        <v>2843</v>
      </c>
      <c r="H1081">
        <v>200</v>
      </c>
      <c r="I1081">
        <v>230</v>
      </c>
      <c r="J1081" t="s">
        <v>128</v>
      </c>
      <c r="K1081">
        <v>3</v>
      </c>
      <c r="L1081">
        <v>2</v>
      </c>
      <c r="M1081" t="s">
        <v>2622</v>
      </c>
      <c r="N1081" t="s">
        <v>55</v>
      </c>
      <c r="O1081" t="s">
        <v>67</v>
      </c>
      <c r="P1081" t="s">
        <v>2892</v>
      </c>
      <c r="Q1081" t="s">
        <v>2896</v>
      </c>
      <c r="R1081" t="s">
        <v>2871</v>
      </c>
      <c r="S1081">
        <v>13</v>
      </c>
      <c r="T1081">
        <v>1</v>
      </c>
      <c r="U1081" t="s">
        <v>2894</v>
      </c>
      <c r="V1081">
        <v>56501.106204522679</v>
      </c>
      <c r="W1081" t="s">
        <v>2825</v>
      </c>
      <c r="X1081">
        <v>65163.149557591896</v>
      </c>
      <c r="Y1081" t="s">
        <v>2814</v>
      </c>
      <c r="Z1081">
        <v>58611.930717538344</v>
      </c>
      <c r="AA1081" t="s">
        <v>2626</v>
      </c>
      <c r="AB1081">
        <v>83861.902696940728</v>
      </c>
      <c r="AC1081">
        <v>5</v>
      </c>
    </row>
    <row r="1082" spans="1:29" x14ac:dyDescent="0.3">
      <c r="A1082" t="s">
        <v>47</v>
      </c>
      <c r="B1082">
        <v>58834.067890234619</v>
      </c>
      <c r="C1082">
        <v>18373446</v>
      </c>
      <c r="D1082">
        <v>7500000</v>
      </c>
      <c r="E1082">
        <v>50000</v>
      </c>
      <c r="F1082" s="1">
        <v>45967</v>
      </c>
      <c r="G1082" t="s">
        <v>2843</v>
      </c>
      <c r="H1082">
        <v>150</v>
      </c>
      <c r="I1082">
        <v>160</v>
      </c>
      <c r="J1082" t="s">
        <v>50</v>
      </c>
      <c r="K1082">
        <v>1</v>
      </c>
      <c r="L1082">
        <v>9</v>
      </c>
      <c r="M1082" t="s">
        <v>2622</v>
      </c>
      <c r="N1082" t="s">
        <v>55</v>
      </c>
      <c r="O1082" t="s">
        <v>67</v>
      </c>
      <c r="P1082" t="s">
        <v>2892</v>
      </c>
      <c r="Q1082" t="s">
        <v>2896</v>
      </c>
      <c r="R1082" t="s">
        <v>2877</v>
      </c>
      <c r="S1082">
        <v>13</v>
      </c>
      <c r="T1082">
        <v>1</v>
      </c>
      <c r="U1082" t="s">
        <v>2894</v>
      </c>
      <c r="V1082">
        <v>56501.106204522679</v>
      </c>
      <c r="W1082" t="s">
        <v>2825</v>
      </c>
      <c r="X1082">
        <v>65163.149557591896</v>
      </c>
      <c r="Y1082" t="s">
        <v>2814</v>
      </c>
      <c r="Z1082">
        <v>58611.930717538344</v>
      </c>
      <c r="AA1082" t="s">
        <v>2626</v>
      </c>
      <c r="AB1082">
        <v>83861.902696940728</v>
      </c>
      <c r="AC1082">
        <v>4</v>
      </c>
    </row>
    <row r="1083" spans="1:29" x14ac:dyDescent="0.3">
      <c r="A1083" t="s">
        <v>47</v>
      </c>
      <c r="B1083">
        <v>58834.067890234619</v>
      </c>
      <c r="C1083">
        <v>18427631</v>
      </c>
      <c r="D1083">
        <v>6750000</v>
      </c>
      <c r="E1083">
        <v>122727.27272727272</v>
      </c>
      <c r="F1083" s="1">
        <v>45976</v>
      </c>
      <c r="G1083" t="s">
        <v>2843</v>
      </c>
      <c r="H1083">
        <v>55</v>
      </c>
      <c r="I1083">
        <v>61</v>
      </c>
      <c r="J1083" t="s">
        <v>74</v>
      </c>
      <c r="K1083">
        <v>1</v>
      </c>
      <c r="L1083">
        <v>2</v>
      </c>
      <c r="M1083" t="s">
        <v>2627</v>
      </c>
      <c r="N1083" t="s">
        <v>55</v>
      </c>
      <c r="O1083" t="s">
        <v>57</v>
      </c>
      <c r="P1083" t="s">
        <v>2892</v>
      </c>
      <c r="Q1083" t="s">
        <v>2896</v>
      </c>
      <c r="R1083" t="s">
        <v>2879</v>
      </c>
      <c r="S1083">
        <v>18</v>
      </c>
      <c r="T1083">
        <v>0</v>
      </c>
      <c r="U1083" t="s">
        <v>2894</v>
      </c>
      <c r="V1083">
        <v>56501.106204522679</v>
      </c>
      <c r="W1083" t="s">
        <v>2825</v>
      </c>
      <c r="X1083">
        <v>65163.149557591896</v>
      </c>
      <c r="Y1083" t="s">
        <v>2814</v>
      </c>
      <c r="Z1083">
        <v>58611.930717538344</v>
      </c>
      <c r="AA1083" t="s">
        <v>2626</v>
      </c>
      <c r="AB1083">
        <v>83861.902696940728</v>
      </c>
      <c r="AC1083">
        <v>2</v>
      </c>
    </row>
    <row r="1084" spans="1:29" x14ac:dyDescent="0.3">
      <c r="A1084" t="s">
        <v>47</v>
      </c>
      <c r="B1084">
        <v>58834.067890234619</v>
      </c>
      <c r="C1084">
        <v>18417205</v>
      </c>
      <c r="D1084">
        <v>6150000</v>
      </c>
      <c r="E1084">
        <v>55909.090909090912</v>
      </c>
      <c r="F1084" s="1">
        <v>45974</v>
      </c>
      <c r="G1084" t="s">
        <v>2843</v>
      </c>
      <c r="H1084">
        <v>110</v>
      </c>
      <c r="I1084">
        <v>120</v>
      </c>
      <c r="J1084" t="s">
        <v>97</v>
      </c>
      <c r="K1084">
        <v>1</v>
      </c>
      <c r="L1084">
        <v>2</v>
      </c>
      <c r="M1084" t="s">
        <v>2622</v>
      </c>
      <c r="N1084" t="s">
        <v>55</v>
      </c>
      <c r="O1084" t="s">
        <v>57</v>
      </c>
      <c r="P1084" t="s">
        <v>2892</v>
      </c>
      <c r="Q1084" t="s">
        <v>2896</v>
      </c>
      <c r="R1084" t="s">
        <v>2878</v>
      </c>
      <c r="S1084">
        <v>13</v>
      </c>
      <c r="T1084">
        <v>0</v>
      </c>
      <c r="U1084" t="s">
        <v>2894</v>
      </c>
      <c r="V1084">
        <v>56501.106204522679</v>
      </c>
      <c r="W1084" t="s">
        <v>2825</v>
      </c>
      <c r="X1084">
        <v>65163.149557591896</v>
      </c>
      <c r="Y1084" t="s">
        <v>2814</v>
      </c>
      <c r="Z1084">
        <v>58611.930717538344</v>
      </c>
      <c r="AA1084" t="s">
        <v>2626</v>
      </c>
      <c r="AB1084">
        <v>83861.902696940728</v>
      </c>
      <c r="AC1084">
        <v>3</v>
      </c>
    </row>
    <row r="1085" spans="1:29" x14ac:dyDescent="0.3">
      <c r="A1085" t="s">
        <v>47</v>
      </c>
      <c r="B1085">
        <v>58834.067890234619</v>
      </c>
      <c r="C1085">
        <v>18415796</v>
      </c>
      <c r="D1085">
        <v>5500000</v>
      </c>
      <c r="E1085">
        <v>55000</v>
      </c>
      <c r="F1085" s="1">
        <v>45974</v>
      </c>
      <c r="G1085" t="s">
        <v>2843</v>
      </c>
      <c r="H1085">
        <v>100</v>
      </c>
      <c r="I1085">
        <v>110</v>
      </c>
      <c r="J1085" t="s">
        <v>97</v>
      </c>
      <c r="K1085">
        <v>1</v>
      </c>
      <c r="L1085">
        <v>8</v>
      </c>
      <c r="M1085" t="s">
        <v>2632</v>
      </c>
      <c r="N1085" t="s">
        <v>55</v>
      </c>
      <c r="O1085" t="s">
        <v>67</v>
      </c>
      <c r="P1085" t="s">
        <v>2892</v>
      </c>
      <c r="Q1085" t="s">
        <v>2893</v>
      </c>
      <c r="R1085" t="s">
        <v>2878</v>
      </c>
      <c r="S1085">
        <v>25</v>
      </c>
      <c r="T1085">
        <v>1</v>
      </c>
      <c r="U1085" t="s">
        <v>2894</v>
      </c>
      <c r="V1085">
        <v>56501.106204522679</v>
      </c>
      <c r="W1085" t="s">
        <v>2825</v>
      </c>
      <c r="X1085">
        <v>65163.149557591896</v>
      </c>
      <c r="Y1085" t="s">
        <v>2814</v>
      </c>
      <c r="Z1085">
        <v>58611.930717538344</v>
      </c>
      <c r="AA1085" t="s">
        <v>2626</v>
      </c>
      <c r="AB1085">
        <v>83861.902696940728</v>
      </c>
      <c r="AC1085">
        <v>3</v>
      </c>
    </row>
    <row r="1086" spans="1:29" x14ac:dyDescent="0.3">
      <c r="A1086" t="s">
        <v>47</v>
      </c>
      <c r="B1086">
        <v>58834.067890234619</v>
      </c>
      <c r="C1086">
        <v>18365633</v>
      </c>
      <c r="D1086">
        <v>5580000</v>
      </c>
      <c r="E1086">
        <v>79714.28571428571</v>
      </c>
      <c r="F1086" s="1">
        <v>45966</v>
      </c>
      <c r="G1086" t="s">
        <v>2843</v>
      </c>
      <c r="H1086">
        <v>70</v>
      </c>
      <c r="I1086">
        <v>75</v>
      </c>
      <c r="J1086" t="s">
        <v>97</v>
      </c>
      <c r="K1086">
        <v>1</v>
      </c>
      <c r="L1086">
        <v>2</v>
      </c>
      <c r="M1086" t="s">
        <v>2622</v>
      </c>
      <c r="N1086" t="s">
        <v>55</v>
      </c>
      <c r="O1086" t="s">
        <v>67</v>
      </c>
      <c r="P1086" t="s">
        <v>2892</v>
      </c>
      <c r="Q1086" t="s">
        <v>2893</v>
      </c>
      <c r="R1086" t="s">
        <v>2878</v>
      </c>
      <c r="S1086">
        <v>13</v>
      </c>
      <c r="T1086">
        <v>1</v>
      </c>
      <c r="U1086" t="s">
        <v>251</v>
      </c>
      <c r="V1086">
        <v>53354.245347733297</v>
      </c>
      <c r="W1086" t="s">
        <v>2825</v>
      </c>
      <c r="X1086">
        <v>65163.149557591896</v>
      </c>
      <c r="Y1086" t="s">
        <v>2814</v>
      </c>
      <c r="Z1086">
        <v>58611.930717538344</v>
      </c>
      <c r="AA1086" t="s">
        <v>2626</v>
      </c>
      <c r="AB1086">
        <v>83861.902696940728</v>
      </c>
      <c r="AC1086">
        <v>3</v>
      </c>
    </row>
    <row r="1087" spans="1:29" x14ac:dyDescent="0.3">
      <c r="A1087" t="s">
        <v>47</v>
      </c>
      <c r="B1087">
        <v>58834.067890234619</v>
      </c>
      <c r="C1087">
        <v>18394912</v>
      </c>
      <c r="D1087">
        <v>14500000</v>
      </c>
      <c r="E1087">
        <v>161111.11111111112</v>
      </c>
      <c r="F1087" s="1">
        <v>45971</v>
      </c>
      <c r="G1087" t="s">
        <v>2843</v>
      </c>
      <c r="H1087">
        <v>90</v>
      </c>
      <c r="I1087">
        <v>100</v>
      </c>
      <c r="J1087" t="s">
        <v>97</v>
      </c>
      <c r="K1087">
        <v>2</v>
      </c>
      <c r="L1087">
        <v>2</v>
      </c>
      <c r="M1087" t="s">
        <v>2615</v>
      </c>
      <c r="N1087" t="s">
        <v>55</v>
      </c>
      <c r="O1087" t="s">
        <v>67</v>
      </c>
      <c r="P1087" t="s">
        <v>2904</v>
      </c>
      <c r="Q1087" t="s">
        <v>2898</v>
      </c>
      <c r="R1087" t="s">
        <v>2878</v>
      </c>
      <c r="S1087">
        <v>2</v>
      </c>
      <c r="T1087">
        <v>1</v>
      </c>
      <c r="U1087" t="s">
        <v>138</v>
      </c>
      <c r="V1087">
        <v>84051.519775661844</v>
      </c>
      <c r="W1087" t="s">
        <v>2825</v>
      </c>
      <c r="X1087">
        <v>65163.149557591896</v>
      </c>
      <c r="Y1087" t="s">
        <v>2870</v>
      </c>
      <c r="Z1087">
        <v>81951.291903696576</v>
      </c>
      <c r="AA1087" t="s">
        <v>2626</v>
      </c>
      <c r="AB1087">
        <v>83861.902696940728</v>
      </c>
      <c r="AC1087">
        <v>3</v>
      </c>
    </row>
    <row r="1088" spans="1:29" x14ac:dyDescent="0.3">
      <c r="A1088" t="s">
        <v>47</v>
      </c>
      <c r="B1088">
        <v>58834.067890234619</v>
      </c>
      <c r="C1088">
        <v>18396239</v>
      </c>
      <c r="D1088">
        <v>5500000</v>
      </c>
      <c r="E1088">
        <v>68750</v>
      </c>
      <c r="F1088" s="1">
        <v>45971</v>
      </c>
      <c r="G1088" t="s">
        <v>2843</v>
      </c>
      <c r="H1088">
        <v>80</v>
      </c>
      <c r="I1088">
        <v>85</v>
      </c>
      <c r="J1088" t="s">
        <v>97</v>
      </c>
      <c r="K1088">
        <v>2</v>
      </c>
      <c r="L1088">
        <v>3</v>
      </c>
      <c r="M1088" t="s">
        <v>2615</v>
      </c>
      <c r="N1088" t="s">
        <v>55</v>
      </c>
      <c r="O1088" t="s">
        <v>67</v>
      </c>
      <c r="P1088" t="s">
        <v>2904</v>
      </c>
      <c r="Q1088" t="s">
        <v>2893</v>
      </c>
      <c r="R1088" t="s">
        <v>2878</v>
      </c>
      <c r="S1088">
        <v>2</v>
      </c>
      <c r="T1088">
        <v>1</v>
      </c>
      <c r="U1088" t="s">
        <v>138</v>
      </c>
      <c r="V1088">
        <v>84051.519775661844</v>
      </c>
      <c r="W1088" t="s">
        <v>2825</v>
      </c>
      <c r="X1088">
        <v>65163.149557591896</v>
      </c>
      <c r="Y1088" t="s">
        <v>2870</v>
      </c>
      <c r="Z1088">
        <v>81951.291903696576</v>
      </c>
      <c r="AA1088" t="s">
        <v>2626</v>
      </c>
      <c r="AB1088">
        <v>83861.902696940728</v>
      </c>
      <c r="AC1088">
        <v>3</v>
      </c>
    </row>
    <row r="1089" spans="1:29" x14ac:dyDescent="0.3">
      <c r="A1089" t="s">
        <v>47</v>
      </c>
      <c r="B1089">
        <v>58834.067890234619</v>
      </c>
      <c r="C1089">
        <v>18366669</v>
      </c>
      <c r="D1089">
        <v>4750000</v>
      </c>
      <c r="E1089">
        <v>95000</v>
      </c>
      <c r="F1089" s="1">
        <v>45966</v>
      </c>
      <c r="G1089" t="s">
        <v>2843</v>
      </c>
      <c r="H1089">
        <v>50</v>
      </c>
      <c r="I1089">
        <v>55</v>
      </c>
      <c r="J1089" t="s">
        <v>74</v>
      </c>
      <c r="K1089">
        <v>1</v>
      </c>
      <c r="L1089">
        <v>2</v>
      </c>
      <c r="M1089" t="s">
        <v>2615</v>
      </c>
      <c r="N1089" t="s">
        <v>55</v>
      </c>
      <c r="O1089" t="s">
        <v>57</v>
      </c>
      <c r="P1089" t="s">
        <v>2904</v>
      </c>
      <c r="Q1089" t="s">
        <v>2893</v>
      </c>
      <c r="R1089" t="s">
        <v>2879</v>
      </c>
      <c r="S1089">
        <v>2</v>
      </c>
      <c r="T1089">
        <v>0</v>
      </c>
      <c r="U1089" t="s">
        <v>2895</v>
      </c>
      <c r="V1089">
        <v>65169.934344177367</v>
      </c>
      <c r="W1089" t="s">
        <v>2825</v>
      </c>
      <c r="X1089">
        <v>65163.149557591896</v>
      </c>
      <c r="Y1089" t="s">
        <v>2870</v>
      </c>
      <c r="Z1089">
        <v>81951.291903696576</v>
      </c>
      <c r="AA1089" t="s">
        <v>2626</v>
      </c>
      <c r="AB1089">
        <v>83861.902696940728</v>
      </c>
      <c r="AC1089">
        <v>2</v>
      </c>
    </row>
    <row r="1090" spans="1:29" x14ac:dyDescent="0.3">
      <c r="A1090" t="s">
        <v>47</v>
      </c>
      <c r="B1090">
        <v>58834.067890234619</v>
      </c>
      <c r="C1090">
        <v>18366777</v>
      </c>
      <c r="D1090">
        <v>4250000</v>
      </c>
      <c r="E1090">
        <v>85000</v>
      </c>
      <c r="F1090" s="1">
        <v>45966</v>
      </c>
      <c r="G1090" t="s">
        <v>2843</v>
      </c>
      <c r="H1090">
        <v>50</v>
      </c>
      <c r="I1090">
        <v>55</v>
      </c>
      <c r="J1090" t="s">
        <v>74</v>
      </c>
      <c r="K1090">
        <v>1</v>
      </c>
      <c r="L1090">
        <v>2</v>
      </c>
      <c r="M1090" t="s">
        <v>2615</v>
      </c>
      <c r="N1090" t="s">
        <v>55</v>
      </c>
      <c r="O1090" t="s">
        <v>67</v>
      </c>
      <c r="P1090" t="s">
        <v>2904</v>
      </c>
      <c r="Q1090" t="s">
        <v>2893</v>
      </c>
      <c r="R1090" t="s">
        <v>2879</v>
      </c>
      <c r="S1090">
        <v>2</v>
      </c>
      <c r="T1090">
        <v>1</v>
      </c>
      <c r="U1090" t="s">
        <v>2895</v>
      </c>
      <c r="V1090">
        <v>65169.934344177367</v>
      </c>
      <c r="W1090" t="s">
        <v>2825</v>
      </c>
      <c r="X1090">
        <v>65163.149557591896</v>
      </c>
      <c r="Y1090" t="s">
        <v>2870</v>
      </c>
      <c r="Z1090">
        <v>81951.291903696576</v>
      </c>
      <c r="AA1090" t="s">
        <v>2626</v>
      </c>
      <c r="AB1090">
        <v>83861.902696940728</v>
      </c>
      <c r="AC1090">
        <v>2</v>
      </c>
    </row>
    <row r="1091" spans="1:29" x14ac:dyDescent="0.3">
      <c r="A1091" t="s">
        <v>47</v>
      </c>
      <c r="B1091">
        <v>58834.067890234619</v>
      </c>
      <c r="C1091">
        <v>18417222</v>
      </c>
      <c r="D1091">
        <v>5750000</v>
      </c>
      <c r="E1091">
        <v>57500</v>
      </c>
      <c r="F1091" s="1">
        <v>45974</v>
      </c>
      <c r="G1091" t="s">
        <v>2843</v>
      </c>
      <c r="H1091">
        <v>100</v>
      </c>
      <c r="I1091">
        <v>115</v>
      </c>
      <c r="J1091" t="s">
        <v>97</v>
      </c>
      <c r="K1091">
        <v>2</v>
      </c>
      <c r="L1091">
        <v>2</v>
      </c>
      <c r="M1091" t="s">
        <v>2617</v>
      </c>
      <c r="N1091" t="s">
        <v>55</v>
      </c>
      <c r="O1091" t="s">
        <v>67</v>
      </c>
      <c r="P1091" t="s">
        <v>2904</v>
      </c>
      <c r="Q1091" t="s">
        <v>2893</v>
      </c>
      <c r="R1091" t="s">
        <v>2878</v>
      </c>
      <c r="S1091">
        <v>7.5</v>
      </c>
      <c r="T1091">
        <v>1</v>
      </c>
      <c r="U1091" t="s">
        <v>2894</v>
      </c>
      <c r="V1091">
        <v>56501.106204522679</v>
      </c>
      <c r="W1091" t="s">
        <v>2825</v>
      </c>
      <c r="X1091">
        <v>65163.149557591896</v>
      </c>
      <c r="Y1091" t="s">
        <v>2870</v>
      </c>
      <c r="Z1091">
        <v>81951.291903696576</v>
      </c>
      <c r="AA1091" t="s">
        <v>2626</v>
      </c>
      <c r="AB1091">
        <v>83861.902696940728</v>
      </c>
      <c r="AC1091">
        <v>3</v>
      </c>
    </row>
    <row r="1092" spans="1:29" x14ac:dyDescent="0.3">
      <c r="A1092" t="s">
        <v>47</v>
      </c>
      <c r="B1092">
        <v>58834.067890234619</v>
      </c>
      <c r="C1092">
        <v>18395119</v>
      </c>
      <c r="D1092">
        <v>5500000</v>
      </c>
      <c r="E1092">
        <v>84615.38461538461</v>
      </c>
      <c r="F1092" s="1">
        <v>45971</v>
      </c>
      <c r="G1092" t="s">
        <v>2843</v>
      </c>
      <c r="H1092">
        <v>65</v>
      </c>
      <c r="I1092">
        <v>70</v>
      </c>
      <c r="J1092" t="s">
        <v>74</v>
      </c>
      <c r="K1092">
        <v>1</v>
      </c>
      <c r="L1092">
        <v>1</v>
      </c>
      <c r="M1092" t="s">
        <v>2627</v>
      </c>
      <c r="N1092" t="s">
        <v>55</v>
      </c>
      <c r="O1092" t="s">
        <v>67</v>
      </c>
      <c r="P1092" t="s">
        <v>2904</v>
      </c>
      <c r="Q1092" t="s">
        <v>2893</v>
      </c>
      <c r="R1092" t="s">
        <v>2879</v>
      </c>
      <c r="S1092">
        <v>18</v>
      </c>
      <c r="T1092">
        <v>1</v>
      </c>
      <c r="U1092" t="s">
        <v>2894</v>
      </c>
      <c r="V1092">
        <v>56501.106204522679</v>
      </c>
      <c r="W1092" t="s">
        <v>2825</v>
      </c>
      <c r="X1092">
        <v>65163.149557591896</v>
      </c>
      <c r="Y1092" t="s">
        <v>2870</v>
      </c>
      <c r="Z1092">
        <v>81951.291903696576</v>
      </c>
      <c r="AA1092" t="s">
        <v>2626</v>
      </c>
      <c r="AB1092">
        <v>83861.902696940728</v>
      </c>
      <c r="AC1092">
        <v>2</v>
      </c>
    </row>
    <row r="1093" spans="1:29" x14ac:dyDescent="0.3">
      <c r="A1093" t="s">
        <v>47</v>
      </c>
      <c r="B1093">
        <v>58834.067890234619</v>
      </c>
      <c r="C1093">
        <v>18390416</v>
      </c>
      <c r="D1093">
        <v>4990000</v>
      </c>
      <c r="E1093">
        <v>66533.333333333328</v>
      </c>
      <c r="F1093" s="1">
        <v>45971</v>
      </c>
      <c r="G1093" t="s">
        <v>2843</v>
      </c>
      <c r="H1093">
        <v>75</v>
      </c>
      <c r="I1093">
        <v>80</v>
      </c>
      <c r="J1093" t="s">
        <v>97</v>
      </c>
      <c r="K1093">
        <v>1</v>
      </c>
      <c r="L1093">
        <v>3</v>
      </c>
      <c r="M1093" t="s">
        <v>2632</v>
      </c>
      <c r="N1093" t="s">
        <v>55</v>
      </c>
      <c r="O1093" t="s">
        <v>57</v>
      </c>
      <c r="P1093" t="s">
        <v>2904</v>
      </c>
      <c r="Q1093" t="s">
        <v>2893</v>
      </c>
      <c r="R1093" t="s">
        <v>2878</v>
      </c>
      <c r="S1093">
        <v>25</v>
      </c>
      <c r="T1093">
        <v>0</v>
      </c>
      <c r="U1093" t="s">
        <v>2894</v>
      </c>
      <c r="V1093">
        <v>56501.106204522679</v>
      </c>
      <c r="W1093" t="s">
        <v>2825</v>
      </c>
      <c r="X1093">
        <v>65163.149557591896</v>
      </c>
      <c r="Y1093" t="s">
        <v>2870</v>
      </c>
      <c r="Z1093">
        <v>81951.291903696576</v>
      </c>
      <c r="AA1093" t="s">
        <v>2626</v>
      </c>
      <c r="AB1093">
        <v>83861.902696940728</v>
      </c>
      <c r="AC1093">
        <v>3</v>
      </c>
    </row>
    <row r="1094" spans="1:29" x14ac:dyDescent="0.3">
      <c r="A1094" t="s">
        <v>47</v>
      </c>
      <c r="B1094">
        <v>58834.067890234619</v>
      </c>
      <c r="C1094">
        <v>18380258</v>
      </c>
      <c r="D1094">
        <v>6750000</v>
      </c>
      <c r="E1094">
        <v>67500</v>
      </c>
      <c r="F1094" s="1">
        <v>45969</v>
      </c>
      <c r="G1094" t="s">
        <v>2843</v>
      </c>
      <c r="H1094">
        <v>100</v>
      </c>
      <c r="I1094">
        <v>120</v>
      </c>
      <c r="J1094" t="s">
        <v>97</v>
      </c>
      <c r="K1094">
        <v>1</v>
      </c>
      <c r="L1094">
        <v>2</v>
      </c>
      <c r="M1094" t="s">
        <v>2627</v>
      </c>
      <c r="N1094" t="s">
        <v>55</v>
      </c>
      <c r="O1094" t="s">
        <v>67</v>
      </c>
      <c r="P1094" t="s">
        <v>2905</v>
      </c>
      <c r="Q1094" t="s">
        <v>2896</v>
      </c>
      <c r="R1094" t="s">
        <v>2878</v>
      </c>
      <c r="S1094">
        <v>18</v>
      </c>
      <c r="T1094">
        <v>1</v>
      </c>
      <c r="U1094" t="s">
        <v>138</v>
      </c>
      <c r="V1094">
        <v>84051.519775661844</v>
      </c>
      <c r="W1094" t="s">
        <v>2825</v>
      </c>
      <c r="X1094">
        <v>65163.149557591896</v>
      </c>
      <c r="Y1094" t="s">
        <v>2815</v>
      </c>
      <c r="Z1094">
        <v>55166.77177874578</v>
      </c>
      <c r="AA1094" t="s">
        <v>2626</v>
      </c>
      <c r="AB1094">
        <v>83861.902696940728</v>
      </c>
      <c r="AC1094">
        <v>3</v>
      </c>
    </row>
    <row r="1095" spans="1:29" x14ac:dyDescent="0.3">
      <c r="A1095" t="s">
        <v>47</v>
      </c>
      <c r="B1095">
        <v>58834.067890234619</v>
      </c>
      <c r="C1095">
        <v>18365550</v>
      </c>
      <c r="D1095">
        <v>4500000</v>
      </c>
      <c r="E1095">
        <v>81818.181818181823</v>
      </c>
      <c r="F1095" s="1">
        <v>45966</v>
      </c>
      <c r="G1095" t="s">
        <v>2843</v>
      </c>
      <c r="H1095">
        <v>55</v>
      </c>
      <c r="I1095">
        <v>70</v>
      </c>
      <c r="J1095" t="s">
        <v>74</v>
      </c>
      <c r="K1095">
        <v>1</v>
      </c>
      <c r="L1095">
        <v>3</v>
      </c>
      <c r="M1095" t="s">
        <v>2622</v>
      </c>
      <c r="N1095" t="s">
        <v>77</v>
      </c>
      <c r="O1095" t="s">
        <v>57</v>
      </c>
      <c r="P1095" t="s">
        <v>2905</v>
      </c>
      <c r="Q1095" t="s">
        <v>2893</v>
      </c>
      <c r="R1095" t="s">
        <v>2879</v>
      </c>
      <c r="S1095">
        <v>13</v>
      </c>
      <c r="T1095">
        <v>0</v>
      </c>
      <c r="U1095" t="s">
        <v>2895</v>
      </c>
      <c r="V1095">
        <v>65169.934344177367</v>
      </c>
      <c r="W1095" t="s">
        <v>2825</v>
      </c>
      <c r="X1095">
        <v>65163.149557591896</v>
      </c>
      <c r="Y1095" t="s">
        <v>2815</v>
      </c>
      <c r="Z1095">
        <v>55166.77177874578</v>
      </c>
      <c r="AA1095" t="s">
        <v>2626</v>
      </c>
      <c r="AB1095">
        <v>83861.902696940728</v>
      </c>
      <c r="AC1095">
        <v>2</v>
      </c>
    </row>
    <row r="1096" spans="1:29" x14ac:dyDescent="0.3">
      <c r="A1096" t="s">
        <v>47</v>
      </c>
      <c r="B1096">
        <v>58834.067890234619</v>
      </c>
      <c r="C1096">
        <v>18370536</v>
      </c>
      <c r="D1096">
        <v>8000000</v>
      </c>
      <c r="E1096">
        <v>72727.272727272721</v>
      </c>
      <c r="F1096" s="1">
        <v>45967</v>
      </c>
      <c r="G1096" t="s">
        <v>2843</v>
      </c>
      <c r="H1096">
        <v>110</v>
      </c>
      <c r="I1096">
        <v>120</v>
      </c>
      <c r="J1096" t="s">
        <v>97</v>
      </c>
      <c r="K1096">
        <v>1</v>
      </c>
      <c r="L1096">
        <v>6</v>
      </c>
      <c r="M1096" t="s">
        <v>2632</v>
      </c>
      <c r="N1096" t="s">
        <v>55</v>
      </c>
      <c r="O1096" t="s">
        <v>57</v>
      </c>
      <c r="P1096" t="s">
        <v>2892</v>
      </c>
      <c r="Q1096" t="s">
        <v>2896</v>
      </c>
      <c r="R1096" t="s">
        <v>2878</v>
      </c>
      <c r="S1096">
        <v>25</v>
      </c>
      <c r="T1096">
        <v>0</v>
      </c>
      <c r="U1096" t="s">
        <v>2894</v>
      </c>
      <c r="V1096">
        <v>56501.106204522679</v>
      </c>
      <c r="W1096" t="s">
        <v>2825</v>
      </c>
      <c r="X1096">
        <v>65163.149557591896</v>
      </c>
      <c r="Y1096" t="s">
        <v>2814</v>
      </c>
      <c r="Z1096">
        <v>58611.930717538344</v>
      </c>
      <c r="AA1096" t="s">
        <v>2746</v>
      </c>
      <c r="AB1096">
        <v>105492.42424242423</v>
      </c>
      <c r="AC1096">
        <v>3</v>
      </c>
    </row>
    <row r="1097" spans="1:29" x14ac:dyDescent="0.3">
      <c r="A1097" t="s">
        <v>47</v>
      </c>
      <c r="B1097">
        <v>58834.067890234619</v>
      </c>
      <c r="C1097">
        <v>18383667</v>
      </c>
      <c r="D1097">
        <v>45000000</v>
      </c>
      <c r="E1097">
        <v>93750</v>
      </c>
      <c r="F1097" s="1">
        <v>45969</v>
      </c>
      <c r="G1097" t="s">
        <v>2843</v>
      </c>
      <c r="H1097">
        <v>480</v>
      </c>
      <c r="I1097">
        <v>580</v>
      </c>
      <c r="J1097" t="s">
        <v>2901</v>
      </c>
      <c r="K1097">
        <v>6</v>
      </c>
      <c r="L1097">
        <v>3</v>
      </c>
      <c r="M1097" t="s">
        <v>2632</v>
      </c>
      <c r="N1097" t="s">
        <v>55</v>
      </c>
      <c r="O1097" t="s">
        <v>57</v>
      </c>
      <c r="P1097" t="s">
        <v>2902</v>
      </c>
      <c r="Q1097" t="s">
        <v>2897</v>
      </c>
      <c r="R1097" t="s">
        <v>2871</v>
      </c>
      <c r="S1097">
        <v>25</v>
      </c>
      <c r="T1097">
        <v>0</v>
      </c>
      <c r="U1097" t="s">
        <v>251</v>
      </c>
      <c r="V1097">
        <v>53354.245347733297</v>
      </c>
      <c r="W1097" t="s">
        <v>2825</v>
      </c>
      <c r="X1097">
        <v>65163.149557591896</v>
      </c>
      <c r="Y1097" t="s">
        <v>2814</v>
      </c>
      <c r="Z1097">
        <v>58611.930717538344</v>
      </c>
      <c r="AA1097" t="s">
        <v>2746</v>
      </c>
      <c r="AB1097">
        <v>105492.42424242423</v>
      </c>
      <c r="AC1097">
        <v>9</v>
      </c>
    </row>
    <row r="1098" spans="1:29" x14ac:dyDescent="0.3">
      <c r="A1098" t="s">
        <v>47</v>
      </c>
      <c r="B1098">
        <v>58834.067890234619</v>
      </c>
      <c r="C1098">
        <v>18378693</v>
      </c>
      <c r="D1098">
        <v>11000000</v>
      </c>
      <c r="E1098">
        <v>100000</v>
      </c>
      <c r="F1098" s="1">
        <v>45968</v>
      </c>
      <c r="G1098" t="s">
        <v>2843</v>
      </c>
      <c r="H1098">
        <v>110</v>
      </c>
      <c r="I1098">
        <v>125</v>
      </c>
      <c r="J1098" t="s">
        <v>50</v>
      </c>
      <c r="K1098">
        <v>2</v>
      </c>
      <c r="L1098">
        <v>5</v>
      </c>
      <c r="M1098" t="s">
        <v>2615</v>
      </c>
      <c r="N1098" t="s">
        <v>55</v>
      </c>
      <c r="O1098" t="s">
        <v>67</v>
      </c>
      <c r="P1098" t="s">
        <v>2892</v>
      </c>
      <c r="Q1098" t="s">
        <v>2898</v>
      </c>
      <c r="R1098" t="s">
        <v>2877</v>
      </c>
      <c r="S1098">
        <v>2</v>
      </c>
      <c r="T1098">
        <v>1</v>
      </c>
      <c r="U1098" t="s">
        <v>138</v>
      </c>
      <c r="V1098">
        <v>84051.519775661844</v>
      </c>
      <c r="W1098" t="s">
        <v>2825</v>
      </c>
      <c r="X1098">
        <v>65163.149557591896</v>
      </c>
      <c r="Y1098" t="s">
        <v>2814</v>
      </c>
      <c r="Z1098">
        <v>58611.930717538344</v>
      </c>
      <c r="AA1098" t="s">
        <v>2742</v>
      </c>
      <c r="AB1098">
        <v>80550.025038970751</v>
      </c>
      <c r="AC1098">
        <v>4</v>
      </c>
    </row>
    <row r="1099" spans="1:29" x14ac:dyDescent="0.3">
      <c r="A1099" t="s">
        <v>47</v>
      </c>
      <c r="B1099">
        <v>58834.067890234619</v>
      </c>
      <c r="C1099">
        <v>18384775</v>
      </c>
      <c r="D1099">
        <v>10800000</v>
      </c>
      <c r="E1099">
        <v>98181.818181818177</v>
      </c>
      <c r="F1099" s="1">
        <v>45969</v>
      </c>
      <c r="G1099" t="s">
        <v>2843</v>
      </c>
      <c r="H1099">
        <v>110</v>
      </c>
      <c r="I1099">
        <v>125</v>
      </c>
      <c r="J1099" t="s">
        <v>50</v>
      </c>
      <c r="K1099">
        <v>2</v>
      </c>
      <c r="L1099">
        <v>5</v>
      </c>
      <c r="M1099" t="s">
        <v>2615</v>
      </c>
      <c r="N1099" t="s">
        <v>55</v>
      </c>
      <c r="O1099" t="s">
        <v>57</v>
      </c>
      <c r="P1099" t="s">
        <v>2892</v>
      </c>
      <c r="Q1099" t="s">
        <v>2898</v>
      </c>
      <c r="R1099" t="s">
        <v>2877</v>
      </c>
      <c r="S1099">
        <v>2</v>
      </c>
      <c r="T1099">
        <v>0</v>
      </c>
      <c r="U1099" t="s">
        <v>138</v>
      </c>
      <c r="V1099">
        <v>84051.519775661844</v>
      </c>
      <c r="W1099" t="s">
        <v>2825</v>
      </c>
      <c r="X1099">
        <v>65163.149557591896</v>
      </c>
      <c r="Y1099" t="s">
        <v>2814</v>
      </c>
      <c r="Z1099">
        <v>58611.930717538344</v>
      </c>
      <c r="AA1099" t="s">
        <v>2742</v>
      </c>
      <c r="AB1099">
        <v>80550.025038970751</v>
      </c>
      <c r="AC1099">
        <v>4</v>
      </c>
    </row>
    <row r="1100" spans="1:29" x14ac:dyDescent="0.3">
      <c r="A1100" t="s">
        <v>47</v>
      </c>
      <c r="B1100">
        <v>58834.067890234619</v>
      </c>
      <c r="C1100">
        <v>18381343</v>
      </c>
      <c r="D1100">
        <v>6300000</v>
      </c>
      <c r="E1100">
        <v>105000</v>
      </c>
      <c r="F1100" s="1">
        <v>45969</v>
      </c>
      <c r="G1100" t="s">
        <v>2843</v>
      </c>
      <c r="H1100">
        <v>60</v>
      </c>
      <c r="I1100">
        <v>70</v>
      </c>
      <c r="J1100" t="s">
        <v>74</v>
      </c>
      <c r="K1100">
        <v>1</v>
      </c>
      <c r="L1100">
        <v>4</v>
      </c>
      <c r="M1100" t="s">
        <v>2615</v>
      </c>
      <c r="N1100" t="s">
        <v>55</v>
      </c>
      <c r="O1100" t="s">
        <v>57</v>
      </c>
      <c r="P1100" t="s">
        <v>2892</v>
      </c>
      <c r="Q1100" t="s">
        <v>2896</v>
      </c>
      <c r="R1100" t="s">
        <v>2879</v>
      </c>
      <c r="S1100">
        <v>2</v>
      </c>
      <c r="T1100">
        <v>0</v>
      </c>
      <c r="U1100" t="s">
        <v>138</v>
      </c>
      <c r="V1100">
        <v>84051.519775661844</v>
      </c>
      <c r="W1100" t="s">
        <v>2825</v>
      </c>
      <c r="X1100">
        <v>65163.149557591896</v>
      </c>
      <c r="Y1100" t="s">
        <v>2814</v>
      </c>
      <c r="Z1100">
        <v>58611.930717538344</v>
      </c>
      <c r="AA1100" t="s">
        <v>2742</v>
      </c>
      <c r="AB1100">
        <v>80550.025038970751</v>
      </c>
      <c r="AC1100">
        <v>2</v>
      </c>
    </row>
    <row r="1101" spans="1:29" x14ac:dyDescent="0.3">
      <c r="A1101" t="s">
        <v>47</v>
      </c>
      <c r="B1101">
        <v>58834.067890234619</v>
      </c>
      <c r="C1101">
        <v>18414851</v>
      </c>
      <c r="D1101">
        <v>12000000</v>
      </c>
      <c r="E1101">
        <v>92307.692307692312</v>
      </c>
      <c r="F1101" s="1">
        <v>45974</v>
      </c>
      <c r="G1101" t="s">
        <v>2843</v>
      </c>
      <c r="H1101">
        <v>130</v>
      </c>
      <c r="I1101">
        <v>135</v>
      </c>
      <c r="J1101" t="s">
        <v>50</v>
      </c>
      <c r="K1101">
        <v>2</v>
      </c>
      <c r="L1101">
        <v>4</v>
      </c>
      <c r="M1101" t="s">
        <v>2615</v>
      </c>
      <c r="N1101" t="s">
        <v>55</v>
      </c>
      <c r="O1101" t="s">
        <v>57</v>
      </c>
      <c r="P1101" t="s">
        <v>2892</v>
      </c>
      <c r="Q1101" t="s">
        <v>2898</v>
      </c>
      <c r="R1101" t="s">
        <v>2877</v>
      </c>
      <c r="S1101">
        <v>2</v>
      </c>
      <c r="T1101">
        <v>0</v>
      </c>
      <c r="U1101" t="s">
        <v>2895</v>
      </c>
      <c r="V1101">
        <v>65169.934344177367</v>
      </c>
      <c r="W1101" t="s">
        <v>2825</v>
      </c>
      <c r="X1101">
        <v>65163.149557591896</v>
      </c>
      <c r="Y1101" t="s">
        <v>2814</v>
      </c>
      <c r="Z1101">
        <v>58611.930717538344</v>
      </c>
      <c r="AA1101" t="s">
        <v>2742</v>
      </c>
      <c r="AB1101">
        <v>80550.025038970751</v>
      </c>
      <c r="AC1101">
        <v>4</v>
      </c>
    </row>
    <row r="1102" spans="1:29" x14ac:dyDescent="0.3">
      <c r="A1102" t="s">
        <v>47</v>
      </c>
      <c r="B1102">
        <v>58834.067890234619</v>
      </c>
      <c r="C1102">
        <v>18370923</v>
      </c>
      <c r="D1102">
        <v>8500000</v>
      </c>
      <c r="E1102">
        <v>89473.68421052632</v>
      </c>
      <c r="F1102" s="1">
        <v>45967</v>
      </c>
      <c r="G1102" t="s">
        <v>2843</v>
      </c>
      <c r="H1102">
        <v>95</v>
      </c>
      <c r="I1102">
        <v>105</v>
      </c>
      <c r="J1102" t="s">
        <v>97</v>
      </c>
      <c r="K1102">
        <v>2</v>
      </c>
      <c r="L1102">
        <v>5</v>
      </c>
      <c r="M1102" t="s">
        <v>2617</v>
      </c>
      <c r="N1102" t="s">
        <v>76</v>
      </c>
      <c r="O1102" t="s">
        <v>57</v>
      </c>
      <c r="P1102" t="s">
        <v>2892</v>
      </c>
      <c r="Q1102" t="s">
        <v>2896</v>
      </c>
      <c r="R1102" t="s">
        <v>2878</v>
      </c>
      <c r="S1102">
        <v>7.5</v>
      </c>
      <c r="T1102">
        <v>0</v>
      </c>
      <c r="U1102" t="s">
        <v>2895</v>
      </c>
      <c r="V1102">
        <v>65169.934344177367</v>
      </c>
      <c r="W1102" t="s">
        <v>2825</v>
      </c>
      <c r="X1102">
        <v>65163.149557591896</v>
      </c>
      <c r="Y1102" t="s">
        <v>2814</v>
      </c>
      <c r="Z1102">
        <v>58611.930717538344</v>
      </c>
      <c r="AA1102" t="s">
        <v>2742</v>
      </c>
      <c r="AB1102">
        <v>80550.025038970751</v>
      </c>
      <c r="AC1102">
        <v>3</v>
      </c>
    </row>
    <row r="1103" spans="1:29" x14ac:dyDescent="0.3">
      <c r="A1103" t="s">
        <v>47</v>
      </c>
      <c r="B1103">
        <v>58834.067890234619</v>
      </c>
      <c r="C1103">
        <v>18390428</v>
      </c>
      <c r="D1103">
        <v>6500000</v>
      </c>
      <c r="E1103">
        <v>68421.052631578947</v>
      </c>
      <c r="F1103" s="1">
        <v>45971</v>
      </c>
      <c r="G1103" t="s">
        <v>2843</v>
      </c>
      <c r="H1103">
        <v>95</v>
      </c>
      <c r="I1103">
        <v>110</v>
      </c>
      <c r="J1103" t="s">
        <v>97</v>
      </c>
      <c r="K1103">
        <v>2</v>
      </c>
      <c r="L1103">
        <v>3</v>
      </c>
      <c r="M1103" t="s">
        <v>2615</v>
      </c>
      <c r="N1103" t="s">
        <v>55</v>
      </c>
      <c r="O1103" t="s">
        <v>57</v>
      </c>
      <c r="P1103" t="s">
        <v>2892</v>
      </c>
      <c r="Q1103" t="s">
        <v>2896</v>
      </c>
      <c r="R1103" t="s">
        <v>2878</v>
      </c>
      <c r="S1103">
        <v>2</v>
      </c>
      <c r="T1103">
        <v>0</v>
      </c>
      <c r="U1103" t="s">
        <v>2895</v>
      </c>
      <c r="V1103">
        <v>65169.934344177367</v>
      </c>
      <c r="W1103" t="s">
        <v>2825</v>
      </c>
      <c r="X1103">
        <v>65163.149557591896</v>
      </c>
      <c r="Y1103" t="s">
        <v>2814</v>
      </c>
      <c r="Z1103">
        <v>58611.930717538344</v>
      </c>
      <c r="AA1103" t="s">
        <v>2742</v>
      </c>
      <c r="AB1103">
        <v>80550.025038970751</v>
      </c>
      <c r="AC1103">
        <v>3</v>
      </c>
    </row>
    <row r="1104" spans="1:29" x14ac:dyDescent="0.3">
      <c r="A1104" t="s">
        <v>47</v>
      </c>
      <c r="B1104">
        <v>58834.067890234619</v>
      </c>
      <c r="C1104">
        <v>18381853</v>
      </c>
      <c r="D1104">
        <v>5200000</v>
      </c>
      <c r="E1104">
        <v>86666.666666666672</v>
      </c>
      <c r="F1104" s="1">
        <v>45969</v>
      </c>
      <c r="G1104" t="s">
        <v>2843</v>
      </c>
      <c r="H1104">
        <v>60</v>
      </c>
      <c r="I1104">
        <v>70</v>
      </c>
      <c r="J1104" t="s">
        <v>74</v>
      </c>
      <c r="K1104">
        <v>1</v>
      </c>
      <c r="L1104">
        <v>4</v>
      </c>
      <c r="M1104" t="s">
        <v>2615</v>
      </c>
      <c r="N1104" t="s">
        <v>55</v>
      </c>
      <c r="O1104" t="s">
        <v>57</v>
      </c>
      <c r="P1104" t="s">
        <v>2892</v>
      </c>
      <c r="Q1104" t="s">
        <v>2893</v>
      </c>
      <c r="R1104" t="s">
        <v>2879</v>
      </c>
      <c r="S1104">
        <v>2</v>
      </c>
      <c r="T1104">
        <v>0</v>
      </c>
      <c r="U1104" t="s">
        <v>2895</v>
      </c>
      <c r="V1104">
        <v>65169.934344177367</v>
      </c>
      <c r="W1104" t="s">
        <v>2825</v>
      </c>
      <c r="X1104">
        <v>65163.149557591896</v>
      </c>
      <c r="Y1104" t="s">
        <v>2814</v>
      </c>
      <c r="Z1104">
        <v>58611.930717538344</v>
      </c>
      <c r="AA1104" t="s">
        <v>2742</v>
      </c>
      <c r="AB1104">
        <v>80550.025038970751</v>
      </c>
      <c r="AC1104">
        <v>2</v>
      </c>
    </row>
    <row r="1105" spans="1:29" x14ac:dyDescent="0.3">
      <c r="A1105" t="s">
        <v>47</v>
      </c>
      <c r="B1105">
        <v>58834.067890234619</v>
      </c>
      <c r="C1105">
        <v>18404146</v>
      </c>
      <c r="D1105">
        <v>8900000</v>
      </c>
      <c r="E1105">
        <v>61379.310344827587</v>
      </c>
      <c r="F1105" s="1">
        <v>45973</v>
      </c>
      <c r="G1105" t="s">
        <v>2843</v>
      </c>
      <c r="H1105">
        <v>145</v>
      </c>
      <c r="I1105">
        <v>165</v>
      </c>
      <c r="J1105" t="s">
        <v>50</v>
      </c>
      <c r="K1105">
        <v>2</v>
      </c>
      <c r="L1105">
        <v>4</v>
      </c>
      <c r="M1105" t="s">
        <v>2615</v>
      </c>
      <c r="N1105" t="s">
        <v>55</v>
      </c>
      <c r="O1105" t="s">
        <v>57</v>
      </c>
      <c r="P1105" t="s">
        <v>2892</v>
      </c>
      <c r="Q1105" t="s">
        <v>2896</v>
      </c>
      <c r="R1105" t="s">
        <v>2877</v>
      </c>
      <c r="S1105">
        <v>2</v>
      </c>
      <c r="T1105">
        <v>0</v>
      </c>
      <c r="U1105" t="s">
        <v>251</v>
      </c>
      <c r="V1105">
        <v>53354.245347733297</v>
      </c>
      <c r="W1105" t="s">
        <v>2825</v>
      </c>
      <c r="X1105">
        <v>65163.149557591896</v>
      </c>
      <c r="Y1105" t="s">
        <v>2814</v>
      </c>
      <c r="Z1105">
        <v>58611.930717538344</v>
      </c>
      <c r="AA1105" t="s">
        <v>2742</v>
      </c>
      <c r="AB1105">
        <v>80550.025038970751</v>
      </c>
      <c r="AC1105">
        <v>4</v>
      </c>
    </row>
    <row r="1106" spans="1:29" x14ac:dyDescent="0.3">
      <c r="A1106" t="s">
        <v>47</v>
      </c>
      <c r="B1106">
        <v>58834.067890234619</v>
      </c>
      <c r="C1106">
        <v>18404147</v>
      </c>
      <c r="D1106">
        <v>8200000</v>
      </c>
      <c r="E1106">
        <v>60740.740740740737</v>
      </c>
      <c r="F1106" s="1">
        <v>45973</v>
      </c>
      <c r="G1106" t="s">
        <v>2843</v>
      </c>
      <c r="H1106">
        <v>135</v>
      </c>
      <c r="I1106">
        <v>150</v>
      </c>
      <c r="J1106" t="s">
        <v>50</v>
      </c>
      <c r="K1106">
        <v>2</v>
      </c>
      <c r="L1106">
        <v>4</v>
      </c>
      <c r="M1106" t="s">
        <v>2615</v>
      </c>
      <c r="N1106" t="s">
        <v>55</v>
      </c>
      <c r="O1106" t="s">
        <v>57</v>
      </c>
      <c r="P1106" t="s">
        <v>2892</v>
      </c>
      <c r="Q1106" t="s">
        <v>2896</v>
      </c>
      <c r="R1106" t="s">
        <v>2877</v>
      </c>
      <c r="S1106">
        <v>2</v>
      </c>
      <c r="T1106">
        <v>0</v>
      </c>
      <c r="U1106" t="s">
        <v>251</v>
      </c>
      <c r="V1106">
        <v>53354.245347733297</v>
      </c>
      <c r="W1106" t="s">
        <v>2825</v>
      </c>
      <c r="X1106">
        <v>65163.149557591896</v>
      </c>
      <c r="Y1106" t="s">
        <v>2814</v>
      </c>
      <c r="Z1106">
        <v>58611.930717538344</v>
      </c>
      <c r="AA1106" t="s">
        <v>2742</v>
      </c>
      <c r="AB1106">
        <v>80550.025038970751</v>
      </c>
      <c r="AC1106">
        <v>4</v>
      </c>
    </row>
    <row r="1107" spans="1:29" x14ac:dyDescent="0.3">
      <c r="A1107" t="s">
        <v>47</v>
      </c>
      <c r="B1107">
        <v>58834.067890234619</v>
      </c>
      <c r="C1107">
        <v>18377092</v>
      </c>
      <c r="D1107">
        <v>8900000</v>
      </c>
      <c r="E1107">
        <v>61379.310344827587</v>
      </c>
      <c r="F1107" s="1">
        <v>45968</v>
      </c>
      <c r="G1107" t="s">
        <v>2843</v>
      </c>
      <c r="H1107">
        <v>145</v>
      </c>
      <c r="I1107">
        <v>165</v>
      </c>
      <c r="J1107" t="s">
        <v>50</v>
      </c>
      <c r="K1107">
        <v>2</v>
      </c>
      <c r="L1107">
        <v>4</v>
      </c>
      <c r="M1107" t="s">
        <v>2615</v>
      </c>
      <c r="N1107" t="s">
        <v>55</v>
      </c>
      <c r="O1107" t="s">
        <v>57</v>
      </c>
      <c r="P1107" t="s">
        <v>2903</v>
      </c>
      <c r="Q1107" t="s">
        <v>2896</v>
      </c>
      <c r="R1107" t="s">
        <v>2877</v>
      </c>
      <c r="S1107">
        <v>2</v>
      </c>
      <c r="T1107">
        <v>0</v>
      </c>
      <c r="U1107" t="s">
        <v>2894</v>
      </c>
      <c r="V1107">
        <v>56501.106204522679</v>
      </c>
      <c r="W1107" t="s">
        <v>2825</v>
      </c>
      <c r="X1107">
        <v>65163.149557591896</v>
      </c>
      <c r="Y1107" t="s">
        <v>2817</v>
      </c>
      <c r="Z1107">
        <v>55125.119235044782</v>
      </c>
      <c r="AA1107" t="s">
        <v>2742</v>
      </c>
      <c r="AB1107">
        <v>80550.025038970751</v>
      </c>
      <c r="AC1107">
        <v>4</v>
      </c>
    </row>
    <row r="1108" spans="1:29" x14ac:dyDescent="0.3">
      <c r="A1108" t="s">
        <v>47</v>
      </c>
      <c r="B1108">
        <v>58834.067890234619</v>
      </c>
      <c r="C1108">
        <v>18427967</v>
      </c>
      <c r="D1108">
        <v>3750000</v>
      </c>
      <c r="E1108">
        <v>62500</v>
      </c>
      <c r="F1108" s="1">
        <v>45976</v>
      </c>
      <c r="G1108" t="s">
        <v>2843</v>
      </c>
      <c r="H1108">
        <v>60</v>
      </c>
      <c r="I1108">
        <v>65</v>
      </c>
      <c r="J1108" t="s">
        <v>74</v>
      </c>
      <c r="K1108">
        <v>1</v>
      </c>
      <c r="L1108">
        <v>3</v>
      </c>
      <c r="M1108" t="s">
        <v>2615</v>
      </c>
      <c r="N1108" t="s">
        <v>55</v>
      </c>
      <c r="O1108" t="s">
        <v>57</v>
      </c>
      <c r="P1108" t="s">
        <v>2905</v>
      </c>
      <c r="Q1108" t="s">
        <v>2893</v>
      </c>
      <c r="R1108" t="s">
        <v>2879</v>
      </c>
      <c r="S1108">
        <v>2</v>
      </c>
      <c r="T1108">
        <v>0</v>
      </c>
      <c r="U1108" t="s">
        <v>2895</v>
      </c>
      <c r="V1108">
        <v>65169.934344177367</v>
      </c>
      <c r="W1108" t="s">
        <v>2825</v>
      </c>
      <c r="X1108">
        <v>65163.149557591896</v>
      </c>
      <c r="Y1108" t="s">
        <v>2815</v>
      </c>
      <c r="Z1108">
        <v>55166.77177874578</v>
      </c>
      <c r="AA1108" t="s">
        <v>2742</v>
      </c>
      <c r="AB1108">
        <v>80550.025038970751</v>
      </c>
      <c r="AC1108">
        <v>2</v>
      </c>
    </row>
    <row r="1109" spans="1:29" x14ac:dyDescent="0.3">
      <c r="A1109" t="s">
        <v>47</v>
      </c>
      <c r="B1109">
        <v>58834.067890234619</v>
      </c>
      <c r="C1109">
        <v>18405308</v>
      </c>
      <c r="D1109">
        <v>10450000</v>
      </c>
      <c r="E1109">
        <v>80384.61538461539</v>
      </c>
      <c r="F1109" s="1">
        <v>45973</v>
      </c>
      <c r="G1109" t="s">
        <v>2843</v>
      </c>
      <c r="H1109">
        <v>130</v>
      </c>
      <c r="I1109">
        <v>150</v>
      </c>
      <c r="J1109" t="s">
        <v>128</v>
      </c>
      <c r="K1109">
        <v>2</v>
      </c>
      <c r="L1109">
        <v>4</v>
      </c>
      <c r="M1109" t="s">
        <v>2615</v>
      </c>
      <c r="N1109" t="s">
        <v>55</v>
      </c>
      <c r="O1109" t="s">
        <v>57</v>
      </c>
      <c r="P1109" t="s">
        <v>2892</v>
      </c>
      <c r="Q1109" t="s">
        <v>2898</v>
      </c>
      <c r="R1109" t="s">
        <v>2871</v>
      </c>
      <c r="S1109">
        <v>2</v>
      </c>
      <c r="T1109">
        <v>0</v>
      </c>
      <c r="U1109" t="s">
        <v>138</v>
      </c>
      <c r="V1109">
        <v>84051.519775661844</v>
      </c>
      <c r="W1109" t="s">
        <v>2825</v>
      </c>
      <c r="X1109">
        <v>65163.149557591896</v>
      </c>
      <c r="Y1109" t="s">
        <v>2814</v>
      </c>
      <c r="Z1109">
        <v>58611.930717538344</v>
      </c>
      <c r="AA1109" t="s">
        <v>2706</v>
      </c>
      <c r="AB1109">
        <v>92780.494505494513</v>
      </c>
      <c r="AC1109">
        <v>5</v>
      </c>
    </row>
    <row r="1110" spans="1:29" x14ac:dyDescent="0.3">
      <c r="A1110" t="s">
        <v>47</v>
      </c>
      <c r="B1110">
        <v>58834.067890234619</v>
      </c>
      <c r="C1110">
        <v>18405309</v>
      </c>
      <c r="D1110">
        <v>7950000</v>
      </c>
      <c r="E1110">
        <v>99375</v>
      </c>
      <c r="F1110" s="1">
        <v>45973</v>
      </c>
      <c r="G1110" t="s">
        <v>2843</v>
      </c>
      <c r="H1110">
        <v>80</v>
      </c>
      <c r="I1110">
        <v>90</v>
      </c>
      <c r="J1110" t="s">
        <v>97</v>
      </c>
      <c r="K1110">
        <v>2</v>
      </c>
      <c r="L1110">
        <v>4</v>
      </c>
      <c r="M1110" t="s">
        <v>2615</v>
      </c>
      <c r="N1110" t="s">
        <v>55</v>
      </c>
      <c r="O1110" t="s">
        <v>57</v>
      </c>
      <c r="P1110" t="s">
        <v>2892</v>
      </c>
      <c r="Q1110" t="s">
        <v>2896</v>
      </c>
      <c r="R1110" t="s">
        <v>2878</v>
      </c>
      <c r="S1110">
        <v>2</v>
      </c>
      <c r="T1110">
        <v>0</v>
      </c>
      <c r="U1110" t="s">
        <v>138</v>
      </c>
      <c r="V1110">
        <v>84051.519775661844</v>
      </c>
      <c r="W1110" t="s">
        <v>2825</v>
      </c>
      <c r="X1110">
        <v>65163.149557591896</v>
      </c>
      <c r="Y1110" t="s">
        <v>2814</v>
      </c>
      <c r="Z1110">
        <v>58611.930717538344</v>
      </c>
      <c r="AA1110" t="s">
        <v>2706</v>
      </c>
      <c r="AB1110">
        <v>92780.494505494513</v>
      </c>
      <c r="AC1110">
        <v>3</v>
      </c>
    </row>
    <row r="1111" spans="1:29" x14ac:dyDescent="0.3">
      <c r="A1111" t="s">
        <v>47</v>
      </c>
      <c r="B1111">
        <v>58834.067890234619</v>
      </c>
      <c r="C1111">
        <v>18424600</v>
      </c>
      <c r="D1111">
        <v>6100000</v>
      </c>
      <c r="E1111">
        <v>87142.857142857145</v>
      </c>
      <c r="F1111" s="1">
        <v>45976</v>
      </c>
      <c r="G1111" t="s">
        <v>2843</v>
      </c>
      <c r="H1111">
        <v>70</v>
      </c>
      <c r="I1111">
        <v>80</v>
      </c>
      <c r="J1111" t="s">
        <v>74</v>
      </c>
      <c r="K1111">
        <v>1</v>
      </c>
      <c r="L1111">
        <v>5</v>
      </c>
      <c r="M1111" t="s">
        <v>2615</v>
      </c>
      <c r="N1111" t="s">
        <v>76</v>
      </c>
      <c r="O1111" t="s">
        <v>67</v>
      </c>
      <c r="P1111" t="s">
        <v>2892</v>
      </c>
      <c r="Q1111" t="s">
        <v>2896</v>
      </c>
      <c r="R1111" t="s">
        <v>2879</v>
      </c>
      <c r="S1111">
        <v>2</v>
      </c>
      <c r="T1111">
        <v>1</v>
      </c>
      <c r="U1111" t="s">
        <v>138</v>
      </c>
      <c r="V1111">
        <v>84051.519775661844</v>
      </c>
      <c r="W1111" t="s">
        <v>2825</v>
      </c>
      <c r="X1111">
        <v>65163.149557591896</v>
      </c>
      <c r="Y1111" t="s">
        <v>2814</v>
      </c>
      <c r="Z1111">
        <v>58611.930717538344</v>
      </c>
      <c r="AA1111" t="s">
        <v>2706</v>
      </c>
      <c r="AB1111">
        <v>92780.494505494513</v>
      </c>
      <c r="AC1111">
        <v>2</v>
      </c>
    </row>
    <row r="1112" spans="1:29" x14ac:dyDescent="0.3">
      <c r="A1112" t="s">
        <v>47</v>
      </c>
      <c r="B1112">
        <v>58834.067890234619</v>
      </c>
      <c r="C1112">
        <v>18377171</v>
      </c>
      <c r="D1112">
        <v>7900000</v>
      </c>
      <c r="E1112">
        <v>79000</v>
      </c>
      <c r="F1112" s="1">
        <v>45968</v>
      </c>
      <c r="G1112" t="s">
        <v>2843</v>
      </c>
      <c r="H1112">
        <v>100</v>
      </c>
      <c r="I1112">
        <v>110</v>
      </c>
      <c r="J1112" t="s">
        <v>97</v>
      </c>
      <c r="K1112">
        <v>1</v>
      </c>
      <c r="L1112">
        <v>4</v>
      </c>
      <c r="M1112" t="s">
        <v>2632</v>
      </c>
      <c r="N1112" t="s">
        <v>55</v>
      </c>
      <c r="O1112" t="s">
        <v>57</v>
      </c>
      <c r="P1112" t="s">
        <v>2892</v>
      </c>
      <c r="Q1112" t="s">
        <v>2896</v>
      </c>
      <c r="R1112" t="s">
        <v>2878</v>
      </c>
      <c r="S1112">
        <v>25</v>
      </c>
      <c r="T1112">
        <v>0</v>
      </c>
      <c r="U1112" t="s">
        <v>2894</v>
      </c>
      <c r="V1112">
        <v>56501.106204522679</v>
      </c>
      <c r="W1112" t="s">
        <v>2825</v>
      </c>
      <c r="X1112">
        <v>65163.149557591896</v>
      </c>
      <c r="Y1112" t="s">
        <v>2814</v>
      </c>
      <c r="Z1112">
        <v>58611.930717538344</v>
      </c>
      <c r="AA1112" t="s">
        <v>2706</v>
      </c>
      <c r="AB1112">
        <v>92780.494505494513</v>
      </c>
      <c r="AC1112">
        <v>3</v>
      </c>
    </row>
    <row r="1113" spans="1:29" x14ac:dyDescent="0.3">
      <c r="A1113" t="s">
        <v>47</v>
      </c>
      <c r="B1113">
        <v>58834.067890234619</v>
      </c>
      <c r="C1113">
        <v>18371459</v>
      </c>
      <c r="D1113">
        <v>5900000</v>
      </c>
      <c r="E1113">
        <v>118000</v>
      </c>
      <c r="F1113" s="1">
        <v>45967</v>
      </c>
      <c r="G1113" t="s">
        <v>2843</v>
      </c>
      <c r="H1113">
        <v>50</v>
      </c>
      <c r="I1113">
        <v>60</v>
      </c>
      <c r="J1113" t="s">
        <v>74</v>
      </c>
      <c r="K1113">
        <v>1</v>
      </c>
      <c r="L1113">
        <v>7</v>
      </c>
      <c r="M1113" t="s">
        <v>2615</v>
      </c>
      <c r="N1113" t="s">
        <v>55</v>
      </c>
      <c r="O1113" t="s">
        <v>67</v>
      </c>
      <c r="P1113" t="s">
        <v>2892</v>
      </c>
      <c r="Q1113" t="s">
        <v>2893</v>
      </c>
      <c r="R1113" t="s">
        <v>2879</v>
      </c>
      <c r="S1113">
        <v>2</v>
      </c>
      <c r="T1113">
        <v>1</v>
      </c>
      <c r="U1113" t="s">
        <v>2894</v>
      </c>
      <c r="V1113">
        <v>56501.106204522679</v>
      </c>
      <c r="W1113" t="s">
        <v>2825</v>
      </c>
      <c r="X1113">
        <v>65163.149557591896</v>
      </c>
      <c r="Y1113" t="s">
        <v>2814</v>
      </c>
      <c r="Z1113">
        <v>58611.930717538344</v>
      </c>
      <c r="AA1113" t="s">
        <v>2706</v>
      </c>
      <c r="AB1113">
        <v>92780.494505494513</v>
      </c>
      <c r="AC1113">
        <v>2</v>
      </c>
    </row>
    <row r="1114" spans="1:29" x14ac:dyDescent="0.3">
      <c r="A1114" t="s">
        <v>47</v>
      </c>
      <c r="B1114">
        <v>58834.067890234619</v>
      </c>
      <c r="C1114">
        <v>18403142</v>
      </c>
      <c r="D1114">
        <v>29900000</v>
      </c>
      <c r="E1114">
        <v>213571.42857142858</v>
      </c>
      <c r="F1114" s="1">
        <v>45972</v>
      </c>
      <c r="G1114" t="s">
        <v>2843</v>
      </c>
      <c r="H1114">
        <v>140</v>
      </c>
      <c r="I1114">
        <v>170</v>
      </c>
      <c r="J1114" t="s">
        <v>50</v>
      </c>
      <c r="K1114">
        <v>2</v>
      </c>
      <c r="L1114">
        <v>6</v>
      </c>
      <c r="M1114" t="s">
        <v>2627</v>
      </c>
      <c r="N1114" t="s">
        <v>55</v>
      </c>
      <c r="O1114" t="s">
        <v>67</v>
      </c>
      <c r="P1114" t="s">
        <v>2892</v>
      </c>
      <c r="Q1114" t="s">
        <v>2897</v>
      </c>
      <c r="R1114" t="s">
        <v>2877</v>
      </c>
      <c r="S1114">
        <v>18</v>
      </c>
      <c r="T1114">
        <v>1</v>
      </c>
      <c r="U1114" t="s">
        <v>2895</v>
      </c>
      <c r="V1114">
        <v>65169.934344177367</v>
      </c>
      <c r="W1114" t="s">
        <v>2825</v>
      </c>
      <c r="X1114">
        <v>65163.149557591896</v>
      </c>
      <c r="Y1114" t="s">
        <v>2814</v>
      </c>
      <c r="Z1114">
        <v>58611.930717538344</v>
      </c>
      <c r="AA1114" t="s">
        <v>2677</v>
      </c>
      <c r="AB1114">
        <v>150735.93073593074</v>
      </c>
      <c r="AC1114">
        <v>4</v>
      </c>
    </row>
    <row r="1115" spans="1:29" x14ac:dyDescent="0.3">
      <c r="A1115" t="s">
        <v>47</v>
      </c>
      <c r="B1115">
        <v>58834.067890234619</v>
      </c>
      <c r="C1115">
        <v>18424877</v>
      </c>
      <c r="D1115">
        <v>12500000</v>
      </c>
      <c r="E1115">
        <v>113636.36363636363</v>
      </c>
      <c r="F1115" s="1">
        <v>45976</v>
      </c>
      <c r="G1115" t="s">
        <v>2843</v>
      </c>
      <c r="H1115">
        <v>110</v>
      </c>
      <c r="I1115">
        <v>130</v>
      </c>
      <c r="J1115" t="s">
        <v>50</v>
      </c>
      <c r="K1115">
        <v>1</v>
      </c>
      <c r="L1115">
        <v>2</v>
      </c>
      <c r="M1115" t="s">
        <v>2632</v>
      </c>
      <c r="N1115" t="s">
        <v>55</v>
      </c>
      <c r="O1115" t="s">
        <v>57</v>
      </c>
      <c r="P1115" t="s">
        <v>2892</v>
      </c>
      <c r="Q1115" t="s">
        <v>2898</v>
      </c>
      <c r="R1115" t="s">
        <v>2877</v>
      </c>
      <c r="S1115">
        <v>25</v>
      </c>
      <c r="T1115">
        <v>0</v>
      </c>
      <c r="U1115" t="s">
        <v>2895</v>
      </c>
      <c r="V1115">
        <v>65169.934344177367</v>
      </c>
      <c r="W1115" t="s">
        <v>2825</v>
      </c>
      <c r="X1115">
        <v>65163.149557591896</v>
      </c>
      <c r="Y1115" t="s">
        <v>2814</v>
      </c>
      <c r="Z1115">
        <v>58611.930717538344</v>
      </c>
      <c r="AA1115" t="s">
        <v>2677</v>
      </c>
      <c r="AB1115">
        <v>150735.93073593074</v>
      </c>
      <c r="AC1115">
        <v>4</v>
      </c>
    </row>
    <row r="1116" spans="1:29" x14ac:dyDescent="0.3">
      <c r="A1116" t="s">
        <v>47</v>
      </c>
      <c r="B1116">
        <v>58834.067890234619</v>
      </c>
      <c r="C1116">
        <v>18413599</v>
      </c>
      <c r="D1116">
        <v>12500000</v>
      </c>
      <c r="E1116">
        <v>125000</v>
      </c>
      <c r="F1116" s="1">
        <v>45974</v>
      </c>
      <c r="G1116" t="s">
        <v>2843</v>
      </c>
      <c r="H1116">
        <v>100</v>
      </c>
      <c r="I1116">
        <v>110</v>
      </c>
      <c r="J1116" t="s">
        <v>97</v>
      </c>
      <c r="K1116">
        <v>1</v>
      </c>
      <c r="L1116">
        <v>2</v>
      </c>
      <c r="M1116" t="s">
        <v>2632</v>
      </c>
      <c r="N1116" t="s">
        <v>55</v>
      </c>
      <c r="O1116" t="s">
        <v>57</v>
      </c>
      <c r="P1116" t="s">
        <v>2892</v>
      </c>
      <c r="Q1116" t="s">
        <v>2898</v>
      </c>
      <c r="R1116" t="s">
        <v>2878</v>
      </c>
      <c r="S1116">
        <v>25</v>
      </c>
      <c r="T1116">
        <v>0</v>
      </c>
      <c r="U1116" t="s">
        <v>2895</v>
      </c>
      <c r="V1116">
        <v>65169.934344177367</v>
      </c>
      <c r="W1116" t="s">
        <v>2825</v>
      </c>
      <c r="X1116">
        <v>65163.149557591896</v>
      </c>
      <c r="Y1116" t="s">
        <v>2814</v>
      </c>
      <c r="Z1116">
        <v>58611.930717538344</v>
      </c>
      <c r="AA1116" t="s">
        <v>2677</v>
      </c>
      <c r="AB1116">
        <v>150735.93073593074</v>
      </c>
      <c r="AC1116">
        <v>3</v>
      </c>
    </row>
    <row r="1117" spans="1:29" x14ac:dyDescent="0.3">
      <c r="A1117" t="s">
        <v>47</v>
      </c>
      <c r="B1117">
        <v>58834.067890234619</v>
      </c>
      <c r="C1117">
        <v>18369266</v>
      </c>
      <c r="D1117">
        <v>22750000</v>
      </c>
      <c r="E1117">
        <v>130000</v>
      </c>
      <c r="F1117" s="1">
        <v>45967</v>
      </c>
      <c r="G1117" t="s">
        <v>2843</v>
      </c>
      <c r="H1117">
        <v>175</v>
      </c>
      <c r="I1117">
        <v>188</v>
      </c>
      <c r="J1117" t="s">
        <v>50</v>
      </c>
      <c r="K1117">
        <v>2</v>
      </c>
      <c r="L1117">
        <v>10</v>
      </c>
      <c r="M1117" t="s">
        <v>2632</v>
      </c>
      <c r="N1117" t="s">
        <v>55</v>
      </c>
      <c r="O1117" t="s">
        <v>57</v>
      </c>
      <c r="P1117" t="s">
        <v>2892</v>
      </c>
      <c r="Q1117" t="s">
        <v>2897</v>
      </c>
      <c r="R1117" t="s">
        <v>2877</v>
      </c>
      <c r="S1117">
        <v>25</v>
      </c>
      <c r="T1117">
        <v>0</v>
      </c>
      <c r="U1117" t="s">
        <v>2895</v>
      </c>
      <c r="V1117">
        <v>65169.934344177367</v>
      </c>
      <c r="W1117" t="s">
        <v>2825</v>
      </c>
      <c r="X1117">
        <v>65163.149557591896</v>
      </c>
      <c r="Y1117" t="s">
        <v>2814</v>
      </c>
      <c r="Z1117">
        <v>58611.930717538344</v>
      </c>
      <c r="AA1117" t="s">
        <v>2791</v>
      </c>
      <c r="AB1117">
        <v>111390.05602240897</v>
      </c>
      <c r="AC1117">
        <v>4</v>
      </c>
    </row>
    <row r="1118" spans="1:29" x14ac:dyDescent="0.3">
      <c r="A1118" t="s">
        <v>47</v>
      </c>
      <c r="B1118">
        <v>58834.067890234619</v>
      </c>
      <c r="C1118">
        <v>18395589</v>
      </c>
      <c r="D1118">
        <v>21750000</v>
      </c>
      <c r="E1118">
        <v>127941.17647058824</v>
      </c>
      <c r="F1118" s="1">
        <v>45971</v>
      </c>
      <c r="G1118" t="s">
        <v>2843</v>
      </c>
      <c r="H1118">
        <v>170</v>
      </c>
      <c r="I1118">
        <v>185</v>
      </c>
      <c r="J1118" t="s">
        <v>50</v>
      </c>
      <c r="K1118">
        <v>2</v>
      </c>
      <c r="L1118">
        <v>10</v>
      </c>
      <c r="M1118" t="s">
        <v>2632</v>
      </c>
      <c r="N1118" t="s">
        <v>55</v>
      </c>
      <c r="O1118" t="s">
        <v>57</v>
      </c>
      <c r="P1118" t="s">
        <v>2892</v>
      </c>
      <c r="Q1118" t="s">
        <v>2897</v>
      </c>
      <c r="R1118" t="s">
        <v>2877</v>
      </c>
      <c r="S1118">
        <v>25</v>
      </c>
      <c r="T1118">
        <v>0</v>
      </c>
      <c r="U1118" t="s">
        <v>2895</v>
      </c>
      <c r="V1118">
        <v>65169.934344177367</v>
      </c>
      <c r="W1118" t="s">
        <v>2825</v>
      </c>
      <c r="X1118">
        <v>65163.149557591896</v>
      </c>
      <c r="Y1118" t="s">
        <v>2814</v>
      </c>
      <c r="Z1118">
        <v>58611.930717538344</v>
      </c>
      <c r="AA1118" t="s">
        <v>2791</v>
      </c>
      <c r="AB1118">
        <v>111390.05602240897</v>
      </c>
      <c r="AC1118">
        <v>4</v>
      </c>
    </row>
    <row r="1119" spans="1:29" x14ac:dyDescent="0.3">
      <c r="A1119" t="s">
        <v>47</v>
      </c>
      <c r="B1119">
        <v>58834.067890234619</v>
      </c>
      <c r="C1119">
        <v>18390300</v>
      </c>
      <c r="D1119">
        <v>14600000</v>
      </c>
      <c r="E1119">
        <v>104285.71428571429</v>
      </c>
      <c r="F1119" s="1">
        <v>45971</v>
      </c>
      <c r="G1119" t="s">
        <v>2843</v>
      </c>
      <c r="H1119">
        <v>140</v>
      </c>
      <c r="I1119">
        <v>160</v>
      </c>
      <c r="J1119" t="s">
        <v>128</v>
      </c>
      <c r="K1119">
        <v>2</v>
      </c>
      <c r="L1119">
        <v>4</v>
      </c>
      <c r="M1119" t="s">
        <v>2627</v>
      </c>
      <c r="N1119" t="s">
        <v>55</v>
      </c>
      <c r="O1119" t="s">
        <v>57</v>
      </c>
      <c r="P1119" t="s">
        <v>2892</v>
      </c>
      <c r="Q1119" t="s">
        <v>2898</v>
      </c>
      <c r="R1119" t="s">
        <v>2871</v>
      </c>
      <c r="S1119">
        <v>18</v>
      </c>
      <c r="T1119">
        <v>0</v>
      </c>
      <c r="U1119" t="s">
        <v>2895</v>
      </c>
      <c r="V1119">
        <v>65169.934344177367</v>
      </c>
      <c r="W1119" t="s">
        <v>2825</v>
      </c>
      <c r="X1119">
        <v>65163.149557591896</v>
      </c>
      <c r="Y1119" t="s">
        <v>2814</v>
      </c>
      <c r="Z1119">
        <v>58611.930717538344</v>
      </c>
      <c r="AA1119" t="s">
        <v>2791</v>
      </c>
      <c r="AB1119">
        <v>111390.05602240897</v>
      </c>
      <c r="AC1119">
        <v>5</v>
      </c>
    </row>
    <row r="1120" spans="1:29" x14ac:dyDescent="0.3">
      <c r="A1120" t="s">
        <v>47</v>
      </c>
      <c r="B1120">
        <v>58834.067890234619</v>
      </c>
      <c r="C1120">
        <v>18390420</v>
      </c>
      <c r="D1120">
        <v>6250000</v>
      </c>
      <c r="E1120">
        <v>83333.333333333328</v>
      </c>
      <c r="F1120" s="1">
        <v>45971</v>
      </c>
      <c r="G1120" t="s">
        <v>2843</v>
      </c>
      <c r="H1120">
        <v>75</v>
      </c>
      <c r="I1120">
        <v>90</v>
      </c>
      <c r="J1120" t="s">
        <v>97</v>
      </c>
      <c r="K1120">
        <v>1</v>
      </c>
      <c r="L1120">
        <v>4</v>
      </c>
      <c r="M1120" t="s">
        <v>2622</v>
      </c>
      <c r="N1120" t="s">
        <v>55</v>
      </c>
      <c r="O1120" t="s">
        <v>57</v>
      </c>
      <c r="P1120" t="s">
        <v>2892</v>
      </c>
      <c r="Q1120" t="s">
        <v>2896</v>
      </c>
      <c r="R1120" t="s">
        <v>2878</v>
      </c>
      <c r="S1120">
        <v>13</v>
      </c>
      <c r="T1120">
        <v>0</v>
      </c>
      <c r="U1120" t="s">
        <v>2894</v>
      </c>
      <c r="V1120">
        <v>56501.106204522679</v>
      </c>
      <c r="W1120" t="s">
        <v>2825</v>
      </c>
      <c r="X1120">
        <v>65163.149557591896</v>
      </c>
      <c r="Y1120" t="s">
        <v>2814</v>
      </c>
      <c r="Z1120">
        <v>58611.930717538344</v>
      </c>
      <c r="AA1120" t="s">
        <v>2791</v>
      </c>
      <c r="AB1120">
        <v>111390.05602240897</v>
      </c>
      <c r="AC1120">
        <v>3</v>
      </c>
    </row>
    <row r="1121" spans="1:29" x14ac:dyDescent="0.3">
      <c r="A1121" t="s">
        <v>47</v>
      </c>
      <c r="B1121">
        <v>58834.067890234619</v>
      </c>
      <c r="C1121">
        <v>18408579</v>
      </c>
      <c r="D1121">
        <v>15000000</v>
      </c>
      <c r="E1121">
        <v>90909.090909090912</v>
      </c>
      <c r="F1121" s="1">
        <v>45973</v>
      </c>
      <c r="G1121" t="s">
        <v>2843</v>
      </c>
      <c r="H1121">
        <v>165</v>
      </c>
      <c r="I1121">
        <v>170</v>
      </c>
      <c r="J1121" t="s">
        <v>128</v>
      </c>
      <c r="K1121">
        <v>2</v>
      </c>
      <c r="L1121">
        <v>10</v>
      </c>
      <c r="M1121" t="s">
        <v>2615</v>
      </c>
      <c r="N1121" t="s">
        <v>55</v>
      </c>
      <c r="O1121" t="s">
        <v>67</v>
      </c>
      <c r="P1121" t="s">
        <v>2892</v>
      </c>
      <c r="Q1121" t="s">
        <v>2898</v>
      </c>
      <c r="R1121" t="s">
        <v>2871</v>
      </c>
      <c r="S1121">
        <v>2</v>
      </c>
      <c r="T1121">
        <v>1</v>
      </c>
      <c r="U1121" t="s">
        <v>2895</v>
      </c>
      <c r="V1121">
        <v>65169.934344177367</v>
      </c>
      <c r="W1121" t="s">
        <v>2825</v>
      </c>
      <c r="X1121">
        <v>65163.149557591896</v>
      </c>
      <c r="Y1121" t="s">
        <v>2814</v>
      </c>
      <c r="Z1121">
        <v>58611.930717538344</v>
      </c>
      <c r="AA1121" t="s">
        <v>2754</v>
      </c>
      <c r="AB1121">
        <v>70281.635848095932</v>
      </c>
      <c r="AC1121">
        <v>5</v>
      </c>
    </row>
    <row r="1122" spans="1:29" x14ac:dyDescent="0.3">
      <c r="A1122" t="s">
        <v>47</v>
      </c>
      <c r="B1122">
        <v>58834.067890234619</v>
      </c>
      <c r="C1122">
        <v>18409430</v>
      </c>
      <c r="D1122">
        <v>10850000</v>
      </c>
      <c r="E1122">
        <v>65757.57575757576</v>
      </c>
      <c r="F1122" s="1">
        <v>45973</v>
      </c>
      <c r="G1122" t="s">
        <v>2843</v>
      </c>
      <c r="H1122">
        <v>165</v>
      </c>
      <c r="I1122">
        <v>180</v>
      </c>
      <c r="J1122" t="s">
        <v>50</v>
      </c>
      <c r="K1122">
        <v>2</v>
      </c>
      <c r="L1122">
        <v>12</v>
      </c>
      <c r="M1122" t="s">
        <v>2627</v>
      </c>
      <c r="N1122" t="s">
        <v>55</v>
      </c>
      <c r="O1122" t="s">
        <v>57</v>
      </c>
      <c r="P1122" t="s">
        <v>2892</v>
      </c>
      <c r="Q1122" t="s">
        <v>2898</v>
      </c>
      <c r="R1122" t="s">
        <v>2877</v>
      </c>
      <c r="S1122">
        <v>18</v>
      </c>
      <c r="T1122">
        <v>0</v>
      </c>
      <c r="U1122" t="s">
        <v>2895</v>
      </c>
      <c r="V1122">
        <v>65169.934344177367</v>
      </c>
      <c r="W1122" t="s">
        <v>2825</v>
      </c>
      <c r="X1122">
        <v>65163.149557591896</v>
      </c>
      <c r="Y1122" t="s">
        <v>2814</v>
      </c>
      <c r="Z1122">
        <v>58611.930717538344</v>
      </c>
      <c r="AA1122" t="s">
        <v>2754</v>
      </c>
      <c r="AB1122">
        <v>70281.635848095932</v>
      </c>
      <c r="AC1122">
        <v>4</v>
      </c>
    </row>
    <row r="1123" spans="1:29" x14ac:dyDescent="0.3">
      <c r="A1123" t="s">
        <v>47</v>
      </c>
      <c r="B1123">
        <v>58834.067890234619</v>
      </c>
      <c r="C1123">
        <v>18404223</v>
      </c>
      <c r="D1123">
        <v>8650000</v>
      </c>
      <c r="E1123">
        <v>57666.666666666664</v>
      </c>
      <c r="F1123" s="1">
        <v>45973</v>
      </c>
      <c r="G1123" t="s">
        <v>2843</v>
      </c>
      <c r="H1123">
        <v>150</v>
      </c>
      <c r="I1123">
        <v>165</v>
      </c>
      <c r="J1123" t="s">
        <v>50</v>
      </c>
      <c r="K1123">
        <v>2</v>
      </c>
      <c r="L1123">
        <v>10</v>
      </c>
      <c r="M1123" t="s">
        <v>2627</v>
      </c>
      <c r="N1123" t="s">
        <v>77</v>
      </c>
      <c r="O1123" t="s">
        <v>57</v>
      </c>
      <c r="P1123" t="s">
        <v>2892</v>
      </c>
      <c r="Q1123" t="s">
        <v>2896</v>
      </c>
      <c r="R1123" t="s">
        <v>2877</v>
      </c>
      <c r="S1123">
        <v>18</v>
      </c>
      <c r="T1123">
        <v>0</v>
      </c>
      <c r="U1123" t="s">
        <v>2895</v>
      </c>
      <c r="V1123">
        <v>65169.934344177367</v>
      </c>
      <c r="W1123" t="s">
        <v>2825</v>
      </c>
      <c r="X1123">
        <v>65163.149557591896</v>
      </c>
      <c r="Y1123" t="s">
        <v>2814</v>
      </c>
      <c r="Z1123">
        <v>58611.930717538344</v>
      </c>
      <c r="AA1123" t="s">
        <v>2754</v>
      </c>
      <c r="AB1123">
        <v>70281.635848095932</v>
      </c>
      <c r="AC1123">
        <v>4</v>
      </c>
    </row>
    <row r="1124" spans="1:29" x14ac:dyDescent="0.3">
      <c r="A1124" t="s">
        <v>47</v>
      </c>
      <c r="B1124">
        <v>58834.067890234619</v>
      </c>
      <c r="C1124">
        <v>18371110</v>
      </c>
      <c r="D1124">
        <v>8600000</v>
      </c>
      <c r="E1124">
        <v>107500</v>
      </c>
      <c r="F1124" s="1">
        <v>45967</v>
      </c>
      <c r="G1124" t="s">
        <v>2843</v>
      </c>
      <c r="H1124">
        <v>80</v>
      </c>
      <c r="I1124">
        <v>88</v>
      </c>
      <c r="J1124" t="s">
        <v>97</v>
      </c>
      <c r="K1124">
        <v>2</v>
      </c>
      <c r="L1124">
        <v>4</v>
      </c>
      <c r="M1124" t="s">
        <v>2615</v>
      </c>
      <c r="N1124" t="s">
        <v>55</v>
      </c>
      <c r="O1124" t="s">
        <v>57</v>
      </c>
      <c r="P1124" t="s">
        <v>2892</v>
      </c>
      <c r="Q1124" t="s">
        <v>2896</v>
      </c>
      <c r="R1124" t="s">
        <v>2878</v>
      </c>
      <c r="S1124">
        <v>2</v>
      </c>
      <c r="T1124">
        <v>0</v>
      </c>
      <c r="U1124" t="s">
        <v>2895</v>
      </c>
      <c r="V1124">
        <v>65169.934344177367</v>
      </c>
      <c r="W1124" t="s">
        <v>2825</v>
      </c>
      <c r="X1124">
        <v>65163.149557591896</v>
      </c>
      <c r="Y1124" t="s">
        <v>2814</v>
      </c>
      <c r="Z1124">
        <v>58611.930717538344</v>
      </c>
      <c r="AA1124" t="s">
        <v>2754</v>
      </c>
      <c r="AB1124">
        <v>70281.635848095932</v>
      </c>
      <c r="AC1124">
        <v>3</v>
      </c>
    </row>
    <row r="1125" spans="1:29" x14ac:dyDescent="0.3">
      <c r="A1125" t="s">
        <v>47</v>
      </c>
      <c r="B1125">
        <v>58834.067890234619</v>
      </c>
      <c r="C1125">
        <v>18385258</v>
      </c>
      <c r="D1125">
        <v>6240000</v>
      </c>
      <c r="E1125">
        <v>83200</v>
      </c>
      <c r="F1125" s="1">
        <v>45969</v>
      </c>
      <c r="G1125" t="s">
        <v>2843</v>
      </c>
      <c r="H1125">
        <v>75</v>
      </c>
      <c r="I1125">
        <v>80</v>
      </c>
      <c r="J1125" t="s">
        <v>97</v>
      </c>
      <c r="K1125">
        <v>1</v>
      </c>
      <c r="L1125">
        <v>5</v>
      </c>
      <c r="M1125" t="s">
        <v>2627</v>
      </c>
      <c r="N1125" t="s">
        <v>55</v>
      </c>
      <c r="O1125" t="s">
        <v>57</v>
      </c>
      <c r="P1125" t="s">
        <v>2892</v>
      </c>
      <c r="Q1125" t="s">
        <v>2896</v>
      </c>
      <c r="R1125" t="s">
        <v>2878</v>
      </c>
      <c r="S1125">
        <v>18</v>
      </c>
      <c r="T1125">
        <v>0</v>
      </c>
      <c r="U1125" t="s">
        <v>2895</v>
      </c>
      <c r="V1125">
        <v>65169.934344177367</v>
      </c>
      <c r="W1125" t="s">
        <v>2825</v>
      </c>
      <c r="X1125">
        <v>65163.149557591896</v>
      </c>
      <c r="Y1125" t="s">
        <v>2814</v>
      </c>
      <c r="Z1125">
        <v>58611.930717538344</v>
      </c>
      <c r="AA1125" t="s">
        <v>2754</v>
      </c>
      <c r="AB1125">
        <v>70281.635848095932</v>
      </c>
      <c r="AC1125">
        <v>3</v>
      </c>
    </row>
    <row r="1126" spans="1:29" x14ac:dyDescent="0.3">
      <c r="A1126" t="s">
        <v>47</v>
      </c>
      <c r="B1126">
        <v>58834.067890234619</v>
      </c>
      <c r="C1126">
        <v>18371144</v>
      </c>
      <c r="D1126">
        <v>6000000</v>
      </c>
      <c r="E1126">
        <v>100000</v>
      </c>
      <c r="F1126" s="1">
        <v>45967</v>
      </c>
      <c r="G1126" t="s">
        <v>2843</v>
      </c>
      <c r="H1126">
        <v>60</v>
      </c>
      <c r="I1126">
        <v>70</v>
      </c>
      <c r="J1126" t="s">
        <v>74</v>
      </c>
      <c r="K1126">
        <v>1</v>
      </c>
      <c r="L1126">
        <v>4</v>
      </c>
      <c r="M1126" t="s">
        <v>2615</v>
      </c>
      <c r="N1126" t="s">
        <v>55</v>
      </c>
      <c r="O1126" t="s">
        <v>57</v>
      </c>
      <c r="P1126" t="s">
        <v>2892</v>
      </c>
      <c r="Q1126" t="s">
        <v>2893</v>
      </c>
      <c r="R1126" t="s">
        <v>2879</v>
      </c>
      <c r="S1126">
        <v>2</v>
      </c>
      <c r="T1126">
        <v>0</v>
      </c>
      <c r="U1126" t="s">
        <v>2895</v>
      </c>
      <c r="V1126">
        <v>65169.934344177367</v>
      </c>
      <c r="W1126" t="s">
        <v>2825</v>
      </c>
      <c r="X1126">
        <v>65163.149557591896</v>
      </c>
      <c r="Y1126" t="s">
        <v>2814</v>
      </c>
      <c r="Z1126">
        <v>58611.930717538344</v>
      </c>
      <c r="AA1126" t="s">
        <v>2754</v>
      </c>
      <c r="AB1126">
        <v>70281.635848095932</v>
      </c>
      <c r="AC1126">
        <v>2</v>
      </c>
    </row>
    <row r="1127" spans="1:29" x14ac:dyDescent="0.3">
      <c r="A1127" t="s">
        <v>47</v>
      </c>
      <c r="B1127">
        <v>58834.067890234619</v>
      </c>
      <c r="C1127">
        <v>18371284</v>
      </c>
      <c r="D1127">
        <v>7950000</v>
      </c>
      <c r="E1127">
        <v>79500</v>
      </c>
      <c r="F1127" s="1">
        <v>45967</v>
      </c>
      <c r="G1127" t="s">
        <v>2843</v>
      </c>
      <c r="H1127">
        <v>100</v>
      </c>
      <c r="I1127">
        <v>120</v>
      </c>
      <c r="J1127" t="s">
        <v>97</v>
      </c>
      <c r="K1127">
        <v>2</v>
      </c>
      <c r="L1127">
        <v>5</v>
      </c>
      <c r="M1127" t="s">
        <v>2617</v>
      </c>
      <c r="N1127" t="s">
        <v>55</v>
      </c>
      <c r="O1127" t="s">
        <v>67</v>
      </c>
      <c r="P1127" t="s">
        <v>2892</v>
      </c>
      <c r="Q1127" t="s">
        <v>2896</v>
      </c>
      <c r="R1127" t="s">
        <v>2878</v>
      </c>
      <c r="S1127">
        <v>7.5</v>
      </c>
      <c r="T1127">
        <v>1</v>
      </c>
      <c r="U1127" t="s">
        <v>2894</v>
      </c>
      <c r="V1127">
        <v>56501.106204522679</v>
      </c>
      <c r="W1127" t="s">
        <v>2825</v>
      </c>
      <c r="X1127">
        <v>65163.149557591896</v>
      </c>
      <c r="Y1127" t="s">
        <v>2814</v>
      </c>
      <c r="Z1127">
        <v>58611.930717538344</v>
      </c>
      <c r="AA1127" t="s">
        <v>2754</v>
      </c>
      <c r="AB1127">
        <v>70281.635848095932</v>
      </c>
      <c r="AC1127">
        <v>3</v>
      </c>
    </row>
    <row r="1128" spans="1:29" x14ac:dyDescent="0.3">
      <c r="A1128" t="s">
        <v>47</v>
      </c>
      <c r="B1128">
        <v>58834.067890234619</v>
      </c>
      <c r="C1128">
        <v>18373345</v>
      </c>
      <c r="D1128">
        <v>7790000</v>
      </c>
      <c r="E1128">
        <v>77900</v>
      </c>
      <c r="F1128" s="1">
        <v>45967</v>
      </c>
      <c r="G1128" t="s">
        <v>2843</v>
      </c>
      <c r="H1128">
        <v>100</v>
      </c>
      <c r="I1128">
        <v>110</v>
      </c>
      <c r="J1128" t="s">
        <v>97</v>
      </c>
      <c r="K1128">
        <v>2</v>
      </c>
      <c r="L1128">
        <v>4</v>
      </c>
      <c r="M1128" t="s">
        <v>2622</v>
      </c>
      <c r="N1128" t="s">
        <v>55</v>
      </c>
      <c r="O1128" t="s">
        <v>67</v>
      </c>
      <c r="P1128" t="s">
        <v>2892</v>
      </c>
      <c r="Q1128" t="s">
        <v>2896</v>
      </c>
      <c r="R1128" t="s">
        <v>2878</v>
      </c>
      <c r="S1128">
        <v>13</v>
      </c>
      <c r="T1128">
        <v>1</v>
      </c>
      <c r="U1128" t="s">
        <v>2894</v>
      </c>
      <c r="V1128">
        <v>56501.106204522679</v>
      </c>
      <c r="W1128" t="s">
        <v>2825</v>
      </c>
      <c r="X1128">
        <v>65163.149557591896</v>
      </c>
      <c r="Y1128" t="s">
        <v>2814</v>
      </c>
      <c r="Z1128">
        <v>58611.930717538344</v>
      </c>
      <c r="AA1128" t="s">
        <v>2754</v>
      </c>
      <c r="AB1128">
        <v>70281.635848095932</v>
      </c>
      <c r="AC1128">
        <v>3</v>
      </c>
    </row>
    <row r="1129" spans="1:29" x14ac:dyDescent="0.3">
      <c r="A1129" t="s">
        <v>47</v>
      </c>
      <c r="B1129">
        <v>58834.067890234619</v>
      </c>
      <c r="C1129">
        <v>18390845</v>
      </c>
      <c r="D1129">
        <v>7400000</v>
      </c>
      <c r="E1129">
        <v>51034.482758620688</v>
      </c>
      <c r="F1129" s="1">
        <v>45971</v>
      </c>
      <c r="G1129" t="s">
        <v>2843</v>
      </c>
      <c r="H1129">
        <v>145</v>
      </c>
      <c r="I1129">
        <v>150</v>
      </c>
      <c r="J1129" t="s">
        <v>50</v>
      </c>
      <c r="K1129">
        <v>1</v>
      </c>
      <c r="L1129">
        <v>4</v>
      </c>
      <c r="M1129" t="s">
        <v>2622</v>
      </c>
      <c r="N1129" t="s">
        <v>55</v>
      </c>
      <c r="O1129" t="s">
        <v>57</v>
      </c>
      <c r="P1129" t="s">
        <v>2892</v>
      </c>
      <c r="Q1129" t="s">
        <v>2896</v>
      </c>
      <c r="R1129" t="s">
        <v>2877</v>
      </c>
      <c r="S1129">
        <v>13</v>
      </c>
      <c r="T1129">
        <v>0</v>
      </c>
      <c r="U1129" t="s">
        <v>2894</v>
      </c>
      <c r="V1129">
        <v>56501.106204522679</v>
      </c>
      <c r="W1129" t="s">
        <v>2825</v>
      </c>
      <c r="X1129">
        <v>65163.149557591896</v>
      </c>
      <c r="Y1129" t="s">
        <v>2814</v>
      </c>
      <c r="Z1129">
        <v>58611.930717538344</v>
      </c>
      <c r="AA1129" t="s">
        <v>2754</v>
      </c>
      <c r="AB1129">
        <v>70281.635848095932</v>
      </c>
      <c r="AC1129">
        <v>4</v>
      </c>
    </row>
    <row r="1130" spans="1:29" x14ac:dyDescent="0.3">
      <c r="A1130" t="s">
        <v>47</v>
      </c>
      <c r="B1130">
        <v>58834.067890234619</v>
      </c>
      <c r="C1130">
        <v>18396261</v>
      </c>
      <c r="D1130">
        <v>6250000</v>
      </c>
      <c r="E1130">
        <v>69444.444444444438</v>
      </c>
      <c r="F1130" s="1">
        <v>45971</v>
      </c>
      <c r="G1130" t="s">
        <v>2843</v>
      </c>
      <c r="H1130">
        <v>90</v>
      </c>
      <c r="I1130">
        <v>100</v>
      </c>
      <c r="J1130" t="s">
        <v>97</v>
      </c>
      <c r="K1130">
        <v>1</v>
      </c>
      <c r="L1130">
        <v>3</v>
      </c>
      <c r="M1130" t="s">
        <v>2627</v>
      </c>
      <c r="N1130" t="s">
        <v>77</v>
      </c>
      <c r="O1130" t="s">
        <v>57</v>
      </c>
      <c r="P1130" t="s">
        <v>2892</v>
      </c>
      <c r="Q1130" t="s">
        <v>2896</v>
      </c>
      <c r="R1130" t="s">
        <v>2878</v>
      </c>
      <c r="S1130">
        <v>18</v>
      </c>
      <c r="T1130">
        <v>0</v>
      </c>
      <c r="U1130" t="s">
        <v>2894</v>
      </c>
      <c r="V1130">
        <v>56501.106204522679</v>
      </c>
      <c r="W1130" t="s">
        <v>2825</v>
      </c>
      <c r="X1130">
        <v>65163.149557591896</v>
      </c>
      <c r="Y1130" t="s">
        <v>2814</v>
      </c>
      <c r="Z1130">
        <v>58611.930717538344</v>
      </c>
      <c r="AA1130" t="s">
        <v>2754</v>
      </c>
      <c r="AB1130">
        <v>70281.635848095932</v>
      </c>
      <c r="AC1130">
        <v>3</v>
      </c>
    </row>
    <row r="1131" spans="1:29" x14ac:dyDescent="0.3">
      <c r="A1131" t="s">
        <v>47</v>
      </c>
      <c r="B1131">
        <v>58834.067890234619</v>
      </c>
      <c r="C1131">
        <v>18392823</v>
      </c>
      <c r="D1131">
        <v>5750000</v>
      </c>
      <c r="E1131">
        <v>49145.299145299148</v>
      </c>
      <c r="F1131" s="1">
        <v>45971</v>
      </c>
      <c r="G1131" t="s">
        <v>2843</v>
      </c>
      <c r="H1131">
        <v>117</v>
      </c>
      <c r="I1131">
        <v>138</v>
      </c>
      <c r="J1131" t="s">
        <v>50</v>
      </c>
      <c r="K1131">
        <v>1</v>
      </c>
      <c r="L1131">
        <v>4</v>
      </c>
      <c r="M1131" t="s">
        <v>2627</v>
      </c>
      <c r="N1131" t="s">
        <v>55</v>
      </c>
      <c r="O1131" t="s">
        <v>57</v>
      </c>
      <c r="P1131" t="s">
        <v>2892</v>
      </c>
      <c r="Q1131" t="s">
        <v>2893</v>
      </c>
      <c r="R1131" t="s">
        <v>2877</v>
      </c>
      <c r="S1131">
        <v>18</v>
      </c>
      <c r="T1131">
        <v>0</v>
      </c>
      <c r="U1131" t="s">
        <v>2894</v>
      </c>
      <c r="V1131">
        <v>56501.106204522679</v>
      </c>
      <c r="W1131" t="s">
        <v>2825</v>
      </c>
      <c r="X1131">
        <v>65163.149557591896</v>
      </c>
      <c r="Y1131" t="s">
        <v>2814</v>
      </c>
      <c r="Z1131">
        <v>58611.930717538344</v>
      </c>
      <c r="AA1131" t="s">
        <v>2754</v>
      </c>
      <c r="AB1131">
        <v>70281.635848095932</v>
      </c>
      <c r="AC1131">
        <v>4</v>
      </c>
    </row>
    <row r="1132" spans="1:29" x14ac:dyDescent="0.3">
      <c r="A1132" t="s">
        <v>47</v>
      </c>
      <c r="B1132">
        <v>58834.067890234619</v>
      </c>
      <c r="C1132">
        <v>18393208</v>
      </c>
      <c r="D1132">
        <v>5500000</v>
      </c>
      <c r="E1132">
        <v>45081.967213114753</v>
      </c>
      <c r="F1132" s="1">
        <v>45971</v>
      </c>
      <c r="G1132" t="s">
        <v>2843</v>
      </c>
      <c r="H1132">
        <v>122</v>
      </c>
      <c r="I1132">
        <v>138</v>
      </c>
      <c r="J1132" t="s">
        <v>50</v>
      </c>
      <c r="K1132">
        <v>1</v>
      </c>
      <c r="L1132">
        <v>4</v>
      </c>
      <c r="M1132" t="s">
        <v>2622</v>
      </c>
      <c r="N1132" t="s">
        <v>55</v>
      </c>
      <c r="O1132" t="s">
        <v>57</v>
      </c>
      <c r="P1132" t="s">
        <v>2905</v>
      </c>
      <c r="Q1132" t="s">
        <v>2893</v>
      </c>
      <c r="R1132" t="s">
        <v>2877</v>
      </c>
      <c r="S1132">
        <v>13</v>
      </c>
      <c r="T1132">
        <v>0</v>
      </c>
      <c r="U1132" t="s">
        <v>2895</v>
      </c>
      <c r="V1132">
        <v>65169.934344177367</v>
      </c>
      <c r="W1132" t="s">
        <v>2825</v>
      </c>
      <c r="X1132">
        <v>65163.149557591896</v>
      </c>
      <c r="Y1132" t="s">
        <v>2815</v>
      </c>
      <c r="Z1132">
        <v>55166.77177874578</v>
      </c>
      <c r="AA1132" t="s">
        <v>2754</v>
      </c>
      <c r="AB1132">
        <v>70281.635848095932</v>
      </c>
      <c r="AC1132">
        <v>4</v>
      </c>
    </row>
    <row r="1133" spans="1:29" x14ac:dyDescent="0.3">
      <c r="A1133" t="s">
        <v>47</v>
      </c>
      <c r="B1133">
        <v>58834.067890234619</v>
      </c>
      <c r="C1133">
        <v>18404513</v>
      </c>
      <c r="D1133">
        <v>4200000</v>
      </c>
      <c r="E1133">
        <v>36521.739130434784</v>
      </c>
      <c r="F1133" s="1">
        <v>45973</v>
      </c>
      <c r="G1133" t="s">
        <v>2843</v>
      </c>
      <c r="H1133">
        <v>115</v>
      </c>
      <c r="I1133">
        <v>120</v>
      </c>
      <c r="J1133" t="s">
        <v>50</v>
      </c>
      <c r="K1133">
        <v>2</v>
      </c>
      <c r="L1133">
        <v>4</v>
      </c>
      <c r="M1133" t="s">
        <v>2617</v>
      </c>
      <c r="N1133" t="s">
        <v>55</v>
      </c>
      <c r="O1133" t="s">
        <v>57</v>
      </c>
      <c r="P1133" t="s">
        <v>2905</v>
      </c>
      <c r="Q1133" t="s">
        <v>2893</v>
      </c>
      <c r="R1133" t="s">
        <v>2877</v>
      </c>
      <c r="S1133">
        <v>7.5</v>
      </c>
      <c r="T1133">
        <v>0</v>
      </c>
      <c r="U1133" t="s">
        <v>2894</v>
      </c>
      <c r="V1133">
        <v>56501.106204522679</v>
      </c>
      <c r="W1133" t="s">
        <v>2825</v>
      </c>
      <c r="X1133">
        <v>65163.149557591896</v>
      </c>
      <c r="Y1133" t="s">
        <v>2815</v>
      </c>
      <c r="Z1133">
        <v>55166.77177874578</v>
      </c>
      <c r="AA1133" t="s">
        <v>2754</v>
      </c>
      <c r="AB1133">
        <v>70281.635848095932</v>
      </c>
      <c r="AC1133">
        <v>4</v>
      </c>
    </row>
    <row r="1134" spans="1:29" x14ac:dyDescent="0.3">
      <c r="A1134" t="s">
        <v>47</v>
      </c>
      <c r="B1134">
        <v>58834.067890234619</v>
      </c>
      <c r="C1134">
        <v>18413849</v>
      </c>
      <c r="D1134">
        <v>12745000</v>
      </c>
      <c r="E1134">
        <v>106208.33333333333</v>
      </c>
      <c r="F1134" s="1">
        <v>45974</v>
      </c>
      <c r="G1134" t="s">
        <v>2843</v>
      </c>
      <c r="H1134">
        <v>120</v>
      </c>
      <c r="I1134">
        <v>155</v>
      </c>
      <c r="J1134" t="s">
        <v>50</v>
      </c>
      <c r="K1134">
        <v>2</v>
      </c>
      <c r="L1134">
        <v>2</v>
      </c>
      <c r="M1134" t="s">
        <v>2615</v>
      </c>
      <c r="N1134" t="s">
        <v>55</v>
      </c>
      <c r="O1134" t="s">
        <v>57</v>
      </c>
      <c r="P1134" t="s">
        <v>2892</v>
      </c>
      <c r="Q1134" t="s">
        <v>2898</v>
      </c>
      <c r="R1134" t="s">
        <v>2877</v>
      </c>
      <c r="S1134">
        <v>2</v>
      </c>
      <c r="T1134">
        <v>0</v>
      </c>
      <c r="U1134" t="s">
        <v>2895</v>
      </c>
      <c r="V1134">
        <v>65169.934344177367</v>
      </c>
      <c r="W1134" t="s">
        <v>2825</v>
      </c>
      <c r="X1134">
        <v>65163.149557591896</v>
      </c>
      <c r="Y1134" t="s">
        <v>2814</v>
      </c>
      <c r="Z1134">
        <v>58611.930717538344</v>
      </c>
      <c r="AA1134" t="s">
        <v>2685</v>
      </c>
      <c r="AB1134">
        <v>82600.158995416336</v>
      </c>
      <c r="AC1134">
        <v>4</v>
      </c>
    </row>
    <row r="1135" spans="1:29" x14ac:dyDescent="0.3">
      <c r="A1135" t="s">
        <v>47</v>
      </c>
      <c r="B1135">
        <v>58834.067890234619</v>
      </c>
      <c r="C1135">
        <v>18392840</v>
      </c>
      <c r="D1135">
        <v>9375000</v>
      </c>
      <c r="E1135">
        <v>58593.75</v>
      </c>
      <c r="F1135" s="1">
        <v>45971</v>
      </c>
      <c r="G1135" t="s">
        <v>2843</v>
      </c>
      <c r="H1135">
        <v>160</v>
      </c>
      <c r="I1135">
        <v>180</v>
      </c>
      <c r="J1135" t="s">
        <v>128</v>
      </c>
      <c r="K1135">
        <v>2</v>
      </c>
      <c r="L1135">
        <v>3</v>
      </c>
      <c r="M1135" t="s">
        <v>2627</v>
      </c>
      <c r="N1135" t="s">
        <v>55</v>
      </c>
      <c r="O1135" t="s">
        <v>57</v>
      </c>
      <c r="P1135" t="s">
        <v>2892</v>
      </c>
      <c r="Q1135" t="s">
        <v>2896</v>
      </c>
      <c r="R1135" t="s">
        <v>2871</v>
      </c>
      <c r="S1135">
        <v>18</v>
      </c>
      <c r="T1135">
        <v>0</v>
      </c>
      <c r="U1135" t="s">
        <v>2895</v>
      </c>
      <c r="V1135">
        <v>65169.934344177367</v>
      </c>
      <c r="W1135" t="s">
        <v>2825</v>
      </c>
      <c r="X1135">
        <v>65163.149557591896</v>
      </c>
      <c r="Y1135" t="s">
        <v>2814</v>
      </c>
      <c r="Z1135">
        <v>58611.930717538344</v>
      </c>
      <c r="AA1135" t="s">
        <v>2685</v>
      </c>
      <c r="AB1135">
        <v>82600.158995416336</v>
      </c>
      <c r="AC1135">
        <v>5</v>
      </c>
    </row>
    <row r="1136" spans="1:29" x14ac:dyDescent="0.3">
      <c r="A1136" t="s">
        <v>47</v>
      </c>
      <c r="B1136">
        <v>58834.067890234619</v>
      </c>
      <c r="C1136">
        <v>18427634</v>
      </c>
      <c r="D1136">
        <v>9500000</v>
      </c>
      <c r="E1136">
        <v>67857.142857142855</v>
      </c>
      <c r="F1136" s="1">
        <v>45976</v>
      </c>
      <c r="G1136" t="s">
        <v>2843</v>
      </c>
      <c r="H1136">
        <v>140</v>
      </c>
      <c r="I1136">
        <v>150</v>
      </c>
      <c r="J1136" t="s">
        <v>50</v>
      </c>
      <c r="K1136">
        <v>1</v>
      </c>
      <c r="L1136">
        <v>2</v>
      </c>
      <c r="M1136" t="s">
        <v>2617</v>
      </c>
      <c r="N1136" t="s">
        <v>55</v>
      </c>
      <c r="O1136" t="s">
        <v>57</v>
      </c>
      <c r="P1136" t="s">
        <v>2892</v>
      </c>
      <c r="Q1136" t="s">
        <v>2896</v>
      </c>
      <c r="R1136" t="s">
        <v>2877</v>
      </c>
      <c r="S1136">
        <v>7.5</v>
      </c>
      <c r="T1136">
        <v>0</v>
      </c>
      <c r="U1136" t="s">
        <v>2894</v>
      </c>
      <c r="V1136">
        <v>56501.106204522679</v>
      </c>
      <c r="W1136" t="s">
        <v>2825</v>
      </c>
      <c r="X1136">
        <v>65163.149557591896</v>
      </c>
      <c r="Y1136" t="s">
        <v>2814</v>
      </c>
      <c r="Z1136">
        <v>58611.930717538344</v>
      </c>
      <c r="AA1136" t="s">
        <v>2685</v>
      </c>
      <c r="AB1136">
        <v>82600.158995416336</v>
      </c>
      <c r="AC1136">
        <v>4</v>
      </c>
    </row>
    <row r="1137" spans="1:29" x14ac:dyDescent="0.3">
      <c r="A1137" t="s">
        <v>47</v>
      </c>
      <c r="B1137">
        <v>58834.067890234619</v>
      </c>
      <c r="C1137">
        <v>18424878</v>
      </c>
      <c r="D1137">
        <v>8500000</v>
      </c>
      <c r="E1137">
        <v>56666.666666666664</v>
      </c>
      <c r="F1137" s="1">
        <v>45976</v>
      </c>
      <c r="G1137" t="s">
        <v>2843</v>
      </c>
      <c r="H1137">
        <v>150</v>
      </c>
      <c r="I1137">
        <v>160</v>
      </c>
      <c r="J1137" t="s">
        <v>50</v>
      </c>
      <c r="K1137">
        <v>2</v>
      </c>
      <c r="L1137">
        <v>2</v>
      </c>
      <c r="M1137" t="s">
        <v>2627</v>
      </c>
      <c r="N1137" t="s">
        <v>55</v>
      </c>
      <c r="O1137" t="s">
        <v>57</v>
      </c>
      <c r="P1137" t="s">
        <v>2892</v>
      </c>
      <c r="Q1137" t="s">
        <v>2896</v>
      </c>
      <c r="R1137" t="s">
        <v>2877</v>
      </c>
      <c r="S1137">
        <v>18</v>
      </c>
      <c r="T1137">
        <v>0</v>
      </c>
      <c r="U1137" t="s">
        <v>2894</v>
      </c>
      <c r="V1137">
        <v>56501.106204522679</v>
      </c>
      <c r="W1137" t="s">
        <v>2825</v>
      </c>
      <c r="X1137">
        <v>65163.149557591896</v>
      </c>
      <c r="Y1137" t="s">
        <v>2814</v>
      </c>
      <c r="Z1137">
        <v>58611.930717538344</v>
      </c>
      <c r="AA1137" t="s">
        <v>2685</v>
      </c>
      <c r="AB1137">
        <v>82600.158995416336</v>
      </c>
      <c r="AC1137">
        <v>4</v>
      </c>
    </row>
    <row r="1138" spans="1:29" x14ac:dyDescent="0.3">
      <c r="A1138" t="s">
        <v>47</v>
      </c>
      <c r="B1138">
        <v>58834.067890234619</v>
      </c>
      <c r="C1138">
        <v>18380245</v>
      </c>
      <c r="D1138">
        <v>7300000</v>
      </c>
      <c r="E1138">
        <v>85882.352941176476</v>
      </c>
      <c r="F1138" s="1">
        <v>45969</v>
      </c>
      <c r="G1138" t="s">
        <v>2843</v>
      </c>
      <c r="H1138">
        <v>85</v>
      </c>
      <c r="I1138">
        <v>90</v>
      </c>
      <c r="J1138" t="s">
        <v>97</v>
      </c>
      <c r="K1138">
        <v>1</v>
      </c>
      <c r="L1138">
        <v>13</v>
      </c>
      <c r="M1138" t="s">
        <v>2617</v>
      </c>
      <c r="N1138" t="s">
        <v>55</v>
      </c>
      <c r="O1138" t="s">
        <v>57</v>
      </c>
      <c r="P1138" t="s">
        <v>2892</v>
      </c>
      <c r="Q1138" t="s">
        <v>2896</v>
      </c>
      <c r="R1138" t="s">
        <v>2878</v>
      </c>
      <c r="S1138">
        <v>7.5</v>
      </c>
      <c r="T1138">
        <v>0</v>
      </c>
      <c r="U1138" t="s">
        <v>2894</v>
      </c>
      <c r="V1138">
        <v>56501.106204522679</v>
      </c>
      <c r="W1138" t="s">
        <v>2825</v>
      </c>
      <c r="X1138">
        <v>65163.149557591896</v>
      </c>
      <c r="Y1138" t="s">
        <v>2814</v>
      </c>
      <c r="Z1138">
        <v>58611.930717538344</v>
      </c>
      <c r="AA1138" t="s">
        <v>2685</v>
      </c>
      <c r="AB1138">
        <v>82600.158995416336</v>
      </c>
      <c r="AC1138">
        <v>3</v>
      </c>
    </row>
    <row r="1139" spans="1:29" x14ac:dyDescent="0.3">
      <c r="A1139" t="s">
        <v>47</v>
      </c>
      <c r="B1139">
        <v>58834.067890234619</v>
      </c>
      <c r="C1139">
        <v>18414503</v>
      </c>
      <c r="D1139">
        <v>5990000</v>
      </c>
      <c r="E1139">
        <v>79866.666666666672</v>
      </c>
      <c r="F1139" s="1">
        <v>45974</v>
      </c>
      <c r="G1139" t="s">
        <v>2843</v>
      </c>
      <c r="H1139">
        <v>75</v>
      </c>
      <c r="I1139">
        <v>100</v>
      </c>
      <c r="J1139" t="s">
        <v>97</v>
      </c>
      <c r="K1139">
        <v>1</v>
      </c>
      <c r="L1139">
        <v>4</v>
      </c>
      <c r="M1139" t="s">
        <v>2632</v>
      </c>
      <c r="N1139" t="s">
        <v>55</v>
      </c>
      <c r="O1139" t="s">
        <v>57</v>
      </c>
      <c r="P1139" t="s">
        <v>2892</v>
      </c>
      <c r="Q1139" t="s">
        <v>2893</v>
      </c>
      <c r="R1139" t="s">
        <v>2878</v>
      </c>
      <c r="S1139">
        <v>25</v>
      </c>
      <c r="T1139">
        <v>0</v>
      </c>
      <c r="U1139" t="s">
        <v>2894</v>
      </c>
      <c r="V1139">
        <v>56501.106204522679</v>
      </c>
      <c r="W1139" t="s">
        <v>2825</v>
      </c>
      <c r="X1139">
        <v>65163.149557591896</v>
      </c>
      <c r="Y1139" t="s">
        <v>2814</v>
      </c>
      <c r="Z1139">
        <v>58611.930717538344</v>
      </c>
      <c r="AA1139" t="s">
        <v>2685</v>
      </c>
      <c r="AB1139">
        <v>82600.158995416336</v>
      </c>
      <c r="AC1139">
        <v>3</v>
      </c>
    </row>
    <row r="1140" spans="1:29" x14ac:dyDescent="0.3">
      <c r="A1140" t="s">
        <v>47</v>
      </c>
      <c r="B1140">
        <v>58834.067890234619</v>
      </c>
      <c r="C1140">
        <v>18402667</v>
      </c>
      <c r="D1140">
        <v>8950000</v>
      </c>
      <c r="E1140">
        <v>55937.5</v>
      </c>
      <c r="F1140" s="1">
        <v>45972</v>
      </c>
      <c r="G1140" t="s">
        <v>2843</v>
      </c>
      <c r="H1140">
        <v>160</v>
      </c>
      <c r="I1140">
        <v>170</v>
      </c>
      <c r="J1140" t="s">
        <v>50</v>
      </c>
      <c r="K1140">
        <v>2</v>
      </c>
      <c r="L1140">
        <v>9</v>
      </c>
      <c r="M1140" t="s">
        <v>2632</v>
      </c>
      <c r="N1140" t="s">
        <v>55</v>
      </c>
      <c r="O1140" t="s">
        <v>67</v>
      </c>
      <c r="P1140" t="s">
        <v>2892</v>
      </c>
      <c r="Q1140" t="s">
        <v>2896</v>
      </c>
      <c r="R1140" t="s">
        <v>2877</v>
      </c>
      <c r="S1140">
        <v>25</v>
      </c>
      <c r="T1140">
        <v>1</v>
      </c>
      <c r="U1140" t="s">
        <v>251</v>
      </c>
      <c r="V1140">
        <v>53354.245347733297</v>
      </c>
      <c r="W1140" t="s">
        <v>2825</v>
      </c>
      <c r="X1140">
        <v>65163.149557591896</v>
      </c>
      <c r="Y1140" t="s">
        <v>2814</v>
      </c>
      <c r="Z1140">
        <v>58611.930717538344</v>
      </c>
      <c r="AA1140" t="s">
        <v>2685</v>
      </c>
      <c r="AB1140">
        <v>82600.158995416336</v>
      </c>
      <c r="AC1140">
        <v>4</v>
      </c>
    </row>
    <row r="1141" spans="1:29" x14ac:dyDescent="0.3">
      <c r="A1141" t="s">
        <v>47</v>
      </c>
      <c r="B1141">
        <v>58834.067890234619</v>
      </c>
      <c r="C1141">
        <v>18387490</v>
      </c>
      <c r="D1141">
        <v>5350000</v>
      </c>
      <c r="E1141">
        <v>76428.571428571435</v>
      </c>
      <c r="F1141" s="1">
        <v>45970</v>
      </c>
      <c r="G1141" t="s">
        <v>2843</v>
      </c>
      <c r="H1141">
        <v>70</v>
      </c>
      <c r="I1141">
        <v>75</v>
      </c>
      <c r="J1141" t="s">
        <v>97</v>
      </c>
      <c r="K1141">
        <v>1</v>
      </c>
      <c r="L1141">
        <v>2</v>
      </c>
      <c r="M1141" t="s">
        <v>2627</v>
      </c>
      <c r="N1141" t="s">
        <v>77</v>
      </c>
      <c r="O1141" t="s">
        <v>57</v>
      </c>
      <c r="P1141" t="s">
        <v>2904</v>
      </c>
      <c r="Q1141" t="s">
        <v>2893</v>
      </c>
      <c r="R1141" t="s">
        <v>2878</v>
      </c>
      <c r="S1141">
        <v>18</v>
      </c>
      <c r="T1141">
        <v>0</v>
      </c>
      <c r="U1141" t="s">
        <v>2894</v>
      </c>
      <c r="V1141">
        <v>56501.106204522679</v>
      </c>
      <c r="W1141" t="s">
        <v>2825</v>
      </c>
      <c r="X1141">
        <v>65163.149557591896</v>
      </c>
      <c r="Y1141" t="s">
        <v>2870</v>
      </c>
      <c r="Z1141">
        <v>81951.291903696576</v>
      </c>
      <c r="AA1141" t="s">
        <v>2685</v>
      </c>
      <c r="AB1141">
        <v>82600.158995416336</v>
      </c>
      <c r="AC1141">
        <v>3</v>
      </c>
    </row>
    <row r="1142" spans="1:29" x14ac:dyDescent="0.3">
      <c r="A1142" t="s">
        <v>47</v>
      </c>
      <c r="B1142">
        <v>58834.067890234619</v>
      </c>
      <c r="C1142">
        <v>18369275</v>
      </c>
      <c r="D1142">
        <v>6950000</v>
      </c>
      <c r="E1142">
        <v>115833.33333333333</v>
      </c>
      <c r="F1142" s="1">
        <v>45967</v>
      </c>
      <c r="G1142" t="s">
        <v>2843</v>
      </c>
      <c r="H1142">
        <v>60</v>
      </c>
      <c r="I1142">
        <v>70</v>
      </c>
      <c r="J1142" t="s">
        <v>97</v>
      </c>
      <c r="K1142">
        <v>1</v>
      </c>
      <c r="L1142">
        <v>2</v>
      </c>
      <c r="M1142" t="s">
        <v>2627</v>
      </c>
      <c r="N1142" t="s">
        <v>77</v>
      </c>
      <c r="O1142" t="s">
        <v>57</v>
      </c>
      <c r="P1142" t="s">
        <v>2905</v>
      </c>
      <c r="Q1142" t="s">
        <v>2896</v>
      </c>
      <c r="R1142" t="s">
        <v>2878</v>
      </c>
      <c r="S1142">
        <v>18</v>
      </c>
      <c r="T1142">
        <v>0</v>
      </c>
      <c r="U1142" t="s">
        <v>2894</v>
      </c>
      <c r="V1142">
        <v>56501.106204522679</v>
      </c>
      <c r="W1142" t="s">
        <v>2825</v>
      </c>
      <c r="X1142">
        <v>65163.149557591896</v>
      </c>
      <c r="Y1142" t="s">
        <v>2815</v>
      </c>
      <c r="Z1142">
        <v>55166.77177874578</v>
      </c>
      <c r="AA1142" t="s">
        <v>2685</v>
      </c>
      <c r="AB1142">
        <v>82600.158995416336</v>
      </c>
      <c r="AC1142">
        <v>3</v>
      </c>
    </row>
    <row r="1143" spans="1:29" x14ac:dyDescent="0.3">
      <c r="A1143" t="s">
        <v>47</v>
      </c>
      <c r="B1143">
        <v>58834.067890234619</v>
      </c>
      <c r="C1143">
        <v>18390417</v>
      </c>
      <c r="D1143">
        <v>6750000</v>
      </c>
      <c r="E1143">
        <v>122727.27272727272</v>
      </c>
      <c r="F1143" s="1">
        <v>45971</v>
      </c>
      <c r="G1143" t="s">
        <v>2843</v>
      </c>
      <c r="H1143">
        <v>55</v>
      </c>
      <c r="I1143">
        <v>60</v>
      </c>
      <c r="J1143" t="s">
        <v>74</v>
      </c>
      <c r="K1143">
        <v>1</v>
      </c>
      <c r="L1143">
        <v>4</v>
      </c>
      <c r="M1143" t="s">
        <v>2622</v>
      </c>
      <c r="N1143" t="s">
        <v>55</v>
      </c>
      <c r="O1143" t="s">
        <v>67</v>
      </c>
      <c r="P1143" t="s">
        <v>2905</v>
      </c>
      <c r="Q1143" t="s">
        <v>2896</v>
      </c>
      <c r="R1143" t="s">
        <v>2879</v>
      </c>
      <c r="S1143">
        <v>13</v>
      </c>
      <c r="T1143">
        <v>1</v>
      </c>
      <c r="U1143" t="s">
        <v>2894</v>
      </c>
      <c r="V1143">
        <v>56501.106204522679</v>
      </c>
      <c r="W1143" t="s">
        <v>2825</v>
      </c>
      <c r="X1143">
        <v>65163.149557591896</v>
      </c>
      <c r="Y1143" t="s">
        <v>2815</v>
      </c>
      <c r="Z1143">
        <v>55166.77177874578</v>
      </c>
      <c r="AA1143" t="s">
        <v>2685</v>
      </c>
      <c r="AB1143">
        <v>82600.158995416336</v>
      </c>
      <c r="AC1143">
        <v>2</v>
      </c>
    </row>
    <row r="1144" spans="1:29" x14ac:dyDescent="0.3">
      <c r="A1144" t="s">
        <v>47</v>
      </c>
      <c r="B1144">
        <v>58834.067890234619</v>
      </c>
      <c r="C1144">
        <v>18418317</v>
      </c>
      <c r="D1144">
        <v>12000000</v>
      </c>
      <c r="E1144">
        <v>72727.272727272721</v>
      </c>
      <c r="F1144" s="1">
        <v>45975</v>
      </c>
      <c r="G1144" t="s">
        <v>2843</v>
      </c>
      <c r="H1144">
        <v>165</v>
      </c>
      <c r="I1144">
        <v>175</v>
      </c>
      <c r="J1144" t="s">
        <v>64</v>
      </c>
      <c r="K1144">
        <v>2</v>
      </c>
      <c r="L1144">
        <v>5</v>
      </c>
      <c r="M1144" t="s">
        <v>2615</v>
      </c>
      <c r="N1144" t="s">
        <v>55</v>
      </c>
      <c r="O1144" t="s">
        <v>67</v>
      </c>
      <c r="P1144" t="s">
        <v>2892</v>
      </c>
      <c r="Q1144" t="s">
        <v>2898</v>
      </c>
      <c r="R1144" t="s">
        <v>2871</v>
      </c>
      <c r="S1144">
        <v>2</v>
      </c>
      <c r="T1144">
        <v>1</v>
      </c>
      <c r="U1144" t="s">
        <v>2895</v>
      </c>
      <c r="V1144">
        <v>65169.934344177367</v>
      </c>
      <c r="W1144" t="s">
        <v>2825</v>
      </c>
      <c r="X1144">
        <v>65163.149557591896</v>
      </c>
      <c r="Y1144" t="s">
        <v>2814</v>
      </c>
      <c r="Z1144">
        <v>58611.930717538344</v>
      </c>
      <c r="AA1144" t="s">
        <v>2689</v>
      </c>
      <c r="AB1144">
        <v>65412.412300343334</v>
      </c>
      <c r="AC1144">
        <v>6</v>
      </c>
    </row>
    <row r="1145" spans="1:29" x14ac:dyDescent="0.3">
      <c r="A1145" t="s">
        <v>47</v>
      </c>
      <c r="B1145">
        <v>58834.067890234619</v>
      </c>
      <c r="C1145">
        <v>18388864</v>
      </c>
      <c r="D1145">
        <v>8900000</v>
      </c>
      <c r="E1145">
        <v>61379.310344827587</v>
      </c>
      <c r="F1145" s="1">
        <v>45970</v>
      </c>
      <c r="G1145" t="s">
        <v>2843</v>
      </c>
      <c r="H1145">
        <v>145</v>
      </c>
      <c r="I1145">
        <v>165</v>
      </c>
      <c r="J1145" t="s">
        <v>50</v>
      </c>
      <c r="K1145">
        <v>2</v>
      </c>
      <c r="L1145">
        <v>4</v>
      </c>
      <c r="M1145" t="s">
        <v>2615</v>
      </c>
      <c r="N1145" t="s">
        <v>55</v>
      </c>
      <c r="O1145" t="s">
        <v>57</v>
      </c>
      <c r="P1145" t="s">
        <v>2892</v>
      </c>
      <c r="Q1145" t="s">
        <v>2896</v>
      </c>
      <c r="R1145" t="s">
        <v>2877</v>
      </c>
      <c r="S1145">
        <v>2</v>
      </c>
      <c r="T1145">
        <v>0</v>
      </c>
      <c r="U1145" t="s">
        <v>2894</v>
      </c>
      <c r="V1145">
        <v>56501.106204522679</v>
      </c>
      <c r="W1145" t="s">
        <v>2825</v>
      </c>
      <c r="X1145">
        <v>65163.149557591896</v>
      </c>
      <c r="Y1145" t="s">
        <v>2814</v>
      </c>
      <c r="Z1145">
        <v>58611.930717538344</v>
      </c>
      <c r="AA1145" t="s">
        <v>2689</v>
      </c>
      <c r="AB1145">
        <v>65412.412300343334</v>
      </c>
      <c r="AC1145">
        <v>4</v>
      </c>
    </row>
    <row r="1146" spans="1:29" x14ac:dyDescent="0.3">
      <c r="A1146" t="s">
        <v>47</v>
      </c>
      <c r="B1146">
        <v>58834.067890234619</v>
      </c>
      <c r="C1146">
        <v>18404057</v>
      </c>
      <c r="D1146">
        <v>6000000</v>
      </c>
      <c r="E1146">
        <v>68181.818181818177</v>
      </c>
      <c r="F1146" s="1">
        <v>45973</v>
      </c>
      <c r="G1146" t="s">
        <v>2843</v>
      </c>
      <c r="H1146">
        <v>88</v>
      </c>
      <c r="I1146">
        <v>105</v>
      </c>
      <c r="J1146" t="s">
        <v>50</v>
      </c>
      <c r="K1146">
        <v>1</v>
      </c>
      <c r="L1146">
        <v>5</v>
      </c>
      <c r="M1146" t="s">
        <v>2615</v>
      </c>
      <c r="N1146" t="s">
        <v>55</v>
      </c>
      <c r="O1146" t="s">
        <v>67</v>
      </c>
      <c r="P1146" t="s">
        <v>2892</v>
      </c>
      <c r="Q1146" t="s">
        <v>2893</v>
      </c>
      <c r="R1146" t="s">
        <v>2877</v>
      </c>
      <c r="S1146">
        <v>2</v>
      </c>
      <c r="T1146">
        <v>1</v>
      </c>
      <c r="U1146" t="s">
        <v>2894</v>
      </c>
      <c r="V1146">
        <v>56501.106204522679</v>
      </c>
      <c r="W1146" t="s">
        <v>2825</v>
      </c>
      <c r="X1146">
        <v>65163.149557591896</v>
      </c>
      <c r="Y1146" t="s">
        <v>2814</v>
      </c>
      <c r="Z1146">
        <v>58611.930717538344</v>
      </c>
      <c r="AA1146" t="s">
        <v>2689</v>
      </c>
      <c r="AB1146">
        <v>65412.412300343334</v>
      </c>
      <c r="AC1146">
        <v>4</v>
      </c>
    </row>
    <row r="1147" spans="1:29" x14ac:dyDescent="0.3">
      <c r="A1147" t="s">
        <v>47</v>
      </c>
      <c r="B1147">
        <v>58834.067890234619</v>
      </c>
      <c r="C1147">
        <v>18413866</v>
      </c>
      <c r="D1147">
        <v>5150000</v>
      </c>
      <c r="E1147">
        <v>42916.666666666664</v>
      </c>
      <c r="F1147" s="1">
        <v>45974</v>
      </c>
      <c r="G1147" t="s">
        <v>2843</v>
      </c>
      <c r="H1147">
        <v>120</v>
      </c>
      <c r="I1147">
        <v>130</v>
      </c>
      <c r="J1147" t="s">
        <v>50</v>
      </c>
      <c r="K1147">
        <v>1</v>
      </c>
      <c r="L1147">
        <v>4</v>
      </c>
      <c r="M1147" t="s">
        <v>2632</v>
      </c>
      <c r="N1147" t="s">
        <v>55</v>
      </c>
      <c r="O1147" t="s">
        <v>57</v>
      </c>
      <c r="P1147" t="s">
        <v>2892</v>
      </c>
      <c r="Q1147" t="s">
        <v>2893</v>
      </c>
      <c r="R1147" t="s">
        <v>2877</v>
      </c>
      <c r="S1147">
        <v>25</v>
      </c>
      <c r="T1147">
        <v>0</v>
      </c>
      <c r="U1147" t="s">
        <v>2894</v>
      </c>
      <c r="V1147">
        <v>56501.106204522679</v>
      </c>
      <c r="W1147" t="s">
        <v>2825</v>
      </c>
      <c r="X1147">
        <v>65163.149557591896</v>
      </c>
      <c r="Y1147" t="s">
        <v>2814</v>
      </c>
      <c r="Z1147">
        <v>58611.930717538344</v>
      </c>
      <c r="AA1147" t="s">
        <v>2689</v>
      </c>
      <c r="AB1147">
        <v>65412.412300343334</v>
      </c>
      <c r="AC1147">
        <v>4</v>
      </c>
    </row>
    <row r="1148" spans="1:29" x14ac:dyDescent="0.3">
      <c r="A1148" t="s">
        <v>47</v>
      </c>
      <c r="B1148">
        <v>58834.067890234619</v>
      </c>
      <c r="C1148">
        <v>18404327</v>
      </c>
      <c r="D1148">
        <v>4750000</v>
      </c>
      <c r="E1148">
        <v>43181.818181818184</v>
      </c>
      <c r="F1148" s="1">
        <v>45973</v>
      </c>
      <c r="G1148" t="s">
        <v>2843</v>
      </c>
      <c r="H1148">
        <v>110</v>
      </c>
      <c r="I1148">
        <v>130</v>
      </c>
      <c r="J1148" t="s">
        <v>50</v>
      </c>
      <c r="K1148">
        <v>1</v>
      </c>
      <c r="L1148">
        <v>4</v>
      </c>
      <c r="M1148" t="s">
        <v>2632</v>
      </c>
      <c r="N1148" t="s">
        <v>55</v>
      </c>
      <c r="O1148" t="s">
        <v>57</v>
      </c>
      <c r="P1148" t="s">
        <v>2892</v>
      </c>
      <c r="Q1148" t="s">
        <v>2893</v>
      </c>
      <c r="R1148" t="s">
        <v>2877</v>
      </c>
      <c r="S1148">
        <v>25</v>
      </c>
      <c r="T1148">
        <v>0</v>
      </c>
      <c r="U1148" t="s">
        <v>2894</v>
      </c>
      <c r="V1148">
        <v>56501.106204522679</v>
      </c>
      <c r="W1148" t="s">
        <v>2825</v>
      </c>
      <c r="X1148">
        <v>65163.149557591896</v>
      </c>
      <c r="Y1148" t="s">
        <v>2814</v>
      </c>
      <c r="Z1148">
        <v>58611.930717538344</v>
      </c>
      <c r="AA1148" t="s">
        <v>2689</v>
      </c>
      <c r="AB1148">
        <v>65412.412300343334</v>
      </c>
      <c r="AC1148">
        <v>4</v>
      </c>
    </row>
    <row r="1149" spans="1:29" x14ac:dyDescent="0.3">
      <c r="A1149" t="s">
        <v>47</v>
      </c>
      <c r="B1149">
        <v>58834.067890234619</v>
      </c>
      <c r="C1149">
        <v>18372569</v>
      </c>
      <c r="D1149">
        <v>4500000</v>
      </c>
      <c r="E1149">
        <v>112500</v>
      </c>
      <c r="F1149" s="1">
        <v>45967</v>
      </c>
      <c r="G1149" t="s">
        <v>2843</v>
      </c>
      <c r="H1149">
        <v>40</v>
      </c>
      <c r="I1149">
        <v>45</v>
      </c>
      <c r="J1149" t="s">
        <v>74</v>
      </c>
      <c r="K1149">
        <v>1</v>
      </c>
      <c r="L1149">
        <v>5</v>
      </c>
      <c r="M1149" t="s">
        <v>2615</v>
      </c>
      <c r="N1149" t="s">
        <v>55</v>
      </c>
      <c r="O1149" t="s">
        <v>57</v>
      </c>
      <c r="P1149" t="s">
        <v>2905</v>
      </c>
      <c r="Q1149" t="s">
        <v>2893</v>
      </c>
      <c r="R1149" t="s">
        <v>2879</v>
      </c>
      <c r="S1149">
        <v>2</v>
      </c>
      <c r="T1149">
        <v>0</v>
      </c>
      <c r="U1149" t="s">
        <v>2895</v>
      </c>
      <c r="V1149">
        <v>65169.934344177367</v>
      </c>
      <c r="W1149" t="s">
        <v>2825</v>
      </c>
      <c r="X1149">
        <v>65163.149557591896</v>
      </c>
      <c r="Y1149" t="s">
        <v>2815</v>
      </c>
      <c r="Z1149">
        <v>55166.77177874578</v>
      </c>
      <c r="AA1149" t="s">
        <v>2689</v>
      </c>
      <c r="AB1149">
        <v>65412.412300343334</v>
      </c>
      <c r="AC1149">
        <v>2</v>
      </c>
    </row>
    <row r="1150" spans="1:29" x14ac:dyDescent="0.3">
      <c r="A1150" t="s">
        <v>47</v>
      </c>
      <c r="B1150">
        <v>58834.067890234619</v>
      </c>
      <c r="C1150">
        <v>18402378</v>
      </c>
      <c r="D1150">
        <v>2850000</v>
      </c>
      <c r="E1150">
        <v>57000</v>
      </c>
      <c r="F1150" s="1">
        <v>45972</v>
      </c>
      <c r="G1150" t="s">
        <v>2843</v>
      </c>
      <c r="H1150">
        <v>50</v>
      </c>
      <c r="I1150">
        <v>60</v>
      </c>
      <c r="J1150" t="s">
        <v>74</v>
      </c>
      <c r="K1150">
        <v>1</v>
      </c>
      <c r="L1150">
        <v>3</v>
      </c>
      <c r="M1150" t="s">
        <v>2632</v>
      </c>
      <c r="N1150" t="s">
        <v>76</v>
      </c>
      <c r="O1150" t="s">
        <v>57</v>
      </c>
      <c r="P1150" t="s">
        <v>2905</v>
      </c>
      <c r="Q1150" t="s">
        <v>2899</v>
      </c>
      <c r="R1150" t="s">
        <v>2879</v>
      </c>
      <c r="S1150">
        <v>25</v>
      </c>
      <c r="T1150">
        <v>0</v>
      </c>
      <c r="U1150" t="s">
        <v>2894</v>
      </c>
      <c r="V1150">
        <v>56501.106204522679</v>
      </c>
      <c r="W1150" t="s">
        <v>2825</v>
      </c>
      <c r="X1150">
        <v>65163.149557591896</v>
      </c>
      <c r="Y1150" t="s">
        <v>2815</v>
      </c>
      <c r="Z1150">
        <v>55166.77177874578</v>
      </c>
      <c r="AA1150" t="s">
        <v>2689</v>
      </c>
      <c r="AB1150">
        <v>65412.412300343334</v>
      </c>
      <c r="AC1150">
        <v>2</v>
      </c>
    </row>
    <row r="1151" spans="1:29" x14ac:dyDescent="0.3">
      <c r="A1151" t="s">
        <v>47</v>
      </c>
      <c r="B1151">
        <v>58834.067890234619</v>
      </c>
      <c r="C1151">
        <v>18406640</v>
      </c>
      <c r="D1151">
        <v>10500000</v>
      </c>
      <c r="E1151">
        <v>65625</v>
      </c>
      <c r="F1151" s="1">
        <v>45973</v>
      </c>
      <c r="G1151" t="s">
        <v>2843</v>
      </c>
      <c r="H1151">
        <v>160</v>
      </c>
      <c r="I1151">
        <v>180</v>
      </c>
      <c r="J1151" t="s">
        <v>128</v>
      </c>
      <c r="K1151">
        <v>2</v>
      </c>
      <c r="L1151">
        <v>2</v>
      </c>
      <c r="M1151" t="s">
        <v>2632</v>
      </c>
      <c r="N1151" t="s">
        <v>55</v>
      </c>
      <c r="O1151" t="s">
        <v>57</v>
      </c>
      <c r="P1151" t="s">
        <v>2892</v>
      </c>
      <c r="Q1151" t="s">
        <v>2898</v>
      </c>
      <c r="R1151" t="s">
        <v>2871</v>
      </c>
      <c r="S1151">
        <v>25</v>
      </c>
      <c r="T1151">
        <v>0</v>
      </c>
      <c r="U1151" t="s">
        <v>2895</v>
      </c>
      <c r="V1151">
        <v>65169.934344177367</v>
      </c>
      <c r="W1151" t="s">
        <v>2825</v>
      </c>
      <c r="X1151">
        <v>65163.149557591896</v>
      </c>
      <c r="Y1151" t="s">
        <v>2814</v>
      </c>
      <c r="Z1151">
        <v>58611.930717538344</v>
      </c>
      <c r="AA1151" t="s">
        <v>2747</v>
      </c>
      <c r="AB1151">
        <v>67812.5</v>
      </c>
      <c r="AC1151">
        <v>5</v>
      </c>
    </row>
    <row r="1152" spans="1:29" x14ac:dyDescent="0.3">
      <c r="A1152" t="s">
        <v>47</v>
      </c>
      <c r="B1152">
        <v>58834.067890234619</v>
      </c>
      <c r="C1152">
        <v>18380233</v>
      </c>
      <c r="D1152">
        <v>4200000</v>
      </c>
      <c r="E1152">
        <v>70000</v>
      </c>
      <c r="F1152" s="1">
        <v>45969</v>
      </c>
      <c r="G1152" t="s">
        <v>2843</v>
      </c>
      <c r="H1152">
        <v>60</v>
      </c>
      <c r="I1152">
        <v>70</v>
      </c>
      <c r="J1152" t="s">
        <v>2008</v>
      </c>
      <c r="K1152">
        <v>1</v>
      </c>
      <c r="L1152">
        <v>2</v>
      </c>
      <c r="M1152" t="s">
        <v>2622</v>
      </c>
      <c r="N1152" t="s">
        <v>55</v>
      </c>
      <c r="O1152" t="s">
        <v>57</v>
      </c>
      <c r="P1152" t="s">
        <v>2904</v>
      </c>
      <c r="Q1152" t="s">
        <v>2893</v>
      </c>
      <c r="R1152" t="s">
        <v>2879</v>
      </c>
      <c r="S1152">
        <v>13</v>
      </c>
      <c r="T1152">
        <v>0</v>
      </c>
      <c r="U1152" t="s">
        <v>2894</v>
      </c>
      <c r="V1152">
        <v>56501.106204522679</v>
      </c>
      <c r="W1152" t="s">
        <v>2825</v>
      </c>
      <c r="X1152">
        <v>65163.149557591896</v>
      </c>
      <c r="Y1152" t="s">
        <v>2870</v>
      </c>
      <c r="Z1152">
        <v>81951.291903696576</v>
      </c>
      <c r="AA1152" t="s">
        <v>2747</v>
      </c>
      <c r="AB1152">
        <v>67812.5</v>
      </c>
      <c r="AC1152">
        <v>2</v>
      </c>
    </row>
    <row r="1153" spans="1:29" x14ac:dyDescent="0.3">
      <c r="A1153" t="s">
        <v>47</v>
      </c>
      <c r="B1153">
        <v>58834.067890234619</v>
      </c>
      <c r="C1153">
        <v>18413858</v>
      </c>
      <c r="D1153">
        <v>9750000</v>
      </c>
      <c r="E1153">
        <v>76771.653543307082</v>
      </c>
      <c r="F1153" s="1">
        <v>45974</v>
      </c>
      <c r="G1153" t="s">
        <v>2843</v>
      </c>
      <c r="H1153">
        <v>127</v>
      </c>
      <c r="I1153">
        <v>140</v>
      </c>
      <c r="J1153" t="s">
        <v>50</v>
      </c>
      <c r="K1153">
        <v>2</v>
      </c>
      <c r="L1153">
        <v>5</v>
      </c>
      <c r="M1153" t="s">
        <v>2615</v>
      </c>
      <c r="N1153" t="s">
        <v>55</v>
      </c>
      <c r="O1153" t="s">
        <v>57</v>
      </c>
      <c r="P1153" t="s">
        <v>2892</v>
      </c>
      <c r="Q1153" t="s">
        <v>2896</v>
      </c>
      <c r="R1153" t="s">
        <v>2877</v>
      </c>
      <c r="S1153">
        <v>2</v>
      </c>
      <c r="T1153">
        <v>0</v>
      </c>
      <c r="U1153" t="s">
        <v>2895</v>
      </c>
      <c r="V1153">
        <v>65169.934344177367</v>
      </c>
      <c r="W1153" t="s">
        <v>2825</v>
      </c>
      <c r="X1153">
        <v>65163.149557591896</v>
      </c>
      <c r="Y1153" t="s">
        <v>2814</v>
      </c>
      <c r="Z1153">
        <v>58611.930717538344</v>
      </c>
      <c r="AA1153" t="s">
        <v>2763</v>
      </c>
      <c r="AB1153">
        <v>78260.103850655025</v>
      </c>
      <c r="AC1153">
        <v>4</v>
      </c>
    </row>
    <row r="1154" spans="1:29" x14ac:dyDescent="0.3">
      <c r="A1154" t="s">
        <v>47</v>
      </c>
      <c r="B1154">
        <v>58834.067890234619</v>
      </c>
      <c r="C1154">
        <v>18413856</v>
      </c>
      <c r="D1154">
        <v>5950000</v>
      </c>
      <c r="E1154">
        <v>90151.515151515152</v>
      </c>
      <c r="F1154" s="1">
        <v>45974</v>
      </c>
      <c r="G1154" t="s">
        <v>2843</v>
      </c>
      <c r="H1154">
        <v>66</v>
      </c>
      <c r="I1154">
        <v>80</v>
      </c>
      <c r="J1154" t="s">
        <v>97</v>
      </c>
      <c r="K1154">
        <v>1</v>
      </c>
      <c r="L1154">
        <v>5</v>
      </c>
      <c r="M1154" t="s">
        <v>2615</v>
      </c>
      <c r="N1154" t="s">
        <v>55</v>
      </c>
      <c r="O1154" t="s">
        <v>57</v>
      </c>
      <c r="P1154" t="s">
        <v>2892</v>
      </c>
      <c r="Q1154" t="s">
        <v>2893</v>
      </c>
      <c r="R1154" t="s">
        <v>2878</v>
      </c>
      <c r="S1154">
        <v>2</v>
      </c>
      <c r="T1154">
        <v>0</v>
      </c>
      <c r="U1154" t="s">
        <v>2895</v>
      </c>
      <c r="V1154">
        <v>65169.934344177367</v>
      </c>
      <c r="W1154" t="s">
        <v>2825</v>
      </c>
      <c r="X1154">
        <v>65163.149557591896</v>
      </c>
      <c r="Y1154" t="s">
        <v>2814</v>
      </c>
      <c r="Z1154">
        <v>58611.930717538344</v>
      </c>
      <c r="AA1154" t="s">
        <v>2763</v>
      </c>
      <c r="AB1154">
        <v>78260.103850655025</v>
      </c>
      <c r="AC1154">
        <v>3</v>
      </c>
    </row>
    <row r="1155" spans="1:29" x14ac:dyDescent="0.3">
      <c r="A1155" t="s">
        <v>47</v>
      </c>
      <c r="B1155">
        <v>58834.067890234619</v>
      </c>
      <c r="C1155">
        <v>18388865</v>
      </c>
      <c r="D1155">
        <v>4750000</v>
      </c>
      <c r="E1155">
        <v>67857.142857142855</v>
      </c>
      <c r="F1155" s="1">
        <v>45970</v>
      </c>
      <c r="G1155" t="s">
        <v>2843</v>
      </c>
      <c r="H1155">
        <v>70</v>
      </c>
      <c r="I1155">
        <v>75</v>
      </c>
      <c r="J1155" t="s">
        <v>97</v>
      </c>
      <c r="K1155">
        <v>1</v>
      </c>
      <c r="L1155">
        <v>4</v>
      </c>
      <c r="M1155" t="s">
        <v>2615</v>
      </c>
      <c r="N1155" t="s">
        <v>55</v>
      </c>
      <c r="O1155" t="s">
        <v>57</v>
      </c>
      <c r="P1155" t="s">
        <v>2905</v>
      </c>
      <c r="Q1155" t="s">
        <v>2893</v>
      </c>
      <c r="R1155" t="s">
        <v>2878</v>
      </c>
      <c r="S1155">
        <v>2</v>
      </c>
      <c r="T1155">
        <v>0</v>
      </c>
      <c r="U1155" t="s">
        <v>2895</v>
      </c>
      <c r="V1155">
        <v>65169.934344177367</v>
      </c>
      <c r="W1155" t="s">
        <v>2825</v>
      </c>
      <c r="X1155">
        <v>65163.149557591896</v>
      </c>
      <c r="Y1155" t="s">
        <v>2815</v>
      </c>
      <c r="Z1155">
        <v>55166.77177874578</v>
      </c>
      <c r="AA1155" t="s">
        <v>2763</v>
      </c>
      <c r="AB1155">
        <v>78260.103850655025</v>
      </c>
      <c r="AC1155">
        <v>3</v>
      </c>
    </row>
    <row r="1156" spans="1:29" x14ac:dyDescent="0.3">
      <c r="A1156" t="s">
        <v>47</v>
      </c>
      <c r="B1156">
        <v>58834.067890234619</v>
      </c>
      <c r="C1156">
        <v>18386279</v>
      </c>
      <c r="D1156">
        <v>9250000</v>
      </c>
      <c r="E1156">
        <v>71153.846153846156</v>
      </c>
      <c r="F1156" s="1">
        <v>45970</v>
      </c>
      <c r="G1156" t="s">
        <v>2843</v>
      </c>
      <c r="H1156">
        <v>130</v>
      </c>
      <c r="I1156">
        <v>150</v>
      </c>
      <c r="J1156" t="s">
        <v>50</v>
      </c>
      <c r="K1156">
        <v>2</v>
      </c>
      <c r="L1156">
        <v>5</v>
      </c>
      <c r="M1156" t="s">
        <v>2617</v>
      </c>
      <c r="N1156" t="s">
        <v>55</v>
      </c>
      <c r="O1156" t="s">
        <v>57</v>
      </c>
      <c r="P1156" t="s">
        <v>2892</v>
      </c>
      <c r="Q1156" t="s">
        <v>2896</v>
      </c>
      <c r="R1156" t="s">
        <v>2877</v>
      </c>
      <c r="S1156">
        <v>7.5</v>
      </c>
      <c r="T1156">
        <v>0</v>
      </c>
      <c r="U1156" t="s">
        <v>2895</v>
      </c>
      <c r="V1156">
        <v>65169.934344177367</v>
      </c>
      <c r="W1156" t="s">
        <v>2825</v>
      </c>
      <c r="X1156">
        <v>65163.149557591896</v>
      </c>
      <c r="Y1156" t="s">
        <v>2814</v>
      </c>
      <c r="Z1156">
        <v>58611.930717538344</v>
      </c>
      <c r="AA1156" t="s">
        <v>2781</v>
      </c>
      <c r="AB1156">
        <v>71153.846153846156</v>
      </c>
      <c r="AC1156">
        <v>4</v>
      </c>
    </row>
    <row r="1157" spans="1:29" x14ac:dyDescent="0.3">
      <c r="A1157" t="s">
        <v>47</v>
      </c>
      <c r="B1157">
        <v>58834.067890234619</v>
      </c>
      <c r="C1157">
        <v>18423617</v>
      </c>
      <c r="D1157">
        <v>8900000</v>
      </c>
      <c r="E1157">
        <v>49444.444444444445</v>
      </c>
      <c r="F1157" s="1">
        <v>45975</v>
      </c>
      <c r="G1157" t="s">
        <v>2843</v>
      </c>
      <c r="H1157">
        <v>180</v>
      </c>
      <c r="I1157">
        <v>200</v>
      </c>
      <c r="J1157" t="s">
        <v>128</v>
      </c>
      <c r="K1157">
        <v>3</v>
      </c>
      <c r="L1157">
        <v>4</v>
      </c>
      <c r="M1157" t="s">
        <v>2617</v>
      </c>
      <c r="N1157" t="s">
        <v>55</v>
      </c>
      <c r="O1157" t="s">
        <v>57</v>
      </c>
      <c r="P1157" t="s">
        <v>2892</v>
      </c>
      <c r="Q1157" t="s">
        <v>2896</v>
      </c>
      <c r="R1157" t="s">
        <v>2871</v>
      </c>
      <c r="S1157">
        <v>7.5</v>
      </c>
      <c r="T1157">
        <v>0</v>
      </c>
      <c r="U1157" t="s">
        <v>2895</v>
      </c>
      <c r="V1157">
        <v>65169.934344177367</v>
      </c>
      <c r="W1157" t="s">
        <v>2825</v>
      </c>
      <c r="X1157">
        <v>65163.149557591896</v>
      </c>
      <c r="Y1157" t="s">
        <v>2814</v>
      </c>
      <c r="Z1157">
        <v>58611.930717538344</v>
      </c>
      <c r="AA1157" t="s">
        <v>2708</v>
      </c>
      <c r="AB1157">
        <v>49722.222222222219</v>
      </c>
      <c r="AC1157">
        <v>5</v>
      </c>
    </row>
    <row r="1158" spans="1:29" x14ac:dyDescent="0.3">
      <c r="A1158" t="s">
        <v>47</v>
      </c>
      <c r="B1158">
        <v>58834.067890234619</v>
      </c>
      <c r="C1158">
        <v>18377919</v>
      </c>
      <c r="D1158">
        <v>9000000</v>
      </c>
      <c r="E1158">
        <v>50000</v>
      </c>
      <c r="F1158" s="1">
        <v>45968</v>
      </c>
      <c r="G1158" t="s">
        <v>2843</v>
      </c>
      <c r="H1158">
        <v>180</v>
      </c>
      <c r="I1158">
        <v>200</v>
      </c>
      <c r="J1158" t="s">
        <v>128</v>
      </c>
      <c r="K1158">
        <v>2</v>
      </c>
      <c r="L1158">
        <v>4</v>
      </c>
      <c r="M1158" t="s">
        <v>2617</v>
      </c>
      <c r="N1158" t="s">
        <v>55</v>
      </c>
      <c r="O1158" t="s">
        <v>57</v>
      </c>
      <c r="P1158" t="s">
        <v>2903</v>
      </c>
      <c r="Q1158" t="s">
        <v>2896</v>
      </c>
      <c r="R1158" t="s">
        <v>2871</v>
      </c>
      <c r="S1158">
        <v>7.5</v>
      </c>
      <c r="T1158">
        <v>0</v>
      </c>
      <c r="U1158" t="s">
        <v>2895</v>
      </c>
      <c r="V1158">
        <v>65169.934344177367</v>
      </c>
      <c r="W1158" t="s">
        <v>2825</v>
      </c>
      <c r="X1158">
        <v>65163.149557591896</v>
      </c>
      <c r="Y1158" t="s">
        <v>2817</v>
      </c>
      <c r="Z1158">
        <v>55125.119235044782</v>
      </c>
      <c r="AA1158" t="s">
        <v>2708</v>
      </c>
      <c r="AB1158">
        <v>49722.222222222219</v>
      </c>
      <c r="AC1158">
        <v>5</v>
      </c>
    </row>
    <row r="1159" spans="1:29" x14ac:dyDescent="0.3">
      <c r="A1159" t="s">
        <v>47</v>
      </c>
      <c r="B1159">
        <v>58834.067890234619</v>
      </c>
      <c r="C1159">
        <v>18400650</v>
      </c>
      <c r="D1159">
        <v>8000000</v>
      </c>
      <c r="E1159">
        <v>59259.259259259263</v>
      </c>
      <c r="F1159" s="1">
        <v>45972</v>
      </c>
      <c r="G1159" t="s">
        <v>2843</v>
      </c>
      <c r="H1159">
        <v>135</v>
      </c>
      <c r="I1159">
        <v>150</v>
      </c>
      <c r="J1159" t="s">
        <v>50</v>
      </c>
      <c r="K1159">
        <v>2</v>
      </c>
      <c r="L1159">
        <v>7</v>
      </c>
      <c r="M1159" t="s">
        <v>2615</v>
      </c>
      <c r="N1159" t="s">
        <v>55</v>
      </c>
      <c r="O1159" t="s">
        <v>57</v>
      </c>
      <c r="P1159" t="s">
        <v>2892</v>
      </c>
      <c r="Q1159" t="s">
        <v>2896</v>
      </c>
      <c r="R1159" t="s">
        <v>2877</v>
      </c>
      <c r="S1159">
        <v>2</v>
      </c>
      <c r="T1159">
        <v>0</v>
      </c>
      <c r="U1159" t="s">
        <v>2895</v>
      </c>
      <c r="V1159">
        <v>65169.934344177367</v>
      </c>
      <c r="W1159" t="s">
        <v>2825</v>
      </c>
      <c r="X1159">
        <v>65163.149557591896</v>
      </c>
      <c r="Y1159" t="s">
        <v>2814</v>
      </c>
      <c r="Z1159">
        <v>58611.930717538344</v>
      </c>
      <c r="AA1159" t="s">
        <v>2670</v>
      </c>
      <c r="AB1159">
        <v>56239.351851851854</v>
      </c>
      <c r="AC1159">
        <v>4</v>
      </c>
    </row>
    <row r="1160" spans="1:29" x14ac:dyDescent="0.3">
      <c r="A1160" t="s">
        <v>47</v>
      </c>
      <c r="B1160">
        <v>58834.067890234619</v>
      </c>
      <c r="C1160">
        <v>18390302</v>
      </c>
      <c r="D1160">
        <v>7990000</v>
      </c>
      <c r="E1160">
        <v>49937.5</v>
      </c>
      <c r="F1160" s="1">
        <v>45971</v>
      </c>
      <c r="G1160" t="s">
        <v>2843</v>
      </c>
      <c r="H1160">
        <v>160</v>
      </c>
      <c r="I1160">
        <v>175</v>
      </c>
      <c r="J1160" t="s">
        <v>64</v>
      </c>
      <c r="K1160">
        <v>2</v>
      </c>
      <c r="L1160">
        <v>6</v>
      </c>
      <c r="M1160" t="s">
        <v>2615</v>
      </c>
      <c r="N1160" t="s">
        <v>55</v>
      </c>
      <c r="O1160" t="s">
        <v>57</v>
      </c>
      <c r="P1160" t="s">
        <v>2892</v>
      </c>
      <c r="Q1160" t="s">
        <v>2896</v>
      </c>
      <c r="R1160" t="s">
        <v>2871</v>
      </c>
      <c r="S1160">
        <v>2</v>
      </c>
      <c r="T1160">
        <v>0</v>
      </c>
      <c r="U1160" t="s">
        <v>2895</v>
      </c>
      <c r="V1160">
        <v>65169.934344177367</v>
      </c>
      <c r="W1160" t="s">
        <v>2825</v>
      </c>
      <c r="X1160">
        <v>65163.149557591896</v>
      </c>
      <c r="Y1160" t="s">
        <v>2814</v>
      </c>
      <c r="Z1160">
        <v>58611.930717538344</v>
      </c>
      <c r="AA1160" t="s">
        <v>2670</v>
      </c>
      <c r="AB1160">
        <v>56239.351851851854</v>
      </c>
      <c r="AC1160">
        <v>6</v>
      </c>
    </row>
    <row r="1161" spans="1:29" x14ac:dyDescent="0.3">
      <c r="A1161" t="s">
        <v>47</v>
      </c>
      <c r="B1161">
        <v>58834.067890234619</v>
      </c>
      <c r="C1161">
        <v>18400577</v>
      </c>
      <c r="D1161">
        <v>7200000</v>
      </c>
      <c r="E1161">
        <v>90000</v>
      </c>
      <c r="F1161" s="1">
        <v>45972</v>
      </c>
      <c r="G1161" t="s">
        <v>2843</v>
      </c>
      <c r="H1161">
        <v>80</v>
      </c>
      <c r="I1161">
        <v>90</v>
      </c>
      <c r="J1161" t="s">
        <v>97</v>
      </c>
      <c r="K1161">
        <v>1</v>
      </c>
      <c r="L1161">
        <v>7</v>
      </c>
      <c r="M1161" t="s">
        <v>2615</v>
      </c>
      <c r="N1161" t="s">
        <v>55</v>
      </c>
      <c r="O1161" t="s">
        <v>67</v>
      </c>
      <c r="P1161" t="s">
        <v>2892</v>
      </c>
      <c r="Q1161" t="s">
        <v>2896</v>
      </c>
      <c r="R1161" t="s">
        <v>2878</v>
      </c>
      <c r="S1161">
        <v>2</v>
      </c>
      <c r="T1161">
        <v>1</v>
      </c>
      <c r="U1161" t="s">
        <v>2895</v>
      </c>
      <c r="V1161">
        <v>65169.934344177367</v>
      </c>
      <c r="W1161" t="s">
        <v>2825</v>
      </c>
      <c r="X1161">
        <v>65163.149557591896</v>
      </c>
      <c r="Y1161" t="s">
        <v>2814</v>
      </c>
      <c r="Z1161">
        <v>58611.930717538344</v>
      </c>
      <c r="AA1161" t="s">
        <v>2670</v>
      </c>
      <c r="AB1161">
        <v>56239.351851851854</v>
      </c>
      <c r="AC1161">
        <v>3</v>
      </c>
    </row>
    <row r="1162" spans="1:29" x14ac:dyDescent="0.3">
      <c r="A1162" t="s">
        <v>47</v>
      </c>
      <c r="B1162">
        <v>58834.067890234619</v>
      </c>
      <c r="C1162">
        <v>18419958</v>
      </c>
      <c r="D1162">
        <v>4900000</v>
      </c>
      <c r="E1162">
        <v>39200</v>
      </c>
      <c r="F1162" s="1">
        <v>45975</v>
      </c>
      <c r="G1162" t="s">
        <v>2843</v>
      </c>
      <c r="H1162">
        <v>125</v>
      </c>
      <c r="I1162">
        <v>140</v>
      </c>
      <c r="J1162" t="s">
        <v>50</v>
      </c>
      <c r="K1162">
        <v>1</v>
      </c>
      <c r="L1162">
        <v>4</v>
      </c>
      <c r="M1162" t="s">
        <v>2632</v>
      </c>
      <c r="N1162" t="s">
        <v>77</v>
      </c>
      <c r="O1162" t="s">
        <v>57</v>
      </c>
      <c r="P1162" t="s">
        <v>2892</v>
      </c>
      <c r="Q1162" t="s">
        <v>2893</v>
      </c>
      <c r="R1162" t="s">
        <v>2877</v>
      </c>
      <c r="S1162">
        <v>25</v>
      </c>
      <c r="T1162">
        <v>0</v>
      </c>
      <c r="U1162" t="s">
        <v>2895</v>
      </c>
      <c r="V1162">
        <v>65169.934344177367</v>
      </c>
      <c r="W1162" t="s">
        <v>2825</v>
      </c>
      <c r="X1162">
        <v>65163.149557591896</v>
      </c>
      <c r="Y1162" t="s">
        <v>2814</v>
      </c>
      <c r="Z1162">
        <v>58611.930717538344</v>
      </c>
      <c r="AA1162" t="s">
        <v>2670</v>
      </c>
      <c r="AB1162">
        <v>56239.351851851854</v>
      </c>
      <c r="AC1162">
        <v>4</v>
      </c>
    </row>
    <row r="1163" spans="1:29" x14ac:dyDescent="0.3">
      <c r="A1163" t="s">
        <v>47</v>
      </c>
      <c r="B1163">
        <v>58834.067890234619</v>
      </c>
      <c r="C1163">
        <v>18384460</v>
      </c>
      <c r="D1163">
        <v>2140000</v>
      </c>
      <c r="E1163">
        <v>42800</v>
      </c>
      <c r="F1163" s="1">
        <v>45969</v>
      </c>
      <c r="G1163" t="s">
        <v>2843</v>
      </c>
      <c r="H1163">
        <v>50</v>
      </c>
      <c r="I1163">
        <v>58</v>
      </c>
      <c r="J1163" t="s">
        <v>74</v>
      </c>
      <c r="K1163">
        <v>1</v>
      </c>
      <c r="L1163">
        <v>5</v>
      </c>
      <c r="M1163" t="s">
        <v>2632</v>
      </c>
      <c r="N1163" t="s">
        <v>55</v>
      </c>
      <c r="O1163" t="s">
        <v>57</v>
      </c>
      <c r="P1163" t="s">
        <v>2905</v>
      </c>
      <c r="Q1163" t="s">
        <v>2899</v>
      </c>
      <c r="R1163" t="s">
        <v>2879</v>
      </c>
      <c r="S1163">
        <v>25</v>
      </c>
      <c r="T1163">
        <v>0</v>
      </c>
      <c r="U1163" t="s">
        <v>2894</v>
      </c>
      <c r="V1163">
        <v>56501.106204522679</v>
      </c>
      <c r="W1163" t="s">
        <v>2825</v>
      </c>
      <c r="X1163">
        <v>65163.149557591896</v>
      </c>
      <c r="Y1163" t="s">
        <v>2815</v>
      </c>
      <c r="Z1163">
        <v>55166.77177874578</v>
      </c>
      <c r="AA1163" t="s">
        <v>2670</v>
      </c>
      <c r="AB1163">
        <v>56239.351851851854</v>
      </c>
      <c r="AC1163">
        <v>2</v>
      </c>
    </row>
    <row r="1164" spans="1:29" x14ac:dyDescent="0.3">
      <c r="A1164" t="s">
        <v>47</v>
      </c>
      <c r="B1164">
        <v>58834.067890234619</v>
      </c>
      <c r="C1164">
        <v>18384168</v>
      </c>
      <c r="D1164">
        <v>7500000</v>
      </c>
      <c r="E1164">
        <v>78947.368421052626</v>
      </c>
      <c r="F1164" s="1">
        <v>45969</v>
      </c>
      <c r="G1164" t="s">
        <v>2843</v>
      </c>
      <c r="H1164">
        <v>95</v>
      </c>
      <c r="I1164">
        <v>100</v>
      </c>
      <c r="J1164" t="s">
        <v>97</v>
      </c>
      <c r="K1164">
        <v>2</v>
      </c>
      <c r="L1164">
        <v>4</v>
      </c>
      <c r="M1164" t="s">
        <v>2617</v>
      </c>
      <c r="N1164" t="s">
        <v>55</v>
      </c>
      <c r="O1164" t="s">
        <v>57</v>
      </c>
      <c r="P1164" t="s">
        <v>2892</v>
      </c>
      <c r="Q1164" t="s">
        <v>2896</v>
      </c>
      <c r="R1164" t="s">
        <v>2878</v>
      </c>
      <c r="S1164">
        <v>7.5</v>
      </c>
      <c r="T1164">
        <v>0</v>
      </c>
      <c r="U1164" t="s">
        <v>2895</v>
      </c>
      <c r="V1164">
        <v>65169.934344177367</v>
      </c>
      <c r="W1164" t="s">
        <v>2825</v>
      </c>
      <c r="X1164">
        <v>65163.149557591896</v>
      </c>
      <c r="Y1164" t="s">
        <v>2814</v>
      </c>
      <c r="Z1164">
        <v>58611.930717538344</v>
      </c>
      <c r="AA1164" t="s">
        <v>2719</v>
      </c>
      <c r="AB1164">
        <v>54978.949346009234</v>
      </c>
      <c r="AC1164">
        <v>3</v>
      </c>
    </row>
    <row r="1165" spans="1:29" x14ac:dyDescent="0.3">
      <c r="A1165" t="s">
        <v>47</v>
      </c>
      <c r="B1165">
        <v>58834.067890234619</v>
      </c>
      <c r="C1165">
        <v>18370205</v>
      </c>
      <c r="D1165">
        <v>6250000</v>
      </c>
      <c r="E1165">
        <v>69444.444444444438</v>
      </c>
      <c r="F1165" s="1">
        <v>45967</v>
      </c>
      <c r="G1165" t="s">
        <v>2843</v>
      </c>
      <c r="H1165">
        <v>90</v>
      </c>
      <c r="I1165">
        <v>95</v>
      </c>
      <c r="J1165" t="s">
        <v>97</v>
      </c>
      <c r="K1165">
        <v>2</v>
      </c>
      <c r="L1165">
        <v>4</v>
      </c>
      <c r="M1165" t="s">
        <v>2615</v>
      </c>
      <c r="N1165" t="s">
        <v>55</v>
      </c>
      <c r="O1165" t="s">
        <v>67</v>
      </c>
      <c r="P1165" t="s">
        <v>2892</v>
      </c>
      <c r="Q1165" t="s">
        <v>2896</v>
      </c>
      <c r="R1165" t="s">
        <v>2878</v>
      </c>
      <c r="S1165">
        <v>2</v>
      </c>
      <c r="T1165">
        <v>1</v>
      </c>
      <c r="U1165" t="s">
        <v>2895</v>
      </c>
      <c r="V1165">
        <v>65169.934344177367</v>
      </c>
      <c r="W1165" t="s">
        <v>2825</v>
      </c>
      <c r="X1165">
        <v>65163.149557591896</v>
      </c>
      <c r="Y1165" t="s">
        <v>2814</v>
      </c>
      <c r="Z1165">
        <v>58611.930717538344</v>
      </c>
      <c r="AA1165" t="s">
        <v>2719</v>
      </c>
      <c r="AB1165">
        <v>54978.949346009234</v>
      </c>
      <c r="AC1165">
        <v>3</v>
      </c>
    </row>
    <row r="1166" spans="1:29" x14ac:dyDescent="0.3">
      <c r="A1166" t="s">
        <v>47</v>
      </c>
      <c r="B1166">
        <v>58834.067890234619</v>
      </c>
      <c r="C1166">
        <v>18370139</v>
      </c>
      <c r="D1166">
        <v>5750000</v>
      </c>
      <c r="E1166">
        <v>71875</v>
      </c>
      <c r="F1166" s="1">
        <v>45967</v>
      </c>
      <c r="G1166" t="s">
        <v>2843</v>
      </c>
      <c r="H1166">
        <v>80</v>
      </c>
      <c r="I1166">
        <v>85</v>
      </c>
      <c r="J1166" t="s">
        <v>97</v>
      </c>
      <c r="K1166">
        <v>1</v>
      </c>
      <c r="L1166">
        <v>4</v>
      </c>
      <c r="M1166" t="s">
        <v>2615</v>
      </c>
      <c r="N1166" t="s">
        <v>55</v>
      </c>
      <c r="O1166" t="s">
        <v>67</v>
      </c>
      <c r="P1166" t="s">
        <v>2892</v>
      </c>
      <c r="Q1166" t="s">
        <v>2893</v>
      </c>
      <c r="R1166" t="s">
        <v>2878</v>
      </c>
      <c r="S1166">
        <v>2</v>
      </c>
      <c r="T1166">
        <v>1</v>
      </c>
      <c r="U1166" t="s">
        <v>2895</v>
      </c>
      <c r="V1166">
        <v>65169.934344177367</v>
      </c>
      <c r="W1166" t="s">
        <v>2825</v>
      </c>
      <c r="X1166">
        <v>65163.149557591896</v>
      </c>
      <c r="Y1166" t="s">
        <v>2814</v>
      </c>
      <c r="Z1166">
        <v>58611.930717538344</v>
      </c>
      <c r="AA1166" t="s">
        <v>2719</v>
      </c>
      <c r="AB1166">
        <v>54978.949346009234</v>
      </c>
      <c r="AC1166">
        <v>3</v>
      </c>
    </row>
    <row r="1167" spans="1:29" x14ac:dyDescent="0.3">
      <c r="A1167" t="s">
        <v>47</v>
      </c>
      <c r="B1167">
        <v>58834.067890234619</v>
      </c>
      <c r="C1167">
        <v>18404225</v>
      </c>
      <c r="D1167">
        <v>5000000</v>
      </c>
      <c r="E1167">
        <v>55555.555555555555</v>
      </c>
      <c r="F1167" s="1">
        <v>45973</v>
      </c>
      <c r="G1167" t="s">
        <v>2843</v>
      </c>
      <c r="H1167">
        <v>90</v>
      </c>
      <c r="I1167">
        <v>100</v>
      </c>
      <c r="J1167" t="s">
        <v>97</v>
      </c>
      <c r="K1167">
        <v>1</v>
      </c>
      <c r="L1167">
        <v>4</v>
      </c>
      <c r="M1167" t="s">
        <v>2617</v>
      </c>
      <c r="N1167" t="s">
        <v>55</v>
      </c>
      <c r="O1167" t="s">
        <v>57</v>
      </c>
      <c r="P1167" t="s">
        <v>2892</v>
      </c>
      <c r="Q1167" t="s">
        <v>2893</v>
      </c>
      <c r="R1167" t="s">
        <v>2878</v>
      </c>
      <c r="S1167">
        <v>7.5</v>
      </c>
      <c r="T1167">
        <v>0</v>
      </c>
      <c r="U1167" t="s">
        <v>2895</v>
      </c>
      <c r="V1167">
        <v>65169.934344177367</v>
      </c>
      <c r="W1167" t="s">
        <v>2825</v>
      </c>
      <c r="X1167">
        <v>65163.149557591896</v>
      </c>
      <c r="Y1167" t="s">
        <v>2814</v>
      </c>
      <c r="Z1167">
        <v>58611.930717538344</v>
      </c>
      <c r="AA1167" t="s">
        <v>2719</v>
      </c>
      <c r="AB1167">
        <v>54978.949346009234</v>
      </c>
      <c r="AC1167">
        <v>3</v>
      </c>
    </row>
    <row r="1168" spans="1:29" x14ac:dyDescent="0.3">
      <c r="A1168" t="s">
        <v>47</v>
      </c>
      <c r="B1168">
        <v>58834.067890234619</v>
      </c>
      <c r="C1168">
        <v>18404480</v>
      </c>
      <c r="D1168">
        <v>5000000</v>
      </c>
      <c r="E1168">
        <v>62500</v>
      </c>
      <c r="F1168" s="1">
        <v>45973</v>
      </c>
      <c r="G1168" t="s">
        <v>2843</v>
      </c>
      <c r="H1168">
        <v>80</v>
      </c>
      <c r="I1168">
        <v>90</v>
      </c>
      <c r="J1168" t="s">
        <v>97</v>
      </c>
      <c r="K1168">
        <v>1</v>
      </c>
      <c r="L1168">
        <v>4</v>
      </c>
      <c r="M1168" t="s">
        <v>2617</v>
      </c>
      <c r="N1168" t="s">
        <v>55</v>
      </c>
      <c r="O1168" t="s">
        <v>57</v>
      </c>
      <c r="P1168" t="s">
        <v>2892</v>
      </c>
      <c r="Q1168" t="s">
        <v>2893</v>
      </c>
      <c r="R1168" t="s">
        <v>2878</v>
      </c>
      <c r="S1168">
        <v>7.5</v>
      </c>
      <c r="T1168">
        <v>0</v>
      </c>
      <c r="U1168" t="s">
        <v>2895</v>
      </c>
      <c r="V1168">
        <v>65169.934344177367</v>
      </c>
      <c r="W1168" t="s">
        <v>2825</v>
      </c>
      <c r="X1168">
        <v>65163.149557591896</v>
      </c>
      <c r="Y1168" t="s">
        <v>2814</v>
      </c>
      <c r="Z1168">
        <v>58611.930717538344</v>
      </c>
      <c r="AA1168" t="s">
        <v>2719</v>
      </c>
      <c r="AB1168">
        <v>54978.949346009234</v>
      </c>
      <c r="AC1168">
        <v>3</v>
      </c>
    </row>
    <row r="1169" spans="1:29" x14ac:dyDescent="0.3">
      <c r="A1169" t="s">
        <v>47</v>
      </c>
      <c r="B1169">
        <v>58834.067890234619</v>
      </c>
      <c r="C1169">
        <v>18390773</v>
      </c>
      <c r="D1169">
        <v>6750000</v>
      </c>
      <c r="E1169">
        <v>48214.285714285717</v>
      </c>
      <c r="F1169" s="1">
        <v>45971</v>
      </c>
      <c r="G1169" t="s">
        <v>2843</v>
      </c>
      <c r="H1169">
        <v>140</v>
      </c>
      <c r="I1169">
        <v>150</v>
      </c>
      <c r="J1169" t="s">
        <v>50</v>
      </c>
      <c r="K1169">
        <v>1</v>
      </c>
      <c r="L1169">
        <v>4</v>
      </c>
      <c r="M1169" t="s">
        <v>2622</v>
      </c>
      <c r="N1169" t="s">
        <v>55</v>
      </c>
      <c r="O1169" t="s">
        <v>67</v>
      </c>
      <c r="P1169" t="s">
        <v>2892</v>
      </c>
      <c r="Q1169" t="s">
        <v>2896</v>
      </c>
      <c r="R1169" t="s">
        <v>2877</v>
      </c>
      <c r="S1169">
        <v>13</v>
      </c>
      <c r="T1169">
        <v>1</v>
      </c>
      <c r="U1169" t="s">
        <v>2894</v>
      </c>
      <c r="V1169">
        <v>56501.106204522679</v>
      </c>
      <c r="W1169" t="s">
        <v>2825</v>
      </c>
      <c r="X1169">
        <v>65163.149557591896</v>
      </c>
      <c r="Y1169" t="s">
        <v>2814</v>
      </c>
      <c r="Z1169">
        <v>58611.930717538344</v>
      </c>
      <c r="AA1169" t="s">
        <v>2719</v>
      </c>
      <c r="AB1169">
        <v>54978.949346009234</v>
      </c>
      <c r="AC1169">
        <v>4</v>
      </c>
    </row>
    <row r="1170" spans="1:29" x14ac:dyDescent="0.3">
      <c r="A1170" t="s">
        <v>47</v>
      </c>
      <c r="B1170">
        <v>58834.067890234619</v>
      </c>
      <c r="C1170">
        <v>18371046</v>
      </c>
      <c r="D1170">
        <v>6500000</v>
      </c>
      <c r="E1170">
        <v>81250</v>
      </c>
      <c r="F1170" s="1">
        <v>45967</v>
      </c>
      <c r="G1170" t="s">
        <v>2843</v>
      </c>
      <c r="H1170">
        <v>80</v>
      </c>
      <c r="I1170">
        <v>90</v>
      </c>
      <c r="J1170" t="s">
        <v>97</v>
      </c>
      <c r="K1170">
        <v>1</v>
      </c>
      <c r="L1170">
        <v>5</v>
      </c>
      <c r="M1170" t="s">
        <v>2615</v>
      </c>
      <c r="N1170" t="s">
        <v>55</v>
      </c>
      <c r="O1170" t="s">
        <v>57</v>
      </c>
      <c r="P1170" t="s">
        <v>2892</v>
      </c>
      <c r="Q1170" t="s">
        <v>2896</v>
      </c>
      <c r="R1170" t="s">
        <v>2878</v>
      </c>
      <c r="S1170">
        <v>2</v>
      </c>
      <c r="T1170">
        <v>0</v>
      </c>
      <c r="U1170" t="s">
        <v>2894</v>
      </c>
      <c r="V1170">
        <v>56501.106204522679</v>
      </c>
      <c r="W1170" t="s">
        <v>2825</v>
      </c>
      <c r="X1170">
        <v>65163.149557591896</v>
      </c>
      <c r="Y1170" t="s">
        <v>2814</v>
      </c>
      <c r="Z1170">
        <v>58611.930717538344</v>
      </c>
      <c r="AA1170" t="s">
        <v>2719</v>
      </c>
      <c r="AB1170">
        <v>54978.949346009234</v>
      </c>
      <c r="AC1170">
        <v>3</v>
      </c>
    </row>
    <row r="1171" spans="1:29" x14ac:dyDescent="0.3">
      <c r="A1171" t="s">
        <v>47</v>
      </c>
      <c r="B1171">
        <v>58834.067890234619</v>
      </c>
      <c r="C1171">
        <v>18390805</v>
      </c>
      <c r="D1171">
        <v>6200000</v>
      </c>
      <c r="E1171">
        <v>42758.620689655174</v>
      </c>
      <c r="F1171" s="1">
        <v>45971</v>
      </c>
      <c r="G1171" t="s">
        <v>2843</v>
      </c>
      <c r="H1171">
        <v>145</v>
      </c>
      <c r="I1171">
        <v>150</v>
      </c>
      <c r="J1171" t="s">
        <v>50</v>
      </c>
      <c r="K1171">
        <v>1</v>
      </c>
      <c r="L1171">
        <v>4</v>
      </c>
      <c r="M1171" t="s">
        <v>2622</v>
      </c>
      <c r="N1171" t="s">
        <v>55</v>
      </c>
      <c r="O1171" t="s">
        <v>67</v>
      </c>
      <c r="P1171" t="s">
        <v>2892</v>
      </c>
      <c r="Q1171" t="s">
        <v>2896</v>
      </c>
      <c r="R1171" t="s">
        <v>2877</v>
      </c>
      <c r="S1171">
        <v>13</v>
      </c>
      <c r="T1171">
        <v>1</v>
      </c>
      <c r="U1171" t="s">
        <v>2894</v>
      </c>
      <c r="V1171">
        <v>56501.106204522679</v>
      </c>
      <c r="W1171" t="s">
        <v>2825</v>
      </c>
      <c r="X1171">
        <v>65163.149557591896</v>
      </c>
      <c r="Y1171" t="s">
        <v>2814</v>
      </c>
      <c r="Z1171">
        <v>58611.930717538344</v>
      </c>
      <c r="AA1171" t="s">
        <v>2719</v>
      </c>
      <c r="AB1171">
        <v>54978.949346009234</v>
      </c>
      <c r="AC1171">
        <v>4</v>
      </c>
    </row>
    <row r="1172" spans="1:29" x14ac:dyDescent="0.3">
      <c r="A1172" t="s">
        <v>47</v>
      </c>
      <c r="B1172">
        <v>58834.067890234619</v>
      </c>
      <c r="C1172">
        <v>18390768</v>
      </c>
      <c r="D1172">
        <v>4150000</v>
      </c>
      <c r="E1172">
        <v>31923.076923076922</v>
      </c>
      <c r="F1172" s="1">
        <v>45971</v>
      </c>
      <c r="G1172" t="s">
        <v>2843</v>
      </c>
      <c r="H1172">
        <v>130</v>
      </c>
      <c r="I1172">
        <v>135</v>
      </c>
      <c r="J1172" t="s">
        <v>50</v>
      </c>
      <c r="K1172">
        <v>1</v>
      </c>
      <c r="L1172">
        <v>4</v>
      </c>
      <c r="M1172" t="s">
        <v>2627</v>
      </c>
      <c r="N1172" t="s">
        <v>55</v>
      </c>
      <c r="O1172" t="s">
        <v>57</v>
      </c>
      <c r="P1172" t="s">
        <v>2892</v>
      </c>
      <c r="Q1172" t="s">
        <v>2893</v>
      </c>
      <c r="R1172" t="s">
        <v>2877</v>
      </c>
      <c r="S1172">
        <v>18</v>
      </c>
      <c r="T1172">
        <v>0</v>
      </c>
      <c r="U1172" t="s">
        <v>2894</v>
      </c>
      <c r="V1172">
        <v>56501.106204522679</v>
      </c>
      <c r="W1172" t="s">
        <v>2825</v>
      </c>
      <c r="X1172">
        <v>65163.149557591896</v>
      </c>
      <c r="Y1172" t="s">
        <v>2814</v>
      </c>
      <c r="Z1172">
        <v>58611.930717538344</v>
      </c>
      <c r="AA1172" t="s">
        <v>2719</v>
      </c>
      <c r="AB1172">
        <v>54978.949346009234</v>
      </c>
      <c r="AC1172">
        <v>4</v>
      </c>
    </row>
    <row r="1173" spans="1:29" x14ac:dyDescent="0.3">
      <c r="A1173" t="s">
        <v>47</v>
      </c>
      <c r="B1173">
        <v>58834.067890234619</v>
      </c>
      <c r="C1173">
        <v>18361233</v>
      </c>
      <c r="D1173">
        <v>3750000</v>
      </c>
      <c r="E1173">
        <v>46875</v>
      </c>
      <c r="F1173" s="1">
        <v>45965</v>
      </c>
      <c r="G1173" t="s">
        <v>2843</v>
      </c>
      <c r="H1173">
        <v>80</v>
      </c>
      <c r="I1173">
        <v>90</v>
      </c>
      <c r="J1173" t="s">
        <v>97</v>
      </c>
      <c r="K1173">
        <v>1</v>
      </c>
      <c r="L1173">
        <v>4</v>
      </c>
      <c r="M1173" t="s">
        <v>2617</v>
      </c>
      <c r="N1173" t="s">
        <v>55</v>
      </c>
      <c r="O1173" t="s">
        <v>57</v>
      </c>
      <c r="P1173" t="s">
        <v>2892</v>
      </c>
      <c r="Q1173" t="s">
        <v>2893</v>
      </c>
      <c r="R1173" t="s">
        <v>2878</v>
      </c>
      <c r="S1173">
        <v>7.5</v>
      </c>
      <c r="T1173">
        <v>0</v>
      </c>
      <c r="U1173" t="s">
        <v>2894</v>
      </c>
      <c r="V1173">
        <v>56501.106204522679</v>
      </c>
      <c r="W1173" t="s">
        <v>2825</v>
      </c>
      <c r="X1173">
        <v>65163.149557591896</v>
      </c>
      <c r="Y1173" t="s">
        <v>2814</v>
      </c>
      <c r="Z1173">
        <v>58611.930717538344</v>
      </c>
      <c r="AA1173" t="s">
        <v>2719</v>
      </c>
      <c r="AB1173">
        <v>54978.949346009234</v>
      </c>
      <c r="AC1173">
        <v>3</v>
      </c>
    </row>
    <row r="1174" spans="1:29" x14ac:dyDescent="0.3">
      <c r="A1174" t="s">
        <v>47</v>
      </c>
      <c r="B1174">
        <v>58834.067890234619</v>
      </c>
      <c r="C1174">
        <v>18414205</v>
      </c>
      <c r="D1174">
        <v>8000000</v>
      </c>
      <c r="E1174">
        <v>40404.040404040403</v>
      </c>
      <c r="F1174" s="1">
        <v>45974</v>
      </c>
      <c r="G1174" t="s">
        <v>2843</v>
      </c>
      <c r="H1174">
        <v>198</v>
      </c>
      <c r="I1174">
        <v>235</v>
      </c>
      <c r="J1174" t="s">
        <v>64</v>
      </c>
      <c r="K1174">
        <v>2</v>
      </c>
      <c r="L1174">
        <v>4</v>
      </c>
      <c r="M1174" t="s">
        <v>2617</v>
      </c>
      <c r="N1174" t="s">
        <v>55</v>
      </c>
      <c r="O1174" t="s">
        <v>57</v>
      </c>
      <c r="P1174" t="s">
        <v>2903</v>
      </c>
      <c r="Q1174" t="s">
        <v>2896</v>
      </c>
      <c r="R1174" t="s">
        <v>2871</v>
      </c>
      <c r="S1174">
        <v>7.5</v>
      </c>
      <c r="T1174">
        <v>0</v>
      </c>
      <c r="U1174" t="s">
        <v>2895</v>
      </c>
      <c r="V1174">
        <v>65169.934344177367</v>
      </c>
      <c r="W1174" t="s">
        <v>2825</v>
      </c>
      <c r="X1174">
        <v>65163.149557591896</v>
      </c>
      <c r="Y1174" t="s">
        <v>2817</v>
      </c>
      <c r="Z1174">
        <v>55125.119235044782</v>
      </c>
      <c r="AA1174" t="s">
        <v>2719</v>
      </c>
      <c r="AB1174">
        <v>54978.949346009234</v>
      </c>
      <c r="AC1174">
        <v>6</v>
      </c>
    </row>
    <row r="1175" spans="1:29" x14ac:dyDescent="0.3">
      <c r="A1175" t="s">
        <v>47</v>
      </c>
      <c r="B1175">
        <v>58834.067890234619</v>
      </c>
      <c r="C1175">
        <v>18379575</v>
      </c>
      <c r="D1175">
        <v>3300000</v>
      </c>
      <c r="E1175">
        <v>30000</v>
      </c>
      <c r="F1175" s="1">
        <v>45969</v>
      </c>
      <c r="G1175" t="s">
        <v>2843</v>
      </c>
      <c r="H1175">
        <v>110</v>
      </c>
      <c r="I1175">
        <v>120</v>
      </c>
      <c r="J1175" t="s">
        <v>50</v>
      </c>
      <c r="K1175">
        <v>1</v>
      </c>
      <c r="L1175">
        <v>4</v>
      </c>
      <c r="M1175" t="s">
        <v>2622</v>
      </c>
      <c r="N1175" t="s">
        <v>55</v>
      </c>
      <c r="O1175" t="s">
        <v>57</v>
      </c>
      <c r="P1175" t="s">
        <v>2905</v>
      </c>
      <c r="Q1175" t="s">
        <v>2893</v>
      </c>
      <c r="R1175" t="s">
        <v>2877</v>
      </c>
      <c r="S1175">
        <v>13</v>
      </c>
      <c r="T1175">
        <v>0</v>
      </c>
      <c r="U1175" t="s">
        <v>2895</v>
      </c>
      <c r="V1175">
        <v>65169.934344177367</v>
      </c>
      <c r="W1175" t="s">
        <v>2825</v>
      </c>
      <c r="X1175">
        <v>65163.149557591896</v>
      </c>
      <c r="Y1175" t="s">
        <v>2815</v>
      </c>
      <c r="Z1175">
        <v>55166.77177874578</v>
      </c>
      <c r="AA1175" t="s">
        <v>2719</v>
      </c>
      <c r="AB1175">
        <v>54978.949346009234</v>
      </c>
      <c r="AC1175">
        <v>4</v>
      </c>
    </row>
    <row r="1176" spans="1:29" x14ac:dyDescent="0.3">
      <c r="A1176" t="s">
        <v>47</v>
      </c>
      <c r="B1176">
        <v>58834.067890234619</v>
      </c>
      <c r="C1176">
        <v>18390304</v>
      </c>
      <c r="D1176">
        <v>7250000</v>
      </c>
      <c r="E1176">
        <v>76315.789473684214</v>
      </c>
      <c r="F1176" s="1">
        <v>45971</v>
      </c>
      <c r="G1176" t="s">
        <v>2843</v>
      </c>
      <c r="H1176">
        <v>95</v>
      </c>
      <c r="I1176">
        <v>105</v>
      </c>
      <c r="J1176" t="s">
        <v>97</v>
      </c>
      <c r="K1176">
        <v>1</v>
      </c>
      <c r="L1176">
        <v>4</v>
      </c>
      <c r="M1176" t="s">
        <v>2615</v>
      </c>
      <c r="N1176" t="s">
        <v>55</v>
      </c>
      <c r="O1176" t="s">
        <v>67</v>
      </c>
      <c r="P1176" t="s">
        <v>2892</v>
      </c>
      <c r="Q1176" t="s">
        <v>2896</v>
      </c>
      <c r="R1176" t="s">
        <v>2878</v>
      </c>
      <c r="S1176">
        <v>2</v>
      </c>
      <c r="T1176">
        <v>1</v>
      </c>
      <c r="U1176" t="s">
        <v>2895</v>
      </c>
      <c r="V1176">
        <v>65169.934344177367</v>
      </c>
      <c r="W1176" t="s">
        <v>2825</v>
      </c>
      <c r="X1176">
        <v>65163.149557591896</v>
      </c>
      <c r="Y1176" t="s">
        <v>2814</v>
      </c>
      <c r="Z1176">
        <v>58611.930717538344</v>
      </c>
      <c r="AA1176" t="s">
        <v>2653</v>
      </c>
      <c r="AB1176">
        <v>52792.331670784901</v>
      </c>
      <c r="AC1176">
        <v>3</v>
      </c>
    </row>
    <row r="1177" spans="1:29" x14ac:dyDescent="0.3">
      <c r="A1177" t="s">
        <v>47</v>
      </c>
      <c r="B1177">
        <v>58834.067890234619</v>
      </c>
      <c r="C1177">
        <v>18414113</v>
      </c>
      <c r="D1177">
        <v>6250000</v>
      </c>
      <c r="E1177">
        <v>76219.512195121948</v>
      </c>
      <c r="F1177" s="1">
        <v>45974</v>
      </c>
      <c r="G1177" t="s">
        <v>2843</v>
      </c>
      <c r="H1177">
        <v>82</v>
      </c>
      <c r="I1177">
        <v>98</v>
      </c>
      <c r="J1177" t="s">
        <v>97</v>
      </c>
      <c r="K1177">
        <v>1</v>
      </c>
      <c r="L1177">
        <v>3</v>
      </c>
      <c r="M1177" t="s">
        <v>2615</v>
      </c>
      <c r="N1177" t="s">
        <v>55</v>
      </c>
      <c r="O1177" t="s">
        <v>57</v>
      </c>
      <c r="P1177" t="s">
        <v>2892</v>
      </c>
      <c r="Q1177" t="s">
        <v>2896</v>
      </c>
      <c r="R1177" t="s">
        <v>2878</v>
      </c>
      <c r="S1177">
        <v>2</v>
      </c>
      <c r="T1177">
        <v>0</v>
      </c>
      <c r="U1177" t="s">
        <v>2895</v>
      </c>
      <c r="V1177">
        <v>65169.934344177367</v>
      </c>
      <c r="W1177" t="s">
        <v>2825</v>
      </c>
      <c r="X1177">
        <v>65163.149557591896</v>
      </c>
      <c r="Y1177" t="s">
        <v>2814</v>
      </c>
      <c r="Z1177">
        <v>58611.930717538344</v>
      </c>
      <c r="AA1177" t="s">
        <v>2653</v>
      </c>
      <c r="AB1177">
        <v>52792.331670784901</v>
      </c>
      <c r="AC1177">
        <v>3</v>
      </c>
    </row>
    <row r="1178" spans="1:29" x14ac:dyDescent="0.3">
      <c r="A1178" t="s">
        <v>47</v>
      </c>
      <c r="B1178">
        <v>58834.067890234619</v>
      </c>
      <c r="C1178">
        <v>18382052</v>
      </c>
      <c r="D1178">
        <v>6250000</v>
      </c>
      <c r="E1178">
        <v>69444.444444444438</v>
      </c>
      <c r="F1178" s="1">
        <v>45969</v>
      </c>
      <c r="G1178" t="s">
        <v>2843</v>
      </c>
      <c r="H1178">
        <v>90</v>
      </c>
      <c r="I1178">
        <v>100</v>
      </c>
      <c r="J1178" t="s">
        <v>97</v>
      </c>
      <c r="K1178">
        <v>1</v>
      </c>
      <c r="L1178">
        <v>5</v>
      </c>
      <c r="M1178" t="s">
        <v>2615</v>
      </c>
      <c r="N1178" t="s">
        <v>55</v>
      </c>
      <c r="O1178" t="s">
        <v>57</v>
      </c>
      <c r="P1178" t="s">
        <v>2892</v>
      </c>
      <c r="Q1178" t="s">
        <v>2896</v>
      </c>
      <c r="R1178" t="s">
        <v>2878</v>
      </c>
      <c r="S1178">
        <v>2</v>
      </c>
      <c r="T1178">
        <v>0</v>
      </c>
      <c r="U1178" t="s">
        <v>2895</v>
      </c>
      <c r="V1178">
        <v>65169.934344177367</v>
      </c>
      <c r="W1178" t="s">
        <v>2825</v>
      </c>
      <c r="X1178">
        <v>65163.149557591896</v>
      </c>
      <c r="Y1178" t="s">
        <v>2814</v>
      </c>
      <c r="Z1178">
        <v>58611.930717538344</v>
      </c>
      <c r="AA1178" t="s">
        <v>2653</v>
      </c>
      <c r="AB1178">
        <v>52792.331670784901</v>
      </c>
      <c r="AC1178">
        <v>3</v>
      </c>
    </row>
    <row r="1179" spans="1:29" x14ac:dyDescent="0.3">
      <c r="A1179" t="s">
        <v>47</v>
      </c>
      <c r="B1179">
        <v>58834.067890234619</v>
      </c>
      <c r="C1179">
        <v>18390803</v>
      </c>
      <c r="D1179">
        <v>4950000</v>
      </c>
      <c r="E1179">
        <v>58235.294117647056</v>
      </c>
      <c r="F1179" s="1">
        <v>45971</v>
      </c>
      <c r="G1179" t="s">
        <v>2843</v>
      </c>
      <c r="H1179">
        <v>85</v>
      </c>
      <c r="I1179">
        <v>90</v>
      </c>
      <c r="J1179" t="s">
        <v>97</v>
      </c>
      <c r="K1179">
        <v>1</v>
      </c>
      <c r="L1179">
        <v>4</v>
      </c>
      <c r="M1179" t="s">
        <v>2622</v>
      </c>
      <c r="N1179" t="s">
        <v>55</v>
      </c>
      <c r="O1179" t="s">
        <v>57</v>
      </c>
      <c r="P1179" t="s">
        <v>2892</v>
      </c>
      <c r="Q1179" t="s">
        <v>2893</v>
      </c>
      <c r="R1179" t="s">
        <v>2878</v>
      </c>
      <c r="S1179">
        <v>13</v>
      </c>
      <c r="T1179">
        <v>0</v>
      </c>
      <c r="U1179" t="s">
        <v>2895</v>
      </c>
      <c r="V1179">
        <v>65169.934344177367</v>
      </c>
      <c r="W1179" t="s">
        <v>2825</v>
      </c>
      <c r="X1179">
        <v>65163.149557591896</v>
      </c>
      <c r="Y1179" t="s">
        <v>2814</v>
      </c>
      <c r="Z1179">
        <v>58611.930717538344</v>
      </c>
      <c r="AA1179" t="s">
        <v>2653</v>
      </c>
      <c r="AB1179">
        <v>52792.331670784901</v>
      </c>
      <c r="AC1179">
        <v>3</v>
      </c>
    </row>
    <row r="1180" spans="1:29" x14ac:dyDescent="0.3">
      <c r="A1180" t="s">
        <v>47</v>
      </c>
      <c r="B1180">
        <v>58834.067890234619</v>
      </c>
      <c r="C1180">
        <v>18404226</v>
      </c>
      <c r="D1180">
        <v>3750000</v>
      </c>
      <c r="E1180">
        <v>75000</v>
      </c>
      <c r="F1180" s="1">
        <v>45973</v>
      </c>
      <c r="G1180" t="s">
        <v>2843</v>
      </c>
      <c r="H1180">
        <v>50</v>
      </c>
      <c r="I1180">
        <v>55</v>
      </c>
      <c r="J1180" t="s">
        <v>74</v>
      </c>
      <c r="K1180">
        <v>1</v>
      </c>
      <c r="L1180">
        <v>4</v>
      </c>
      <c r="M1180" t="s">
        <v>2615</v>
      </c>
      <c r="N1180" t="s">
        <v>55</v>
      </c>
      <c r="O1180" t="s">
        <v>57</v>
      </c>
      <c r="P1180" t="s">
        <v>2892</v>
      </c>
      <c r="Q1180" t="s">
        <v>2893</v>
      </c>
      <c r="R1180" t="s">
        <v>2879</v>
      </c>
      <c r="S1180">
        <v>2</v>
      </c>
      <c r="T1180">
        <v>0</v>
      </c>
      <c r="U1180" t="s">
        <v>2895</v>
      </c>
      <c r="V1180">
        <v>65169.934344177367</v>
      </c>
      <c r="W1180" t="s">
        <v>2825</v>
      </c>
      <c r="X1180">
        <v>65163.149557591896</v>
      </c>
      <c r="Y1180" t="s">
        <v>2814</v>
      </c>
      <c r="Z1180">
        <v>58611.930717538344</v>
      </c>
      <c r="AA1180" t="s">
        <v>2653</v>
      </c>
      <c r="AB1180">
        <v>52792.331670784901</v>
      </c>
      <c r="AC1180">
        <v>2</v>
      </c>
    </row>
    <row r="1181" spans="1:29" x14ac:dyDescent="0.3">
      <c r="A1181" t="s">
        <v>47</v>
      </c>
      <c r="B1181">
        <v>58834.067890234619</v>
      </c>
      <c r="C1181">
        <v>18390787</v>
      </c>
      <c r="D1181">
        <v>5700000</v>
      </c>
      <c r="E1181">
        <v>39310.34482758621</v>
      </c>
      <c r="F1181" s="1">
        <v>45971</v>
      </c>
      <c r="G1181" t="s">
        <v>2843</v>
      </c>
      <c r="H1181">
        <v>145</v>
      </c>
      <c r="I1181">
        <v>150</v>
      </c>
      <c r="J1181" t="s">
        <v>50</v>
      </c>
      <c r="K1181">
        <v>1</v>
      </c>
      <c r="L1181">
        <v>4</v>
      </c>
      <c r="M1181" t="s">
        <v>2622</v>
      </c>
      <c r="N1181" t="s">
        <v>55</v>
      </c>
      <c r="O1181" t="s">
        <v>57</v>
      </c>
      <c r="P1181" t="s">
        <v>2892</v>
      </c>
      <c r="Q1181" t="s">
        <v>2893</v>
      </c>
      <c r="R1181" t="s">
        <v>2877</v>
      </c>
      <c r="S1181">
        <v>13</v>
      </c>
      <c r="T1181">
        <v>0</v>
      </c>
      <c r="U1181" t="s">
        <v>2894</v>
      </c>
      <c r="V1181">
        <v>56501.106204522679</v>
      </c>
      <c r="W1181" t="s">
        <v>2825</v>
      </c>
      <c r="X1181">
        <v>65163.149557591896</v>
      </c>
      <c r="Y1181" t="s">
        <v>2814</v>
      </c>
      <c r="Z1181">
        <v>58611.930717538344</v>
      </c>
      <c r="AA1181" t="s">
        <v>2653</v>
      </c>
      <c r="AB1181">
        <v>52792.331670784901</v>
      </c>
      <c r="AC1181">
        <v>4</v>
      </c>
    </row>
    <row r="1182" spans="1:29" x14ac:dyDescent="0.3">
      <c r="A1182" t="s">
        <v>47</v>
      </c>
      <c r="B1182">
        <v>58834.067890234619</v>
      </c>
      <c r="C1182">
        <v>18404326</v>
      </c>
      <c r="D1182">
        <v>4200000</v>
      </c>
      <c r="E1182">
        <v>38181.818181818184</v>
      </c>
      <c r="F1182" s="1">
        <v>45973</v>
      </c>
      <c r="G1182" t="s">
        <v>2843</v>
      </c>
      <c r="H1182">
        <v>110</v>
      </c>
      <c r="I1182">
        <v>130</v>
      </c>
      <c r="J1182" t="s">
        <v>97</v>
      </c>
      <c r="K1182">
        <v>1</v>
      </c>
      <c r="L1182">
        <v>14</v>
      </c>
      <c r="M1182" t="s">
        <v>2632</v>
      </c>
      <c r="N1182" t="s">
        <v>55</v>
      </c>
      <c r="O1182" t="s">
        <v>67</v>
      </c>
      <c r="P1182" t="s">
        <v>2892</v>
      </c>
      <c r="Q1182" t="s">
        <v>2893</v>
      </c>
      <c r="R1182" t="s">
        <v>2878</v>
      </c>
      <c r="S1182">
        <v>25</v>
      </c>
      <c r="T1182">
        <v>1</v>
      </c>
      <c r="U1182" t="s">
        <v>2894</v>
      </c>
      <c r="V1182">
        <v>56501.106204522679</v>
      </c>
      <c r="W1182" t="s">
        <v>2825</v>
      </c>
      <c r="X1182">
        <v>65163.149557591896</v>
      </c>
      <c r="Y1182" t="s">
        <v>2814</v>
      </c>
      <c r="Z1182">
        <v>58611.930717538344</v>
      </c>
      <c r="AA1182" t="s">
        <v>2653</v>
      </c>
      <c r="AB1182">
        <v>52792.331670784901</v>
      </c>
      <c r="AC1182">
        <v>3</v>
      </c>
    </row>
    <row r="1183" spans="1:29" x14ac:dyDescent="0.3">
      <c r="A1183" t="s">
        <v>47</v>
      </c>
      <c r="B1183">
        <v>58834.067890234619</v>
      </c>
      <c r="C1183">
        <v>18379572</v>
      </c>
      <c r="D1183">
        <v>7000000</v>
      </c>
      <c r="E1183">
        <v>53846.153846153844</v>
      </c>
      <c r="F1183" s="1">
        <v>45969</v>
      </c>
      <c r="G1183" t="s">
        <v>2843</v>
      </c>
      <c r="H1183">
        <v>130</v>
      </c>
      <c r="I1183">
        <v>140</v>
      </c>
      <c r="J1183" t="s">
        <v>50</v>
      </c>
      <c r="K1183">
        <v>2</v>
      </c>
      <c r="L1183">
        <v>4</v>
      </c>
      <c r="M1183" t="s">
        <v>2615</v>
      </c>
      <c r="N1183" t="s">
        <v>55</v>
      </c>
      <c r="O1183" t="s">
        <v>57</v>
      </c>
      <c r="P1183" t="s">
        <v>2892</v>
      </c>
      <c r="Q1183" t="s">
        <v>2896</v>
      </c>
      <c r="R1183" t="s">
        <v>2877</v>
      </c>
      <c r="S1183">
        <v>2</v>
      </c>
      <c r="T1183">
        <v>0</v>
      </c>
      <c r="U1183" t="s">
        <v>251</v>
      </c>
      <c r="V1183">
        <v>53354.245347733297</v>
      </c>
      <c r="W1183" t="s">
        <v>2825</v>
      </c>
      <c r="X1183">
        <v>65163.149557591896</v>
      </c>
      <c r="Y1183" t="s">
        <v>2814</v>
      </c>
      <c r="Z1183">
        <v>58611.930717538344</v>
      </c>
      <c r="AA1183" t="s">
        <v>2653</v>
      </c>
      <c r="AB1183">
        <v>52792.331670784901</v>
      </c>
      <c r="AC1183">
        <v>4</v>
      </c>
    </row>
    <row r="1184" spans="1:29" x14ac:dyDescent="0.3">
      <c r="A1184" t="s">
        <v>47</v>
      </c>
      <c r="B1184">
        <v>58834.067890234619</v>
      </c>
      <c r="C1184">
        <v>18390785</v>
      </c>
      <c r="D1184">
        <v>4000000</v>
      </c>
      <c r="E1184">
        <v>29629.629629629631</v>
      </c>
      <c r="F1184" s="1">
        <v>45971</v>
      </c>
      <c r="G1184" t="s">
        <v>2843</v>
      </c>
      <c r="H1184">
        <v>135</v>
      </c>
      <c r="I1184">
        <v>145</v>
      </c>
      <c r="J1184" t="s">
        <v>128</v>
      </c>
      <c r="K1184">
        <v>1</v>
      </c>
      <c r="L1184">
        <v>4</v>
      </c>
      <c r="M1184" t="s">
        <v>2617</v>
      </c>
      <c r="N1184" t="s">
        <v>55</v>
      </c>
      <c r="O1184" t="s">
        <v>57</v>
      </c>
      <c r="P1184" t="s">
        <v>2905</v>
      </c>
      <c r="Q1184" t="s">
        <v>2893</v>
      </c>
      <c r="R1184" t="s">
        <v>2871</v>
      </c>
      <c r="S1184">
        <v>7.5</v>
      </c>
      <c r="T1184">
        <v>0</v>
      </c>
      <c r="U1184" t="s">
        <v>2895</v>
      </c>
      <c r="V1184">
        <v>65169.934344177367</v>
      </c>
      <c r="W1184" t="s">
        <v>2825</v>
      </c>
      <c r="X1184">
        <v>65163.149557591896</v>
      </c>
      <c r="Y1184" t="s">
        <v>2815</v>
      </c>
      <c r="Z1184">
        <v>55166.77177874578</v>
      </c>
      <c r="AA1184" t="s">
        <v>2653</v>
      </c>
      <c r="AB1184">
        <v>52792.331670784901</v>
      </c>
      <c r="AC1184">
        <v>5</v>
      </c>
    </row>
    <row r="1185" spans="1:29" x14ac:dyDescent="0.3">
      <c r="A1185" t="s">
        <v>47</v>
      </c>
      <c r="B1185">
        <v>58834.067890234619</v>
      </c>
      <c r="C1185">
        <v>18418646</v>
      </c>
      <c r="D1185">
        <v>5555000</v>
      </c>
      <c r="E1185">
        <v>37033.333333333336</v>
      </c>
      <c r="F1185" s="1">
        <v>45975</v>
      </c>
      <c r="G1185" t="s">
        <v>2843</v>
      </c>
      <c r="H1185">
        <v>150</v>
      </c>
      <c r="I1185">
        <v>160</v>
      </c>
      <c r="J1185" t="s">
        <v>50</v>
      </c>
      <c r="K1185">
        <v>2</v>
      </c>
      <c r="L1185">
        <v>4</v>
      </c>
      <c r="M1185" t="s">
        <v>2617</v>
      </c>
      <c r="N1185" t="s">
        <v>55</v>
      </c>
      <c r="O1185" t="s">
        <v>57</v>
      </c>
      <c r="P1185" t="s">
        <v>2905</v>
      </c>
      <c r="Q1185" t="s">
        <v>2893</v>
      </c>
      <c r="R1185" t="s">
        <v>2877</v>
      </c>
      <c r="S1185">
        <v>7.5</v>
      </c>
      <c r="T1185">
        <v>0</v>
      </c>
      <c r="U1185" t="s">
        <v>2894</v>
      </c>
      <c r="V1185">
        <v>56501.106204522679</v>
      </c>
      <c r="W1185" t="s">
        <v>2825</v>
      </c>
      <c r="X1185">
        <v>65163.149557591896</v>
      </c>
      <c r="Y1185" t="s">
        <v>2815</v>
      </c>
      <c r="Z1185">
        <v>55166.77177874578</v>
      </c>
      <c r="AA1185" t="s">
        <v>2653</v>
      </c>
      <c r="AB1185">
        <v>52792.331670784901</v>
      </c>
      <c r="AC1185">
        <v>4</v>
      </c>
    </row>
    <row r="1186" spans="1:29" x14ac:dyDescent="0.3">
      <c r="A1186" t="s">
        <v>47</v>
      </c>
      <c r="B1186">
        <v>58834.067890234619</v>
      </c>
      <c r="C1186">
        <v>18428744</v>
      </c>
      <c r="D1186">
        <v>4290000</v>
      </c>
      <c r="E1186">
        <v>53625</v>
      </c>
      <c r="F1186" s="1">
        <v>45976</v>
      </c>
      <c r="G1186" t="s">
        <v>2843</v>
      </c>
      <c r="H1186">
        <v>80</v>
      </c>
      <c r="I1186">
        <v>88</v>
      </c>
      <c r="J1186" t="s">
        <v>97</v>
      </c>
      <c r="K1186">
        <v>1</v>
      </c>
      <c r="L1186">
        <v>4</v>
      </c>
      <c r="M1186" t="s">
        <v>2617</v>
      </c>
      <c r="N1186" t="s">
        <v>55</v>
      </c>
      <c r="O1186" t="s">
        <v>57</v>
      </c>
      <c r="P1186" t="s">
        <v>2905</v>
      </c>
      <c r="Q1186" t="s">
        <v>2893</v>
      </c>
      <c r="R1186" t="s">
        <v>2878</v>
      </c>
      <c r="S1186">
        <v>7.5</v>
      </c>
      <c r="T1186">
        <v>0</v>
      </c>
      <c r="U1186" t="s">
        <v>2894</v>
      </c>
      <c r="V1186">
        <v>56501.106204522679</v>
      </c>
      <c r="W1186" t="s">
        <v>2825</v>
      </c>
      <c r="X1186">
        <v>65163.149557591896</v>
      </c>
      <c r="Y1186" t="s">
        <v>2815</v>
      </c>
      <c r="Z1186">
        <v>55166.77177874578</v>
      </c>
      <c r="AA1186" t="s">
        <v>2653</v>
      </c>
      <c r="AB1186">
        <v>52792.331670784901</v>
      </c>
      <c r="AC1186">
        <v>3</v>
      </c>
    </row>
    <row r="1187" spans="1:29" x14ac:dyDescent="0.3">
      <c r="A1187" t="s">
        <v>47</v>
      </c>
      <c r="B1187">
        <v>58834.067890234619</v>
      </c>
      <c r="C1187">
        <v>18390795</v>
      </c>
      <c r="D1187">
        <v>3999999</v>
      </c>
      <c r="E1187">
        <v>26666.66</v>
      </c>
      <c r="F1187" s="1">
        <v>45971</v>
      </c>
      <c r="G1187" t="s">
        <v>2843</v>
      </c>
      <c r="H1187">
        <v>150</v>
      </c>
      <c r="I1187">
        <v>160</v>
      </c>
      <c r="J1187" t="s">
        <v>50</v>
      </c>
      <c r="K1187">
        <v>1</v>
      </c>
      <c r="L1187">
        <v>4</v>
      </c>
      <c r="M1187" t="s">
        <v>2617</v>
      </c>
      <c r="N1187" t="s">
        <v>55</v>
      </c>
      <c r="O1187" t="s">
        <v>57</v>
      </c>
      <c r="P1187" t="s">
        <v>2905</v>
      </c>
      <c r="Q1187" t="s">
        <v>2893</v>
      </c>
      <c r="R1187" t="s">
        <v>2877</v>
      </c>
      <c r="S1187">
        <v>7.5</v>
      </c>
      <c r="T1187">
        <v>0</v>
      </c>
      <c r="U1187" t="s">
        <v>2894</v>
      </c>
      <c r="V1187">
        <v>56501.106204522679</v>
      </c>
      <c r="W1187" t="s">
        <v>2825</v>
      </c>
      <c r="X1187">
        <v>65163.149557591896</v>
      </c>
      <c r="Y1187" t="s">
        <v>2815</v>
      </c>
      <c r="Z1187">
        <v>55166.77177874578</v>
      </c>
      <c r="AA1187" t="s">
        <v>2653</v>
      </c>
      <c r="AB1187">
        <v>52792.331670784901</v>
      </c>
      <c r="AC1187">
        <v>4</v>
      </c>
    </row>
    <row r="1188" spans="1:29" x14ac:dyDescent="0.3">
      <c r="A1188" t="s">
        <v>47</v>
      </c>
      <c r="B1188">
        <v>58834.067890234619</v>
      </c>
      <c r="C1188">
        <v>18362866</v>
      </c>
      <c r="D1188">
        <v>6850000</v>
      </c>
      <c r="E1188">
        <v>85625</v>
      </c>
      <c r="F1188" s="1">
        <v>45966</v>
      </c>
      <c r="G1188" t="s">
        <v>2843</v>
      </c>
      <c r="H1188">
        <v>80</v>
      </c>
      <c r="I1188">
        <v>90</v>
      </c>
      <c r="J1188" t="s">
        <v>97</v>
      </c>
      <c r="K1188">
        <v>1</v>
      </c>
      <c r="L1188">
        <v>7</v>
      </c>
      <c r="M1188" t="s">
        <v>2615</v>
      </c>
      <c r="N1188" t="s">
        <v>55</v>
      </c>
      <c r="O1188" t="s">
        <v>57</v>
      </c>
      <c r="P1188" t="s">
        <v>2892</v>
      </c>
      <c r="Q1188" t="s">
        <v>2896</v>
      </c>
      <c r="R1188" t="s">
        <v>2878</v>
      </c>
      <c r="S1188">
        <v>2</v>
      </c>
      <c r="T1188">
        <v>0</v>
      </c>
      <c r="U1188" t="s">
        <v>2895</v>
      </c>
      <c r="V1188">
        <v>65169.934344177367</v>
      </c>
      <c r="W1188" t="s">
        <v>2825</v>
      </c>
      <c r="X1188">
        <v>65163.149557591896</v>
      </c>
      <c r="Y1188" t="s">
        <v>2814</v>
      </c>
      <c r="Z1188">
        <v>58611.930717538344</v>
      </c>
      <c r="AA1188" t="s">
        <v>2673</v>
      </c>
      <c r="AB1188">
        <v>61047.794117647063</v>
      </c>
      <c r="AC1188">
        <v>3</v>
      </c>
    </row>
    <row r="1189" spans="1:29" x14ac:dyDescent="0.3">
      <c r="A1189" t="s">
        <v>47</v>
      </c>
      <c r="B1189">
        <v>58834.067890234619</v>
      </c>
      <c r="C1189">
        <v>18427582</v>
      </c>
      <c r="D1189">
        <v>3100000</v>
      </c>
      <c r="E1189">
        <v>36470.588235294119</v>
      </c>
      <c r="F1189" s="1">
        <v>45976</v>
      </c>
      <c r="G1189" t="s">
        <v>2843</v>
      </c>
      <c r="H1189">
        <v>85</v>
      </c>
      <c r="I1189">
        <v>95</v>
      </c>
      <c r="J1189" t="s">
        <v>97</v>
      </c>
      <c r="K1189">
        <v>1</v>
      </c>
      <c r="L1189">
        <v>5</v>
      </c>
      <c r="M1189" t="s">
        <v>2632</v>
      </c>
      <c r="N1189" t="s">
        <v>77</v>
      </c>
      <c r="O1189" t="s">
        <v>57</v>
      </c>
      <c r="P1189" t="s">
        <v>2905</v>
      </c>
      <c r="Q1189" t="s">
        <v>2893</v>
      </c>
      <c r="R1189" t="s">
        <v>2878</v>
      </c>
      <c r="S1189">
        <v>25</v>
      </c>
      <c r="T1189">
        <v>0</v>
      </c>
      <c r="U1189" t="s">
        <v>2894</v>
      </c>
      <c r="V1189">
        <v>56501.106204522679</v>
      </c>
      <c r="W1189" t="s">
        <v>2825</v>
      </c>
      <c r="X1189">
        <v>65163.149557591896</v>
      </c>
      <c r="Y1189" t="s">
        <v>2815</v>
      </c>
      <c r="Z1189">
        <v>55166.77177874578</v>
      </c>
      <c r="AA1189" t="s">
        <v>2673</v>
      </c>
      <c r="AB1189">
        <v>61047.794117647063</v>
      </c>
      <c r="AC1189">
        <v>3</v>
      </c>
    </row>
    <row r="1190" spans="1:29" x14ac:dyDescent="0.3">
      <c r="A1190" t="s">
        <v>47</v>
      </c>
      <c r="B1190">
        <v>58834.067890234619</v>
      </c>
      <c r="C1190">
        <v>18381829</v>
      </c>
      <c r="D1190">
        <v>6800000</v>
      </c>
      <c r="E1190">
        <v>48571.428571428572</v>
      </c>
      <c r="F1190" s="1">
        <v>45969</v>
      </c>
      <c r="G1190" t="s">
        <v>2843</v>
      </c>
      <c r="H1190">
        <v>140</v>
      </c>
      <c r="I1190">
        <v>158</v>
      </c>
      <c r="J1190" t="s">
        <v>50</v>
      </c>
      <c r="K1190">
        <v>1</v>
      </c>
      <c r="L1190">
        <v>17</v>
      </c>
      <c r="M1190" t="s">
        <v>2632</v>
      </c>
      <c r="N1190" t="s">
        <v>55</v>
      </c>
      <c r="O1190" t="s">
        <v>67</v>
      </c>
      <c r="P1190" t="s">
        <v>2892</v>
      </c>
      <c r="Q1190" t="s">
        <v>2896</v>
      </c>
      <c r="R1190" t="s">
        <v>2877</v>
      </c>
      <c r="S1190">
        <v>25</v>
      </c>
      <c r="T1190">
        <v>1</v>
      </c>
      <c r="U1190" t="s">
        <v>2895</v>
      </c>
      <c r="V1190">
        <v>65169.934344177367</v>
      </c>
      <c r="W1190" t="s">
        <v>2825</v>
      </c>
      <c r="X1190">
        <v>65163.149557591896</v>
      </c>
      <c r="Y1190" t="s">
        <v>2814</v>
      </c>
      <c r="Z1190">
        <v>58611.930717538344</v>
      </c>
      <c r="AA1190" t="s">
        <v>2780</v>
      </c>
      <c r="AB1190">
        <v>49285.71428571429</v>
      </c>
      <c r="AC1190">
        <v>4</v>
      </c>
    </row>
    <row r="1191" spans="1:29" x14ac:dyDescent="0.3">
      <c r="A1191" t="s">
        <v>47</v>
      </c>
      <c r="B1191">
        <v>58834.067890234619</v>
      </c>
      <c r="C1191">
        <v>18410610</v>
      </c>
      <c r="D1191">
        <v>4000000</v>
      </c>
      <c r="E1191">
        <v>50000</v>
      </c>
      <c r="F1191" s="1">
        <v>45974</v>
      </c>
      <c r="G1191" t="s">
        <v>2843</v>
      </c>
      <c r="H1191">
        <v>80</v>
      </c>
      <c r="I1191">
        <v>85</v>
      </c>
      <c r="J1191" t="s">
        <v>97</v>
      </c>
      <c r="K1191">
        <v>1</v>
      </c>
      <c r="L1191">
        <v>4</v>
      </c>
      <c r="M1191" t="s">
        <v>2632</v>
      </c>
      <c r="N1191" t="s">
        <v>55</v>
      </c>
      <c r="O1191" t="s">
        <v>57</v>
      </c>
      <c r="P1191" t="s">
        <v>2892</v>
      </c>
      <c r="Q1191" t="s">
        <v>2893</v>
      </c>
      <c r="R1191" t="s">
        <v>2878</v>
      </c>
      <c r="S1191">
        <v>25</v>
      </c>
      <c r="T1191">
        <v>0</v>
      </c>
      <c r="U1191" t="s">
        <v>2894</v>
      </c>
      <c r="V1191">
        <v>56501.106204522679</v>
      </c>
      <c r="W1191" t="s">
        <v>2825</v>
      </c>
      <c r="X1191">
        <v>65163.149557591896</v>
      </c>
      <c r="Y1191" t="s">
        <v>2814</v>
      </c>
      <c r="Z1191">
        <v>58611.930717538344</v>
      </c>
      <c r="AA1191" t="s">
        <v>2780</v>
      </c>
      <c r="AB1191">
        <v>49285.71428571429</v>
      </c>
      <c r="AC1191">
        <v>3</v>
      </c>
    </row>
    <row r="1192" spans="1:29" x14ac:dyDescent="0.3">
      <c r="A1192" t="s">
        <v>47</v>
      </c>
      <c r="B1192">
        <v>58834.067890234619</v>
      </c>
      <c r="C1192">
        <v>18426155</v>
      </c>
      <c r="D1192">
        <v>6500000</v>
      </c>
      <c r="E1192">
        <v>61904.761904761908</v>
      </c>
      <c r="F1192" s="1">
        <v>45976</v>
      </c>
      <c r="G1192" t="s">
        <v>2843</v>
      </c>
      <c r="H1192">
        <v>105</v>
      </c>
      <c r="I1192">
        <v>125</v>
      </c>
      <c r="J1192" t="s">
        <v>50</v>
      </c>
      <c r="K1192">
        <v>1</v>
      </c>
      <c r="L1192">
        <v>3</v>
      </c>
      <c r="M1192" t="s">
        <v>2615</v>
      </c>
      <c r="N1192" t="s">
        <v>55</v>
      </c>
      <c r="O1192" t="s">
        <v>57</v>
      </c>
      <c r="P1192" t="s">
        <v>2892</v>
      </c>
      <c r="Q1192" t="s">
        <v>2896</v>
      </c>
      <c r="R1192" t="s">
        <v>2877</v>
      </c>
      <c r="S1192">
        <v>2</v>
      </c>
      <c r="T1192">
        <v>0</v>
      </c>
      <c r="U1192" t="s">
        <v>2895</v>
      </c>
      <c r="V1192">
        <v>65169.934344177367</v>
      </c>
      <c r="W1192" t="s">
        <v>2825</v>
      </c>
      <c r="X1192">
        <v>65163.149557591896</v>
      </c>
      <c r="Y1192" t="s">
        <v>2814</v>
      </c>
      <c r="Z1192">
        <v>58611.930717538344</v>
      </c>
      <c r="AA1192" t="s">
        <v>2769</v>
      </c>
      <c r="AB1192">
        <v>43956.489262371615</v>
      </c>
      <c r="AC1192">
        <v>4</v>
      </c>
    </row>
    <row r="1193" spans="1:29" x14ac:dyDescent="0.3">
      <c r="A1193" t="s">
        <v>47</v>
      </c>
      <c r="B1193">
        <v>58834.067890234619</v>
      </c>
      <c r="C1193">
        <v>18427322</v>
      </c>
      <c r="D1193">
        <v>3600000</v>
      </c>
      <c r="E1193">
        <v>28800</v>
      </c>
      <c r="F1193" s="1">
        <v>45976</v>
      </c>
      <c r="G1193" t="s">
        <v>2843</v>
      </c>
      <c r="H1193">
        <v>125</v>
      </c>
      <c r="I1193">
        <v>145</v>
      </c>
      <c r="J1193" t="s">
        <v>50</v>
      </c>
      <c r="K1193">
        <v>1</v>
      </c>
      <c r="L1193">
        <v>5</v>
      </c>
      <c r="M1193" t="s">
        <v>2632</v>
      </c>
      <c r="N1193" t="s">
        <v>55</v>
      </c>
      <c r="O1193" t="s">
        <v>57</v>
      </c>
      <c r="P1193" t="s">
        <v>2892</v>
      </c>
      <c r="Q1193" t="s">
        <v>2893</v>
      </c>
      <c r="R1193" t="s">
        <v>2877</v>
      </c>
      <c r="S1193">
        <v>25</v>
      </c>
      <c r="T1193">
        <v>0</v>
      </c>
      <c r="U1193" t="s">
        <v>2894</v>
      </c>
      <c r="V1193">
        <v>56501.106204522679</v>
      </c>
      <c r="W1193" t="s">
        <v>2825</v>
      </c>
      <c r="X1193">
        <v>65163.149557591896</v>
      </c>
      <c r="Y1193" t="s">
        <v>2814</v>
      </c>
      <c r="Z1193">
        <v>58611.930717538344</v>
      </c>
      <c r="AA1193" t="s">
        <v>2769</v>
      </c>
      <c r="AB1193">
        <v>43956.489262371615</v>
      </c>
      <c r="AC1193">
        <v>4</v>
      </c>
    </row>
    <row r="1194" spans="1:29" x14ac:dyDescent="0.3">
      <c r="A1194" t="s">
        <v>47</v>
      </c>
      <c r="B1194">
        <v>58834.067890234619</v>
      </c>
      <c r="C1194">
        <v>18362256</v>
      </c>
      <c r="D1194">
        <v>3499000</v>
      </c>
      <c r="E1194">
        <v>41164.705882352944</v>
      </c>
      <c r="F1194" s="1">
        <v>45966</v>
      </c>
      <c r="G1194" t="s">
        <v>2843</v>
      </c>
      <c r="H1194">
        <v>85</v>
      </c>
      <c r="I1194">
        <v>100</v>
      </c>
      <c r="J1194" t="s">
        <v>97</v>
      </c>
      <c r="K1194">
        <v>1</v>
      </c>
      <c r="L1194">
        <v>5</v>
      </c>
      <c r="M1194" t="s">
        <v>2632</v>
      </c>
      <c r="N1194" t="s">
        <v>55</v>
      </c>
      <c r="O1194" t="s">
        <v>57</v>
      </c>
      <c r="P1194" t="s">
        <v>2892</v>
      </c>
      <c r="Q1194" t="s">
        <v>2893</v>
      </c>
      <c r="R1194" t="s">
        <v>2878</v>
      </c>
      <c r="S1194">
        <v>25</v>
      </c>
      <c r="T1194">
        <v>0</v>
      </c>
      <c r="U1194" t="s">
        <v>2894</v>
      </c>
      <c r="V1194">
        <v>56501.106204522679</v>
      </c>
      <c r="W1194" t="s">
        <v>2825</v>
      </c>
      <c r="X1194">
        <v>65163.149557591896</v>
      </c>
      <c r="Y1194" t="s">
        <v>2814</v>
      </c>
      <c r="Z1194">
        <v>58611.930717538344</v>
      </c>
      <c r="AA1194" t="s">
        <v>2769</v>
      </c>
      <c r="AB1194">
        <v>43956.489262371615</v>
      </c>
      <c r="AC1194">
        <v>3</v>
      </c>
    </row>
    <row r="1195" spans="1:29" x14ac:dyDescent="0.3">
      <c r="A1195" t="s">
        <v>47</v>
      </c>
      <c r="B1195">
        <v>58834.067890234619</v>
      </c>
      <c r="C1195">
        <v>18396007</v>
      </c>
      <c r="D1195">
        <v>6000000</v>
      </c>
      <c r="E1195">
        <v>44444.444444444445</v>
      </c>
      <c r="F1195" s="1">
        <v>45971</v>
      </c>
      <c r="G1195" t="s">
        <v>2843</v>
      </c>
      <c r="H1195">
        <v>135</v>
      </c>
      <c r="I1195">
        <v>140</v>
      </c>
      <c r="J1195" t="s">
        <v>50</v>
      </c>
      <c r="K1195">
        <v>1</v>
      </c>
      <c r="L1195">
        <v>3</v>
      </c>
      <c r="M1195" t="s">
        <v>2617</v>
      </c>
      <c r="N1195" t="s">
        <v>55</v>
      </c>
      <c r="O1195" t="s">
        <v>57</v>
      </c>
      <c r="P1195" t="s">
        <v>2892</v>
      </c>
      <c r="Q1195" t="s">
        <v>2893</v>
      </c>
      <c r="R1195" t="s">
        <v>2877</v>
      </c>
      <c r="S1195">
        <v>7.5</v>
      </c>
      <c r="T1195">
        <v>0</v>
      </c>
      <c r="U1195" t="s">
        <v>2895</v>
      </c>
      <c r="V1195">
        <v>65169.934344177367</v>
      </c>
      <c r="W1195" t="s">
        <v>2825</v>
      </c>
      <c r="X1195">
        <v>65163.149557591896</v>
      </c>
      <c r="Y1195" t="s">
        <v>2814</v>
      </c>
      <c r="Z1195">
        <v>58611.930717538344</v>
      </c>
      <c r="AA1195" t="s">
        <v>2676</v>
      </c>
      <c r="AB1195">
        <v>45219.59172170049</v>
      </c>
      <c r="AC1195">
        <v>4</v>
      </c>
    </row>
    <row r="1196" spans="1:29" x14ac:dyDescent="0.3">
      <c r="A1196" t="s">
        <v>47</v>
      </c>
      <c r="B1196">
        <v>58834.067890234619</v>
      </c>
      <c r="C1196">
        <v>18418316</v>
      </c>
      <c r="D1196">
        <v>5750000</v>
      </c>
      <c r="E1196">
        <v>44230.769230769234</v>
      </c>
      <c r="F1196" s="1">
        <v>45975</v>
      </c>
      <c r="G1196" t="s">
        <v>2843</v>
      </c>
      <c r="H1196">
        <v>130</v>
      </c>
      <c r="I1196">
        <v>140</v>
      </c>
      <c r="J1196" t="s">
        <v>50</v>
      </c>
      <c r="K1196">
        <v>1</v>
      </c>
      <c r="L1196">
        <v>3</v>
      </c>
      <c r="M1196" t="s">
        <v>2617</v>
      </c>
      <c r="N1196" t="s">
        <v>55</v>
      </c>
      <c r="O1196" t="s">
        <v>57</v>
      </c>
      <c r="P1196" t="s">
        <v>2892</v>
      </c>
      <c r="Q1196" t="s">
        <v>2893</v>
      </c>
      <c r="R1196" t="s">
        <v>2877</v>
      </c>
      <c r="S1196">
        <v>7.5</v>
      </c>
      <c r="T1196">
        <v>0</v>
      </c>
      <c r="U1196" t="s">
        <v>2895</v>
      </c>
      <c r="V1196">
        <v>65169.934344177367</v>
      </c>
      <c r="W1196" t="s">
        <v>2825</v>
      </c>
      <c r="X1196">
        <v>65163.149557591896</v>
      </c>
      <c r="Y1196" t="s">
        <v>2814</v>
      </c>
      <c r="Z1196">
        <v>58611.930717538344</v>
      </c>
      <c r="AA1196" t="s">
        <v>2676</v>
      </c>
      <c r="AB1196">
        <v>45219.59172170049</v>
      </c>
      <c r="AC1196">
        <v>4</v>
      </c>
    </row>
    <row r="1197" spans="1:29" x14ac:dyDescent="0.3">
      <c r="A1197" t="s">
        <v>47</v>
      </c>
      <c r="B1197">
        <v>58834.067890234619</v>
      </c>
      <c r="C1197">
        <v>18390425</v>
      </c>
      <c r="D1197">
        <v>4299999</v>
      </c>
      <c r="E1197">
        <v>47777.76666666667</v>
      </c>
      <c r="F1197" s="1">
        <v>45971</v>
      </c>
      <c r="G1197" t="s">
        <v>2843</v>
      </c>
      <c r="H1197">
        <v>90</v>
      </c>
      <c r="I1197">
        <v>95</v>
      </c>
      <c r="J1197" t="s">
        <v>97</v>
      </c>
      <c r="K1197">
        <v>1</v>
      </c>
      <c r="L1197">
        <v>3</v>
      </c>
      <c r="M1197" t="s">
        <v>2615</v>
      </c>
      <c r="N1197" t="s">
        <v>55</v>
      </c>
      <c r="O1197" t="s">
        <v>57</v>
      </c>
      <c r="P1197" t="s">
        <v>2892</v>
      </c>
      <c r="Q1197" t="s">
        <v>2893</v>
      </c>
      <c r="R1197" t="s">
        <v>2878</v>
      </c>
      <c r="S1197">
        <v>2</v>
      </c>
      <c r="T1197">
        <v>0</v>
      </c>
      <c r="U1197" t="s">
        <v>2895</v>
      </c>
      <c r="V1197">
        <v>65169.934344177367</v>
      </c>
      <c r="W1197" t="s">
        <v>2825</v>
      </c>
      <c r="X1197">
        <v>65163.149557591896</v>
      </c>
      <c r="Y1197" t="s">
        <v>2814</v>
      </c>
      <c r="Z1197">
        <v>58611.930717538344</v>
      </c>
      <c r="AA1197" t="s">
        <v>2676</v>
      </c>
      <c r="AB1197">
        <v>45219.59172170049</v>
      </c>
      <c r="AC1197">
        <v>3</v>
      </c>
    </row>
    <row r="1198" spans="1:29" x14ac:dyDescent="0.3">
      <c r="A1198" t="s">
        <v>47</v>
      </c>
      <c r="B1198">
        <v>58834.067890234619</v>
      </c>
      <c r="C1198">
        <v>18404227</v>
      </c>
      <c r="D1198">
        <v>5500000</v>
      </c>
      <c r="E1198">
        <v>39285.714285714283</v>
      </c>
      <c r="F1198" s="1">
        <v>45973</v>
      </c>
      <c r="G1198" t="s">
        <v>2843</v>
      </c>
      <c r="H1198">
        <v>140</v>
      </c>
      <c r="I1198">
        <v>150</v>
      </c>
      <c r="J1198" t="s">
        <v>50</v>
      </c>
      <c r="K1198">
        <v>1</v>
      </c>
      <c r="L1198">
        <v>5</v>
      </c>
      <c r="M1198" t="s">
        <v>2627</v>
      </c>
      <c r="N1198" t="s">
        <v>55</v>
      </c>
      <c r="O1198" t="s">
        <v>57</v>
      </c>
      <c r="P1198" t="s">
        <v>2892</v>
      </c>
      <c r="Q1198" t="s">
        <v>2893</v>
      </c>
      <c r="R1198" t="s">
        <v>2877</v>
      </c>
      <c r="S1198">
        <v>18</v>
      </c>
      <c r="T1198">
        <v>0</v>
      </c>
      <c r="U1198" t="s">
        <v>2894</v>
      </c>
      <c r="V1198">
        <v>56501.106204522679</v>
      </c>
      <c r="W1198" t="s">
        <v>2825</v>
      </c>
      <c r="X1198">
        <v>65163.149557591896</v>
      </c>
      <c r="Y1198" t="s">
        <v>2814</v>
      </c>
      <c r="Z1198">
        <v>58611.930717538344</v>
      </c>
      <c r="AA1198" t="s">
        <v>2676</v>
      </c>
      <c r="AB1198">
        <v>45219.59172170049</v>
      </c>
      <c r="AC1198">
        <v>4</v>
      </c>
    </row>
    <row r="1199" spans="1:29" x14ac:dyDescent="0.3">
      <c r="A1199" t="s">
        <v>47</v>
      </c>
      <c r="B1199">
        <v>58834.067890234619</v>
      </c>
      <c r="C1199">
        <v>18418661</v>
      </c>
      <c r="D1199">
        <v>5100000</v>
      </c>
      <c r="E1199">
        <v>34000</v>
      </c>
      <c r="F1199" s="1">
        <v>45975</v>
      </c>
      <c r="G1199" t="s">
        <v>2843</v>
      </c>
      <c r="H1199">
        <v>150</v>
      </c>
      <c r="I1199">
        <v>155</v>
      </c>
      <c r="J1199" t="s">
        <v>50</v>
      </c>
      <c r="K1199">
        <v>1</v>
      </c>
      <c r="L1199">
        <v>4</v>
      </c>
      <c r="M1199" t="s">
        <v>2632</v>
      </c>
      <c r="N1199" t="s">
        <v>55</v>
      </c>
      <c r="O1199" t="s">
        <v>57</v>
      </c>
      <c r="P1199" t="s">
        <v>2892</v>
      </c>
      <c r="Q1199" t="s">
        <v>2893</v>
      </c>
      <c r="R1199" t="s">
        <v>2877</v>
      </c>
      <c r="S1199">
        <v>25</v>
      </c>
      <c r="T1199">
        <v>0</v>
      </c>
      <c r="U1199" t="s">
        <v>2894</v>
      </c>
      <c r="V1199">
        <v>56501.106204522679</v>
      </c>
      <c r="W1199" t="s">
        <v>2825</v>
      </c>
      <c r="X1199">
        <v>65163.149557591896</v>
      </c>
      <c r="Y1199" t="s">
        <v>2814</v>
      </c>
      <c r="Z1199">
        <v>58611.930717538344</v>
      </c>
      <c r="AA1199" t="s">
        <v>2676</v>
      </c>
      <c r="AB1199">
        <v>45219.59172170049</v>
      </c>
      <c r="AC1199">
        <v>4</v>
      </c>
    </row>
    <row r="1200" spans="1:29" x14ac:dyDescent="0.3">
      <c r="A1200" t="s">
        <v>47</v>
      </c>
      <c r="B1200">
        <v>58834.067890234619</v>
      </c>
      <c r="C1200">
        <v>18388027</v>
      </c>
      <c r="D1200">
        <v>4500000</v>
      </c>
      <c r="E1200">
        <v>50561.79775280899</v>
      </c>
      <c r="F1200" s="1">
        <v>45970</v>
      </c>
      <c r="G1200" t="s">
        <v>2843</v>
      </c>
      <c r="H1200">
        <v>89</v>
      </c>
      <c r="I1200">
        <v>105</v>
      </c>
      <c r="J1200" t="s">
        <v>97</v>
      </c>
      <c r="K1200">
        <v>1</v>
      </c>
      <c r="L1200">
        <v>4</v>
      </c>
      <c r="M1200" t="s">
        <v>2617</v>
      </c>
      <c r="N1200" t="s">
        <v>76</v>
      </c>
      <c r="O1200" t="s">
        <v>57</v>
      </c>
      <c r="P1200" t="s">
        <v>2892</v>
      </c>
      <c r="Q1200" t="s">
        <v>2893</v>
      </c>
      <c r="R1200" t="s">
        <v>2878</v>
      </c>
      <c r="S1200">
        <v>7.5</v>
      </c>
      <c r="T1200">
        <v>0</v>
      </c>
      <c r="U1200" t="s">
        <v>2894</v>
      </c>
      <c r="V1200">
        <v>56501.106204522679</v>
      </c>
      <c r="W1200" t="s">
        <v>2825</v>
      </c>
      <c r="X1200">
        <v>65163.149557591896</v>
      </c>
      <c r="Y1200" t="s">
        <v>2814</v>
      </c>
      <c r="Z1200">
        <v>58611.930717538344</v>
      </c>
      <c r="AA1200" t="s">
        <v>2676</v>
      </c>
      <c r="AB1200">
        <v>45219.59172170049</v>
      </c>
      <c r="AC1200">
        <v>3</v>
      </c>
    </row>
    <row r="1201" spans="1:29" x14ac:dyDescent="0.3">
      <c r="A1201" t="s">
        <v>47</v>
      </c>
      <c r="B1201">
        <v>58834.067890234619</v>
      </c>
      <c r="C1201">
        <v>18370517</v>
      </c>
      <c r="D1201">
        <v>4100000</v>
      </c>
      <c r="E1201">
        <v>54666.666666666664</v>
      </c>
      <c r="F1201" s="1">
        <v>45967</v>
      </c>
      <c r="G1201" t="s">
        <v>2843</v>
      </c>
      <c r="H1201">
        <v>75</v>
      </c>
      <c r="I1201">
        <v>85</v>
      </c>
      <c r="J1201" t="s">
        <v>941</v>
      </c>
      <c r="K1201">
        <v>2</v>
      </c>
      <c r="L1201">
        <v>3</v>
      </c>
      <c r="M1201" t="s">
        <v>2615</v>
      </c>
      <c r="N1201" t="s">
        <v>55</v>
      </c>
      <c r="O1201" t="s">
        <v>57</v>
      </c>
      <c r="P1201" t="s">
        <v>2905</v>
      </c>
      <c r="Q1201" t="s">
        <v>2893</v>
      </c>
      <c r="R1201" t="s">
        <v>2878</v>
      </c>
      <c r="S1201">
        <v>2</v>
      </c>
      <c r="T1201">
        <v>0</v>
      </c>
      <c r="U1201" t="s">
        <v>2895</v>
      </c>
      <c r="V1201">
        <v>65169.934344177367</v>
      </c>
      <c r="W1201" t="s">
        <v>2825</v>
      </c>
      <c r="X1201">
        <v>65163.149557591896</v>
      </c>
      <c r="Y1201" t="s">
        <v>2815</v>
      </c>
      <c r="Z1201">
        <v>55166.77177874578</v>
      </c>
      <c r="AA1201" t="s">
        <v>2676</v>
      </c>
      <c r="AB1201">
        <v>45219.59172170049</v>
      </c>
      <c r="AC1201">
        <v>3</v>
      </c>
    </row>
    <row r="1202" spans="1:29" x14ac:dyDescent="0.3">
      <c r="A1202" t="s">
        <v>47</v>
      </c>
      <c r="B1202">
        <v>58834.067890234619</v>
      </c>
      <c r="C1202">
        <v>18424870</v>
      </c>
      <c r="D1202">
        <v>3750000</v>
      </c>
      <c r="E1202">
        <v>44117.647058823532</v>
      </c>
      <c r="F1202" s="1">
        <v>45976</v>
      </c>
      <c r="G1202" t="s">
        <v>2843</v>
      </c>
      <c r="H1202">
        <v>85</v>
      </c>
      <c r="I1202">
        <v>95</v>
      </c>
      <c r="J1202" t="s">
        <v>97</v>
      </c>
      <c r="K1202">
        <v>1</v>
      </c>
      <c r="L1202">
        <v>4</v>
      </c>
      <c r="M1202" t="s">
        <v>2622</v>
      </c>
      <c r="N1202" t="s">
        <v>55</v>
      </c>
      <c r="O1202" t="s">
        <v>57</v>
      </c>
      <c r="P1202" t="s">
        <v>2905</v>
      </c>
      <c r="Q1202" t="s">
        <v>2893</v>
      </c>
      <c r="R1202" t="s">
        <v>2878</v>
      </c>
      <c r="S1202">
        <v>13</v>
      </c>
      <c r="T1202">
        <v>0</v>
      </c>
      <c r="U1202" t="s">
        <v>2895</v>
      </c>
      <c r="V1202">
        <v>65169.934344177367</v>
      </c>
      <c r="W1202" t="s">
        <v>2825</v>
      </c>
      <c r="X1202">
        <v>65163.149557591896</v>
      </c>
      <c r="Y1202" t="s">
        <v>2815</v>
      </c>
      <c r="Z1202">
        <v>55166.77177874578</v>
      </c>
      <c r="AA1202" t="s">
        <v>2676</v>
      </c>
      <c r="AB1202">
        <v>45219.59172170049</v>
      </c>
      <c r="AC1202">
        <v>3</v>
      </c>
    </row>
    <row r="1203" spans="1:29" x14ac:dyDescent="0.3">
      <c r="A1203" t="s">
        <v>47</v>
      </c>
      <c r="B1203">
        <v>58834.067890234619</v>
      </c>
      <c r="C1203">
        <v>18367940</v>
      </c>
      <c r="D1203">
        <v>3300000</v>
      </c>
      <c r="E1203">
        <v>60000</v>
      </c>
      <c r="F1203" s="1">
        <v>45966</v>
      </c>
      <c r="G1203" t="s">
        <v>2843</v>
      </c>
      <c r="H1203">
        <v>55</v>
      </c>
      <c r="I1203">
        <v>65</v>
      </c>
      <c r="J1203" t="s">
        <v>74</v>
      </c>
      <c r="K1203">
        <v>1</v>
      </c>
      <c r="L1203">
        <v>3</v>
      </c>
      <c r="M1203" t="s">
        <v>2622</v>
      </c>
      <c r="N1203" t="s">
        <v>55</v>
      </c>
      <c r="O1203" t="s">
        <v>67</v>
      </c>
      <c r="P1203" t="s">
        <v>2905</v>
      </c>
      <c r="Q1203" t="s">
        <v>2893</v>
      </c>
      <c r="R1203" t="s">
        <v>2879</v>
      </c>
      <c r="S1203">
        <v>13</v>
      </c>
      <c r="T1203">
        <v>1</v>
      </c>
      <c r="U1203" t="s">
        <v>2894</v>
      </c>
      <c r="V1203">
        <v>56501.106204522679</v>
      </c>
      <c r="W1203" t="s">
        <v>2825</v>
      </c>
      <c r="X1203">
        <v>65163.149557591896</v>
      </c>
      <c r="Y1203" t="s">
        <v>2815</v>
      </c>
      <c r="Z1203">
        <v>55166.77177874578</v>
      </c>
      <c r="AA1203" t="s">
        <v>2676</v>
      </c>
      <c r="AB1203">
        <v>45219.59172170049</v>
      </c>
      <c r="AC1203">
        <v>2</v>
      </c>
    </row>
    <row r="1204" spans="1:29" x14ac:dyDescent="0.3">
      <c r="A1204" t="s">
        <v>47</v>
      </c>
      <c r="B1204">
        <v>58834.067890234619</v>
      </c>
      <c r="C1204">
        <v>18390429</v>
      </c>
      <c r="D1204">
        <v>2980000</v>
      </c>
      <c r="E1204">
        <v>33111.111111111109</v>
      </c>
      <c r="F1204" s="1">
        <v>45971</v>
      </c>
      <c r="G1204" t="s">
        <v>2843</v>
      </c>
      <c r="H1204">
        <v>90</v>
      </c>
      <c r="I1204">
        <v>100</v>
      </c>
      <c r="J1204" t="s">
        <v>97</v>
      </c>
      <c r="K1204">
        <v>1</v>
      </c>
      <c r="L1204">
        <v>3</v>
      </c>
      <c r="M1204" t="s">
        <v>2627</v>
      </c>
      <c r="N1204" t="s">
        <v>55</v>
      </c>
      <c r="O1204" t="s">
        <v>57</v>
      </c>
      <c r="P1204" t="s">
        <v>2905</v>
      </c>
      <c r="Q1204" t="s">
        <v>2899</v>
      </c>
      <c r="R1204" t="s">
        <v>2878</v>
      </c>
      <c r="S1204">
        <v>18</v>
      </c>
      <c r="T1204">
        <v>0</v>
      </c>
      <c r="U1204" t="s">
        <v>2894</v>
      </c>
      <c r="V1204">
        <v>56501.106204522679</v>
      </c>
      <c r="W1204" t="s">
        <v>2825</v>
      </c>
      <c r="X1204">
        <v>65163.149557591896</v>
      </c>
      <c r="Y1204" t="s">
        <v>2815</v>
      </c>
      <c r="Z1204">
        <v>55166.77177874578</v>
      </c>
      <c r="AA1204" t="s">
        <v>2676</v>
      </c>
      <c r="AB1204">
        <v>45219.59172170049</v>
      </c>
      <c r="AC1204">
        <v>3</v>
      </c>
    </row>
    <row r="1205" spans="1:29" x14ac:dyDescent="0.3">
      <c r="A1205" t="s">
        <v>47</v>
      </c>
      <c r="B1205">
        <v>58834.067890234619</v>
      </c>
      <c r="C1205">
        <v>18389540</v>
      </c>
      <c r="D1205">
        <v>5900000</v>
      </c>
      <c r="E1205">
        <v>53636.36363636364</v>
      </c>
      <c r="F1205" s="1">
        <v>45970</v>
      </c>
      <c r="G1205" t="s">
        <v>2843</v>
      </c>
      <c r="H1205">
        <v>110</v>
      </c>
      <c r="I1205">
        <v>120</v>
      </c>
      <c r="J1205" t="s">
        <v>97</v>
      </c>
      <c r="K1205">
        <v>2</v>
      </c>
      <c r="L1205">
        <v>5</v>
      </c>
      <c r="M1205" t="s">
        <v>2617</v>
      </c>
      <c r="N1205" t="s">
        <v>55</v>
      </c>
      <c r="O1205" t="s">
        <v>57</v>
      </c>
      <c r="P1205" t="s">
        <v>2892</v>
      </c>
      <c r="Q1205" t="s">
        <v>2893</v>
      </c>
      <c r="R1205" t="s">
        <v>2878</v>
      </c>
      <c r="S1205">
        <v>7.5</v>
      </c>
      <c r="T1205">
        <v>0</v>
      </c>
      <c r="U1205" t="s">
        <v>2895</v>
      </c>
      <c r="V1205">
        <v>65169.934344177367</v>
      </c>
      <c r="W1205" t="s">
        <v>2825</v>
      </c>
      <c r="X1205">
        <v>65163.149557591896</v>
      </c>
      <c r="Y1205" t="s">
        <v>2814</v>
      </c>
      <c r="Z1205">
        <v>58611.930717538344</v>
      </c>
      <c r="AA1205" t="s">
        <v>2721</v>
      </c>
      <c r="AB1205">
        <v>40260.6993006993</v>
      </c>
      <c r="AC1205">
        <v>3</v>
      </c>
    </row>
    <row r="1206" spans="1:29" x14ac:dyDescent="0.3">
      <c r="A1206" t="s">
        <v>47</v>
      </c>
      <c r="B1206">
        <v>58834.067890234619</v>
      </c>
      <c r="C1206">
        <v>18386471</v>
      </c>
      <c r="D1206">
        <v>5300000</v>
      </c>
      <c r="E1206">
        <v>40769.230769230766</v>
      </c>
      <c r="F1206" s="1">
        <v>45970</v>
      </c>
      <c r="G1206" t="s">
        <v>2843</v>
      </c>
      <c r="H1206">
        <v>130</v>
      </c>
      <c r="I1206">
        <v>150</v>
      </c>
      <c r="J1206" t="s">
        <v>50</v>
      </c>
      <c r="K1206">
        <v>2</v>
      </c>
      <c r="L1206">
        <v>4</v>
      </c>
      <c r="M1206" t="s">
        <v>2622</v>
      </c>
      <c r="N1206" t="s">
        <v>55</v>
      </c>
      <c r="O1206" t="s">
        <v>57</v>
      </c>
      <c r="P1206" t="s">
        <v>2892</v>
      </c>
      <c r="Q1206" t="s">
        <v>2893</v>
      </c>
      <c r="R1206" t="s">
        <v>2877</v>
      </c>
      <c r="S1206">
        <v>13</v>
      </c>
      <c r="T1206">
        <v>0</v>
      </c>
      <c r="U1206" t="s">
        <v>2894</v>
      </c>
      <c r="V1206">
        <v>56501.106204522679</v>
      </c>
      <c r="W1206" t="s">
        <v>2825</v>
      </c>
      <c r="X1206">
        <v>65163.149557591896</v>
      </c>
      <c r="Y1206" t="s">
        <v>2814</v>
      </c>
      <c r="Z1206">
        <v>58611.930717538344</v>
      </c>
      <c r="AA1206" t="s">
        <v>2721</v>
      </c>
      <c r="AB1206">
        <v>40260.6993006993</v>
      </c>
      <c r="AC1206">
        <v>4</v>
      </c>
    </row>
    <row r="1207" spans="1:29" x14ac:dyDescent="0.3">
      <c r="A1207" t="s">
        <v>47</v>
      </c>
      <c r="B1207">
        <v>58834.067890234619</v>
      </c>
      <c r="C1207">
        <v>18385948</v>
      </c>
      <c r="D1207">
        <v>4350000</v>
      </c>
      <c r="E1207">
        <v>34800</v>
      </c>
      <c r="F1207" s="1">
        <v>45970</v>
      </c>
      <c r="G1207" t="s">
        <v>2843</v>
      </c>
      <c r="H1207">
        <v>125</v>
      </c>
      <c r="I1207">
        <v>140</v>
      </c>
      <c r="J1207" t="s">
        <v>50</v>
      </c>
      <c r="K1207">
        <v>1</v>
      </c>
      <c r="L1207">
        <v>4</v>
      </c>
      <c r="M1207" t="s">
        <v>2632</v>
      </c>
      <c r="N1207" t="s">
        <v>55</v>
      </c>
      <c r="O1207" t="s">
        <v>57</v>
      </c>
      <c r="P1207" t="s">
        <v>2892</v>
      </c>
      <c r="Q1207" t="s">
        <v>2893</v>
      </c>
      <c r="R1207" t="s">
        <v>2877</v>
      </c>
      <c r="S1207">
        <v>25</v>
      </c>
      <c r="T1207">
        <v>0</v>
      </c>
      <c r="U1207" t="s">
        <v>2894</v>
      </c>
      <c r="V1207">
        <v>56501.106204522679</v>
      </c>
      <c r="W1207" t="s">
        <v>2825</v>
      </c>
      <c r="X1207">
        <v>65163.149557591896</v>
      </c>
      <c r="Y1207" t="s">
        <v>2814</v>
      </c>
      <c r="Z1207">
        <v>58611.930717538344</v>
      </c>
      <c r="AA1207" t="s">
        <v>2721</v>
      </c>
      <c r="AB1207">
        <v>40260.6993006993</v>
      </c>
      <c r="AC1207">
        <v>4</v>
      </c>
    </row>
    <row r="1208" spans="1:29" x14ac:dyDescent="0.3">
      <c r="A1208" t="s">
        <v>47</v>
      </c>
      <c r="B1208">
        <v>58834.067890234619</v>
      </c>
      <c r="C1208">
        <v>18404073</v>
      </c>
      <c r="D1208">
        <v>4350000</v>
      </c>
      <c r="E1208">
        <v>33461.538461538461</v>
      </c>
      <c r="F1208" s="1">
        <v>45973</v>
      </c>
      <c r="G1208" t="s">
        <v>2843</v>
      </c>
      <c r="H1208">
        <v>130</v>
      </c>
      <c r="I1208">
        <v>140</v>
      </c>
      <c r="J1208" t="s">
        <v>50</v>
      </c>
      <c r="K1208">
        <v>1</v>
      </c>
      <c r="L1208">
        <v>5</v>
      </c>
      <c r="M1208" t="s">
        <v>2632</v>
      </c>
      <c r="N1208" t="s">
        <v>55</v>
      </c>
      <c r="O1208" t="s">
        <v>57</v>
      </c>
      <c r="P1208" t="s">
        <v>2892</v>
      </c>
      <c r="Q1208" t="s">
        <v>2893</v>
      </c>
      <c r="R1208" t="s">
        <v>2877</v>
      </c>
      <c r="S1208">
        <v>25</v>
      </c>
      <c r="T1208">
        <v>0</v>
      </c>
      <c r="U1208" t="s">
        <v>2894</v>
      </c>
      <c r="V1208">
        <v>56501.106204522679</v>
      </c>
      <c r="W1208" t="s">
        <v>2825</v>
      </c>
      <c r="X1208">
        <v>65163.149557591896</v>
      </c>
      <c r="Y1208" t="s">
        <v>2814</v>
      </c>
      <c r="Z1208">
        <v>58611.930717538344</v>
      </c>
      <c r="AA1208" t="s">
        <v>2721</v>
      </c>
      <c r="AB1208">
        <v>40260.6993006993</v>
      </c>
      <c r="AC1208">
        <v>4</v>
      </c>
    </row>
    <row r="1209" spans="1:29" x14ac:dyDescent="0.3">
      <c r="A1209" t="s">
        <v>47</v>
      </c>
      <c r="B1209">
        <v>58834.067890234619</v>
      </c>
      <c r="C1209">
        <v>18404371</v>
      </c>
      <c r="D1209">
        <v>4250000</v>
      </c>
      <c r="E1209">
        <v>38636.36363636364</v>
      </c>
      <c r="F1209" s="1">
        <v>45973</v>
      </c>
      <c r="G1209" t="s">
        <v>2843</v>
      </c>
      <c r="H1209">
        <v>110</v>
      </c>
      <c r="I1209">
        <v>120</v>
      </c>
      <c r="J1209" t="s">
        <v>50</v>
      </c>
      <c r="K1209">
        <v>1</v>
      </c>
      <c r="L1209">
        <v>3</v>
      </c>
      <c r="M1209" t="s">
        <v>2632</v>
      </c>
      <c r="N1209" t="s">
        <v>76</v>
      </c>
      <c r="O1209" t="s">
        <v>57</v>
      </c>
      <c r="P1209" t="s">
        <v>2892</v>
      </c>
      <c r="Q1209" t="s">
        <v>2893</v>
      </c>
      <c r="R1209" t="s">
        <v>2877</v>
      </c>
      <c r="S1209">
        <v>25</v>
      </c>
      <c r="T1209">
        <v>0</v>
      </c>
      <c r="U1209" t="s">
        <v>2894</v>
      </c>
      <c r="V1209">
        <v>56501.106204522679</v>
      </c>
      <c r="W1209" t="s">
        <v>2825</v>
      </c>
      <c r="X1209">
        <v>65163.149557591896</v>
      </c>
      <c r="Y1209" t="s">
        <v>2814</v>
      </c>
      <c r="Z1209">
        <v>58611.930717538344</v>
      </c>
      <c r="AA1209" t="s">
        <v>2721</v>
      </c>
      <c r="AB1209">
        <v>40260.6993006993</v>
      </c>
      <c r="AC1209">
        <v>4</v>
      </c>
    </row>
    <row r="1210" spans="1:29" x14ac:dyDescent="0.3">
      <c r="A1210" t="s">
        <v>47</v>
      </c>
      <c r="B1210">
        <v>58834.067890234619</v>
      </c>
      <c r="C1210">
        <v>18378154</v>
      </c>
      <c r="D1210">
        <v>5600000</v>
      </c>
      <c r="E1210">
        <v>70000</v>
      </c>
      <c r="F1210" s="1">
        <v>45968</v>
      </c>
      <c r="G1210" t="s">
        <v>2843</v>
      </c>
      <c r="H1210">
        <v>80</v>
      </c>
      <c r="I1210">
        <v>100</v>
      </c>
      <c r="J1210" t="s">
        <v>97</v>
      </c>
      <c r="K1210">
        <v>1</v>
      </c>
      <c r="L1210">
        <v>3</v>
      </c>
      <c r="M1210" t="s">
        <v>2615</v>
      </c>
      <c r="N1210" t="s">
        <v>55</v>
      </c>
      <c r="O1210" t="s">
        <v>57</v>
      </c>
      <c r="P1210" t="s">
        <v>2892</v>
      </c>
      <c r="Q1210" t="s">
        <v>2893</v>
      </c>
      <c r="R1210" t="s">
        <v>2878</v>
      </c>
      <c r="S1210">
        <v>2</v>
      </c>
      <c r="T1210">
        <v>0</v>
      </c>
      <c r="U1210" t="s">
        <v>2895</v>
      </c>
      <c r="V1210">
        <v>65169.934344177367</v>
      </c>
      <c r="W1210" t="s">
        <v>2825</v>
      </c>
      <c r="X1210">
        <v>65163.149557591896</v>
      </c>
      <c r="Y1210" t="s">
        <v>2814</v>
      </c>
      <c r="Z1210">
        <v>58611.930717538344</v>
      </c>
      <c r="AA1210" t="s">
        <v>2640</v>
      </c>
      <c r="AB1210">
        <v>62148.010492378467</v>
      </c>
      <c r="AC1210">
        <v>3</v>
      </c>
    </row>
    <row r="1211" spans="1:29" x14ac:dyDescent="0.3">
      <c r="A1211" t="s">
        <v>47</v>
      </c>
      <c r="B1211">
        <v>58834.067890234619</v>
      </c>
      <c r="C1211">
        <v>18377743</v>
      </c>
      <c r="D1211">
        <v>5600000</v>
      </c>
      <c r="E1211">
        <v>70000</v>
      </c>
      <c r="F1211" s="1">
        <v>45968</v>
      </c>
      <c r="G1211" t="s">
        <v>2843</v>
      </c>
      <c r="H1211">
        <v>80</v>
      </c>
      <c r="I1211">
        <v>100</v>
      </c>
      <c r="J1211" t="s">
        <v>97</v>
      </c>
      <c r="K1211">
        <v>1</v>
      </c>
      <c r="L1211">
        <v>3</v>
      </c>
      <c r="M1211" t="s">
        <v>2615</v>
      </c>
      <c r="N1211" t="s">
        <v>55</v>
      </c>
      <c r="O1211" t="s">
        <v>57</v>
      </c>
      <c r="P1211" t="s">
        <v>2892</v>
      </c>
      <c r="Q1211" t="s">
        <v>2893</v>
      </c>
      <c r="R1211" t="s">
        <v>2878</v>
      </c>
      <c r="S1211">
        <v>2</v>
      </c>
      <c r="T1211">
        <v>0</v>
      </c>
      <c r="U1211" t="s">
        <v>2895</v>
      </c>
      <c r="V1211">
        <v>65169.934344177367</v>
      </c>
      <c r="W1211" t="s">
        <v>2825</v>
      </c>
      <c r="X1211">
        <v>65163.149557591896</v>
      </c>
      <c r="Y1211" t="s">
        <v>2814</v>
      </c>
      <c r="Z1211">
        <v>58611.930717538344</v>
      </c>
      <c r="AA1211" t="s">
        <v>2640</v>
      </c>
      <c r="AB1211">
        <v>62148.010492378467</v>
      </c>
      <c r="AC1211">
        <v>3</v>
      </c>
    </row>
    <row r="1212" spans="1:29" x14ac:dyDescent="0.3">
      <c r="A1212" t="s">
        <v>47</v>
      </c>
      <c r="B1212">
        <v>58834.067890234619</v>
      </c>
      <c r="C1212">
        <v>18372101</v>
      </c>
      <c r="D1212">
        <v>5400000</v>
      </c>
      <c r="E1212">
        <v>72000</v>
      </c>
      <c r="F1212" s="1">
        <v>45967</v>
      </c>
      <c r="G1212" t="s">
        <v>2843</v>
      </c>
      <c r="H1212">
        <v>75</v>
      </c>
      <c r="I1212">
        <v>95</v>
      </c>
      <c r="J1212" t="s">
        <v>97</v>
      </c>
      <c r="K1212">
        <v>1</v>
      </c>
      <c r="L1212">
        <v>3</v>
      </c>
      <c r="M1212" t="s">
        <v>2615</v>
      </c>
      <c r="N1212" t="s">
        <v>55</v>
      </c>
      <c r="O1212" t="s">
        <v>57</v>
      </c>
      <c r="P1212" t="s">
        <v>2892</v>
      </c>
      <c r="Q1212" t="s">
        <v>2893</v>
      </c>
      <c r="R1212" t="s">
        <v>2878</v>
      </c>
      <c r="S1212">
        <v>2</v>
      </c>
      <c r="T1212">
        <v>0</v>
      </c>
      <c r="U1212" t="s">
        <v>2895</v>
      </c>
      <c r="V1212">
        <v>65169.934344177367</v>
      </c>
      <c r="W1212" t="s">
        <v>2825</v>
      </c>
      <c r="X1212">
        <v>65163.149557591896</v>
      </c>
      <c r="Y1212" t="s">
        <v>2814</v>
      </c>
      <c r="Z1212">
        <v>58611.930717538344</v>
      </c>
      <c r="AA1212" t="s">
        <v>2640</v>
      </c>
      <c r="AB1212">
        <v>62148.010492378467</v>
      </c>
      <c r="AC1212">
        <v>3</v>
      </c>
    </row>
    <row r="1213" spans="1:29" x14ac:dyDescent="0.3">
      <c r="A1213" t="s">
        <v>47</v>
      </c>
      <c r="B1213">
        <v>58834.067890234619</v>
      </c>
      <c r="C1213">
        <v>18378082</v>
      </c>
      <c r="D1213">
        <v>5400000</v>
      </c>
      <c r="E1213">
        <v>67500</v>
      </c>
      <c r="F1213" s="1">
        <v>45968</v>
      </c>
      <c r="G1213" t="s">
        <v>2843</v>
      </c>
      <c r="H1213">
        <v>80</v>
      </c>
      <c r="I1213">
        <v>100</v>
      </c>
      <c r="J1213" t="s">
        <v>97</v>
      </c>
      <c r="K1213">
        <v>1</v>
      </c>
      <c r="L1213">
        <v>3</v>
      </c>
      <c r="M1213" t="s">
        <v>2615</v>
      </c>
      <c r="N1213" t="s">
        <v>55</v>
      </c>
      <c r="O1213" t="s">
        <v>57</v>
      </c>
      <c r="P1213" t="s">
        <v>2892</v>
      </c>
      <c r="Q1213" t="s">
        <v>2893</v>
      </c>
      <c r="R1213" t="s">
        <v>2878</v>
      </c>
      <c r="S1213">
        <v>2</v>
      </c>
      <c r="T1213">
        <v>0</v>
      </c>
      <c r="U1213" t="s">
        <v>2895</v>
      </c>
      <c r="V1213">
        <v>65169.934344177367</v>
      </c>
      <c r="W1213" t="s">
        <v>2825</v>
      </c>
      <c r="X1213">
        <v>65163.149557591896</v>
      </c>
      <c r="Y1213" t="s">
        <v>2814</v>
      </c>
      <c r="Z1213">
        <v>58611.930717538344</v>
      </c>
      <c r="AA1213" t="s">
        <v>2640</v>
      </c>
      <c r="AB1213">
        <v>62148.010492378467</v>
      </c>
      <c r="AC1213">
        <v>3</v>
      </c>
    </row>
    <row r="1214" spans="1:29" x14ac:dyDescent="0.3">
      <c r="A1214" t="s">
        <v>47</v>
      </c>
      <c r="B1214">
        <v>58834.067890234619</v>
      </c>
      <c r="C1214">
        <v>18378102</v>
      </c>
      <c r="D1214">
        <v>5400000</v>
      </c>
      <c r="E1214">
        <v>67500</v>
      </c>
      <c r="F1214" s="1">
        <v>45968</v>
      </c>
      <c r="G1214" t="s">
        <v>2843</v>
      </c>
      <c r="H1214">
        <v>80</v>
      </c>
      <c r="I1214">
        <v>100</v>
      </c>
      <c r="J1214" t="s">
        <v>97</v>
      </c>
      <c r="K1214">
        <v>1</v>
      </c>
      <c r="L1214">
        <v>3</v>
      </c>
      <c r="M1214" t="s">
        <v>2615</v>
      </c>
      <c r="N1214" t="s">
        <v>55</v>
      </c>
      <c r="O1214" t="s">
        <v>57</v>
      </c>
      <c r="P1214" t="s">
        <v>2892</v>
      </c>
      <c r="Q1214" t="s">
        <v>2893</v>
      </c>
      <c r="R1214" t="s">
        <v>2878</v>
      </c>
      <c r="S1214">
        <v>2</v>
      </c>
      <c r="T1214">
        <v>0</v>
      </c>
      <c r="U1214" t="s">
        <v>2895</v>
      </c>
      <c r="V1214">
        <v>65169.934344177367</v>
      </c>
      <c r="W1214" t="s">
        <v>2825</v>
      </c>
      <c r="X1214">
        <v>65163.149557591896</v>
      </c>
      <c r="Y1214" t="s">
        <v>2814</v>
      </c>
      <c r="Z1214">
        <v>58611.930717538344</v>
      </c>
      <c r="AA1214" t="s">
        <v>2640</v>
      </c>
      <c r="AB1214">
        <v>62148.010492378467</v>
      </c>
      <c r="AC1214">
        <v>3</v>
      </c>
    </row>
    <row r="1215" spans="1:29" x14ac:dyDescent="0.3">
      <c r="A1215" t="s">
        <v>47</v>
      </c>
      <c r="B1215">
        <v>58834.067890234619</v>
      </c>
      <c r="C1215">
        <v>18372298</v>
      </c>
      <c r="D1215">
        <v>5400000</v>
      </c>
      <c r="E1215">
        <v>72000</v>
      </c>
      <c r="F1215" s="1">
        <v>45967</v>
      </c>
      <c r="G1215" t="s">
        <v>2843</v>
      </c>
      <c r="H1215">
        <v>75</v>
      </c>
      <c r="I1215">
        <v>95</v>
      </c>
      <c r="J1215" t="s">
        <v>97</v>
      </c>
      <c r="K1215">
        <v>1</v>
      </c>
      <c r="L1215">
        <v>3</v>
      </c>
      <c r="M1215" t="s">
        <v>2615</v>
      </c>
      <c r="N1215" t="s">
        <v>55</v>
      </c>
      <c r="O1215" t="s">
        <v>57</v>
      </c>
      <c r="P1215" t="s">
        <v>2892</v>
      </c>
      <c r="Q1215" t="s">
        <v>2893</v>
      </c>
      <c r="R1215" t="s">
        <v>2878</v>
      </c>
      <c r="S1215">
        <v>2</v>
      </c>
      <c r="T1215">
        <v>0</v>
      </c>
      <c r="U1215" t="s">
        <v>2895</v>
      </c>
      <c r="V1215">
        <v>65169.934344177367</v>
      </c>
      <c r="W1215" t="s">
        <v>2825</v>
      </c>
      <c r="X1215">
        <v>65163.149557591896</v>
      </c>
      <c r="Y1215" t="s">
        <v>2814</v>
      </c>
      <c r="Z1215">
        <v>58611.930717538344</v>
      </c>
      <c r="AA1215" t="s">
        <v>2640</v>
      </c>
      <c r="AB1215">
        <v>62148.010492378467</v>
      </c>
      <c r="AC1215">
        <v>3</v>
      </c>
    </row>
    <row r="1216" spans="1:29" x14ac:dyDescent="0.3">
      <c r="A1216" t="s">
        <v>47</v>
      </c>
      <c r="B1216">
        <v>58834.067890234619</v>
      </c>
      <c r="C1216">
        <v>18372038</v>
      </c>
      <c r="D1216">
        <v>5200000</v>
      </c>
      <c r="E1216">
        <v>69333.333333333328</v>
      </c>
      <c r="F1216" s="1">
        <v>45967</v>
      </c>
      <c r="G1216" t="s">
        <v>2843</v>
      </c>
      <c r="H1216">
        <v>75</v>
      </c>
      <c r="I1216">
        <v>95</v>
      </c>
      <c r="J1216" t="s">
        <v>97</v>
      </c>
      <c r="K1216">
        <v>1</v>
      </c>
      <c r="L1216">
        <v>3</v>
      </c>
      <c r="M1216" t="s">
        <v>2615</v>
      </c>
      <c r="N1216" t="s">
        <v>55</v>
      </c>
      <c r="O1216" t="s">
        <v>57</v>
      </c>
      <c r="P1216" t="s">
        <v>2892</v>
      </c>
      <c r="Q1216" t="s">
        <v>2893</v>
      </c>
      <c r="R1216" t="s">
        <v>2878</v>
      </c>
      <c r="S1216">
        <v>2</v>
      </c>
      <c r="T1216">
        <v>0</v>
      </c>
      <c r="U1216" t="s">
        <v>2895</v>
      </c>
      <c r="V1216">
        <v>65169.934344177367</v>
      </c>
      <c r="W1216" t="s">
        <v>2825</v>
      </c>
      <c r="X1216">
        <v>65163.149557591896</v>
      </c>
      <c r="Y1216" t="s">
        <v>2814</v>
      </c>
      <c r="Z1216">
        <v>58611.930717538344</v>
      </c>
      <c r="AA1216" t="s">
        <v>2640</v>
      </c>
      <c r="AB1216">
        <v>62148.010492378467</v>
      </c>
      <c r="AC1216">
        <v>3</v>
      </c>
    </row>
    <row r="1217" spans="1:29" x14ac:dyDescent="0.3">
      <c r="A1217" t="s">
        <v>47</v>
      </c>
      <c r="B1217">
        <v>58834.067890234619</v>
      </c>
      <c r="C1217">
        <v>18372007</v>
      </c>
      <c r="D1217">
        <v>5200000</v>
      </c>
      <c r="E1217">
        <v>69333.333333333328</v>
      </c>
      <c r="F1217" s="1">
        <v>45967</v>
      </c>
      <c r="G1217" t="s">
        <v>2843</v>
      </c>
      <c r="H1217">
        <v>75</v>
      </c>
      <c r="I1217">
        <v>95</v>
      </c>
      <c r="J1217" t="s">
        <v>97</v>
      </c>
      <c r="K1217">
        <v>1</v>
      </c>
      <c r="L1217">
        <v>3</v>
      </c>
      <c r="M1217" t="s">
        <v>2615</v>
      </c>
      <c r="N1217" t="s">
        <v>55</v>
      </c>
      <c r="O1217" t="s">
        <v>57</v>
      </c>
      <c r="P1217" t="s">
        <v>2892</v>
      </c>
      <c r="Q1217" t="s">
        <v>2893</v>
      </c>
      <c r="R1217" t="s">
        <v>2878</v>
      </c>
      <c r="S1217">
        <v>2</v>
      </c>
      <c r="T1217">
        <v>0</v>
      </c>
      <c r="U1217" t="s">
        <v>2895</v>
      </c>
      <c r="V1217">
        <v>65169.934344177367</v>
      </c>
      <c r="W1217" t="s">
        <v>2825</v>
      </c>
      <c r="X1217">
        <v>65163.149557591896</v>
      </c>
      <c r="Y1217" t="s">
        <v>2814</v>
      </c>
      <c r="Z1217">
        <v>58611.930717538344</v>
      </c>
      <c r="AA1217" t="s">
        <v>2640</v>
      </c>
      <c r="AB1217">
        <v>62148.010492378467</v>
      </c>
      <c r="AC1217">
        <v>3</v>
      </c>
    </row>
    <row r="1218" spans="1:29" x14ac:dyDescent="0.3">
      <c r="A1218" t="s">
        <v>47</v>
      </c>
      <c r="B1218">
        <v>58834.067890234619</v>
      </c>
      <c r="C1218">
        <v>18372145</v>
      </c>
      <c r="D1218">
        <v>3850000</v>
      </c>
      <c r="E1218">
        <v>85555.555555555562</v>
      </c>
      <c r="F1218" s="1">
        <v>45967</v>
      </c>
      <c r="G1218" t="s">
        <v>2843</v>
      </c>
      <c r="H1218">
        <v>45</v>
      </c>
      <c r="I1218">
        <v>65</v>
      </c>
      <c r="J1218" t="s">
        <v>74</v>
      </c>
      <c r="K1218">
        <v>1</v>
      </c>
      <c r="L1218">
        <v>3</v>
      </c>
      <c r="M1218" t="s">
        <v>2615</v>
      </c>
      <c r="N1218" t="s">
        <v>55</v>
      </c>
      <c r="O1218" t="s">
        <v>57</v>
      </c>
      <c r="P1218" t="s">
        <v>2892</v>
      </c>
      <c r="Q1218" t="s">
        <v>2893</v>
      </c>
      <c r="R1218" t="s">
        <v>2879</v>
      </c>
      <c r="S1218">
        <v>2</v>
      </c>
      <c r="T1218">
        <v>0</v>
      </c>
      <c r="U1218" t="s">
        <v>2895</v>
      </c>
      <c r="V1218">
        <v>65169.934344177367</v>
      </c>
      <c r="W1218" t="s">
        <v>2825</v>
      </c>
      <c r="X1218">
        <v>65163.149557591896</v>
      </c>
      <c r="Y1218" t="s">
        <v>2814</v>
      </c>
      <c r="Z1218">
        <v>58611.930717538344</v>
      </c>
      <c r="AA1218" t="s">
        <v>2640</v>
      </c>
      <c r="AB1218">
        <v>62148.010492378467</v>
      </c>
      <c r="AC1218">
        <v>2</v>
      </c>
    </row>
    <row r="1219" spans="1:29" x14ac:dyDescent="0.3">
      <c r="A1219" t="s">
        <v>47</v>
      </c>
      <c r="B1219">
        <v>58834.067890234619</v>
      </c>
      <c r="C1219">
        <v>18377661</v>
      </c>
      <c r="D1219">
        <v>3850000</v>
      </c>
      <c r="E1219">
        <v>85555.555555555562</v>
      </c>
      <c r="F1219" s="1">
        <v>45968</v>
      </c>
      <c r="G1219" t="s">
        <v>2843</v>
      </c>
      <c r="H1219">
        <v>45</v>
      </c>
      <c r="I1219">
        <v>65</v>
      </c>
      <c r="J1219" t="s">
        <v>74</v>
      </c>
      <c r="K1219">
        <v>1</v>
      </c>
      <c r="L1219">
        <v>3</v>
      </c>
      <c r="M1219" t="s">
        <v>2615</v>
      </c>
      <c r="N1219" t="s">
        <v>55</v>
      </c>
      <c r="O1219" t="s">
        <v>57</v>
      </c>
      <c r="P1219" t="s">
        <v>2892</v>
      </c>
      <c r="Q1219" t="s">
        <v>2893</v>
      </c>
      <c r="R1219" t="s">
        <v>2879</v>
      </c>
      <c r="S1219">
        <v>2</v>
      </c>
      <c r="T1219">
        <v>0</v>
      </c>
      <c r="U1219" t="s">
        <v>2895</v>
      </c>
      <c r="V1219">
        <v>65169.934344177367</v>
      </c>
      <c r="W1219" t="s">
        <v>2825</v>
      </c>
      <c r="X1219">
        <v>65163.149557591896</v>
      </c>
      <c r="Y1219" t="s">
        <v>2814</v>
      </c>
      <c r="Z1219">
        <v>58611.930717538344</v>
      </c>
      <c r="AA1219" t="s">
        <v>2640</v>
      </c>
      <c r="AB1219">
        <v>62148.010492378467</v>
      </c>
      <c r="AC1219">
        <v>2</v>
      </c>
    </row>
    <row r="1220" spans="1:29" x14ac:dyDescent="0.3">
      <c r="A1220" t="s">
        <v>47</v>
      </c>
      <c r="B1220">
        <v>58834.067890234619</v>
      </c>
      <c r="C1220">
        <v>18381904</v>
      </c>
      <c r="D1220">
        <v>3740000</v>
      </c>
      <c r="E1220">
        <v>39368.42105263158</v>
      </c>
      <c r="F1220" s="1">
        <v>45969</v>
      </c>
      <c r="G1220" t="s">
        <v>2843</v>
      </c>
      <c r="H1220">
        <v>95</v>
      </c>
      <c r="I1220">
        <v>105</v>
      </c>
      <c r="J1220" t="s">
        <v>97</v>
      </c>
      <c r="K1220">
        <v>1</v>
      </c>
      <c r="L1220">
        <v>3</v>
      </c>
      <c r="M1220" t="s">
        <v>2617</v>
      </c>
      <c r="N1220" t="s">
        <v>55</v>
      </c>
      <c r="O1220" t="s">
        <v>57</v>
      </c>
      <c r="P1220" t="s">
        <v>2892</v>
      </c>
      <c r="Q1220" t="s">
        <v>2893</v>
      </c>
      <c r="R1220" t="s">
        <v>2878</v>
      </c>
      <c r="S1220">
        <v>7.5</v>
      </c>
      <c r="T1220">
        <v>0</v>
      </c>
      <c r="U1220" t="s">
        <v>2895</v>
      </c>
      <c r="V1220">
        <v>65169.934344177367</v>
      </c>
      <c r="W1220" t="s">
        <v>2825</v>
      </c>
      <c r="X1220">
        <v>65163.149557591896</v>
      </c>
      <c r="Y1220" t="s">
        <v>2814</v>
      </c>
      <c r="Z1220">
        <v>58611.930717538344</v>
      </c>
      <c r="AA1220" t="s">
        <v>2640</v>
      </c>
      <c r="AB1220">
        <v>62148.010492378467</v>
      </c>
      <c r="AC1220">
        <v>3</v>
      </c>
    </row>
    <row r="1221" spans="1:29" x14ac:dyDescent="0.3">
      <c r="A1221" t="s">
        <v>47</v>
      </c>
      <c r="B1221">
        <v>58834.067890234619</v>
      </c>
      <c r="C1221">
        <v>18378057</v>
      </c>
      <c r="D1221">
        <v>3700000</v>
      </c>
      <c r="E1221">
        <v>82222.222222222219</v>
      </c>
      <c r="F1221" s="1">
        <v>45968</v>
      </c>
      <c r="G1221" t="s">
        <v>2843</v>
      </c>
      <c r="H1221">
        <v>45</v>
      </c>
      <c r="I1221">
        <v>65</v>
      </c>
      <c r="J1221" t="s">
        <v>74</v>
      </c>
      <c r="K1221">
        <v>1</v>
      </c>
      <c r="L1221">
        <v>3</v>
      </c>
      <c r="M1221" t="s">
        <v>2615</v>
      </c>
      <c r="N1221" t="s">
        <v>55</v>
      </c>
      <c r="O1221" t="s">
        <v>57</v>
      </c>
      <c r="P1221" t="s">
        <v>2892</v>
      </c>
      <c r="Q1221" t="s">
        <v>2893</v>
      </c>
      <c r="R1221" t="s">
        <v>2879</v>
      </c>
      <c r="S1221">
        <v>2</v>
      </c>
      <c r="T1221">
        <v>0</v>
      </c>
      <c r="U1221" t="s">
        <v>2895</v>
      </c>
      <c r="V1221">
        <v>65169.934344177367</v>
      </c>
      <c r="W1221" t="s">
        <v>2825</v>
      </c>
      <c r="X1221">
        <v>65163.149557591896</v>
      </c>
      <c r="Y1221" t="s">
        <v>2814</v>
      </c>
      <c r="Z1221">
        <v>58611.930717538344</v>
      </c>
      <c r="AA1221" t="s">
        <v>2640</v>
      </c>
      <c r="AB1221">
        <v>62148.010492378467</v>
      </c>
      <c r="AC1221">
        <v>2</v>
      </c>
    </row>
    <row r="1222" spans="1:29" x14ac:dyDescent="0.3">
      <c r="A1222" t="s">
        <v>47</v>
      </c>
      <c r="B1222">
        <v>58834.067890234619</v>
      </c>
      <c r="C1222">
        <v>18372079</v>
      </c>
      <c r="D1222">
        <v>3650000</v>
      </c>
      <c r="E1222">
        <v>81111.111111111109</v>
      </c>
      <c r="F1222" s="1">
        <v>45967</v>
      </c>
      <c r="G1222" t="s">
        <v>2843</v>
      </c>
      <c r="H1222">
        <v>45</v>
      </c>
      <c r="I1222">
        <v>65</v>
      </c>
      <c r="J1222" t="s">
        <v>74</v>
      </c>
      <c r="K1222">
        <v>1</v>
      </c>
      <c r="L1222">
        <v>3</v>
      </c>
      <c r="M1222" t="s">
        <v>2615</v>
      </c>
      <c r="N1222" t="s">
        <v>55</v>
      </c>
      <c r="O1222" t="s">
        <v>57</v>
      </c>
      <c r="P1222" t="s">
        <v>2892</v>
      </c>
      <c r="Q1222" t="s">
        <v>2893</v>
      </c>
      <c r="R1222" t="s">
        <v>2879</v>
      </c>
      <c r="S1222">
        <v>2</v>
      </c>
      <c r="T1222">
        <v>0</v>
      </c>
      <c r="U1222" t="s">
        <v>2895</v>
      </c>
      <c r="V1222">
        <v>65169.934344177367</v>
      </c>
      <c r="W1222" t="s">
        <v>2825</v>
      </c>
      <c r="X1222">
        <v>65163.149557591896</v>
      </c>
      <c r="Y1222" t="s">
        <v>2814</v>
      </c>
      <c r="Z1222">
        <v>58611.930717538344</v>
      </c>
      <c r="AA1222" t="s">
        <v>2640</v>
      </c>
      <c r="AB1222">
        <v>62148.010492378467</v>
      </c>
      <c r="AC1222">
        <v>2</v>
      </c>
    </row>
    <row r="1223" spans="1:29" x14ac:dyDescent="0.3">
      <c r="A1223" t="s">
        <v>47</v>
      </c>
      <c r="B1223">
        <v>58834.067890234619</v>
      </c>
      <c r="C1223">
        <v>18377600</v>
      </c>
      <c r="D1223">
        <v>3650000</v>
      </c>
      <c r="E1223">
        <v>81111.111111111109</v>
      </c>
      <c r="F1223" s="1">
        <v>45968</v>
      </c>
      <c r="G1223" t="s">
        <v>2843</v>
      </c>
      <c r="H1223">
        <v>45</v>
      </c>
      <c r="I1223">
        <v>65</v>
      </c>
      <c r="J1223" t="s">
        <v>74</v>
      </c>
      <c r="K1223">
        <v>1</v>
      </c>
      <c r="L1223">
        <v>3</v>
      </c>
      <c r="M1223" t="s">
        <v>2615</v>
      </c>
      <c r="N1223" t="s">
        <v>55</v>
      </c>
      <c r="O1223" t="s">
        <v>57</v>
      </c>
      <c r="P1223" t="s">
        <v>2892</v>
      </c>
      <c r="Q1223" t="s">
        <v>2893</v>
      </c>
      <c r="R1223" t="s">
        <v>2879</v>
      </c>
      <c r="S1223">
        <v>2</v>
      </c>
      <c r="T1223">
        <v>0</v>
      </c>
      <c r="U1223" t="s">
        <v>2895</v>
      </c>
      <c r="V1223">
        <v>65169.934344177367</v>
      </c>
      <c r="W1223" t="s">
        <v>2825</v>
      </c>
      <c r="X1223">
        <v>65163.149557591896</v>
      </c>
      <c r="Y1223" t="s">
        <v>2814</v>
      </c>
      <c r="Z1223">
        <v>58611.930717538344</v>
      </c>
      <c r="AA1223" t="s">
        <v>2640</v>
      </c>
      <c r="AB1223">
        <v>62148.010492378467</v>
      </c>
      <c r="AC1223">
        <v>2</v>
      </c>
    </row>
    <row r="1224" spans="1:29" x14ac:dyDescent="0.3">
      <c r="A1224" t="s">
        <v>47</v>
      </c>
      <c r="B1224">
        <v>58834.067890234619</v>
      </c>
      <c r="C1224">
        <v>18377643</v>
      </c>
      <c r="D1224">
        <v>3500000</v>
      </c>
      <c r="E1224">
        <v>77777.777777777781</v>
      </c>
      <c r="F1224" s="1">
        <v>45968</v>
      </c>
      <c r="G1224" t="s">
        <v>2843</v>
      </c>
      <c r="H1224">
        <v>45</v>
      </c>
      <c r="I1224">
        <v>65</v>
      </c>
      <c r="J1224" t="s">
        <v>74</v>
      </c>
      <c r="K1224">
        <v>1</v>
      </c>
      <c r="L1224">
        <v>3</v>
      </c>
      <c r="M1224" t="s">
        <v>2615</v>
      </c>
      <c r="N1224" t="s">
        <v>55</v>
      </c>
      <c r="O1224" t="s">
        <v>57</v>
      </c>
      <c r="P1224" t="s">
        <v>2892</v>
      </c>
      <c r="Q1224" t="s">
        <v>2893</v>
      </c>
      <c r="R1224" t="s">
        <v>2879</v>
      </c>
      <c r="S1224">
        <v>2</v>
      </c>
      <c r="T1224">
        <v>0</v>
      </c>
      <c r="U1224" t="s">
        <v>2895</v>
      </c>
      <c r="V1224">
        <v>65169.934344177367</v>
      </c>
      <c r="W1224" t="s">
        <v>2825</v>
      </c>
      <c r="X1224">
        <v>65163.149557591896</v>
      </c>
      <c r="Y1224" t="s">
        <v>2814</v>
      </c>
      <c r="Z1224">
        <v>58611.930717538344</v>
      </c>
      <c r="AA1224" t="s">
        <v>2640</v>
      </c>
      <c r="AB1224">
        <v>62148.010492378467</v>
      </c>
      <c r="AC1224">
        <v>2</v>
      </c>
    </row>
    <row r="1225" spans="1:29" x14ac:dyDescent="0.3">
      <c r="A1225" t="s">
        <v>47</v>
      </c>
      <c r="B1225">
        <v>58834.067890234619</v>
      </c>
      <c r="C1225">
        <v>18372195</v>
      </c>
      <c r="D1225">
        <v>3500000</v>
      </c>
      <c r="E1225">
        <v>77777.777777777781</v>
      </c>
      <c r="F1225" s="1">
        <v>45967</v>
      </c>
      <c r="G1225" t="s">
        <v>2843</v>
      </c>
      <c r="H1225">
        <v>45</v>
      </c>
      <c r="I1225">
        <v>65</v>
      </c>
      <c r="J1225" t="s">
        <v>74</v>
      </c>
      <c r="K1225">
        <v>1</v>
      </c>
      <c r="L1225">
        <v>3</v>
      </c>
      <c r="M1225" t="s">
        <v>2615</v>
      </c>
      <c r="N1225" t="s">
        <v>55</v>
      </c>
      <c r="O1225" t="s">
        <v>57</v>
      </c>
      <c r="P1225" t="s">
        <v>2892</v>
      </c>
      <c r="Q1225" t="s">
        <v>2893</v>
      </c>
      <c r="R1225" t="s">
        <v>2879</v>
      </c>
      <c r="S1225">
        <v>2</v>
      </c>
      <c r="T1225">
        <v>0</v>
      </c>
      <c r="U1225" t="s">
        <v>2895</v>
      </c>
      <c r="V1225">
        <v>65169.934344177367</v>
      </c>
      <c r="W1225" t="s">
        <v>2825</v>
      </c>
      <c r="X1225">
        <v>65163.149557591896</v>
      </c>
      <c r="Y1225" t="s">
        <v>2814</v>
      </c>
      <c r="Z1225">
        <v>58611.930717538344</v>
      </c>
      <c r="AA1225" t="s">
        <v>2640</v>
      </c>
      <c r="AB1225">
        <v>62148.010492378467</v>
      </c>
      <c r="AC1225">
        <v>2</v>
      </c>
    </row>
    <row r="1226" spans="1:29" x14ac:dyDescent="0.3">
      <c r="A1226" t="s">
        <v>47</v>
      </c>
      <c r="B1226">
        <v>58834.067890234619</v>
      </c>
      <c r="C1226">
        <v>18413770</v>
      </c>
      <c r="D1226">
        <v>4500000</v>
      </c>
      <c r="E1226">
        <v>40909.090909090912</v>
      </c>
      <c r="F1226" s="1">
        <v>45974</v>
      </c>
      <c r="G1226" t="s">
        <v>2843</v>
      </c>
      <c r="H1226">
        <v>110</v>
      </c>
      <c r="I1226">
        <v>120</v>
      </c>
      <c r="J1226" t="s">
        <v>50</v>
      </c>
      <c r="K1226">
        <v>1</v>
      </c>
      <c r="L1226">
        <v>5</v>
      </c>
      <c r="M1226" t="s">
        <v>2632</v>
      </c>
      <c r="N1226" t="s">
        <v>55</v>
      </c>
      <c r="O1226" t="s">
        <v>57</v>
      </c>
      <c r="P1226" t="s">
        <v>2892</v>
      </c>
      <c r="Q1226" t="s">
        <v>2893</v>
      </c>
      <c r="R1226" t="s">
        <v>2877</v>
      </c>
      <c r="S1226">
        <v>25</v>
      </c>
      <c r="T1226">
        <v>0</v>
      </c>
      <c r="U1226" t="s">
        <v>2894</v>
      </c>
      <c r="V1226">
        <v>56501.106204522679</v>
      </c>
      <c r="W1226" t="s">
        <v>2825</v>
      </c>
      <c r="X1226">
        <v>65163.149557591896</v>
      </c>
      <c r="Y1226" t="s">
        <v>2814</v>
      </c>
      <c r="Z1226">
        <v>58611.930717538344</v>
      </c>
      <c r="AA1226" t="s">
        <v>2640</v>
      </c>
      <c r="AB1226">
        <v>62148.010492378467</v>
      </c>
      <c r="AC1226">
        <v>4</v>
      </c>
    </row>
    <row r="1227" spans="1:29" x14ac:dyDescent="0.3">
      <c r="A1227" t="s">
        <v>47</v>
      </c>
      <c r="B1227">
        <v>58834.067890234619</v>
      </c>
      <c r="C1227">
        <v>18413783</v>
      </c>
      <c r="D1227">
        <v>4350000</v>
      </c>
      <c r="E1227">
        <v>31071.428571428572</v>
      </c>
      <c r="F1227" s="1">
        <v>45974</v>
      </c>
      <c r="G1227" t="s">
        <v>2843</v>
      </c>
      <c r="H1227">
        <v>140</v>
      </c>
      <c r="I1227">
        <v>150</v>
      </c>
      <c r="J1227" t="s">
        <v>50</v>
      </c>
      <c r="K1227">
        <v>1</v>
      </c>
      <c r="L1227">
        <v>3</v>
      </c>
      <c r="M1227" t="s">
        <v>2627</v>
      </c>
      <c r="N1227" t="s">
        <v>55</v>
      </c>
      <c r="O1227" t="s">
        <v>57</v>
      </c>
      <c r="P1227" t="s">
        <v>2892</v>
      </c>
      <c r="Q1227" t="s">
        <v>2893</v>
      </c>
      <c r="R1227" t="s">
        <v>2877</v>
      </c>
      <c r="S1227">
        <v>18</v>
      </c>
      <c r="T1227">
        <v>0</v>
      </c>
      <c r="U1227" t="s">
        <v>2894</v>
      </c>
      <c r="V1227">
        <v>56501.106204522679</v>
      </c>
      <c r="W1227" t="s">
        <v>2825</v>
      </c>
      <c r="X1227">
        <v>65163.149557591896</v>
      </c>
      <c r="Y1227" t="s">
        <v>2814</v>
      </c>
      <c r="Z1227">
        <v>58611.930717538344</v>
      </c>
      <c r="AA1227" t="s">
        <v>2640</v>
      </c>
      <c r="AB1227">
        <v>62148.010492378467</v>
      </c>
      <c r="AC1227">
        <v>4</v>
      </c>
    </row>
    <row r="1228" spans="1:29" x14ac:dyDescent="0.3">
      <c r="A1228" t="s">
        <v>47</v>
      </c>
      <c r="B1228">
        <v>58834.067890234619</v>
      </c>
      <c r="C1228">
        <v>18378295</v>
      </c>
      <c r="D1228">
        <v>9500000</v>
      </c>
      <c r="E1228">
        <v>52777.777777777781</v>
      </c>
      <c r="F1228" s="1">
        <v>45968</v>
      </c>
      <c r="G1228" t="s">
        <v>2843</v>
      </c>
      <c r="H1228">
        <v>180</v>
      </c>
      <c r="I1228">
        <v>200</v>
      </c>
      <c r="J1228" t="s">
        <v>128</v>
      </c>
      <c r="K1228">
        <v>2</v>
      </c>
      <c r="L1228">
        <v>3</v>
      </c>
      <c r="M1228" t="s">
        <v>2615</v>
      </c>
      <c r="N1228" t="s">
        <v>55</v>
      </c>
      <c r="O1228" t="s">
        <v>57</v>
      </c>
      <c r="P1228" t="s">
        <v>2903</v>
      </c>
      <c r="Q1228" t="s">
        <v>2896</v>
      </c>
      <c r="R1228" t="s">
        <v>2871</v>
      </c>
      <c r="S1228">
        <v>2</v>
      </c>
      <c r="T1228">
        <v>0</v>
      </c>
      <c r="U1228" t="s">
        <v>2895</v>
      </c>
      <c r="V1228">
        <v>65169.934344177367</v>
      </c>
      <c r="W1228" t="s">
        <v>2825</v>
      </c>
      <c r="X1228">
        <v>65163.149557591896</v>
      </c>
      <c r="Y1228" t="s">
        <v>2817</v>
      </c>
      <c r="Z1228">
        <v>55125.119235044782</v>
      </c>
      <c r="AA1228" t="s">
        <v>2640</v>
      </c>
      <c r="AB1228">
        <v>62148.010492378467</v>
      </c>
      <c r="AC1228">
        <v>5</v>
      </c>
    </row>
    <row r="1229" spans="1:29" x14ac:dyDescent="0.3">
      <c r="A1229" t="s">
        <v>47</v>
      </c>
      <c r="B1229">
        <v>58834.067890234619</v>
      </c>
      <c r="C1229">
        <v>18378271</v>
      </c>
      <c r="D1229">
        <v>9500000</v>
      </c>
      <c r="E1229">
        <v>52777.777777777781</v>
      </c>
      <c r="F1229" s="1">
        <v>45968</v>
      </c>
      <c r="G1229" t="s">
        <v>2843</v>
      </c>
      <c r="H1229">
        <v>180</v>
      </c>
      <c r="I1229">
        <v>200</v>
      </c>
      <c r="J1229" t="s">
        <v>128</v>
      </c>
      <c r="K1229">
        <v>2</v>
      </c>
      <c r="L1229">
        <v>3</v>
      </c>
      <c r="M1229" t="s">
        <v>2615</v>
      </c>
      <c r="N1229" t="s">
        <v>55</v>
      </c>
      <c r="O1229" t="s">
        <v>57</v>
      </c>
      <c r="P1229" t="s">
        <v>2903</v>
      </c>
      <c r="Q1229" t="s">
        <v>2896</v>
      </c>
      <c r="R1229" t="s">
        <v>2871</v>
      </c>
      <c r="S1229">
        <v>2</v>
      </c>
      <c r="T1229">
        <v>0</v>
      </c>
      <c r="U1229" t="s">
        <v>2895</v>
      </c>
      <c r="V1229">
        <v>65169.934344177367</v>
      </c>
      <c r="W1229" t="s">
        <v>2825</v>
      </c>
      <c r="X1229">
        <v>65163.149557591896</v>
      </c>
      <c r="Y1229" t="s">
        <v>2817</v>
      </c>
      <c r="Z1229">
        <v>55125.119235044782</v>
      </c>
      <c r="AA1229" t="s">
        <v>2640</v>
      </c>
      <c r="AB1229">
        <v>62148.010492378467</v>
      </c>
      <c r="AC1229">
        <v>5</v>
      </c>
    </row>
    <row r="1230" spans="1:29" x14ac:dyDescent="0.3">
      <c r="A1230" t="s">
        <v>47</v>
      </c>
      <c r="B1230">
        <v>58834.067890234619</v>
      </c>
      <c r="C1230">
        <v>18378315</v>
      </c>
      <c r="D1230">
        <v>8900000</v>
      </c>
      <c r="E1230">
        <v>49444.444444444445</v>
      </c>
      <c r="F1230" s="1">
        <v>45968</v>
      </c>
      <c r="G1230" t="s">
        <v>2843</v>
      </c>
      <c r="H1230">
        <v>180</v>
      </c>
      <c r="I1230">
        <v>200</v>
      </c>
      <c r="J1230" t="s">
        <v>128</v>
      </c>
      <c r="K1230">
        <v>2</v>
      </c>
      <c r="L1230">
        <v>3</v>
      </c>
      <c r="M1230" t="s">
        <v>2615</v>
      </c>
      <c r="N1230" t="s">
        <v>55</v>
      </c>
      <c r="O1230" t="s">
        <v>57</v>
      </c>
      <c r="P1230" t="s">
        <v>2903</v>
      </c>
      <c r="Q1230" t="s">
        <v>2896</v>
      </c>
      <c r="R1230" t="s">
        <v>2871</v>
      </c>
      <c r="S1230">
        <v>2</v>
      </c>
      <c r="T1230">
        <v>0</v>
      </c>
      <c r="U1230" t="s">
        <v>2895</v>
      </c>
      <c r="V1230">
        <v>65169.934344177367</v>
      </c>
      <c r="W1230" t="s">
        <v>2825</v>
      </c>
      <c r="X1230">
        <v>65163.149557591896</v>
      </c>
      <c r="Y1230" t="s">
        <v>2817</v>
      </c>
      <c r="Z1230">
        <v>55125.119235044782</v>
      </c>
      <c r="AA1230" t="s">
        <v>2640</v>
      </c>
      <c r="AB1230">
        <v>62148.010492378467</v>
      </c>
      <c r="AC1230">
        <v>5</v>
      </c>
    </row>
    <row r="1231" spans="1:29" x14ac:dyDescent="0.3">
      <c r="A1231" t="s">
        <v>47</v>
      </c>
      <c r="B1231">
        <v>58834.067890234619</v>
      </c>
      <c r="C1231">
        <v>18378347</v>
      </c>
      <c r="D1231">
        <v>8900000</v>
      </c>
      <c r="E1231">
        <v>49444.444444444445</v>
      </c>
      <c r="F1231" s="1">
        <v>45968</v>
      </c>
      <c r="G1231" t="s">
        <v>2843</v>
      </c>
      <c r="H1231">
        <v>180</v>
      </c>
      <c r="I1231">
        <v>200</v>
      </c>
      <c r="J1231" t="s">
        <v>128</v>
      </c>
      <c r="K1231">
        <v>2</v>
      </c>
      <c r="L1231">
        <v>3</v>
      </c>
      <c r="M1231" t="s">
        <v>2615</v>
      </c>
      <c r="N1231" t="s">
        <v>55</v>
      </c>
      <c r="O1231" t="s">
        <v>57</v>
      </c>
      <c r="P1231" t="s">
        <v>2903</v>
      </c>
      <c r="Q1231" t="s">
        <v>2896</v>
      </c>
      <c r="R1231" t="s">
        <v>2871</v>
      </c>
      <c r="S1231">
        <v>2</v>
      </c>
      <c r="T1231">
        <v>0</v>
      </c>
      <c r="U1231" t="s">
        <v>2895</v>
      </c>
      <c r="V1231">
        <v>65169.934344177367</v>
      </c>
      <c r="W1231" t="s">
        <v>2825</v>
      </c>
      <c r="X1231">
        <v>65163.149557591896</v>
      </c>
      <c r="Y1231" t="s">
        <v>2817</v>
      </c>
      <c r="Z1231">
        <v>55125.119235044782</v>
      </c>
      <c r="AA1231" t="s">
        <v>2640</v>
      </c>
      <c r="AB1231">
        <v>62148.010492378467</v>
      </c>
      <c r="AC1231">
        <v>5</v>
      </c>
    </row>
    <row r="1232" spans="1:29" x14ac:dyDescent="0.3">
      <c r="A1232" t="s">
        <v>47</v>
      </c>
      <c r="B1232">
        <v>58834.067890234619</v>
      </c>
      <c r="C1232">
        <v>18378169</v>
      </c>
      <c r="D1232">
        <v>5900000</v>
      </c>
      <c r="E1232">
        <v>49166.666666666664</v>
      </c>
      <c r="F1232" s="1">
        <v>45968</v>
      </c>
      <c r="G1232" t="s">
        <v>2843</v>
      </c>
      <c r="H1232">
        <v>120</v>
      </c>
      <c r="I1232">
        <v>140</v>
      </c>
      <c r="J1232" t="s">
        <v>97</v>
      </c>
      <c r="K1232">
        <v>1</v>
      </c>
      <c r="L1232">
        <v>3</v>
      </c>
      <c r="M1232" t="s">
        <v>2615</v>
      </c>
      <c r="N1232" t="s">
        <v>55</v>
      </c>
      <c r="O1232" t="s">
        <v>57</v>
      </c>
      <c r="P1232" t="s">
        <v>2903</v>
      </c>
      <c r="Q1232" t="s">
        <v>2893</v>
      </c>
      <c r="R1232" t="s">
        <v>2878</v>
      </c>
      <c r="S1232">
        <v>2</v>
      </c>
      <c r="T1232">
        <v>0</v>
      </c>
      <c r="U1232" t="s">
        <v>2895</v>
      </c>
      <c r="V1232">
        <v>65169.934344177367</v>
      </c>
      <c r="W1232" t="s">
        <v>2825</v>
      </c>
      <c r="X1232">
        <v>65163.149557591896</v>
      </c>
      <c r="Y1232" t="s">
        <v>2817</v>
      </c>
      <c r="Z1232">
        <v>55125.119235044782</v>
      </c>
      <c r="AA1232" t="s">
        <v>2640</v>
      </c>
      <c r="AB1232">
        <v>62148.010492378467</v>
      </c>
      <c r="AC1232">
        <v>3</v>
      </c>
    </row>
    <row r="1233" spans="1:29" x14ac:dyDescent="0.3">
      <c r="A1233" t="s">
        <v>47</v>
      </c>
      <c r="B1233">
        <v>58834.067890234619</v>
      </c>
      <c r="C1233">
        <v>18378215</v>
      </c>
      <c r="D1233">
        <v>5900000</v>
      </c>
      <c r="E1233">
        <v>49166.666666666664</v>
      </c>
      <c r="F1233" s="1">
        <v>45968</v>
      </c>
      <c r="G1233" t="s">
        <v>2843</v>
      </c>
      <c r="H1233">
        <v>120</v>
      </c>
      <c r="I1233">
        <v>140</v>
      </c>
      <c r="J1233" t="s">
        <v>97</v>
      </c>
      <c r="K1233">
        <v>1</v>
      </c>
      <c r="L1233">
        <v>3</v>
      </c>
      <c r="M1233" t="s">
        <v>2615</v>
      </c>
      <c r="N1233" t="s">
        <v>55</v>
      </c>
      <c r="O1233" t="s">
        <v>57</v>
      </c>
      <c r="P1233" t="s">
        <v>2903</v>
      </c>
      <c r="Q1233" t="s">
        <v>2893</v>
      </c>
      <c r="R1233" t="s">
        <v>2878</v>
      </c>
      <c r="S1233">
        <v>2</v>
      </c>
      <c r="T1233">
        <v>0</v>
      </c>
      <c r="U1233" t="s">
        <v>2895</v>
      </c>
      <c r="V1233">
        <v>65169.934344177367</v>
      </c>
      <c r="W1233" t="s">
        <v>2825</v>
      </c>
      <c r="X1233">
        <v>65163.149557591896</v>
      </c>
      <c r="Y1233" t="s">
        <v>2817</v>
      </c>
      <c r="Z1233">
        <v>55125.119235044782</v>
      </c>
      <c r="AA1233" t="s">
        <v>2640</v>
      </c>
      <c r="AB1233">
        <v>62148.010492378467</v>
      </c>
      <c r="AC1233">
        <v>3</v>
      </c>
    </row>
    <row r="1234" spans="1:29" x14ac:dyDescent="0.3">
      <c r="A1234" t="s">
        <v>47</v>
      </c>
      <c r="B1234">
        <v>58834.067890234619</v>
      </c>
      <c r="C1234">
        <v>18378190</v>
      </c>
      <c r="D1234">
        <v>5400000</v>
      </c>
      <c r="E1234">
        <v>51428.571428571428</v>
      </c>
      <c r="F1234" s="1">
        <v>45968</v>
      </c>
      <c r="G1234" t="s">
        <v>2843</v>
      </c>
      <c r="H1234">
        <v>105</v>
      </c>
      <c r="I1234">
        <v>125</v>
      </c>
      <c r="J1234" t="s">
        <v>97</v>
      </c>
      <c r="K1234">
        <v>1</v>
      </c>
      <c r="L1234">
        <v>3</v>
      </c>
      <c r="M1234" t="s">
        <v>2615</v>
      </c>
      <c r="N1234" t="s">
        <v>55</v>
      </c>
      <c r="O1234" t="s">
        <v>57</v>
      </c>
      <c r="P1234" t="s">
        <v>2903</v>
      </c>
      <c r="Q1234" t="s">
        <v>2893</v>
      </c>
      <c r="R1234" t="s">
        <v>2878</v>
      </c>
      <c r="S1234">
        <v>2</v>
      </c>
      <c r="T1234">
        <v>0</v>
      </c>
      <c r="U1234" t="s">
        <v>2895</v>
      </c>
      <c r="V1234">
        <v>65169.934344177367</v>
      </c>
      <c r="W1234" t="s">
        <v>2825</v>
      </c>
      <c r="X1234">
        <v>65163.149557591896</v>
      </c>
      <c r="Y1234" t="s">
        <v>2817</v>
      </c>
      <c r="Z1234">
        <v>55125.119235044782</v>
      </c>
      <c r="AA1234" t="s">
        <v>2640</v>
      </c>
      <c r="AB1234">
        <v>62148.010492378467</v>
      </c>
      <c r="AC1234">
        <v>3</v>
      </c>
    </row>
    <row r="1235" spans="1:29" x14ac:dyDescent="0.3">
      <c r="A1235" t="s">
        <v>47</v>
      </c>
      <c r="B1235">
        <v>58834.067890234619</v>
      </c>
      <c r="C1235">
        <v>18372352</v>
      </c>
      <c r="D1235">
        <v>5400000</v>
      </c>
      <c r="E1235">
        <v>51428.571428571428</v>
      </c>
      <c r="F1235" s="1">
        <v>45967</v>
      </c>
      <c r="G1235" t="s">
        <v>2843</v>
      </c>
      <c r="H1235">
        <v>105</v>
      </c>
      <c r="I1235">
        <v>125</v>
      </c>
      <c r="J1235" t="s">
        <v>97</v>
      </c>
      <c r="K1235">
        <v>1</v>
      </c>
      <c r="L1235">
        <v>3</v>
      </c>
      <c r="M1235" t="s">
        <v>2615</v>
      </c>
      <c r="N1235" t="s">
        <v>55</v>
      </c>
      <c r="O1235" t="s">
        <v>57</v>
      </c>
      <c r="P1235" t="s">
        <v>2903</v>
      </c>
      <c r="Q1235" t="s">
        <v>2893</v>
      </c>
      <c r="R1235" t="s">
        <v>2878</v>
      </c>
      <c r="S1235">
        <v>2</v>
      </c>
      <c r="T1235">
        <v>0</v>
      </c>
      <c r="U1235" t="s">
        <v>2895</v>
      </c>
      <c r="V1235">
        <v>65169.934344177367</v>
      </c>
      <c r="W1235" t="s">
        <v>2825</v>
      </c>
      <c r="X1235">
        <v>65163.149557591896</v>
      </c>
      <c r="Y1235" t="s">
        <v>2817</v>
      </c>
      <c r="Z1235">
        <v>55125.119235044782</v>
      </c>
      <c r="AA1235" t="s">
        <v>2640</v>
      </c>
      <c r="AB1235">
        <v>62148.010492378467</v>
      </c>
      <c r="AC1235">
        <v>3</v>
      </c>
    </row>
    <row r="1236" spans="1:29" x14ac:dyDescent="0.3">
      <c r="A1236" t="s">
        <v>47</v>
      </c>
      <c r="B1236">
        <v>58834.067890234619</v>
      </c>
      <c r="C1236">
        <v>18371809</v>
      </c>
      <c r="D1236">
        <v>4700000</v>
      </c>
      <c r="E1236">
        <v>58750</v>
      </c>
      <c r="F1236" s="1">
        <v>45967</v>
      </c>
      <c r="G1236" t="s">
        <v>2843</v>
      </c>
      <c r="H1236">
        <v>80</v>
      </c>
      <c r="I1236">
        <v>100</v>
      </c>
      <c r="J1236" t="s">
        <v>97</v>
      </c>
      <c r="K1236">
        <v>1</v>
      </c>
      <c r="L1236">
        <v>3</v>
      </c>
      <c r="M1236" t="s">
        <v>2615</v>
      </c>
      <c r="N1236" t="s">
        <v>55</v>
      </c>
      <c r="O1236" t="s">
        <v>57</v>
      </c>
      <c r="P1236" t="s">
        <v>2905</v>
      </c>
      <c r="Q1236" t="s">
        <v>2893</v>
      </c>
      <c r="R1236" t="s">
        <v>2878</v>
      </c>
      <c r="S1236">
        <v>2</v>
      </c>
      <c r="T1236">
        <v>0</v>
      </c>
      <c r="U1236" t="s">
        <v>2895</v>
      </c>
      <c r="V1236">
        <v>65169.934344177367</v>
      </c>
      <c r="W1236" t="s">
        <v>2825</v>
      </c>
      <c r="X1236">
        <v>65163.149557591896</v>
      </c>
      <c r="Y1236" t="s">
        <v>2815</v>
      </c>
      <c r="Z1236">
        <v>55166.77177874578</v>
      </c>
      <c r="AA1236" t="s">
        <v>2640</v>
      </c>
      <c r="AB1236">
        <v>62148.010492378467</v>
      </c>
      <c r="AC1236">
        <v>3</v>
      </c>
    </row>
    <row r="1237" spans="1:29" x14ac:dyDescent="0.3">
      <c r="A1237" t="s">
        <v>47</v>
      </c>
      <c r="B1237">
        <v>58834.067890234619</v>
      </c>
      <c r="C1237">
        <v>18377970</v>
      </c>
      <c r="D1237">
        <v>4700000</v>
      </c>
      <c r="E1237">
        <v>58750</v>
      </c>
      <c r="F1237" s="1">
        <v>45968</v>
      </c>
      <c r="G1237" t="s">
        <v>2843</v>
      </c>
      <c r="H1237">
        <v>80</v>
      </c>
      <c r="I1237">
        <v>100</v>
      </c>
      <c r="J1237" t="s">
        <v>97</v>
      </c>
      <c r="K1237">
        <v>1</v>
      </c>
      <c r="L1237">
        <v>3</v>
      </c>
      <c r="M1237" t="s">
        <v>2615</v>
      </c>
      <c r="N1237" t="s">
        <v>55</v>
      </c>
      <c r="O1237" t="s">
        <v>57</v>
      </c>
      <c r="P1237" t="s">
        <v>2905</v>
      </c>
      <c r="Q1237" t="s">
        <v>2893</v>
      </c>
      <c r="R1237" t="s">
        <v>2878</v>
      </c>
      <c r="S1237">
        <v>2</v>
      </c>
      <c r="T1237">
        <v>0</v>
      </c>
      <c r="U1237" t="s">
        <v>2895</v>
      </c>
      <c r="V1237">
        <v>65169.934344177367</v>
      </c>
      <c r="W1237" t="s">
        <v>2825</v>
      </c>
      <c r="X1237">
        <v>65163.149557591896</v>
      </c>
      <c r="Y1237" t="s">
        <v>2815</v>
      </c>
      <c r="Z1237">
        <v>55166.77177874578</v>
      </c>
      <c r="AA1237" t="s">
        <v>2640</v>
      </c>
      <c r="AB1237">
        <v>62148.010492378467</v>
      </c>
      <c r="AC1237">
        <v>3</v>
      </c>
    </row>
    <row r="1238" spans="1:29" x14ac:dyDescent="0.3">
      <c r="A1238" t="s">
        <v>47</v>
      </c>
      <c r="B1238">
        <v>58834.067890234619</v>
      </c>
      <c r="C1238">
        <v>18378021</v>
      </c>
      <c r="D1238">
        <v>4700000</v>
      </c>
      <c r="E1238">
        <v>58750</v>
      </c>
      <c r="F1238" s="1">
        <v>45968</v>
      </c>
      <c r="G1238" t="s">
        <v>2843</v>
      </c>
      <c r="H1238">
        <v>80</v>
      </c>
      <c r="I1238">
        <v>100</v>
      </c>
      <c r="J1238" t="s">
        <v>97</v>
      </c>
      <c r="K1238">
        <v>1</v>
      </c>
      <c r="L1238">
        <v>3</v>
      </c>
      <c r="M1238" t="s">
        <v>2615</v>
      </c>
      <c r="N1238" t="s">
        <v>55</v>
      </c>
      <c r="O1238" t="s">
        <v>57</v>
      </c>
      <c r="P1238" t="s">
        <v>2905</v>
      </c>
      <c r="Q1238" t="s">
        <v>2893</v>
      </c>
      <c r="R1238" t="s">
        <v>2878</v>
      </c>
      <c r="S1238">
        <v>2</v>
      </c>
      <c r="T1238">
        <v>0</v>
      </c>
      <c r="U1238" t="s">
        <v>2895</v>
      </c>
      <c r="V1238">
        <v>65169.934344177367</v>
      </c>
      <c r="W1238" t="s">
        <v>2825</v>
      </c>
      <c r="X1238">
        <v>65163.149557591896</v>
      </c>
      <c r="Y1238" t="s">
        <v>2815</v>
      </c>
      <c r="Z1238">
        <v>55166.77177874578</v>
      </c>
      <c r="AA1238" t="s">
        <v>2640</v>
      </c>
      <c r="AB1238">
        <v>62148.010492378467</v>
      </c>
      <c r="AC1238">
        <v>3</v>
      </c>
    </row>
    <row r="1239" spans="1:29" x14ac:dyDescent="0.3">
      <c r="A1239" t="s">
        <v>47</v>
      </c>
      <c r="B1239">
        <v>58834.067890234619</v>
      </c>
      <c r="C1239">
        <v>18378001</v>
      </c>
      <c r="D1239">
        <v>4700000</v>
      </c>
      <c r="E1239">
        <v>58750</v>
      </c>
      <c r="F1239" s="1">
        <v>45968</v>
      </c>
      <c r="G1239" t="s">
        <v>2843</v>
      </c>
      <c r="H1239">
        <v>80</v>
      </c>
      <c r="I1239">
        <v>100</v>
      </c>
      <c r="J1239" t="s">
        <v>97</v>
      </c>
      <c r="K1239">
        <v>1</v>
      </c>
      <c r="L1239">
        <v>3</v>
      </c>
      <c r="M1239" t="s">
        <v>2615</v>
      </c>
      <c r="N1239" t="s">
        <v>55</v>
      </c>
      <c r="O1239" t="s">
        <v>57</v>
      </c>
      <c r="P1239" t="s">
        <v>2905</v>
      </c>
      <c r="Q1239" t="s">
        <v>2893</v>
      </c>
      <c r="R1239" t="s">
        <v>2878</v>
      </c>
      <c r="S1239">
        <v>2</v>
      </c>
      <c r="T1239">
        <v>0</v>
      </c>
      <c r="U1239" t="s">
        <v>2895</v>
      </c>
      <c r="V1239">
        <v>65169.934344177367</v>
      </c>
      <c r="W1239" t="s">
        <v>2825</v>
      </c>
      <c r="X1239">
        <v>65163.149557591896</v>
      </c>
      <c r="Y1239" t="s">
        <v>2815</v>
      </c>
      <c r="Z1239">
        <v>55166.77177874578</v>
      </c>
      <c r="AA1239" t="s">
        <v>2640</v>
      </c>
      <c r="AB1239">
        <v>62148.010492378467</v>
      </c>
      <c r="AC1239">
        <v>3</v>
      </c>
    </row>
    <row r="1240" spans="1:29" x14ac:dyDescent="0.3">
      <c r="A1240" t="s">
        <v>47</v>
      </c>
      <c r="B1240">
        <v>58834.067890234619</v>
      </c>
      <c r="C1240">
        <v>18371777</v>
      </c>
      <c r="D1240">
        <v>4700000</v>
      </c>
      <c r="E1240">
        <v>58750</v>
      </c>
      <c r="F1240" s="1">
        <v>45967</v>
      </c>
      <c r="G1240" t="s">
        <v>2843</v>
      </c>
      <c r="H1240">
        <v>80</v>
      </c>
      <c r="I1240">
        <v>100</v>
      </c>
      <c r="J1240" t="s">
        <v>97</v>
      </c>
      <c r="K1240">
        <v>1</v>
      </c>
      <c r="L1240">
        <v>3</v>
      </c>
      <c r="M1240" t="s">
        <v>2615</v>
      </c>
      <c r="N1240" t="s">
        <v>55</v>
      </c>
      <c r="O1240" t="s">
        <v>57</v>
      </c>
      <c r="P1240" t="s">
        <v>2905</v>
      </c>
      <c r="Q1240" t="s">
        <v>2893</v>
      </c>
      <c r="R1240" t="s">
        <v>2878</v>
      </c>
      <c r="S1240">
        <v>2</v>
      </c>
      <c r="T1240">
        <v>0</v>
      </c>
      <c r="U1240" t="s">
        <v>2895</v>
      </c>
      <c r="V1240">
        <v>65169.934344177367</v>
      </c>
      <c r="W1240" t="s">
        <v>2825</v>
      </c>
      <c r="X1240">
        <v>65163.149557591896</v>
      </c>
      <c r="Y1240" t="s">
        <v>2815</v>
      </c>
      <c r="Z1240">
        <v>55166.77177874578</v>
      </c>
      <c r="AA1240" t="s">
        <v>2640</v>
      </c>
      <c r="AB1240">
        <v>62148.010492378467</v>
      </c>
      <c r="AC1240">
        <v>3</v>
      </c>
    </row>
    <row r="1241" spans="1:29" x14ac:dyDescent="0.3">
      <c r="A1241" t="s">
        <v>47</v>
      </c>
      <c r="B1241">
        <v>58834.067890234619</v>
      </c>
      <c r="C1241">
        <v>18371859</v>
      </c>
      <c r="D1241">
        <v>4700000</v>
      </c>
      <c r="E1241">
        <v>58750</v>
      </c>
      <c r="F1241" s="1">
        <v>45967</v>
      </c>
      <c r="G1241" t="s">
        <v>2843</v>
      </c>
      <c r="H1241">
        <v>80</v>
      </c>
      <c r="I1241">
        <v>100</v>
      </c>
      <c r="J1241" t="s">
        <v>97</v>
      </c>
      <c r="K1241">
        <v>1</v>
      </c>
      <c r="L1241">
        <v>3</v>
      </c>
      <c r="M1241" t="s">
        <v>2615</v>
      </c>
      <c r="N1241" t="s">
        <v>55</v>
      </c>
      <c r="O1241" t="s">
        <v>57</v>
      </c>
      <c r="P1241" t="s">
        <v>2905</v>
      </c>
      <c r="Q1241" t="s">
        <v>2893</v>
      </c>
      <c r="R1241" t="s">
        <v>2878</v>
      </c>
      <c r="S1241">
        <v>2</v>
      </c>
      <c r="T1241">
        <v>0</v>
      </c>
      <c r="U1241" t="s">
        <v>2895</v>
      </c>
      <c r="V1241">
        <v>65169.934344177367</v>
      </c>
      <c r="W1241" t="s">
        <v>2825</v>
      </c>
      <c r="X1241">
        <v>65163.149557591896</v>
      </c>
      <c r="Y1241" t="s">
        <v>2815</v>
      </c>
      <c r="Z1241">
        <v>55166.77177874578</v>
      </c>
      <c r="AA1241" t="s">
        <v>2640</v>
      </c>
      <c r="AB1241">
        <v>62148.010492378467</v>
      </c>
      <c r="AC1241">
        <v>3</v>
      </c>
    </row>
    <row r="1242" spans="1:29" x14ac:dyDescent="0.3">
      <c r="A1242" t="s">
        <v>47</v>
      </c>
      <c r="B1242">
        <v>58834.067890234619</v>
      </c>
      <c r="C1242">
        <v>18378044</v>
      </c>
      <c r="D1242">
        <v>4700000</v>
      </c>
      <c r="E1242">
        <v>58750</v>
      </c>
      <c r="F1242" s="1">
        <v>45968</v>
      </c>
      <c r="G1242" t="s">
        <v>2843</v>
      </c>
      <c r="H1242">
        <v>80</v>
      </c>
      <c r="I1242">
        <v>100</v>
      </c>
      <c r="J1242" t="s">
        <v>97</v>
      </c>
      <c r="K1242">
        <v>1</v>
      </c>
      <c r="L1242">
        <v>3</v>
      </c>
      <c r="M1242" t="s">
        <v>2615</v>
      </c>
      <c r="N1242" t="s">
        <v>55</v>
      </c>
      <c r="O1242" t="s">
        <v>57</v>
      </c>
      <c r="P1242" t="s">
        <v>2905</v>
      </c>
      <c r="Q1242" t="s">
        <v>2893</v>
      </c>
      <c r="R1242" t="s">
        <v>2878</v>
      </c>
      <c r="S1242">
        <v>2</v>
      </c>
      <c r="T1242">
        <v>0</v>
      </c>
      <c r="U1242" t="s">
        <v>2895</v>
      </c>
      <c r="V1242">
        <v>65169.934344177367</v>
      </c>
      <c r="W1242" t="s">
        <v>2825</v>
      </c>
      <c r="X1242">
        <v>65163.149557591896</v>
      </c>
      <c r="Y1242" t="s">
        <v>2815</v>
      </c>
      <c r="Z1242">
        <v>55166.77177874578</v>
      </c>
      <c r="AA1242" t="s">
        <v>2640</v>
      </c>
      <c r="AB1242">
        <v>62148.010492378467</v>
      </c>
      <c r="AC1242">
        <v>3</v>
      </c>
    </row>
    <row r="1243" spans="1:29" x14ac:dyDescent="0.3">
      <c r="A1243" t="s">
        <v>47</v>
      </c>
      <c r="B1243">
        <v>58834.067890234619</v>
      </c>
      <c r="C1243">
        <v>18371695</v>
      </c>
      <c r="D1243">
        <v>4700000</v>
      </c>
      <c r="E1243">
        <v>58750</v>
      </c>
      <c r="F1243" s="1">
        <v>45967</v>
      </c>
      <c r="G1243" t="s">
        <v>2843</v>
      </c>
      <c r="H1243">
        <v>80</v>
      </c>
      <c r="I1243">
        <v>100</v>
      </c>
      <c r="J1243" t="s">
        <v>97</v>
      </c>
      <c r="K1243">
        <v>1</v>
      </c>
      <c r="L1243">
        <v>3</v>
      </c>
      <c r="M1243" t="s">
        <v>2615</v>
      </c>
      <c r="N1243" t="s">
        <v>55</v>
      </c>
      <c r="O1243" t="s">
        <v>67</v>
      </c>
      <c r="P1243" t="s">
        <v>2905</v>
      </c>
      <c r="Q1243" t="s">
        <v>2893</v>
      </c>
      <c r="R1243" t="s">
        <v>2878</v>
      </c>
      <c r="S1243">
        <v>2</v>
      </c>
      <c r="T1243">
        <v>1</v>
      </c>
      <c r="U1243" t="s">
        <v>2895</v>
      </c>
      <c r="V1243">
        <v>65169.934344177367</v>
      </c>
      <c r="W1243" t="s">
        <v>2825</v>
      </c>
      <c r="X1243">
        <v>65163.149557591896</v>
      </c>
      <c r="Y1243" t="s">
        <v>2815</v>
      </c>
      <c r="Z1243">
        <v>55166.77177874578</v>
      </c>
      <c r="AA1243" t="s">
        <v>2640</v>
      </c>
      <c r="AB1243">
        <v>62148.010492378467</v>
      </c>
      <c r="AC1243">
        <v>3</v>
      </c>
    </row>
    <row r="1244" spans="1:29" x14ac:dyDescent="0.3">
      <c r="A1244" t="s">
        <v>47</v>
      </c>
      <c r="B1244">
        <v>58834.067890234619</v>
      </c>
      <c r="C1244">
        <v>18371965</v>
      </c>
      <c r="D1244">
        <v>4400000</v>
      </c>
      <c r="E1244">
        <v>58666.666666666664</v>
      </c>
      <c r="F1244" s="1">
        <v>45967</v>
      </c>
      <c r="G1244" t="s">
        <v>2843</v>
      </c>
      <c r="H1244">
        <v>75</v>
      </c>
      <c r="I1244">
        <v>95</v>
      </c>
      <c r="J1244" t="s">
        <v>97</v>
      </c>
      <c r="K1244">
        <v>1</v>
      </c>
      <c r="L1244">
        <v>3</v>
      </c>
      <c r="M1244" t="s">
        <v>2615</v>
      </c>
      <c r="N1244" t="s">
        <v>55</v>
      </c>
      <c r="O1244" t="s">
        <v>57</v>
      </c>
      <c r="P1244" t="s">
        <v>2905</v>
      </c>
      <c r="Q1244" t="s">
        <v>2893</v>
      </c>
      <c r="R1244" t="s">
        <v>2878</v>
      </c>
      <c r="S1244">
        <v>2</v>
      </c>
      <c r="T1244">
        <v>0</v>
      </c>
      <c r="U1244" t="s">
        <v>2895</v>
      </c>
      <c r="V1244">
        <v>65169.934344177367</v>
      </c>
      <c r="W1244" t="s">
        <v>2825</v>
      </c>
      <c r="X1244">
        <v>65163.149557591896</v>
      </c>
      <c r="Y1244" t="s">
        <v>2815</v>
      </c>
      <c r="Z1244">
        <v>55166.77177874578</v>
      </c>
      <c r="AA1244" t="s">
        <v>2640</v>
      </c>
      <c r="AB1244">
        <v>62148.010492378467</v>
      </c>
      <c r="AC1244">
        <v>3</v>
      </c>
    </row>
    <row r="1245" spans="1:29" x14ac:dyDescent="0.3">
      <c r="A1245" t="s">
        <v>47</v>
      </c>
      <c r="B1245">
        <v>58834.067890234619</v>
      </c>
      <c r="C1245">
        <v>18371932</v>
      </c>
      <c r="D1245">
        <v>4400000</v>
      </c>
      <c r="E1245">
        <v>58666.666666666664</v>
      </c>
      <c r="F1245" s="1">
        <v>45967</v>
      </c>
      <c r="G1245" t="s">
        <v>2843</v>
      </c>
      <c r="H1245">
        <v>75</v>
      </c>
      <c r="I1245">
        <v>95</v>
      </c>
      <c r="J1245" t="s">
        <v>97</v>
      </c>
      <c r="K1245">
        <v>1</v>
      </c>
      <c r="L1245">
        <v>3</v>
      </c>
      <c r="M1245" t="s">
        <v>2615</v>
      </c>
      <c r="N1245" t="s">
        <v>55</v>
      </c>
      <c r="O1245" t="s">
        <v>57</v>
      </c>
      <c r="P1245" t="s">
        <v>2905</v>
      </c>
      <c r="Q1245" t="s">
        <v>2893</v>
      </c>
      <c r="R1245" t="s">
        <v>2878</v>
      </c>
      <c r="S1245">
        <v>2</v>
      </c>
      <c r="T1245">
        <v>0</v>
      </c>
      <c r="U1245" t="s">
        <v>2895</v>
      </c>
      <c r="V1245">
        <v>65169.934344177367</v>
      </c>
      <c r="W1245" t="s">
        <v>2825</v>
      </c>
      <c r="X1245">
        <v>65163.149557591896</v>
      </c>
      <c r="Y1245" t="s">
        <v>2815</v>
      </c>
      <c r="Z1245">
        <v>55166.77177874578</v>
      </c>
      <c r="AA1245" t="s">
        <v>2640</v>
      </c>
      <c r="AB1245">
        <v>62148.010492378467</v>
      </c>
      <c r="AC1245">
        <v>3</v>
      </c>
    </row>
    <row r="1246" spans="1:29" x14ac:dyDescent="0.3">
      <c r="A1246" t="s">
        <v>47</v>
      </c>
      <c r="B1246">
        <v>58834.067890234619</v>
      </c>
      <c r="C1246">
        <v>18377803</v>
      </c>
      <c r="D1246">
        <v>4400000</v>
      </c>
      <c r="E1246">
        <v>58666.666666666664</v>
      </c>
      <c r="F1246" s="1">
        <v>45968</v>
      </c>
      <c r="G1246" t="s">
        <v>2843</v>
      </c>
      <c r="H1246">
        <v>75</v>
      </c>
      <c r="I1246">
        <v>95</v>
      </c>
      <c r="J1246" t="s">
        <v>97</v>
      </c>
      <c r="K1246">
        <v>1</v>
      </c>
      <c r="L1246">
        <v>3</v>
      </c>
      <c r="M1246" t="s">
        <v>2615</v>
      </c>
      <c r="N1246" t="s">
        <v>55</v>
      </c>
      <c r="O1246" t="s">
        <v>57</v>
      </c>
      <c r="P1246" t="s">
        <v>2905</v>
      </c>
      <c r="Q1246" t="s">
        <v>2893</v>
      </c>
      <c r="R1246" t="s">
        <v>2878</v>
      </c>
      <c r="S1246">
        <v>2</v>
      </c>
      <c r="T1246">
        <v>0</v>
      </c>
      <c r="U1246" t="s">
        <v>2895</v>
      </c>
      <c r="V1246">
        <v>65169.934344177367</v>
      </c>
      <c r="W1246" t="s">
        <v>2825</v>
      </c>
      <c r="X1246">
        <v>65163.149557591896</v>
      </c>
      <c r="Y1246" t="s">
        <v>2815</v>
      </c>
      <c r="Z1246">
        <v>55166.77177874578</v>
      </c>
      <c r="AA1246" t="s">
        <v>2640</v>
      </c>
      <c r="AB1246">
        <v>62148.010492378467</v>
      </c>
      <c r="AC1246">
        <v>3</v>
      </c>
    </row>
    <row r="1247" spans="1:29" x14ac:dyDescent="0.3">
      <c r="A1247" t="s">
        <v>47</v>
      </c>
      <c r="B1247">
        <v>58834.067890234619</v>
      </c>
      <c r="C1247">
        <v>18377826</v>
      </c>
      <c r="D1247">
        <v>4400000</v>
      </c>
      <c r="E1247">
        <v>58666.666666666664</v>
      </c>
      <c r="F1247" s="1">
        <v>45968</v>
      </c>
      <c r="G1247" t="s">
        <v>2843</v>
      </c>
      <c r="H1247">
        <v>75</v>
      </c>
      <c r="I1247">
        <v>95</v>
      </c>
      <c r="J1247" t="s">
        <v>97</v>
      </c>
      <c r="K1247">
        <v>1</v>
      </c>
      <c r="L1247">
        <v>3</v>
      </c>
      <c r="M1247" t="s">
        <v>2615</v>
      </c>
      <c r="N1247" t="s">
        <v>55</v>
      </c>
      <c r="O1247" t="s">
        <v>57</v>
      </c>
      <c r="P1247" t="s">
        <v>2905</v>
      </c>
      <c r="Q1247" t="s">
        <v>2893</v>
      </c>
      <c r="R1247" t="s">
        <v>2878</v>
      </c>
      <c r="S1247">
        <v>2</v>
      </c>
      <c r="T1247">
        <v>0</v>
      </c>
      <c r="U1247" t="s">
        <v>2895</v>
      </c>
      <c r="V1247">
        <v>65169.934344177367</v>
      </c>
      <c r="W1247" t="s">
        <v>2825</v>
      </c>
      <c r="X1247">
        <v>65163.149557591896</v>
      </c>
      <c r="Y1247" t="s">
        <v>2815</v>
      </c>
      <c r="Z1247">
        <v>55166.77177874578</v>
      </c>
      <c r="AA1247" t="s">
        <v>2640</v>
      </c>
      <c r="AB1247">
        <v>62148.010492378467</v>
      </c>
      <c r="AC1247">
        <v>3</v>
      </c>
    </row>
    <row r="1248" spans="1:29" x14ac:dyDescent="0.3">
      <c r="A1248" t="s">
        <v>47</v>
      </c>
      <c r="B1248">
        <v>58834.067890234619</v>
      </c>
      <c r="C1248">
        <v>18377848</v>
      </c>
      <c r="D1248">
        <v>4300000</v>
      </c>
      <c r="E1248">
        <v>61428.571428571428</v>
      </c>
      <c r="F1248" s="1">
        <v>45968</v>
      </c>
      <c r="G1248" t="s">
        <v>2843</v>
      </c>
      <c r="H1248">
        <v>70</v>
      </c>
      <c r="I1248">
        <v>90</v>
      </c>
      <c r="J1248" t="s">
        <v>97</v>
      </c>
      <c r="K1248">
        <v>1</v>
      </c>
      <c r="L1248">
        <v>3</v>
      </c>
      <c r="M1248" t="s">
        <v>2615</v>
      </c>
      <c r="N1248" t="s">
        <v>55</v>
      </c>
      <c r="O1248" t="s">
        <v>57</v>
      </c>
      <c r="P1248" t="s">
        <v>2905</v>
      </c>
      <c r="Q1248" t="s">
        <v>2893</v>
      </c>
      <c r="R1248" t="s">
        <v>2878</v>
      </c>
      <c r="S1248">
        <v>2</v>
      </c>
      <c r="T1248">
        <v>0</v>
      </c>
      <c r="U1248" t="s">
        <v>2895</v>
      </c>
      <c r="V1248">
        <v>65169.934344177367</v>
      </c>
      <c r="W1248" t="s">
        <v>2825</v>
      </c>
      <c r="X1248">
        <v>65163.149557591896</v>
      </c>
      <c r="Y1248" t="s">
        <v>2815</v>
      </c>
      <c r="Z1248">
        <v>55166.77177874578</v>
      </c>
      <c r="AA1248" t="s">
        <v>2640</v>
      </c>
      <c r="AB1248">
        <v>62148.010492378467</v>
      </c>
      <c r="AC1248">
        <v>3</v>
      </c>
    </row>
    <row r="1249" spans="1:29" x14ac:dyDescent="0.3">
      <c r="A1249" t="s">
        <v>47</v>
      </c>
      <c r="B1249">
        <v>58834.067890234619</v>
      </c>
      <c r="C1249">
        <v>18377876</v>
      </c>
      <c r="D1249">
        <v>4300000</v>
      </c>
      <c r="E1249">
        <v>61428.571428571428</v>
      </c>
      <c r="F1249" s="1">
        <v>45968</v>
      </c>
      <c r="G1249" t="s">
        <v>2843</v>
      </c>
      <c r="H1249">
        <v>70</v>
      </c>
      <c r="I1249">
        <v>90</v>
      </c>
      <c r="J1249" t="s">
        <v>97</v>
      </c>
      <c r="K1249">
        <v>1</v>
      </c>
      <c r="L1249">
        <v>3</v>
      </c>
      <c r="M1249" t="s">
        <v>2615</v>
      </c>
      <c r="N1249" t="s">
        <v>55</v>
      </c>
      <c r="O1249" t="s">
        <v>57</v>
      </c>
      <c r="P1249" t="s">
        <v>2905</v>
      </c>
      <c r="Q1249" t="s">
        <v>2893</v>
      </c>
      <c r="R1249" t="s">
        <v>2878</v>
      </c>
      <c r="S1249">
        <v>2</v>
      </c>
      <c r="T1249">
        <v>0</v>
      </c>
      <c r="U1249" t="s">
        <v>2895</v>
      </c>
      <c r="V1249">
        <v>65169.934344177367</v>
      </c>
      <c r="W1249" t="s">
        <v>2825</v>
      </c>
      <c r="X1249">
        <v>65163.149557591896</v>
      </c>
      <c r="Y1249" t="s">
        <v>2815</v>
      </c>
      <c r="Z1249">
        <v>55166.77177874578</v>
      </c>
      <c r="AA1249" t="s">
        <v>2640</v>
      </c>
      <c r="AB1249">
        <v>62148.010492378467</v>
      </c>
      <c r="AC1249">
        <v>3</v>
      </c>
    </row>
    <row r="1250" spans="1:29" x14ac:dyDescent="0.3">
      <c r="A1250" t="s">
        <v>47</v>
      </c>
      <c r="B1250">
        <v>58834.067890234619</v>
      </c>
      <c r="C1250">
        <v>18371911</v>
      </c>
      <c r="D1250">
        <v>4200000</v>
      </c>
      <c r="E1250">
        <v>58333.333333333336</v>
      </c>
      <c r="F1250" s="1">
        <v>45967</v>
      </c>
      <c r="G1250" t="s">
        <v>2843</v>
      </c>
      <c r="H1250">
        <v>72</v>
      </c>
      <c r="I1250">
        <v>92</v>
      </c>
      <c r="J1250" t="s">
        <v>97</v>
      </c>
      <c r="K1250">
        <v>1</v>
      </c>
      <c r="L1250">
        <v>3</v>
      </c>
      <c r="M1250" t="s">
        <v>2615</v>
      </c>
      <c r="N1250" t="s">
        <v>55</v>
      </c>
      <c r="O1250" t="s">
        <v>57</v>
      </c>
      <c r="P1250" t="s">
        <v>2905</v>
      </c>
      <c r="Q1250" t="s">
        <v>2893</v>
      </c>
      <c r="R1250" t="s">
        <v>2878</v>
      </c>
      <c r="S1250">
        <v>2</v>
      </c>
      <c r="T1250">
        <v>0</v>
      </c>
      <c r="U1250" t="s">
        <v>2895</v>
      </c>
      <c r="V1250">
        <v>65169.934344177367</v>
      </c>
      <c r="W1250" t="s">
        <v>2825</v>
      </c>
      <c r="X1250">
        <v>65163.149557591896</v>
      </c>
      <c r="Y1250" t="s">
        <v>2815</v>
      </c>
      <c r="Z1250">
        <v>55166.77177874578</v>
      </c>
      <c r="AA1250" t="s">
        <v>2640</v>
      </c>
      <c r="AB1250">
        <v>62148.010492378467</v>
      </c>
      <c r="AC1250">
        <v>3</v>
      </c>
    </row>
    <row r="1251" spans="1:29" x14ac:dyDescent="0.3">
      <c r="A1251" t="s">
        <v>47</v>
      </c>
      <c r="B1251">
        <v>58834.067890234619</v>
      </c>
      <c r="C1251">
        <v>18371888</v>
      </c>
      <c r="D1251">
        <v>4200000</v>
      </c>
      <c r="E1251">
        <v>58333.333333333336</v>
      </c>
      <c r="F1251" s="1">
        <v>45967</v>
      </c>
      <c r="G1251" t="s">
        <v>2843</v>
      </c>
      <c r="H1251">
        <v>72</v>
      </c>
      <c r="I1251">
        <v>92</v>
      </c>
      <c r="J1251" t="s">
        <v>97</v>
      </c>
      <c r="K1251">
        <v>1</v>
      </c>
      <c r="L1251">
        <v>3</v>
      </c>
      <c r="M1251" t="s">
        <v>2615</v>
      </c>
      <c r="N1251" t="s">
        <v>55</v>
      </c>
      <c r="O1251" t="s">
        <v>57</v>
      </c>
      <c r="P1251" t="s">
        <v>2905</v>
      </c>
      <c r="Q1251" t="s">
        <v>2893</v>
      </c>
      <c r="R1251" t="s">
        <v>2878</v>
      </c>
      <c r="S1251">
        <v>2</v>
      </c>
      <c r="T1251">
        <v>0</v>
      </c>
      <c r="U1251" t="s">
        <v>2895</v>
      </c>
      <c r="V1251">
        <v>65169.934344177367</v>
      </c>
      <c r="W1251" t="s">
        <v>2825</v>
      </c>
      <c r="X1251">
        <v>65163.149557591896</v>
      </c>
      <c r="Y1251" t="s">
        <v>2815</v>
      </c>
      <c r="Z1251">
        <v>55166.77177874578</v>
      </c>
      <c r="AA1251" t="s">
        <v>2640</v>
      </c>
      <c r="AB1251">
        <v>62148.010492378467</v>
      </c>
      <c r="AC1251">
        <v>3</v>
      </c>
    </row>
    <row r="1252" spans="1:29" x14ac:dyDescent="0.3">
      <c r="A1252" t="s">
        <v>47</v>
      </c>
      <c r="B1252">
        <v>58834.067890234619</v>
      </c>
      <c r="C1252">
        <v>18377898</v>
      </c>
      <c r="D1252">
        <v>4100000</v>
      </c>
      <c r="E1252">
        <v>74545.454545454544</v>
      </c>
      <c r="F1252" s="1">
        <v>45968</v>
      </c>
      <c r="G1252" t="s">
        <v>2843</v>
      </c>
      <c r="H1252">
        <v>55</v>
      </c>
      <c r="I1252">
        <v>75</v>
      </c>
      <c r="J1252" t="s">
        <v>97</v>
      </c>
      <c r="K1252">
        <v>1</v>
      </c>
      <c r="L1252">
        <v>3</v>
      </c>
      <c r="M1252" t="s">
        <v>2615</v>
      </c>
      <c r="N1252" t="s">
        <v>55</v>
      </c>
      <c r="O1252" t="s">
        <v>57</v>
      </c>
      <c r="P1252" t="s">
        <v>2905</v>
      </c>
      <c r="Q1252" t="s">
        <v>2893</v>
      </c>
      <c r="R1252" t="s">
        <v>2878</v>
      </c>
      <c r="S1252">
        <v>2</v>
      </c>
      <c r="T1252">
        <v>0</v>
      </c>
      <c r="U1252" t="s">
        <v>2895</v>
      </c>
      <c r="V1252">
        <v>65169.934344177367</v>
      </c>
      <c r="W1252" t="s">
        <v>2825</v>
      </c>
      <c r="X1252">
        <v>65163.149557591896</v>
      </c>
      <c r="Y1252" t="s">
        <v>2815</v>
      </c>
      <c r="Z1252">
        <v>55166.77177874578</v>
      </c>
      <c r="AA1252" t="s">
        <v>2640</v>
      </c>
      <c r="AB1252">
        <v>62148.010492378467</v>
      </c>
      <c r="AC1252">
        <v>3</v>
      </c>
    </row>
    <row r="1253" spans="1:29" x14ac:dyDescent="0.3">
      <c r="A1253" t="s">
        <v>47</v>
      </c>
      <c r="B1253">
        <v>58834.067890234619</v>
      </c>
      <c r="C1253">
        <v>18372253</v>
      </c>
      <c r="D1253">
        <v>4100000</v>
      </c>
      <c r="E1253">
        <v>61194.029850746272</v>
      </c>
      <c r="F1253" s="1">
        <v>45967</v>
      </c>
      <c r="G1253" t="s">
        <v>2843</v>
      </c>
      <c r="H1253">
        <v>67</v>
      </c>
      <c r="I1253">
        <v>87</v>
      </c>
      <c r="J1253" t="s">
        <v>97</v>
      </c>
      <c r="K1253">
        <v>1</v>
      </c>
      <c r="L1253">
        <v>3</v>
      </c>
      <c r="M1253" t="s">
        <v>2615</v>
      </c>
      <c r="N1253" t="s">
        <v>55</v>
      </c>
      <c r="O1253" t="s">
        <v>57</v>
      </c>
      <c r="P1253" t="s">
        <v>2905</v>
      </c>
      <c r="Q1253" t="s">
        <v>2893</v>
      </c>
      <c r="R1253" t="s">
        <v>2878</v>
      </c>
      <c r="S1253">
        <v>2</v>
      </c>
      <c r="T1253">
        <v>0</v>
      </c>
      <c r="U1253" t="s">
        <v>2895</v>
      </c>
      <c r="V1253">
        <v>65169.934344177367</v>
      </c>
      <c r="W1253" t="s">
        <v>2825</v>
      </c>
      <c r="X1253">
        <v>65163.149557591896</v>
      </c>
      <c r="Y1253" t="s">
        <v>2815</v>
      </c>
      <c r="Z1253">
        <v>55166.77177874578</v>
      </c>
      <c r="AA1253" t="s">
        <v>2640</v>
      </c>
      <c r="AB1253">
        <v>62148.010492378467</v>
      </c>
      <c r="AC1253">
        <v>3</v>
      </c>
    </row>
    <row r="1254" spans="1:29" x14ac:dyDescent="0.3">
      <c r="A1254" t="s">
        <v>47</v>
      </c>
      <c r="B1254">
        <v>58834.067890234619</v>
      </c>
      <c r="C1254">
        <v>18371872</v>
      </c>
      <c r="D1254">
        <v>4100000</v>
      </c>
      <c r="E1254">
        <v>58571.428571428572</v>
      </c>
      <c r="F1254" s="1">
        <v>45967</v>
      </c>
      <c r="G1254" t="s">
        <v>2843</v>
      </c>
      <c r="H1254">
        <v>70</v>
      </c>
      <c r="I1254">
        <v>90</v>
      </c>
      <c r="J1254" t="s">
        <v>97</v>
      </c>
      <c r="K1254">
        <v>1</v>
      </c>
      <c r="L1254">
        <v>3</v>
      </c>
      <c r="M1254" t="s">
        <v>2615</v>
      </c>
      <c r="N1254" t="s">
        <v>55</v>
      </c>
      <c r="O1254" t="s">
        <v>57</v>
      </c>
      <c r="P1254" t="s">
        <v>2905</v>
      </c>
      <c r="Q1254" t="s">
        <v>2893</v>
      </c>
      <c r="R1254" t="s">
        <v>2878</v>
      </c>
      <c r="S1254">
        <v>2</v>
      </c>
      <c r="T1254">
        <v>0</v>
      </c>
      <c r="U1254" t="s">
        <v>2895</v>
      </c>
      <c r="V1254">
        <v>65169.934344177367</v>
      </c>
      <c r="W1254" t="s">
        <v>2825</v>
      </c>
      <c r="X1254">
        <v>65163.149557591896</v>
      </c>
      <c r="Y1254" t="s">
        <v>2815</v>
      </c>
      <c r="Z1254">
        <v>55166.77177874578</v>
      </c>
      <c r="AA1254" t="s">
        <v>2640</v>
      </c>
      <c r="AB1254">
        <v>62148.010492378467</v>
      </c>
      <c r="AC1254">
        <v>3</v>
      </c>
    </row>
    <row r="1255" spans="1:29" x14ac:dyDescent="0.3">
      <c r="A1255" t="s">
        <v>47</v>
      </c>
      <c r="B1255">
        <v>58834.067890234619</v>
      </c>
      <c r="C1255">
        <v>18377763</v>
      </c>
      <c r="D1255">
        <v>4100000</v>
      </c>
      <c r="E1255">
        <v>74545.454545454544</v>
      </c>
      <c r="F1255" s="1">
        <v>45968</v>
      </c>
      <c r="G1255" t="s">
        <v>2843</v>
      </c>
      <c r="H1255">
        <v>55</v>
      </c>
      <c r="I1255">
        <v>75</v>
      </c>
      <c r="J1255" t="s">
        <v>97</v>
      </c>
      <c r="K1255">
        <v>1</v>
      </c>
      <c r="L1255">
        <v>3</v>
      </c>
      <c r="M1255" t="s">
        <v>2615</v>
      </c>
      <c r="N1255" t="s">
        <v>55</v>
      </c>
      <c r="O1255" t="s">
        <v>57</v>
      </c>
      <c r="P1255" t="s">
        <v>2905</v>
      </c>
      <c r="Q1255" t="s">
        <v>2893</v>
      </c>
      <c r="R1255" t="s">
        <v>2878</v>
      </c>
      <c r="S1255">
        <v>2</v>
      </c>
      <c r="T1255">
        <v>0</v>
      </c>
      <c r="U1255" t="s">
        <v>2895</v>
      </c>
      <c r="V1255">
        <v>65169.934344177367</v>
      </c>
      <c r="W1255" t="s">
        <v>2825</v>
      </c>
      <c r="X1255">
        <v>65163.149557591896</v>
      </c>
      <c r="Y1255" t="s">
        <v>2815</v>
      </c>
      <c r="Z1255">
        <v>55166.77177874578</v>
      </c>
      <c r="AA1255" t="s">
        <v>2640</v>
      </c>
      <c r="AB1255">
        <v>62148.010492378467</v>
      </c>
      <c r="AC1255">
        <v>3</v>
      </c>
    </row>
    <row r="1256" spans="1:29" x14ac:dyDescent="0.3">
      <c r="A1256" t="s">
        <v>47</v>
      </c>
      <c r="B1256">
        <v>58834.067890234619</v>
      </c>
      <c r="C1256">
        <v>18362226</v>
      </c>
      <c r="D1256">
        <v>5450000</v>
      </c>
      <c r="E1256">
        <v>36333.333333333336</v>
      </c>
      <c r="F1256" s="1">
        <v>45966</v>
      </c>
      <c r="G1256" t="s">
        <v>2843</v>
      </c>
      <c r="H1256">
        <v>150</v>
      </c>
      <c r="I1256">
        <v>170</v>
      </c>
      <c r="J1256" t="s">
        <v>128</v>
      </c>
      <c r="K1256">
        <v>1</v>
      </c>
      <c r="L1256">
        <v>4</v>
      </c>
      <c r="M1256" t="s">
        <v>2632</v>
      </c>
      <c r="N1256" t="s">
        <v>55</v>
      </c>
      <c r="O1256" t="s">
        <v>57</v>
      </c>
      <c r="P1256" t="s">
        <v>2892</v>
      </c>
      <c r="Q1256" t="s">
        <v>2893</v>
      </c>
      <c r="R1256" t="s">
        <v>2871</v>
      </c>
      <c r="S1256">
        <v>25</v>
      </c>
      <c r="T1256">
        <v>0</v>
      </c>
      <c r="U1256" t="s">
        <v>2895</v>
      </c>
      <c r="V1256">
        <v>65169.934344177367</v>
      </c>
      <c r="W1256" t="s">
        <v>2825</v>
      </c>
      <c r="X1256">
        <v>65163.149557591896</v>
      </c>
      <c r="Y1256" t="s">
        <v>2814</v>
      </c>
      <c r="Z1256">
        <v>58611.930717538344</v>
      </c>
      <c r="AA1256" t="s">
        <v>2672</v>
      </c>
      <c r="AB1256">
        <v>40058.56595511768</v>
      </c>
      <c r="AC1256">
        <v>5</v>
      </c>
    </row>
    <row r="1257" spans="1:29" x14ac:dyDescent="0.3">
      <c r="A1257" t="s">
        <v>47</v>
      </c>
      <c r="B1257">
        <v>58834.067890234619</v>
      </c>
      <c r="C1257">
        <v>18400056</v>
      </c>
      <c r="D1257">
        <v>6150000</v>
      </c>
      <c r="E1257">
        <v>42413.793103448275</v>
      </c>
      <c r="F1257" s="1">
        <v>45972</v>
      </c>
      <c r="G1257" t="s">
        <v>2843</v>
      </c>
      <c r="H1257">
        <v>145</v>
      </c>
      <c r="I1257">
        <v>160</v>
      </c>
      <c r="J1257" t="s">
        <v>50</v>
      </c>
      <c r="K1257">
        <v>1</v>
      </c>
      <c r="L1257">
        <v>6</v>
      </c>
      <c r="M1257" t="s">
        <v>2632</v>
      </c>
      <c r="N1257" t="s">
        <v>55</v>
      </c>
      <c r="O1257" t="s">
        <v>57</v>
      </c>
      <c r="P1257" t="s">
        <v>2892</v>
      </c>
      <c r="Q1257" t="s">
        <v>2896</v>
      </c>
      <c r="R1257" t="s">
        <v>2877</v>
      </c>
      <c r="S1257">
        <v>25</v>
      </c>
      <c r="T1257">
        <v>0</v>
      </c>
      <c r="U1257" t="s">
        <v>2894</v>
      </c>
      <c r="V1257">
        <v>56501.106204522679</v>
      </c>
      <c r="W1257" t="s">
        <v>2825</v>
      </c>
      <c r="X1257">
        <v>65163.149557591896</v>
      </c>
      <c r="Y1257" t="s">
        <v>2814</v>
      </c>
      <c r="Z1257">
        <v>58611.930717538344</v>
      </c>
      <c r="AA1257" t="s">
        <v>2672</v>
      </c>
      <c r="AB1257">
        <v>40058.56595511768</v>
      </c>
      <c r="AC1257">
        <v>4</v>
      </c>
    </row>
    <row r="1258" spans="1:29" x14ac:dyDescent="0.3">
      <c r="A1258" t="s">
        <v>47</v>
      </c>
      <c r="B1258">
        <v>58834.067890234619</v>
      </c>
      <c r="C1258">
        <v>18384009</v>
      </c>
      <c r="D1258">
        <v>2900000</v>
      </c>
      <c r="E1258">
        <v>41428.571428571428</v>
      </c>
      <c r="F1258" s="1">
        <v>45969</v>
      </c>
      <c r="G1258" t="s">
        <v>2843</v>
      </c>
      <c r="H1258">
        <v>70</v>
      </c>
      <c r="I1258">
        <v>80</v>
      </c>
      <c r="J1258" t="s">
        <v>97</v>
      </c>
      <c r="K1258">
        <v>1</v>
      </c>
      <c r="L1258">
        <v>5</v>
      </c>
      <c r="M1258" t="s">
        <v>2632</v>
      </c>
      <c r="N1258" t="s">
        <v>55</v>
      </c>
      <c r="O1258" t="s">
        <v>57</v>
      </c>
      <c r="P1258" t="s">
        <v>2905</v>
      </c>
      <c r="Q1258" t="s">
        <v>2899</v>
      </c>
      <c r="R1258" t="s">
        <v>2878</v>
      </c>
      <c r="S1258">
        <v>25</v>
      </c>
      <c r="T1258">
        <v>0</v>
      </c>
      <c r="U1258" t="s">
        <v>251</v>
      </c>
      <c r="V1258">
        <v>53354.245347733297</v>
      </c>
      <c r="W1258" t="s">
        <v>2825</v>
      </c>
      <c r="X1258">
        <v>65163.149557591896</v>
      </c>
      <c r="Y1258" t="s">
        <v>2815</v>
      </c>
      <c r="Z1258">
        <v>55166.77177874578</v>
      </c>
      <c r="AA1258" t="s">
        <v>2672</v>
      </c>
      <c r="AB1258">
        <v>40058.56595511768</v>
      </c>
      <c r="AC1258">
        <v>3</v>
      </c>
    </row>
    <row r="1259" spans="1:29" x14ac:dyDescent="0.3">
      <c r="A1259" t="s">
        <v>47</v>
      </c>
      <c r="B1259">
        <v>58834.067890234619</v>
      </c>
      <c r="C1259">
        <v>18394139</v>
      </c>
      <c r="D1259">
        <v>5099000</v>
      </c>
      <c r="E1259">
        <v>56655.555555555555</v>
      </c>
      <c r="F1259" s="1">
        <v>45971</v>
      </c>
      <c r="G1259" t="s">
        <v>2843</v>
      </c>
      <c r="H1259">
        <v>90</v>
      </c>
      <c r="I1259">
        <v>100</v>
      </c>
      <c r="J1259" t="s">
        <v>97</v>
      </c>
      <c r="K1259">
        <v>1</v>
      </c>
      <c r="L1259">
        <v>11</v>
      </c>
      <c r="M1259" t="s">
        <v>2617</v>
      </c>
      <c r="N1259" t="s">
        <v>55</v>
      </c>
      <c r="O1259" t="s">
        <v>67</v>
      </c>
      <c r="P1259" t="s">
        <v>2892</v>
      </c>
      <c r="Q1259" t="s">
        <v>2893</v>
      </c>
      <c r="R1259" t="s">
        <v>2878</v>
      </c>
      <c r="S1259">
        <v>7.5</v>
      </c>
      <c r="T1259">
        <v>1</v>
      </c>
      <c r="U1259" t="s">
        <v>2895</v>
      </c>
      <c r="V1259">
        <v>65169.934344177367</v>
      </c>
      <c r="W1259" t="s">
        <v>2825</v>
      </c>
      <c r="X1259">
        <v>65163.149557591896</v>
      </c>
      <c r="Y1259" t="s">
        <v>2814</v>
      </c>
      <c r="Z1259">
        <v>58611.930717538344</v>
      </c>
      <c r="AA1259" t="s">
        <v>2703</v>
      </c>
      <c r="AB1259">
        <v>56655.555555555555</v>
      </c>
      <c r="AC1259">
        <v>3</v>
      </c>
    </row>
    <row r="1260" spans="1:29" x14ac:dyDescent="0.3">
      <c r="A1260" t="s">
        <v>47</v>
      </c>
      <c r="B1260">
        <v>58834.067890234619</v>
      </c>
      <c r="C1260">
        <v>18404479</v>
      </c>
      <c r="D1260">
        <v>4600000</v>
      </c>
      <c r="E1260">
        <v>46000</v>
      </c>
      <c r="F1260" s="1">
        <v>45973</v>
      </c>
      <c r="G1260" t="s">
        <v>2843</v>
      </c>
      <c r="H1260">
        <v>100</v>
      </c>
      <c r="I1260">
        <v>110</v>
      </c>
      <c r="J1260" t="s">
        <v>97</v>
      </c>
      <c r="K1260">
        <v>1</v>
      </c>
      <c r="L1260">
        <v>4</v>
      </c>
      <c r="M1260" t="s">
        <v>2617</v>
      </c>
      <c r="N1260" t="s">
        <v>55</v>
      </c>
      <c r="O1260" t="s">
        <v>57</v>
      </c>
      <c r="P1260" t="s">
        <v>2892</v>
      </c>
      <c r="Q1260" t="s">
        <v>2893</v>
      </c>
      <c r="R1260" t="s">
        <v>2878</v>
      </c>
      <c r="S1260">
        <v>7.5</v>
      </c>
      <c r="T1260">
        <v>0</v>
      </c>
      <c r="U1260" t="s">
        <v>2895</v>
      </c>
      <c r="V1260">
        <v>65169.934344177367</v>
      </c>
      <c r="W1260" t="s">
        <v>2825</v>
      </c>
      <c r="X1260">
        <v>65163.149557591896</v>
      </c>
      <c r="Y1260" t="s">
        <v>2814</v>
      </c>
      <c r="Z1260">
        <v>58611.930717538344</v>
      </c>
      <c r="AA1260" t="s">
        <v>2621</v>
      </c>
      <c r="AB1260">
        <v>41186.379010472934</v>
      </c>
      <c r="AC1260">
        <v>3</v>
      </c>
    </row>
    <row r="1261" spans="1:29" x14ac:dyDescent="0.3">
      <c r="A1261" t="s">
        <v>47</v>
      </c>
      <c r="B1261">
        <v>58834.067890234619</v>
      </c>
      <c r="C1261">
        <v>18381074</v>
      </c>
      <c r="D1261">
        <v>3880000</v>
      </c>
      <c r="E1261">
        <v>38800</v>
      </c>
      <c r="F1261" s="1">
        <v>45969</v>
      </c>
      <c r="G1261" t="s">
        <v>2843</v>
      </c>
      <c r="H1261">
        <v>100</v>
      </c>
      <c r="I1261">
        <v>108</v>
      </c>
      <c r="J1261" t="s">
        <v>97</v>
      </c>
      <c r="K1261">
        <v>1</v>
      </c>
      <c r="L1261">
        <v>4</v>
      </c>
      <c r="M1261" t="s">
        <v>2617</v>
      </c>
      <c r="N1261" t="s">
        <v>55</v>
      </c>
      <c r="O1261" t="s">
        <v>57</v>
      </c>
      <c r="P1261" t="s">
        <v>2892</v>
      </c>
      <c r="Q1261" t="s">
        <v>2893</v>
      </c>
      <c r="R1261" t="s">
        <v>2878</v>
      </c>
      <c r="S1261">
        <v>7.5</v>
      </c>
      <c r="T1261">
        <v>0</v>
      </c>
      <c r="U1261" t="s">
        <v>2895</v>
      </c>
      <c r="V1261">
        <v>65169.934344177367</v>
      </c>
      <c r="W1261" t="s">
        <v>2825</v>
      </c>
      <c r="X1261">
        <v>65163.149557591896</v>
      </c>
      <c r="Y1261" t="s">
        <v>2814</v>
      </c>
      <c r="Z1261">
        <v>58611.930717538344</v>
      </c>
      <c r="AA1261" t="s">
        <v>2621</v>
      </c>
      <c r="AB1261">
        <v>41186.379010472934</v>
      </c>
      <c r="AC1261">
        <v>3</v>
      </c>
    </row>
    <row r="1262" spans="1:29" x14ac:dyDescent="0.3">
      <c r="A1262" t="s">
        <v>47</v>
      </c>
      <c r="B1262">
        <v>58834.067890234619</v>
      </c>
      <c r="C1262">
        <v>18361562</v>
      </c>
      <c r="D1262">
        <v>3880000</v>
      </c>
      <c r="E1262">
        <v>43111.111111111109</v>
      </c>
      <c r="F1262" s="1">
        <v>45965</v>
      </c>
      <c r="G1262" t="s">
        <v>2843</v>
      </c>
      <c r="H1262">
        <v>90</v>
      </c>
      <c r="I1262">
        <v>100</v>
      </c>
      <c r="J1262" t="s">
        <v>97</v>
      </c>
      <c r="K1262">
        <v>1</v>
      </c>
      <c r="L1262">
        <v>4</v>
      </c>
      <c r="M1262" t="s">
        <v>2622</v>
      </c>
      <c r="N1262" t="s">
        <v>55</v>
      </c>
      <c r="O1262" t="s">
        <v>57</v>
      </c>
      <c r="P1262" t="s">
        <v>2892</v>
      </c>
      <c r="Q1262" t="s">
        <v>2893</v>
      </c>
      <c r="R1262" t="s">
        <v>2878</v>
      </c>
      <c r="S1262">
        <v>13</v>
      </c>
      <c r="T1262">
        <v>0</v>
      </c>
      <c r="U1262" t="s">
        <v>2895</v>
      </c>
      <c r="V1262">
        <v>65169.934344177367</v>
      </c>
      <c r="W1262" t="s">
        <v>2825</v>
      </c>
      <c r="X1262">
        <v>65163.149557591896</v>
      </c>
      <c r="Y1262" t="s">
        <v>2814</v>
      </c>
      <c r="Z1262">
        <v>58611.930717538344</v>
      </c>
      <c r="AA1262" t="s">
        <v>2621</v>
      </c>
      <c r="AB1262">
        <v>41186.379010472934</v>
      </c>
      <c r="AC1262">
        <v>3</v>
      </c>
    </row>
    <row r="1263" spans="1:29" x14ac:dyDescent="0.3">
      <c r="A1263" t="s">
        <v>47</v>
      </c>
      <c r="B1263">
        <v>58834.067890234619</v>
      </c>
      <c r="C1263">
        <v>18405785</v>
      </c>
      <c r="D1263">
        <v>3750000</v>
      </c>
      <c r="E1263">
        <v>37500</v>
      </c>
      <c r="F1263" s="1">
        <v>45973</v>
      </c>
      <c r="G1263" t="s">
        <v>2843</v>
      </c>
      <c r="H1263">
        <v>100</v>
      </c>
      <c r="I1263">
        <v>110</v>
      </c>
      <c r="J1263" t="s">
        <v>97</v>
      </c>
      <c r="K1263">
        <v>1</v>
      </c>
      <c r="L1263">
        <v>5</v>
      </c>
      <c r="M1263" t="s">
        <v>2617</v>
      </c>
      <c r="N1263" t="s">
        <v>55</v>
      </c>
      <c r="O1263" t="s">
        <v>57</v>
      </c>
      <c r="P1263" t="s">
        <v>2892</v>
      </c>
      <c r="Q1263" t="s">
        <v>2893</v>
      </c>
      <c r="R1263" t="s">
        <v>2878</v>
      </c>
      <c r="S1263">
        <v>7.5</v>
      </c>
      <c r="T1263">
        <v>0</v>
      </c>
      <c r="U1263" t="s">
        <v>2895</v>
      </c>
      <c r="V1263">
        <v>65169.934344177367</v>
      </c>
      <c r="W1263" t="s">
        <v>2825</v>
      </c>
      <c r="X1263">
        <v>65163.149557591896</v>
      </c>
      <c r="Y1263" t="s">
        <v>2814</v>
      </c>
      <c r="Z1263">
        <v>58611.930717538344</v>
      </c>
      <c r="AA1263" t="s">
        <v>2621</v>
      </c>
      <c r="AB1263">
        <v>41186.379010472934</v>
      </c>
      <c r="AC1263">
        <v>3</v>
      </c>
    </row>
    <row r="1264" spans="1:29" x14ac:dyDescent="0.3">
      <c r="A1264" t="s">
        <v>47</v>
      </c>
      <c r="B1264">
        <v>58834.067890234619</v>
      </c>
      <c r="C1264">
        <v>18390780</v>
      </c>
      <c r="D1264">
        <v>5800000</v>
      </c>
      <c r="E1264">
        <v>44615.384615384617</v>
      </c>
      <c r="F1264" s="1">
        <v>45971</v>
      </c>
      <c r="G1264" t="s">
        <v>2843</v>
      </c>
      <c r="H1264">
        <v>130</v>
      </c>
      <c r="I1264">
        <v>135</v>
      </c>
      <c r="J1264" t="s">
        <v>50</v>
      </c>
      <c r="K1264">
        <v>1</v>
      </c>
      <c r="L1264">
        <v>4</v>
      </c>
      <c r="M1264" t="s">
        <v>2617</v>
      </c>
      <c r="N1264" t="s">
        <v>55</v>
      </c>
      <c r="O1264" t="s">
        <v>57</v>
      </c>
      <c r="P1264" t="s">
        <v>2892</v>
      </c>
      <c r="Q1264" t="s">
        <v>2893</v>
      </c>
      <c r="R1264" t="s">
        <v>2877</v>
      </c>
      <c r="S1264">
        <v>7.5</v>
      </c>
      <c r="T1264">
        <v>0</v>
      </c>
      <c r="U1264" t="s">
        <v>2894</v>
      </c>
      <c r="V1264">
        <v>56501.106204522679</v>
      </c>
      <c r="W1264" t="s">
        <v>2825</v>
      </c>
      <c r="X1264">
        <v>65163.149557591896</v>
      </c>
      <c r="Y1264" t="s">
        <v>2814</v>
      </c>
      <c r="Z1264">
        <v>58611.930717538344</v>
      </c>
      <c r="AA1264" t="s">
        <v>2621</v>
      </c>
      <c r="AB1264">
        <v>41186.379010472934</v>
      </c>
      <c r="AC1264">
        <v>4</v>
      </c>
    </row>
    <row r="1265" spans="1:29" x14ac:dyDescent="0.3">
      <c r="A1265" t="s">
        <v>47</v>
      </c>
      <c r="B1265">
        <v>58834.067890234619</v>
      </c>
      <c r="C1265">
        <v>18390765</v>
      </c>
      <c r="D1265">
        <v>4600000</v>
      </c>
      <c r="E1265">
        <v>54117.647058823532</v>
      </c>
      <c r="F1265" s="1">
        <v>45971</v>
      </c>
      <c r="G1265" t="s">
        <v>2843</v>
      </c>
      <c r="H1265">
        <v>85</v>
      </c>
      <c r="I1265">
        <v>90</v>
      </c>
      <c r="J1265" t="s">
        <v>97</v>
      </c>
      <c r="K1265">
        <v>1</v>
      </c>
      <c r="L1265">
        <v>4</v>
      </c>
      <c r="M1265" t="s">
        <v>2617</v>
      </c>
      <c r="N1265" t="s">
        <v>55</v>
      </c>
      <c r="O1265" t="s">
        <v>57</v>
      </c>
      <c r="P1265" t="s">
        <v>2892</v>
      </c>
      <c r="Q1265" t="s">
        <v>2893</v>
      </c>
      <c r="R1265" t="s">
        <v>2878</v>
      </c>
      <c r="S1265">
        <v>7.5</v>
      </c>
      <c r="T1265">
        <v>0</v>
      </c>
      <c r="U1265" t="s">
        <v>2894</v>
      </c>
      <c r="V1265">
        <v>56501.106204522679</v>
      </c>
      <c r="W1265" t="s">
        <v>2825</v>
      </c>
      <c r="X1265">
        <v>65163.149557591896</v>
      </c>
      <c r="Y1265" t="s">
        <v>2814</v>
      </c>
      <c r="Z1265">
        <v>58611.930717538344</v>
      </c>
      <c r="AA1265" t="s">
        <v>2621</v>
      </c>
      <c r="AB1265">
        <v>41186.379010472934</v>
      </c>
      <c r="AC1265">
        <v>3</v>
      </c>
    </row>
    <row r="1266" spans="1:29" x14ac:dyDescent="0.3">
      <c r="A1266" t="s">
        <v>47</v>
      </c>
      <c r="B1266">
        <v>58834.067890234619</v>
      </c>
      <c r="C1266">
        <v>18418658</v>
      </c>
      <c r="D1266">
        <v>4500000</v>
      </c>
      <c r="E1266">
        <v>50000</v>
      </c>
      <c r="F1266" s="1">
        <v>45975</v>
      </c>
      <c r="G1266" t="s">
        <v>2843</v>
      </c>
      <c r="H1266">
        <v>90</v>
      </c>
      <c r="I1266">
        <v>95</v>
      </c>
      <c r="J1266" t="s">
        <v>97</v>
      </c>
      <c r="K1266">
        <v>1</v>
      </c>
      <c r="L1266">
        <v>4</v>
      </c>
      <c r="M1266" t="s">
        <v>2617</v>
      </c>
      <c r="N1266" t="s">
        <v>55</v>
      </c>
      <c r="O1266" t="s">
        <v>57</v>
      </c>
      <c r="P1266" t="s">
        <v>2892</v>
      </c>
      <c r="Q1266" t="s">
        <v>2893</v>
      </c>
      <c r="R1266" t="s">
        <v>2878</v>
      </c>
      <c r="S1266">
        <v>7.5</v>
      </c>
      <c r="T1266">
        <v>0</v>
      </c>
      <c r="U1266" t="s">
        <v>2894</v>
      </c>
      <c r="V1266">
        <v>56501.106204522679</v>
      </c>
      <c r="W1266" t="s">
        <v>2825</v>
      </c>
      <c r="X1266">
        <v>65163.149557591896</v>
      </c>
      <c r="Y1266" t="s">
        <v>2814</v>
      </c>
      <c r="Z1266">
        <v>58611.930717538344</v>
      </c>
      <c r="AA1266" t="s">
        <v>2621</v>
      </c>
      <c r="AB1266">
        <v>41186.379010472934</v>
      </c>
      <c r="AC1266">
        <v>3</v>
      </c>
    </row>
    <row r="1267" spans="1:29" x14ac:dyDescent="0.3">
      <c r="A1267" t="s">
        <v>47</v>
      </c>
      <c r="B1267">
        <v>58834.067890234619</v>
      </c>
      <c r="C1267">
        <v>18390777</v>
      </c>
      <c r="D1267">
        <v>4300000</v>
      </c>
      <c r="E1267">
        <v>43000</v>
      </c>
      <c r="F1267" s="1">
        <v>45971</v>
      </c>
      <c r="G1267" t="s">
        <v>2843</v>
      </c>
      <c r="H1267">
        <v>100</v>
      </c>
      <c r="I1267">
        <v>105</v>
      </c>
      <c r="J1267" t="s">
        <v>97</v>
      </c>
      <c r="K1267">
        <v>1</v>
      </c>
      <c r="L1267">
        <v>3</v>
      </c>
      <c r="M1267" t="s">
        <v>2617</v>
      </c>
      <c r="N1267" t="s">
        <v>55</v>
      </c>
      <c r="O1267" t="s">
        <v>57</v>
      </c>
      <c r="P1267" t="s">
        <v>2892</v>
      </c>
      <c r="Q1267" t="s">
        <v>2893</v>
      </c>
      <c r="R1267" t="s">
        <v>2878</v>
      </c>
      <c r="S1267">
        <v>7.5</v>
      </c>
      <c r="T1267">
        <v>0</v>
      </c>
      <c r="U1267" t="s">
        <v>2894</v>
      </c>
      <c r="V1267">
        <v>56501.106204522679</v>
      </c>
      <c r="W1267" t="s">
        <v>2825</v>
      </c>
      <c r="X1267">
        <v>65163.149557591896</v>
      </c>
      <c r="Y1267" t="s">
        <v>2814</v>
      </c>
      <c r="Z1267">
        <v>58611.930717538344</v>
      </c>
      <c r="AA1267" t="s">
        <v>2621</v>
      </c>
      <c r="AB1267">
        <v>41186.379010472934</v>
      </c>
      <c r="AC1267">
        <v>3</v>
      </c>
    </row>
    <row r="1268" spans="1:29" x14ac:dyDescent="0.3">
      <c r="A1268" t="s">
        <v>47</v>
      </c>
      <c r="B1268">
        <v>58834.067890234619</v>
      </c>
      <c r="C1268">
        <v>18390778</v>
      </c>
      <c r="D1268">
        <v>4190000</v>
      </c>
      <c r="E1268">
        <v>32230.76923076923</v>
      </c>
      <c r="F1268" s="1">
        <v>45971</v>
      </c>
      <c r="G1268" t="s">
        <v>2843</v>
      </c>
      <c r="H1268">
        <v>130</v>
      </c>
      <c r="I1268">
        <v>135</v>
      </c>
      <c r="J1268" t="s">
        <v>50</v>
      </c>
      <c r="K1268">
        <v>1</v>
      </c>
      <c r="L1268">
        <v>4</v>
      </c>
      <c r="M1268" t="s">
        <v>2617</v>
      </c>
      <c r="N1268" t="s">
        <v>55</v>
      </c>
      <c r="O1268" t="s">
        <v>57</v>
      </c>
      <c r="P1268" t="s">
        <v>2892</v>
      </c>
      <c r="Q1268" t="s">
        <v>2893</v>
      </c>
      <c r="R1268" t="s">
        <v>2877</v>
      </c>
      <c r="S1268">
        <v>7.5</v>
      </c>
      <c r="T1268">
        <v>0</v>
      </c>
      <c r="U1268" t="s">
        <v>2894</v>
      </c>
      <c r="V1268">
        <v>56501.106204522679</v>
      </c>
      <c r="W1268" t="s">
        <v>2825</v>
      </c>
      <c r="X1268">
        <v>65163.149557591896</v>
      </c>
      <c r="Y1268" t="s">
        <v>2814</v>
      </c>
      <c r="Z1268">
        <v>58611.930717538344</v>
      </c>
      <c r="AA1268" t="s">
        <v>2621</v>
      </c>
      <c r="AB1268">
        <v>41186.379010472934</v>
      </c>
      <c r="AC1268">
        <v>4</v>
      </c>
    </row>
    <row r="1269" spans="1:29" x14ac:dyDescent="0.3">
      <c r="A1269" t="s">
        <v>47</v>
      </c>
      <c r="B1269">
        <v>58834.067890234619</v>
      </c>
      <c r="C1269">
        <v>18390770</v>
      </c>
      <c r="D1269">
        <v>3999000</v>
      </c>
      <c r="E1269">
        <v>29622.222222222223</v>
      </c>
      <c r="F1269" s="1">
        <v>45971</v>
      </c>
      <c r="G1269" t="s">
        <v>2843</v>
      </c>
      <c r="H1269">
        <v>135</v>
      </c>
      <c r="I1269">
        <v>140</v>
      </c>
      <c r="J1269" t="s">
        <v>50</v>
      </c>
      <c r="K1269">
        <v>1</v>
      </c>
      <c r="L1269">
        <v>4</v>
      </c>
      <c r="M1269" t="s">
        <v>2622</v>
      </c>
      <c r="N1269" t="s">
        <v>55</v>
      </c>
      <c r="O1269" t="s">
        <v>57</v>
      </c>
      <c r="P1269" t="s">
        <v>2892</v>
      </c>
      <c r="Q1269" t="s">
        <v>2893</v>
      </c>
      <c r="R1269" t="s">
        <v>2877</v>
      </c>
      <c r="S1269">
        <v>13</v>
      </c>
      <c r="T1269">
        <v>0</v>
      </c>
      <c r="U1269" t="s">
        <v>2894</v>
      </c>
      <c r="V1269">
        <v>56501.106204522679</v>
      </c>
      <c r="W1269" t="s">
        <v>2825</v>
      </c>
      <c r="X1269">
        <v>65163.149557591896</v>
      </c>
      <c r="Y1269" t="s">
        <v>2814</v>
      </c>
      <c r="Z1269">
        <v>58611.930717538344</v>
      </c>
      <c r="AA1269" t="s">
        <v>2621</v>
      </c>
      <c r="AB1269">
        <v>41186.379010472934</v>
      </c>
      <c r="AC1269">
        <v>4</v>
      </c>
    </row>
    <row r="1270" spans="1:29" x14ac:dyDescent="0.3">
      <c r="A1270" t="s">
        <v>47</v>
      </c>
      <c r="B1270">
        <v>58834.067890234619</v>
      </c>
      <c r="C1270">
        <v>18390789</v>
      </c>
      <c r="D1270">
        <v>3880000</v>
      </c>
      <c r="E1270">
        <v>40842.105263157893</v>
      </c>
      <c r="F1270" s="1">
        <v>45971</v>
      </c>
      <c r="G1270" t="s">
        <v>2843</v>
      </c>
      <c r="H1270">
        <v>95</v>
      </c>
      <c r="I1270">
        <v>100</v>
      </c>
      <c r="J1270" t="s">
        <v>97</v>
      </c>
      <c r="K1270">
        <v>1</v>
      </c>
      <c r="L1270">
        <v>4</v>
      </c>
      <c r="M1270" t="s">
        <v>2617</v>
      </c>
      <c r="N1270" t="s">
        <v>55</v>
      </c>
      <c r="O1270" t="s">
        <v>57</v>
      </c>
      <c r="P1270" t="s">
        <v>2892</v>
      </c>
      <c r="Q1270" t="s">
        <v>2893</v>
      </c>
      <c r="R1270" t="s">
        <v>2878</v>
      </c>
      <c r="S1270">
        <v>7.5</v>
      </c>
      <c r="T1270">
        <v>0</v>
      </c>
      <c r="U1270" t="s">
        <v>2894</v>
      </c>
      <c r="V1270">
        <v>56501.106204522679</v>
      </c>
      <c r="W1270" t="s">
        <v>2825</v>
      </c>
      <c r="X1270">
        <v>65163.149557591896</v>
      </c>
      <c r="Y1270" t="s">
        <v>2814</v>
      </c>
      <c r="Z1270">
        <v>58611.930717538344</v>
      </c>
      <c r="AA1270" t="s">
        <v>2621</v>
      </c>
      <c r="AB1270">
        <v>41186.379010472934</v>
      </c>
      <c r="AC1270">
        <v>3</v>
      </c>
    </row>
    <row r="1271" spans="1:29" x14ac:dyDescent="0.3">
      <c r="A1271" t="s">
        <v>47</v>
      </c>
      <c r="B1271">
        <v>58834.067890234619</v>
      </c>
      <c r="C1271">
        <v>18390764</v>
      </c>
      <c r="D1271">
        <v>3800000</v>
      </c>
      <c r="E1271">
        <v>33043.478260869568</v>
      </c>
      <c r="F1271" s="1">
        <v>45971</v>
      </c>
      <c r="G1271" t="s">
        <v>2843</v>
      </c>
      <c r="H1271">
        <v>115</v>
      </c>
      <c r="I1271">
        <v>125</v>
      </c>
      <c r="J1271" t="s">
        <v>50</v>
      </c>
      <c r="K1271">
        <v>1</v>
      </c>
      <c r="L1271">
        <v>12</v>
      </c>
      <c r="M1271" t="s">
        <v>2622</v>
      </c>
      <c r="N1271" t="s">
        <v>55</v>
      </c>
      <c r="O1271" t="s">
        <v>67</v>
      </c>
      <c r="P1271" t="s">
        <v>2892</v>
      </c>
      <c r="Q1271" t="s">
        <v>2893</v>
      </c>
      <c r="R1271" t="s">
        <v>2877</v>
      </c>
      <c r="S1271">
        <v>13</v>
      </c>
      <c r="T1271">
        <v>1</v>
      </c>
      <c r="U1271" t="s">
        <v>2894</v>
      </c>
      <c r="V1271">
        <v>56501.106204522679</v>
      </c>
      <c r="W1271" t="s">
        <v>2825</v>
      </c>
      <c r="X1271">
        <v>65163.149557591896</v>
      </c>
      <c r="Y1271" t="s">
        <v>2814</v>
      </c>
      <c r="Z1271">
        <v>58611.930717538344</v>
      </c>
      <c r="AA1271" t="s">
        <v>2621</v>
      </c>
      <c r="AB1271">
        <v>41186.379010472934</v>
      </c>
      <c r="AC1271">
        <v>4</v>
      </c>
    </row>
    <row r="1272" spans="1:29" x14ac:dyDescent="0.3">
      <c r="A1272" t="s">
        <v>47</v>
      </c>
      <c r="B1272">
        <v>58834.067890234619</v>
      </c>
      <c r="C1272">
        <v>18390769</v>
      </c>
      <c r="D1272">
        <v>3450000</v>
      </c>
      <c r="E1272">
        <v>40588.23529411765</v>
      </c>
      <c r="F1272" s="1">
        <v>45971</v>
      </c>
      <c r="G1272" t="s">
        <v>2843</v>
      </c>
      <c r="H1272">
        <v>85</v>
      </c>
      <c r="I1272">
        <v>90</v>
      </c>
      <c r="J1272" t="s">
        <v>97</v>
      </c>
      <c r="K1272">
        <v>1</v>
      </c>
      <c r="L1272">
        <v>4</v>
      </c>
      <c r="M1272" t="s">
        <v>2617</v>
      </c>
      <c r="N1272" t="s">
        <v>55</v>
      </c>
      <c r="O1272" t="s">
        <v>57</v>
      </c>
      <c r="P1272" t="s">
        <v>2892</v>
      </c>
      <c r="Q1272" t="s">
        <v>2893</v>
      </c>
      <c r="R1272" t="s">
        <v>2878</v>
      </c>
      <c r="S1272">
        <v>7.5</v>
      </c>
      <c r="T1272">
        <v>0</v>
      </c>
      <c r="U1272" t="s">
        <v>2894</v>
      </c>
      <c r="V1272">
        <v>56501.106204522679</v>
      </c>
      <c r="W1272" t="s">
        <v>2825</v>
      </c>
      <c r="X1272">
        <v>65163.149557591896</v>
      </c>
      <c r="Y1272" t="s">
        <v>2814</v>
      </c>
      <c r="Z1272">
        <v>58611.930717538344</v>
      </c>
      <c r="AA1272" t="s">
        <v>2621</v>
      </c>
      <c r="AB1272">
        <v>41186.379010472934</v>
      </c>
      <c r="AC1272">
        <v>3</v>
      </c>
    </row>
    <row r="1273" spans="1:29" x14ac:dyDescent="0.3">
      <c r="A1273" t="s">
        <v>47</v>
      </c>
      <c r="B1273">
        <v>58834.067890234619</v>
      </c>
      <c r="C1273">
        <v>18411565</v>
      </c>
      <c r="D1273">
        <v>3349000</v>
      </c>
      <c r="E1273">
        <v>39400</v>
      </c>
      <c r="F1273" s="1">
        <v>45974</v>
      </c>
      <c r="G1273" t="s">
        <v>2843</v>
      </c>
      <c r="H1273">
        <v>85</v>
      </c>
      <c r="I1273">
        <v>100</v>
      </c>
      <c r="J1273" t="s">
        <v>97</v>
      </c>
      <c r="K1273">
        <v>1</v>
      </c>
      <c r="L1273">
        <v>4</v>
      </c>
      <c r="M1273" t="s">
        <v>2617</v>
      </c>
      <c r="N1273" t="s">
        <v>76</v>
      </c>
      <c r="O1273" t="s">
        <v>57</v>
      </c>
      <c r="P1273" t="s">
        <v>2892</v>
      </c>
      <c r="Q1273" t="s">
        <v>2893</v>
      </c>
      <c r="R1273" t="s">
        <v>2878</v>
      </c>
      <c r="S1273">
        <v>7.5</v>
      </c>
      <c r="T1273">
        <v>0</v>
      </c>
      <c r="U1273" t="s">
        <v>2894</v>
      </c>
      <c r="V1273">
        <v>56501.106204522679</v>
      </c>
      <c r="W1273" t="s">
        <v>2825</v>
      </c>
      <c r="X1273">
        <v>65163.149557591896</v>
      </c>
      <c r="Y1273" t="s">
        <v>2814</v>
      </c>
      <c r="Z1273">
        <v>58611.930717538344</v>
      </c>
      <c r="AA1273" t="s">
        <v>2621</v>
      </c>
      <c r="AB1273">
        <v>41186.379010472934</v>
      </c>
      <c r="AC1273">
        <v>3</v>
      </c>
    </row>
    <row r="1274" spans="1:29" x14ac:dyDescent="0.3">
      <c r="A1274" t="s">
        <v>47</v>
      </c>
      <c r="B1274">
        <v>58834.067890234619</v>
      </c>
      <c r="C1274">
        <v>18390791</v>
      </c>
      <c r="D1274">
        <v>3250000</v>
      </c>
      <c r="E1274">
        <v>36111.111111111109</v>
      </c>
      <c r="F1274" s="1">
        <v>45971</v>
      </c>
      <c r="G1274" t="s">
        <v>2843</v>
      </c>
      <c r="H1274">
        <v>90</v>
      </c>
      <c r="I1274">
        <v>100</v>
      </c>
      <c r="J1274" t="s">
        <v>97</v>
      </c>
      <c r="K1274">
        <v>1</v>
      </c>
      <c r="L1274">
        <v>4</v>
      </c>
      <c r="M1274" t="s">
        <v>2622</v>
      </c>
      <c r="N1274" t="s">
        <v>55</v>
      </c>
      <c r="O1274" t="s">
        <v>57</v>
      </c>
      <c r="P1274" t="s">
        <v>2892</v>
      </c>
      <c r="Q1274" t="s">
        <v>2893</v>
      </c>
      <c r="R1274" t="s">
        <v>2878</v>
      </c>
      <c r="S1274">
        <v>13</v>
      </c>
      <c r="T1274">
        <v>0</v>
      </c>
      <c r="U1274" t="s">
        <v>2894</v>
      </c>
      <c r="V1274">
        <v>56501.106204522679</v>
      </c>
      <c r="W1274" t="s">
        <v>2825</v>
      </c>
      <c r="X1274">
        <v>65163.149557591896</v>
      </c>
      <c r="Y1274" t="s">
        <v>2814</v>
      </c>
      <c r="Z1274">
        <v>58611.930717538344</v>
      </c>
      <c r="AA1274" t="s">
        <v>2621</v>
      </c>
      <c r="AB1274">
        <v>41186.379010472934</v>
      </c>
      <c r="AC1274">
        <v>3</v>
      </c>
    </row>
    <row r="1275" spans="1:29" x14ac:dyDescent="0.3">
      <c r="A1275" t="s">
        <v>47</v>
      </c>
      <c r="B1275">
        <v>58834.067890234619</v>
      </c>
      <c r="C1275">
        <v>18419565</v>
      </c>
      <c r="D1275">
        <v>2750000</v>
      </c>
      <c r="E1275">
        <v>50000</v>
      </c>
      <c r="F1275" s="1">
        <v>45975</v>
      </c>
      <c r="G1275" t="s">
        <v>2843</v>
      </c>
      <c r="H1275">
        <v>55</v>
      </c>
      <c r="I1275">
        <v>60</v>
      </c>
      <c r="J1275" t="s">
        <v>74</v>
      </c>
      <c r="K1275">
        <v>1</v>
      </c>
      <c r="L1275">
        <v>4</v>
      </c>
      <c r="M1275" t="s">
        <v>2617</v>
      </c>
      <c r="N1275" t="s">
        <v>55</v>
      </c>
      <c r="O1275" t="s">
        <v>57</v>
      </c>
      <c r="P1275" t="s">
        <v>2905</v>
      </c>
      <c r="Q1275" t="s">
        <v>2899</v>
      </c>
      <c r="R1275" t="s">
        <v>2879</v>
      </c>
      <c r="S1275">
        <v>7.5</v>
      </c>
      <c r="T1275">
        <v>0</v>
      </c>
      <c r="U1275" t="s">
        <v>2894</v>
      </c>
      <c r="V1275">
        <v>56501.106204522679</v>
      </c>
      <c r="W1275" t="s">
        <v>2825</v>
      </c>
      <c r="X1275">
        <v>65163.149557591896</v>
      </c>
      <c r="Y1275" t="s">
        <v>2815</v>
      </c>
      <c r="Z1275">
        <v>55166.77177874578</v>
      </c>
      <c r="AA1275" t="s">
        <v>2621</v>
      </c>
      <c r="AB1275">
        <v>41186.379010472934</v>
      </c>
      <c r="AC1275">
        <v>2</v>
      </c>
    </row>
    <row r="1276" spans="1:29" x14ac:dyDescent="0.3">
      <c r="A1276" t="s">
        <v>47</v>
      </c>
      <c r="B1276">
        <v>58834.067890234619</v>
      </c>
      <c r="C1276">
        <v>18365707</v>
      </c>
      <c r="D1276">
        <v>4350000</v>
      </c>
      <c r="E1276">
        <v>33461.538461538461</v>
      </c>
      <c r="F1276" s="1">
        <v>45966</v>
      </c>
      <c r="G1276" t="s">
        <v>2843</v>
      </c>
      <c r="H1276">
        <v>130</v>
      </c>
      <c r="I1276">
        <v>140</v>
      </c>
      <c r="J1276" t="s">
        <v>97</v>
      </c>
      <c r="K1276">
        <v>1</v>
      </c>
      <c r="L1276">
        <v>7</v>
      </c>
      <c r="M1276" t="s">
        <v>2632</v>
      </c>
      <c r="N1276" t="s">
        <v>55</v>
      </c>
      <c r="O1276" t="s">
        <v>57</v>
      </c>
      <c r="P1276" t="s">
        <v>2892</v>
      </c>
      <c r="Q1276" t="s">
        <v>2893</v>
      </c>
      <c r="R1276" t="s">
        <v>2878</v>
      </c>
      <c r="S1276">
        <v>25</v>
      </c>
      <c r="T1276">
        <v>0</v>
      </c>
      <c r="U1276" t="s">
        <v>2895</v>
      </c>
      <c r="V1276">
        <v>65169.934344177367</v>
      </c>
      <c r="W1276" t="s">
        <v>2825</v>
      </c>
      <c r="X1276">
        <v>65163.149557591896</v>
      </c>
      <c r="Y1276" t="s">
        <v>2814</v>
      </c>
      <c r="Z1276">
        <v>58611.930717538344</v>
      </c>
      <c r="AA1276" t="s">
        <v>2795</v>
      </c>
      <c r="AB1276">
        <v>35168.269230769234</v>
      </c>
      <c r="AC1276">
        <v>3</v>
      </c>
    </row>
    <row r="1277" spans="1:29" x14ac:dyDescent="0.3">
      <c r="A1277" t="s">
        <v>47</v>
      </c>
      <c r="B1277">
        <v>58834.067890234619</v>
      </c>
      <c r="C1277">
        <v>18379937</v>
      </c>
      <c r="D1277">
        <v>2950000</v>
      </c>
      <c r="E1277">
        <v>36875</v>
      </c>
      <c r="F1277" s="1">
        <v>45969</v>
      </c>
      <c r="G1277" t="s">
        <v>2843</v>
      </c>
      <c r="H1277">
        <v>80</v>
      </c>
      <c r="I1277">
        <v>100</v>
      </c>
      <c r="J1277" t="s">
        <v>97</v>
      </c>
      <c r="K1277">
        <v>1</v>
      </c>
      <c r="L1277">
        <v>4</v>
      </c>
      <c r="M1277" t="s">
        <v>2627</v>
      </c>
      <c r="N1277" t="s">
        <v>55</v>
      </c>
      <c r="O1277" t="s">
        <v>57</v>
      </c>
      <c r="P1277" t="s">
        <v>2905</v>
      </c>
      <c r="Q1277" t="s">
        <v>2899</v>
      </c>
      <c r="R1277" t="s">
        <v>2878</v>
      </c>
      <c r="S1277">
        <v>18</v>
      </c>
      <c r="T1277">
        <v>0</v>
      </c>
      <c r="U1277" t="s">
        <v>2894</v>
      </c>
      <c r="V1277">
        <v>56501.106204522679</v>
      </c>
      <c r="W1277" t="s">
        <v>2825</v>
      </c>
      <c r="X1277">
        <v>65163.149557591896</v>
      </c>
      <c r="Y1277" t="s">
        <v>2815</v>
      </c>
      <c r="Z1277">
        <v>55166.77177874578</v>
      </c>
      <c r="AA1277" t="s">
        <v>2795</v>
      </c>
      <c r="AB1277">
        <v>35168.269230769234</v>
      </c>
      <c r="AC1277">
        <v>3</v>
      </c>
    </row>
    <row r="1278" spans="1:29" x14ac:dyDescent="0.3">
      <c r="A1278" t="s">
        <v>47</v>
      </c>
      <c r="B1278">
        <v>58834.067890234619</v>
      </c>
      <c r="C1278">
        <v>18418239</v>
      </c>
      <c r="D1278">
        <v>4250000</v>
      </c>
      <c r="E1278">
        <v>35416.666666666664</v>
      </c>
      <c r="F1278" s="1">
        <v>45975</v>
      </c>
      <c r="G1278" t="s">
        <v>2843</v>
      </c>
      <c r="H1278">
        <v>120</v>
      </c>
      <c r="I1278">
        <v>130</v>
      </c>
      <c r="J1278" t="s">
        <v>50</v>
      </c>
      <c r="K1278">
        <v>1</v>
      </c>
      <c r="L1278">
        <v>5</v>
      </c>
      <c r="M1278" t="s">
        <v>2632</v>
      </c>
      <c r="N1278" t="s">
        <v>76</v>
      </c>
      <c r="O1278" t="s">
        <v>57</v>
      </c>
      <c r="P1278" t="s">
        <v>2892</v>
      </c>
      <c r="Q1278" t="s">
        <v>2893</v>
      </c>
      <c r="R1278" t="s">
        <v>2877</v>
      </c>
      <c r="S1278">
        <v>25</v>
      </c>
      <c r="T1278">
        <v>0</v>
      </c>
      <c r="U1278" t="s">
        <v>2895</v>
      </c>
      <c r="V1278">
        <v>65169.934344177367</v>
      </c>
      <c r="W1278" t="s">
        <v>2825</v>
      </c>
      <c r="X1278">
        <v>65163.149557591896</v>
      </c>
      <c r="Y1278" t="s">
        <v>2814</v>
      </c>
      <c r="Z1278">
        <v>58611.930717538344</v>
      </c>
      <c r="AA1278" t="s">
        <v>2648</v>
      </c>
      <c r="AB1278">
        <v>35949.999382716051</v>
      </c>
      <c r="AC1278">
        <v>4</v>
      </c>
    </row>
    <row r="1279" spans="1:29" x14ac:dyDescent="0.3">
      <c r="A1279" t="s">
        <v>47</v>
      </c>
      <c r="B1279">
        <v>58834.067890234619</v>
      </c>
      <c r="C1279">
        <v>18413667</v>
      </c>
      <c r="D1279">
        <v>3750000</v>
      </c>
      <c r="E1279">
        <v>37500</v>
      </c>
      <c r="F1279" s="1">
        <v>45974</v>
      </c>
      <c r="G1279" t="s">
        <v>2843</v>
      </c>
      <c r="H1279">
        <v>100</v>
      </c>
      <c r="I1279">
        <v>110</v>
      </c>
      <c r="J1279" t="s">
        <v>97</v>
      </c>
      <c r="K1279">
        <v>1</v>
      </c>
      <c r="L1279">
        <v>3</v>
      </c>
      <c r="M1279" t="s">
        <v>2622</v>
      </c>
      <c r="N1279" t="s">
        <v>55</v>
      </c>
      <c r="O1279" t="s">
        <v>57</v>
      </c>
      <c r="P1279" t="s">
        <v>2892</v>
      </c>
      <c r="Q1279" t="s">
        <v>2893</v>
      </c>
      <c r="R1279" t="s">
        <v>2878</v>
      </c>
      <c r="S1279">
        <v>13</v>
      </c>
      <c r="T1279">
        <v>0</v>
      </c>
      <c r="U1279" t="s">
        <v>2895</v>
      </c>
      <c r="V1279">
        <v>65169.934344177367</v>
      </c>
      <c r="W1279" t="s">
        <v>2825</v>
      </c>
      <c r="X1279">
        <v>65163.149557591896</v>
      </c>
      <c r="Y1279" t="s">
        <v>2814</v>
      </c>
      <c r="Z1279">
        <v>58611.930717538344</v>
      </c>
      <c r="AA1279" t="s">
        <v>2648</v>
      </c>
      <c r="AB1279">
        <v>35949.999382716051</v>
      </c>
      <c r="AC1279">
        <v>3</v>
      </c>
    </row>
    <row r="1280" spans="1:29" x14ac:dyDescent="0.3">
      <c r="A1280" t="s">
        <v>47</v>
      </c>
      <c r="B1280">
        <v>58834.067890234619</v>
      </c>
      <c r="C1280">
        <v>18365923</v>
      </c>
      <c r="D1280">
        <v>5699999</v>
      </c>
      <c r="E1280">
        <v>31666.661111111112</v>
      </c>
      <c r="F1280" s="1">
        <v>45966</v>
      </c>
      <c r="G1280" t="s">
        <v>2843</v>
      </c>
      <c r="H1280">
        <v>180</v>
      </c>
      <c r="I1280">
        <v>195</v>
      </c>
      <c r="J1280" t="s">
        <v>128</v>
      </c>
      <c r="K1280">
        <v>1</v>
      </c>
      <c r="L1280">
        <v>3</v>
      </c>
      <c r="M1280" t="s">
        <v>2627</v>
      </c>
      <c r="N1280" t="s">
        <v>55</v>
      </c>
      <c r="O1280" t="s">
        <v>57</v>
      </c>
      <c r="P1280" t="s">
        <v>2892</v>
      </c>
      <c r="Q1280" t="s">
        <v>2893</v>
      </c>
      <c r="R1280" t="s">
        <v>2871</v>
      </c>
      <c r="S1280">
        <v>18</v>
      </c>
      <c r="T1280">
        <v>0</v>
      </c>
      <c r="U1280" t="s">
        <v>2894</v>
      </c>
      <c r="V1280">
        <v>56501.106204522679</v>
      </c>
      <c r="W1280" t="s">
        <v>2825</v>
      </c>
      <c r="X1280">
        <v>65163.149557591896</v>
      </c>
      <c r="Y1280" t="s">
        <v>2814</v>
      </c>
      <c r="Z1280">
        <v>58611.930717538344</v>
      </c>
      <c r="AA1280" t="s">
        <v>2648</v>
      </c>
      <c r="AB1280">
        <v>35949.999382716051</v>
      </c>
      <c r="AC1280">
        <v>5</v>
      </c>
    </row>
    <row r="1281" spans="1:29" x14ac:dyDescent="0.3">
      <c r="A1281" t="s">
        <v>47</v>
      </c>
      <c r="B1281">
        <v>58834.067890234619</v>
      </c>
      <c r="C1281">
        <v>18390296</v>
      </c>
      <c r="D1281">
        <v>4600000</v>
      </c>
      <c r="E1281">
        <v>57500</v>
      </c>
      <c r="F1281" s="1">
        <v>45971</v>
      </c>
      <c r="G1281" t="s">
        <v>2843</v>
      </c>
      <c r="H1281">
        <v>80</v>
      </c>
      <c r="I1281">
        <v>100</v>
      </c>
      <c r="J1281" t="s">
        <v>97</v>
      </c>
      <c r="K1281">
        <v>1</v>
      </c>
      <c r="L1281">
        <v>3</v>
      </c>
      <c r="M1281" t="s">
        <v>2617</v>
      </c>
      <c r="N1281" t="s">
        <v>55</v>
      </c>
      <c r="O1281" t="s">
        <v>57</v>
      </c>
      <c r="P1281" t="s">
        <v>2892</v>
      </c>
      <c r="Q1281" t="s">
        <v>2893</v>
      </c>
      <c r="R1281" t="s">
        <v>2878</v>
      </c>
      <c r="S1281">
        <v>7.5</v>
      </c>
      <c r="T1281">
        <v>0</v>
      </c>
      <c r="U1281" t="s">
        <v>2894</v>
      </c>
      <c r="V1281">
        <v>56501.106204522679</v>
      </c>
      <c r="W1281" t="s">
        <v>2825</v>
      </c>
      <c r="X1281">
        <v>65163.149557591896</v>
      </c>
      <c r="Y1281" t="s">
        <v>2814</v>
      </c>
      <c r="Z1281">
        <v>58611.930717538344</v>
      </c>
      <c r="AA1281" t="s">
        <v>2648</v>
      </c>
      <c r="AB1281">
        <v>35949.999382716051</v>
      </c>
      <c r="AC1281">
        <v>3</v>
      </c>
    </row>
    <row r="1282" spans="1:29" x14ac:dyDescent="0.3">
      <c r="A1282" t="s">
        <v>47</v>
      </c>
      <c r="B1282">
        <v>58834.067890234619</v>
      </c>
      <c r="C1282">
        <v>18390793</v>
      </c>
      <c r="D1282">
        <v>4600000</v>
      </c>
      <c r="E1282">
        <v>30666.666666666668</v>
      </c>
      <c r="F1282" s="1">
        <v>45971</v>
      </c>
      <c r="G1282" t="s">
        <v>2843</v>
      </c>
      <c r="H1282">
        <v>150</v>
      </c>
      <c r="I1282">
        <v>160</v>
      </c>
      <c r="J1282" t="s">
        <v>50</v>
      </c>
      <c r="K1282">
        <v>2</v>
      </c>
      <c r="L1282">
        <v>4</v>
      </c>
      <c r="M1282" t="s">
        <v>2632</v>
      </c>
      <c r="N1282" t="s">
        <v>55</v>
      </c>
      <c r="O1282" t="s">
        <v>57</v>
      </c>
      <c r="P1282" t="s">
        <v>2892</v>
      </c>
      <c r="Q1282" t="s">
        <v>2893</v>
      </c>
      <c r="R1282" t="s">
        <v>2877</v>
      </c>
      <c r="S1282">
        <v>25</v>
      </c>
      <c r="T1282">
        <v>0</v>
      </c>
      <c r="U1282" t="s">
        <v>2894</v>
      </c>
      <c r="V1282">
        <v>56501.106204522679</v>
      </c>
      <c r="W1282" t="s">
        <v>2825</v>
      </c>
      <c r="X1282">
        <v>65163.149557591896</v>
      </c>
      <c r="Y1282" t="s">
        <v>2814</v>
      </c>
      <c r="Z1282">
        <v>58611.930717538344</v>
      </c>
      <c r="AA1282" t="s">
        <v>2648</v>
      </c>
      <c r="AB1282">
        <v>35949.999382716051</v>
      </c>
      <c r="AC1282">
        <v>4</v>
      </c>
    </row>
    <row r="1283" spans="1:29" x14ac:dyDescent="0.3">
      <c r="A1283" t="s">
        <v>47</v>
      </c>
      <c r="B1283">
        <v>58834.067890234619</v>
      </c>
      <c r="C1283">
        <v>18391350</v>
      </c>
      <c r="D1283">
        <v>3350000</v>
      </c>
      <c r="E1283">
        <v>33500</v>
      </c>
      <c r="F1283" s="1">
        <v>45971</v>
      </c>
      <c r="G1283" t="s">
        <v>2843</v>
      </c>
      <c r="H1283">
        <v>100</v>
      </c>
      <c r="I1283">
        <v>105</v>
      </c>
      <c r="J1283" t="s">
        <v>97</v>
      </c>
      <c r="K1283">
        <v>1</v>
      </c>
      <c r="L1283">
        <v>3</v>
      </c>
      <c r="M1283" t="s">
        <v>2622</v>
      </c>
      <c r="N1283" t="s">
        <v>55</v>
      </c>
      <c r="O1283" t="s">
        <v>57</v>
      </c>
      <c r="P1283" t="s">
        <v>2892</v>
      </c>
      <c r="Q1283" t="s">
        <v>2893</v>
      </c>
      <c r="R1283" t="s">
        <v>2878</v>
      </c>
      <c r="S1283">
        <v>13</v>
      </c>
      <c r="T1283">
        <v>0</v>
      </c>
      <c r="U1283" t="s">
        <v>2894</v>
      </c>
      <c r="V1283">
        <v>56501.106204522679</v>
      </c>
      <c r="W1283" t="s">
        <v>2825</v>
      </c>
      <c r="X1283">
        <v>65163.149557591896</v>
      </c>
      <c r="Y1283" t="s">
        <v>2814</v>
      </c>
      <c r="Z1283">
        <v>58611.930717538344</v>
      </c>
      <c r="AA1283" t="s">
        <v>2648</v>
      </c>
      <c r="AB1283">
        <v>35949.999382716051</v>
      </c>
      <c r="AC1283">
        <v>3</v>
      </c>
    </row>
    <row r="1284" spans="1:29" x14ac:dyDescent="0.3">
      <c r="A1284" t="s">
        <v>47</v>
      </c>
      <c r="B1284">
        <v>58834.067890234619</v>
      </c>
      <c r="C1284">
        <v>18379570</v>
      </c>
      <c r="D1284">
        <v>3300000</v>
      </c>
      <c r="E1284">
        <v>30000</v>
      </c>
      <c r="F1284" s="1">
        <v>45969</v>
      </c>
      <c r="G1284" t="s">
        <v>2843</v>
      </c>
      <c r="H1284">
        <v>110</v>
      </c>
      <c r="I1284">
        <v>120</v>
      </c>
      <c r="J1284" t="s">
        <v>50</v>
      </c>
      <c r="K1284">
        <v>2</v>
      </c>
      <c r="L1284">
        <v>3</v>
      </c>
      <c r="M1284" t="s">
        <v>2617</v>
      </c>
      <c r="N1284" t="s">
        <v>55</v>
      </c>
      <c r="O1284" t="s">
        <v>57</v>
      </c>
      <c r="P1284" t="s">
        <v>2892</v>
      </c>
      <c r="Q1284" t="s">
        <v>2893</v>
      </c>
      <c r="R1284" t="s">
        <v>2877</v>
      </c>
      <c r="S1284">
        <v>7.5</v>
      </c>
      <c r="T1284">
        <v>0</v>
      </c>
      <c r="U1284" t="s">
        <v>251</v>
      </c>
      <c r="V1284">
        <v>53354.245347733297</v>
      </c>
      <c r="W1284" t="s">
        <v>2825</v>
      </c>
      <c r="X1284">
        <v>65163.149557591896</v>
      </c>
      <c r="Y1284" t="s">
        <v>2814</v>
      </c>
      <c r="Z1284">
        <v>58611.930717538344</v>
      </c>
      <c r="AA1284" t="s">
        <v>2648</v>
      </c>
      <c r="AB1284">
        <v>35949.999382716051</v>
      </c>
      <c r="AC1284">
        <v>4</v>
      </c>
    </row>
    <row r="1285" spans="1:29" x14ac:dyDescent="0.3">
      <c r="A1285" t="s">
        <v>47</v>
      </c>
      <c r="B1285">
        <v>58834.067890234619</v>
      </c>
      <c r="C1285">
        <v>18390771</v>
      </c>
      <c r="D1285">
        <v>3000000</v>
      </c>
      <c r="E1285">
        <v>40000</v>
      </c>
      <c r="F1285" s="1">
        <v>45971</v>
      </c>
      <c r="G1285" t="s">
        <v>2843</v>
      </c>
      <c r="H1285">
        <v>75</v>
      </c>
      <c r="I1285">
        <v>80</v>
      </c>
      <c r="J1285" t="s">
        <v>97</v>
      </c>
      <c r="K1285">
        <v>1</v>
      </c>
      <c r="L1285">
        <v>4</v>
      </c>
      <c r="M1285" t="s">
        <v>2617</v>
      </c>
      <c r="N1285" t="s">
        <v>55</v>
      </c>
      <c r="O1285" t="s">
        <v>57</v>
      </c>
      <c r="P1285" t="s">
        <v>2905</v>
      </c>
      <c r="Q1285" t="s">
        <v>2899</v>
      </c>
      <c r="R1285" t="s">
        <v>2878</v>
      </c>
      <c r="S1285">
        <v>7.5</v>
      </c>
      <c r="T1285">
        <v>0</v>
      </c>
      <c r="U1285" t="s">
        <v>2895</v>
      </c>
      <c r="V1285">
        <v>65169.934344177367</v>
      </c>
      <c r="W1285" t="s">
        <v>2825</v>
      </c>
      <c r="X1285">
        <v>65163.149557591896</v>
      </c>
      <c r="Y1285" t="s">
        <v>2815</v>
      </c>
      <c r="Z1285">
        <v>55166.77177874578</v>
      </c>
      <c r="AA1285" t="s">
        <v>2648</v>
      </c>
      <c r="AB1285">
        <v>35949.999382716051</v>
      </c>
      <c r="AC1285">
        <v>3</v>
      </c>
    </row>
    <row r="1286" spans="1:29" x14ac:dyDescent="0.3">
      <c r="A1286" t="s">
        <v>47</v>
      </c>
      <c r="B1286">
        <v>58834.067890234619</v>
      </c>
      <c r="C1286">
        <v>18390786</v>
      </c>
      <c r="D1286">
        <v>3549000</v>
      </c>
      <c r="E1286">
        <v>27300</v>
      </c>
      <c r="F1286" s="1">
        <v>45971</v>
      </c>
      <c r="G1286" t="s">
        <v>2843</v>
      </c>
      <c r="H1286">
        <v>130</v>
      </c>
      <c r="I1286">
        <v>140</v>
      </c>
      <c r="J1286" t="s">
        <v>50</v>
      </c>
      <c r="K1286">
        <v>1</v>
      </c>
      <c r="L1286">
        <v>3</v>
      </c>
      <c r="M1286" t="s">
        <v>2627</v>
      </c>
      <c r="N1286" t="s">
        <v>55</v>
      </c>
      <c r="O1286" t="s">
        <v>57</v>
      </c>
      <c r="P1286" t="s">
        <v>2905</v>
      </c>
      <c r="Q1286" t="s">
        <v>2893</v>
      </c>
      <c r="R1286" t="s">
        <v>2877</v>
      </c>
      <c r="S1286">
        <v>18</v>
      </c>
      <c r="T1286">
        <v>0</v>
      </c>
      <c r="U1286" t="s">
        <v>2894</v>
      </c>
      <c r="V1286">
        <v>56501.106204522679</v>
      </c>
      <c r="W1286" t="s">
        <v>2825</v>
      </c>
      <c r="X1286">
        <v>65163.149557591896</v>
      </c>
      <c r="Y1286" t="s">
        <v>2815</v>
      </c>
      <c r="Z1286">
        <v>55166.77177874578</v>
      </c>
      <c r="AA1286" t="s">
        <v>2648</v>
      </c>
      <c r="AB1286">
        <v>35949.999382716051</v>
      </c>
      <c r="AC1286">
        <v>4</v>
      </c>
    </row>
    <row r="1287" spans="1:29" x14ac:dyDescent="0.3">
      <c r="A1287" t="s">
        <v>47</v>
      </c>
      <c r="B1287">
        <v>58834.067890234619</v>
      </c>
      <c r="C1287">
        <v>18397039</v>
      </c>
      <c r="D1287">
        <v>4000000</v>
      </c>
      <c r="E1287">
        <v>36363.63636363636</v>
      </c>
      <c r="F1287" s="1">
        <v>45972</v>
      </c>
      <c r="G1287" t="s">
        <v>2843</v>
      </c>
      <c r="H1287">
        <v>110</v>
      </c>
      <c r="I1287">
        <v>125</v>
      </c>
      <c r="J1287" t="s">
        <v>50</v>
      </c>
      <c r="K1287">
        <v>1</v>
      </c>
      <c r="L1287">
        <v>5</v>
      </c>
      <c r="M1287" t="s">
        <v>2617</v>
      </c>
      <c r="N1287" t="s">
        <v>55</v>
      </c>
      <c r="O1287" t="s">
        <v>57</v>
      </c>
      <c r="P1287" t="s">
        <v>2892</v>
      </c>
      <c r="Q1287" t="s">
        <v>2893</v>
      </c>
      <c r="R1287" t="s">
        <v>2877</v>
      </c>
      <c r="S1287">
        <v>7.5</v>
      </c>
      <c r="T1287">
        <v>0</v>
      </c>
      <c r="U1287" t="s">
        <v>2895</v>
      </c>
      <c r="V1287">
        <v>65169.934344177367</v>
      </c>
      <c r="W1287" t="s">
        <v>2825</v>
      </c>
      <c r="X1287">
        <v>65163.149557591896</v>
      </c>
      <c r="Y1287" t="s">
        <v>2814</v>
      </c>
      <c r="Z1287">
        <v>58611.930717538344</v>
      </c>
      <c r="AA1287" t="s">
        <v>2735</v>
      </c>
      <c r="AB1287">
        <v>32389.069264069261</v>
      </c>
      <c r="AC1287">
        <v>4</v>
      </c>
    </row>
    <row r="1288" spans="1:29" x14ac:dyDescent="0.3">
      <c r="A1288" t="s">
        <v>47</v>
      </c>
      <c r="B1288">
        <v>58834.067890234619</v>
      </c>
      <c r="C1288">
        <v>18380496</v>
      </c>
      <c r="D1288">
        <v>3150000</v>
      </c>
      <c r="E1288">
        <v>39375</v>
      </c>
      <c r="F1288" s="1">
        <v>45969</v>
      </c>
      <c r="G1288" t="s">
        <v>2843</v>
      </c>
      <c r="H1288">
        <v>80</v>
      </c>
      <c r="I1288">
        <v>100</v>
      </c>
      <c r="J1288" t="s">
        <v>50</v>
      </c>
      <c r="K1288">
        <v>1</v>
      </c>
      <c r="L1288">
        <v>3</v>
      </c>
      <c r="M1288" t="s">
        <v>2617</v>
      </c>
      <c r="N1288" t="s">
        <v>55</v>
      </c>
      <c r="O1288" t="s">
        <v>57</v>
      </c>
      <c r="P1288" t="s">
        <v>2892</v>
      </c>
      <c r="Q1288" t="s">
        <v>2893</v>
      </c>
      <c r="R1288" t="s">
        <v>2877</v>
      </c>
      <c r="S1288">
        <v>7.5</v>
      </c>
      <c r="T1288">
        <v>0</v>
      </c>
      <c r="U1288" t="s">
        <v>2894</v>
      </c>
      <c r="V1288">
        <v>56501.106204522679</v>
      </c>
      <c r="W1288" t="s">
        <v>2825</v>
      </c>
      <c r="X1288">
        <v>65163.149557591896</v>
      </c>
      <c r="Y1288" t="s">
        <v>2814</v>
      </c>
      <c r="Z1288">
        <v>58611.930717538344</v>
      </c>
      <c r="AA1288" t="s">
        <v>2735</v>
      </c>
      <c r="AB1288">
        <v>32389.069264069261</v>
      </c>
      <c r="AC1288">
        <v>4</v>
      </c>
    </row>
    <row r="1289" spans="1:29" x14ac:dyDescent="0.3">
      <c r="A1289" t="s">
        <v>47</v>
      </c>
      <c r="B1289">
        <v>58834.067890234619</v>
      </c>
      <c r="C1289">
        <v>18401909</v>
      </c>
      <c r="D1289">
        <v>3000000</v>
      </c>
      <c r="E1289">
        <v>21428.571428571428</v>
      </c>
      <c r="F1289" s="1">
        <v>45972</v>
      </c>
      <c r="G1289" t="s">
        <v>2843</v>
      </c>
      <c r="H1289">
        <v>140</v>
      </c>
      <c r="I1289">
        <v>160</v>
      </c>
      <c r="J1289" t="s">
        <v>50</v>
      </c>
      <c r="K1289">
        <v>2</v>
      </c>
      <c r="L1289">
        <v>12</v>
      </c>
      <c r="M1289" t="s">
        <v>2632</v>
      </c>
      <c r="N1289" t="s">
        <v>55</v>
      </c>
      <c r="O1289" t="s">
        <v>67</v>
      </c>
      <c r="P1289" t="s">
        <v>2892</v>
      </c>
      <c r="Q1289" t="s">
        <v>2899</v>
      </c>
      <c r="R1289" t="s">
        <v>2877</v>
      </c>
      <c r="S1289">
        <v>25</v>
      </c>
      <c r="T1289">
        <v>1</v>
      </c>
      <c r="U1289" t="s">
        <v>251</v>
      </c>
      <c r="V1289">
        <v>53354.245347733297</v>
      </c>
      <c r="W1289" t="s">
        <v>2825</v>
      </c>
      <c r="X1289">
        <v>65163.149557591896</v>
      </c>
      <c r="Y1289" t="s">
        <v>2814</v>
      </c>
      <c r="Z1289">
        <v>58611.930717538344</v>
      </c>
      <c r="AA1289" t="s">
        <v>2735</v>
      </c>
      <c r="AB1289">
        <v>32389.069264069261</v>
      </c>
      <c r="AC1289">
        <v>4</v>
      </c>
    </row>
    <row r="1290" spans="1:29" x14ac:dyDescent="0.3">
      <c r="A1290" t="s">
        <v>47</v>
      </c>
      <c r="B1290">
        <v>58834.067890234619</v>
      </c>
      <c r="C1290">
        <v>18390766</v>
      </c>
      <c r="D1290">
        <v>3080000</v>
      </c>
      <c r="E1290">
        <v>36235.294117647056</v>
      </c>
      <c r="F1290" s="1">
        <v>45971</v>
      </c>
      <c r="G1290" t="s">
        <v>2843</v>
      </c>
      <c r="H1290">
        <v>85</v>
      </c>
      <c r="I1290">
        <v>90</v>
      </c>
      <c r="J1290" t="s">
        <v>97</v>
      </c>
      <c r="K1290">
        <v>1</v>
      </c>
      <c r="L1290">
        <v>4</v>
      </c>
      <c r="M1290" t="s">
        <v>2617</v>
      </c>
      <c r="N1290" t="s">
        <v>55</v>
      </c>
      <c r="O1290" t="s">
        <v>57</v>
      </c>
      <c r="P1290" t="s">
        <v>2892</v>
      </c>
      <c r="Q1290" t="s">
        <v>2893</v>
      </c>
      <c r="R1290" t="s">
        <v>2878</v>
      </c>
      <c r="S1290">
        <v>7.5</v>
      </c>
      <c r="T1290">
        <v>0</v>
      </c>
      <c r="U1290" t="s">
        <v>2895</v>
      </c>
      <c r="V1290">
        <v>65169.934344177367</v>
      </c>
      <c r="W1290" t="s">
        <v>2825</v>
      </c>
      <c r="X1290">
        <v>65163.149557591896</v>
      </c>
      <c r="Y1290" t="s">
        <v>2814</v>
      </c>
      <c r="Z1290">
        <v>58611.930717538344</v>
      </c>
      <c r="AA1290" t="s">
        <v>2684</v>
      </c>
      <c r="AB1290">
        <v>39044</v>
      </c>
      <c r="AC1290">
        <v>3</v>
      </c>
    </row>
    <row r="1291" spans="1:29" x14ac:dyDescent="0.3">
      <c r="A1291" t="s">
        <v>47</v>
      </c>
      <c r="B1291">
        <v>58834.067890234619</v>
      </c>
      <c r="C1291">
        <v>18389587</v>
      </c>
      <c r="D1291">
        <v>3380000</v>
      </c>
      <c r="E1291">
        <v>39764.705882352944</v>
      </c>
      <c r="F1291" s="1">
        <v>45970</v>
      </c>
      <c r="G1291" t="s">
        <v>2843</v>
      </c>
      <c r="H1291">
        <v>85</v>
      </c>
      <c r="I1291">
        <v>95</v>
      </c>
      <c r="J1291" t="s">
        <v>97</v>
      </c>
      <c r="K1291">
        <v>1</v>
      </c>
      <c r="L1291">
        <v>3</v>
      </c>
      <c r="M1291" t="s">
        <v>2617</v>
      </c>
      <c r="N1291" t="s">
        <v>55</v>
      </c>
      <c r="O1291" t="s">
        <v>57</v>
      </c>
      <c r="P1291" t="s">
        <v>2892</v>
      </c>
      <c r="Q1291" t="s">
        <v>2893</v>
      </c>
      <c r="R1291" t="s">
        <v>2878</v>
      </c>
      <c r="S1291">
        <v>7.5</v>
      </c>
      <c r="T1291">
        <v>0</v>
      </c>
      <c r="U1291" t="s">
        <v>2894</v>
      </c>
      <c r="V1291">
        <v>56501.106204522679</v>
      </c>
      <c r="W1291" t="s">
        <v>2825</v>
      </c>
      <c r="X1291">
        <v>65163.149557591896</v>
      </c>
      <c r="Y1291" t="s">
        <v>2814</v>
      </c>
      <c r="Z1291">
        <v>58611.930717538344</v>
      </c>
      <c r="AA1291" t="s">
        <v>2684</v>
      </c>
      <c r="AB1291">
        <v>39044</v>
      </c>
      <c r="AC1291">
        <v>3</v>
      </c>
    </row>
    <row r="1292" spans="1:29" x14ac:dyDescent="0.3">
      <c r="A1292" t="s">
        <v>47</v>
      </c>
      <c r="B1292">
        <v>58834.067890234619</v>
      </c>
      <c r="C1292">
        <v>18384600</v>
      </c>
      <c r="D1292">
        <v>2950000</v>
      </c>
      <c r="E1292">
        <v>59000</v>
      </c>
      <c r="F1292" s="1">
        <v>45969</v>
      </c>
      <c r="G1292" t="s">
        <v>2843</v>
      </c>
      <c r="H1292">
        <v>50</v>
      </c>
      <c r="I1292">
        <v>55</v>
      </c>
      <c r="J1292" t="s">
        <v>74</v>
      </c>
      <c r="K1292">
        <v>1</v>
      </c>
      <c r="L1292">
        <v>4</v>
      </c>
      <c r="M1292" t="s">
        <v>2615</v>
      </c>
      <c r="N1292" t="s">
        <v>55</v>
      </c>
      <c r="O1292" t="s">
        <v>57</v>
      </c>
      <c r="P1292" t="s">
        <v>2892</v>
      </c>
      <c r="Q1292" t="s">
        <v>2899</v>
      </c>
      <c r="R1292" t="s">
        <v>2879</v>
      </c>
      <c r="S1292">
        <v>2</v>
      </c>
      <c r="T1292">
        <v>0</v>
      </c>
      <c r="U1292" t="s">
        <v>2894</v>
      </c>
      <c r="V1292">
        <v>56501.106204522679</v>
      </c>
      <c r="W1292" t="s">
        <v>2825</v>
      </c>
      <c r="X1292">
        <v>65163.149557591896</v>
      </c>
      <c r="Y1292" t="s">
        <v>2814</v>
      </c>
      <c r="Z1292">
        <v>58611.930717538344</v>
      </c>
      <c r="AA1292" t="s">
        <v>2684</v>
      </c>
      <c r="AB1292">
        <v>39044</v>
      </c>
      <c r="AC1292">
        <v>2</v>
      </c>
    </row>
    <row r="1293" spans="1:29" x14ac:dyDescent="0.3">
      <c r="A1293" t="s">
        <v>47</v>
      </c>
      <c r="B1293">
        <v>58834.067890234619</v>
      </c>
      <c r="C1293">
        <v>18411564</v>
      </c>
      <c r="D1293">
        <v>2490000</v>
      </c>
      <c r="E1293">
        <v>24900</v>
      </c>
      <c r="F1293" s="1">
        <v>45974</v>
      </c>
      <c r="G1293" t="s">
        <v>2843</v>
      </c>
      <c r="H1293">
        <v>100</v>
      </c>
      <c r="I1293">
        <v>115</v>
      </c>
      <c r="J1293" t="s">
        <v>97</v>
      </c>
      <c r="K1293">
        <v>1</v>
      </c>
      <c r="L1293">
        <v>5</v>
      </c>
      <c r="M1293" t="s">
        <v>2617</v>
      </c>
      <c r="N1293" t="s">
        <v>55</v>
      </c>
      <c r="O1293" t="s">
        <v>67</v>
      </c>
      <c r="P1293" t="s">
        <v>2905</v>
      </c>
      <c r="Q1293" t="s">
        <v>2899</v>
      </c>
      <c r="R1293" t="s">
        <v>2878</v>
      </c>
      <c r="S1293">
        <v>7.5</v>
      </c>
      <c r="T1293">
        <v>1</v>
      </c>
      <c r="U1293" t="s">
        <v>2895</v>
      </c>
      <c r="V1293">
        <v>65169.934344177367</v>
      </c>
      <c r="W1293" t="s">
        <v>2825</v>
      </c>
      <c r="X1293">
        <v>65163.149557591896</v>
      </c>
      <c r="Y1293" t="s">
        <v>2815</v>
      </c>
      <c r="Z1293">
        <v>55166.77177874578</v>
      </c>
      <c r="AA1293" t="s">
        <v>2684</v>
      </c>
      <c r="AB1293">
        <v>39044</v>
      </c>
      <c r="AC1293">
        <v>3</v>
      </c>
    </row>
    <row r="1294" spans="1:29" x14ac:dyDescent="0.3">
      <c r="A1294" t="s">
        <v>47</v>
      </c>
      <c r="B1294">
        <v>58834.067890234619</v>
      </c>
      <c r="C1294">
        <v>18416606</v>
      </c>
      <c r="D1294">
        <v>2649000</v>
      </c>
      <c r="E1294">
        <v>35320</v>
      </c>
      <c r="F1294" s="1">
        <v>45974</v>
      </c>
      <c r="G1294" t="s">
        <v>2843</v>
      </c>
      <c r="H1294">
        <v>75</v>
      </c>
      <c r="I1294">
        <v>90</v>
      </c>
      <c r="J1294" t="s">
        <v>97</v>
      </c>
      <c r="K1294">
        <v>1</v>
      </c>
      <c r="L1294">
        <v>4</v>
      </c>
      <c r="M1294" t="s">
        <v>2622</v>
      </c>
      <c r="N1294" t="s">
        <v>55</v>
      </c>
      <c r="O1294" t="s">
        <v>57</v>
      </c>
      <c r="P1294" t="s">
        <v>2905</v>
      </c>
      <c r="Q1294" t="s">
        <v>2899</v>
      </c>
      <c r="R1294" t="s">
        <v>2878</v>
      </c>
      <c r="S1294">
        <v>13</v>
      </c>
      <c r="T1294">
        <v>0</v>
      </c>
      <c r="U1294" t="s">
        <v>2894</v>
      </c>
      <c r="V1294">
        <v>56501.106204522679</v>
      </c>
      <c r="W1294" t="s">
        <v>2825</v>
      </c>
      <c r="X1294">
        <v>65163.149557591896</v>
      </c>
      <c r="Y1294" t="s">
        <v>2815</v>
      </c>
      <c r="Z1294">
        <v>55166.77177874578</v>
      </c>
      <c r="AA1294" t="s">
        <v>2684</v>
      </c>
      <c r="AB1294">
        <v>39044</v>
      </c>
      <c r="AC1294">
        <v>3</v>
      </c>
    </row>
    <row r="1295" spans="1:29" x14ac:dyDescent="0.3">
      <c r="A1295" t="s">
        <v>47</v>
      </c>
      <c r="B1295">
        <v>58834.067890234619</v>
      </c>
      <c r="C1295">
        <v>18398604</v>
      </c>
      <c r="D1295">
        <v>14999999</v>
      </c>
      <c r="E1295">
        <v>59999.995999999999</v>
      </c>
      <c r="F1295" s="1">
        <v>45972</v>
      </c>
      <c r="G1295" t="s">
        <v>2843</v>
      </c>
      <c r="H1295">
        <v>250</v>
      </c>
      <c r="I1295">
        <v>300</v>
      </c>
      <c r="J1295" t="s">
        <v>1215</v>
      </c>
      <c r="K1295">
        <v>3</v>
      </c>
      <c r="L1295">
        <v>9</v>
      </c>
      <c r="M1295" t="s">
        <v>2632</v>
      </c>
      <c r="N1295" t="s">
        <v>55</v>
      </c>
      <c r="O1295" t="s">
        <v>57</v>
      </c>
      <c r="P1295" t="s">
        <v>2892</v>
      </c>
      <c r="Q1295" t="s">
        <v>2898</v>
      </c>
      <c r="R1295" t="s">
        <v>2871</v>
      </c>
      <c r="S1295">
        <v>25</v>
      </c>
      <c r="T1295">
        <v>0</v>
      </c>
      <c r="U1295" t="s">
        <v>2894</v>
      </c>
      <c r="V1295">
        <v>56501.106204522679</v>
      </c>
      <c r="W1295" t="s">
        <v>2825</v>
      </c>
      <c r="X1295">
        <v>65163.149557591896</v>
      </c>
      <c r="Y1295" t="s">
        <v>2814</v>
      </c>
      <c r="Z1295">
        <v>58611.930717538344</v>
      </c>
      <c r="AA1295" t="s">
        <v>2790</v>
      </c>
      <c r="AB1295">
        <v>59999.995999999999</v>
      </c>
      <c r="AC1295">
        <v>7</v>
      </c>
    </row>
    <row r="1296" spans="1:29" x14ac:dyDescent="0.3">
      <c r="A1296" t="s">
        <v>47</v>
      </c>
      <c r="B1296">
        <v>58834.067890234619</v>
      </c>
      <c r="C1296">
        <v>18363336</v>
      </c>
      <c r="D1296">
        <v>6250000</v>
      </c>
      <c r="E1296">
        <v>41666.666666666664</v>
      </c>
      <c r="F1296" s="1">
        <v>45966</v>
      </c>
      <c r="G1296" t="s">
        <v>2843</v>
      </c>
      <c r="H1296">
        <v>150</v>
      </c>
      <c r="I1296">
        <v>170</v>
      </c>
      <c r="J1296" t="s">
        <v>50</v>
      </c>
      <c r="K1296">
        <v>1</v>
      </c>
      <c r="L1296">
        <v>6</v>
      </c>
      <c r="M1296" t="s">
        <v>2632</v>
      </c>
      <c r="N1296" t="s">
        <v>55</v>
      </c>
      <c r="O1296" t="s">
        <v>57</v>
      </c>
      <c r="P1296" t="s">
        <v>2892</v>
      </c>
      <c r="Q1296" t="s">
        <v>2896</v>
      </c>
      <c r="R1296" t="s">
        <v>2877</v>
      </c>
      <c r="S1296">
        <v>25</v>
      </c>
      <c r="T1296">
        <v>0</v>
      </c>
      <c r="U1296" t="s">
        <v>2894</v>
      </c>
      <c r="V1296">
        <v>56501.106204522679</v>
      </c>
      <c r="W1296" t="s">
        <v>2825</v>
      </c>
      <c r="X1296">
        <v>65163.149557591896</v>
      </c>
      <c r="Y1296" t="s">
        <v>2814</v>
      </c>
      <c r="Z1296">
        <v>58611.930717538344</v>
      </c>
      <c r="AA1296" t="s">
        <v>2645</v>
      </c>
      <c r="AB1296">
        <v>40894.397697483</v>
      </c>
      <c r="AC1296">
        <v>4</v>
      </c>
    </row>
    <row r="1297" spans="1:29" x14ac:dyDescent="0.3">
      <c r="A1297" t="s">
        <v>47</v>
      </c>
      <c r="B1297">
        <v>58834.067890234619</v>
      </c>
      <c r="C1297">
        <v>18390427</v>
      </c>
      <c r="D1297">
        <v>5250000</v>
      </c>
      <c r="E1297">
        <v>36206.896551724138</v>
      </c>
      <c r="F1297" s="1">
        <v>45971</v>
      </c>
      <c r="G1297" t="s">
        <v>2843</v>
      </c>
      <c r="H1297">
        <v>145</v>
      </c>
      <c r="I1297">
        <v>155</v>
      </c>
      <c r="J1297" t="s">
        <v>50</v>
      </c>
      <c r="K1297">
        <v>1</v>
      </c>
      <c r="L1297">
        <v>6</v>
      </c>
      <c r="M1297" t="s">
        <v>2632</v>
      </c>
      <c r="N1297" t="s">
        <v>77</v>
      </c>
      <c r="O1297" t="s">
        <v>57</v>
      </c>
      <c r="P1297" t="s">
        <v>2892</v>
      </c>
      <c r="Q1297" t="s">
        <v>2893</v>
      </c>
      <c r="R1297" t="s">
        <v>2877</v>
      </c>
      <c r="S1297">
        <v>25</v>
      </c>
      <c r="T1297">
        <v>0</v>
      </c>
      <c r="U1297" t="s">
        <v>2894</v>
      </c>
      <c r="V1297">
        <v>56501.106204522679</v>
      </c>
      <c r="W1297" t="s">
        <v>2825</v>
      </c>
      <c r="X1297">
        <v>65163.149557591896</v>
      </c>
      <c r="Y1297" t="s">
        <v>2814</v>
      </c>
      <c r="Z1297">
        <v>58611.930717538344</v>
      </c>
      <c r="AA1297" t="s">
        <v>2645</v>
      </c>
      <c r="AB1297">
        <v>40894.397697483</v>
      </c>
      <c r="AC1297">
        <v>4</v>
      </c>
    </row>
    <row r="1298" spans="1:29" x14ac:dyDescent="0.3">
      <c r="A1298" t="s">
        <v>47</v>
      </c>
      <c r="B1298">
        <v>58834.067890234619</v>
      </c>
      <c r="C1298">
        <v>18372496</v>
      </c>
      <c r="D1298">
        <v>4900000</v>
      </c>
      <c r="E1298">
        <v>44545.454545454544</v>
      </c>
      <c r="F1298" s="1">
        <v>45967</v>
      </c>
      <c r="G1298" t="s">
        <v>2843</v>
      </c>
      <c r="H1298">
        <v>110</v>
      </c>
      <c r="I1298">
        <v>120</v>
      </c>
      <c r="J1298" t="s">
        <v>97</v>
      </c>
      <c r="K1298">
        <v>1</v>
      </c>
      <c r="L1298">
        <v>8</v>
      </c>
      <c r="M1298" t="s">
        <v>2622</v>
      </c>
      <c r="N1298" t="s">
        <v>55</v>
      </c>
      <c r="O1298" t="s">
        <v>57</v>
      </c>
      <c r="P1298" t="s">
        <v>2892</v>
      </c>
      <c r="Q1298" t="s">
        <v>2893</v>
      </c>
      <c r="R1298" t="s">
        <v>2878</v>
      </c>
      <c r="S1298">
        <v>13</v>
      </c>
      <c r="T1298">
        <v>0</v>
      </c>
      <c r="U1298" t="s">
        <v>2894</v>
      </c>
      <c r="V1298">
        <v>56501.106204522679</v>
      </c>
      <c r="W1298" t="s">
        <v>2825</v>
      </c>
      <c r="X1298">
        <v>65163.149557591896</v>
      </c>
      <c r="Y1298" t="s">
        <v>2814</v>
      </c>
      <c r="Z1298">
        <v>58611.930717538344</v>
      </c>
      <c r="AA1298" t="s">
        <v>2645</v>
      </c>
      <c r="AB1298">
        <v>40894.397697483</v>
      </c>
      <c r="AC1298">
        <v>3</v>
      </c>
    </row>
    <row r="1299" spans="1:29" x14ac:dyDescent="0.3">
      <c r="A1299" t="s">
        <v>47</v>
      </c>
      <c r="B1299">
        <v>58834.067890234619</v>
      </c>
      <c r="C1299">
        <v>18424341</v>
      </c>
      <c r="D1299">
        <v>4650000</v>
      </c>
      <c r="E1299">
        <v>48947.368421052633</v>
      </c>
      <c r="F1299" s="1">
        <v>45976</v>
      </c>
      <c r="G1299" t="s">
        <v>2843</v>
      </c>
      <c r="H1299">
        <v>95</v>
      </c>
      <c r="I1299">
        <v>105</v>
      </c>
      <c r="J1299" t="s">
        <v>97</v>
      </c>
      <c r="K1299">
        <v>1</v>
      </c>
      <c r="L1299">
        <v>8</v>
      </c>
      <c r="M1299" t="s">
        <v>2622</v>
      </c>
      <c r="N1299" t="s">
        <v>55</v>
      </c>
      <c r="O1299" t="s">
        <v>57</v>
      </c>
      <c r="P1299" t="s">
        <v>2892</v>
      </c>
      <c r="Q1299" t="s">
        <v>2893</v>
      </c>
      <c r="R1299" t="s">
        <v>2878</v>
      </c>
      <c r="S1299">
        <v>13</v>
      </c>
      <c r="T1299">
        <v>0</v>
      </c>
      <c r="U1299" t="s">
        <v>2894</v>
      </c>
      <c r="V1299">
        <v>56501.106204522679</v>
      </c>
      <c r="W1299" t="s">
        <v>2825</v>
      </c>
      <c r="X1299">
        <v>65163.149557591896</v>
      </c>
      <c r="Y1299" t="s">
        <v>2814</v>
      </c>
      <c r="Z1299">
        <v>58611.930717538344</v>
      </c>
      <c r="AA1299" t="s">
        <v>2645</v>
      </c>
      <c r="AB1299">
        <v>40894.397697483</v>
      </c>
      <c r="AC1299">
        <v>3</v>
      </c>
    </row>
    <row r="1300" spans="1:29" x14ac:dyDescent="0.3">
      <c r="A1300" t="s">
        <v>47</v>
      </c>
      <c r="B1300">
        <v>58834.067890234619</v>
      </c>
      <c r="C1300">
        <v>18423763</v>
      </c>
      <c r="D1300">
        <v>4400000</v>
      </c>
      <c r="E1300">
        <v>44000</v>
      </c>
      <c r="F1300" s="1">
        <v>45975</v>
      </c>
      <c r="G1300" t="s">
        <v>2843</v>
      </c>
      <c r="H1300">
        <v>100</v>
      </c>
      <c r="I1300">
        <v>120</v>
      </c>
      <c r="J1300" t="s">
        <v>97</v>
      </c>
      <c r="K1300">
        <v>1</v>
      </c>
      <c r="L1300">
        <v>8</v>
      </c>
      <c r="M1300" t="s">
        <v>2622</v>
      </c>
      <c r="N1300" t="s">
        <v>55</v>
      </c>
      <c r="O1300" t="s">
        <v>57</v>
      </c>
      <c r="P1300" t="s">
        <v>2892</v>
      </c>
      <c r="Q1300" t="s">
        <v>2893</v>
      </c>
      <c r="R1300" t="s">
        <v>2878</v>
      </c>
      <c r="S1300">
        <v>13</v>
      </c>
      <c r="T1300">
        <v>0</v>
      </c>
      <c r="U1300" t="s">
        <v>2894</v>
      </c>
      <c r="V1300">
        <v>56501.106204522679</v>
      </c>
      <c r="W1300" t="s">
        <v>2825</v>
      </c>
      <c r="X1300">
        <v>65163.149557591896</v>
      </c>
      <c r="Y1300" t="s">
        <v>2814</v>
      </c>
      <c r="Z1300">
        <v>58611.930717538344</v>
      </c>
      <c r="AA1300" t="s">
        <v>2645</v>
      </c>
      <c r="AB1300">
        <v>40894.397697483</v>
      </c>
      <c r="AC1300">
        <v>3</v>
      </c>
    </row>
    <row r="1301" spans="1:29" x14ac:dyDescent="0.3">
      <c r="A1301" t="s">
        <v>47</v>
      </c>
      <c r="B1301">
        <v>58834.067890234619</v>
      </c>
      <c r="C1301">
        <v>18380249</v>
      </c>
      <c r="D1301">
        <v>3900000</v>
      </c>
      <c r="E1301">
        <v>30000</v>
      </c>
      <c r="F1301" s="1">
        <v>45969</v>
      </c>
      <c r="G1301" t="s">
        <v>2843</v>
      </c>
      <c r="H1301">
        <v>130</v>
      </c>
      <c r="I1301">
        <v>140</v>
      </c>
      <c r="J1301" t="s">
        <v>50</v>
      </c>
      <c r="K1301">
        <v>1</v>
      </c>
      <c r="L1301">
        <v>5</v>
      </c>
      <c r="M1301" t="s">
        <v>2632</v>
      </c>
      <c r="N1301" t="s">
        <v>55</v>
      </c>
      <c r="O1301" t="s">
        <v>57</v>
      </c>
      <c r="P1301" t="s">
        <v>2892</v>
      </c>
      <c r="Q1301" t="s">
        <v>2893</v>
      </c>
      <c r="R1301" t="s">
        <v>2877</v>
      </c>
      <c r="S1301">
        <v>25</v>
      </c>
      <c r="T1301">
        <v>0</v>
      </c>
      <c r="U1301" t="s">
        <v>2894</v>
      </c>
      <c r="V1301">
        <v>56501.106204522679</v>
      </c>
      <c r="W1301" t="s">
        <v>2825</v>
      </c>
      <c r="X1301">
        <v>65163.149557591896</v>
      </c>
      <c r="Y1301" t="s">
        <v>2814</v>
      </c>
      <c r="Z1301">
        <v>58611.930717538344</v>
      </c>
      <c r="AA1301" t="s">
        <v>2645</v>
      </c>
      <c r="AB1301">
        <v>40894.397697483</v>
      </c>
      <c r="AC1301">
        <v>4</v>
      </c>
    </row>
    <row r="1302" spans="1:29" x14ac:dyDescent="0.3">
      <c r="A1302" t="s">
        <v>47</v>
      </c>
      <c r="B1302">
        <v>58834.067890234619</v>
      </c>
      <c r="C1302">
        <v>18372087</v>
      </c>
      <c r="D1302">
        <v>5300000</v>
      </c>
      <c r="E1302">
        <v>33974.358974358976</v>
      </c>
      <c r="F1302" s="1">
        <v>45967</v>
      </c>
      <c r="G1302" t="s">
        <v>2843</v>
      </c>
      <c r="H1302">
        <v>156</v>
      </c>
      <c r="I1302">
        <v>170</v>
      </c>
      <c r="J1302" t="s">
        <v>50</v>
      </c>
      <c r="K1302">
        <v>1</v>
      </c>
      <c r="L1302">
        <v>5</v>
      </c>
      <c r="M1302" t="s">
        <v>2632</v>
      </c>
      <c r="N1302" t="s">
        <v>55</v>
      </c>
      <c r="O1302" t="s">
        <v>57</v>
      </c>
      <c r="P1302" t="s">
        <v>2892</v>
      </c>
      <c r="Q1302" t="s">
        <v>2893</v>
      </c>
      <c r="R1302" t="s">
        <v>2877</v>
      </c>
      <c r="S1302">
        <v>25</v>
      </c>
      <c r="T1302">
        <v>0</v>
      </c>
      <c r="U1302" t="s">
        <v>2894</v>
      </c>
      <c r="V1302">
        <v>56501.106204522679</v>
      </c>
      <c r="W1302" t="s">
        <v>2825</v>
      </c>
      <c r="X1302">
        <v>65163.149557591896</v>
      </c>
      <c r="Y1302" t="s">
        <v>2814</v>
      </c>
      <c r="Z1302">
        <v>58611.930717538344</v>
      </c>
      <c r="AA1302" t="s">
        <v>2740</v>
      </c>
      <c r="AB1302">
        <v>75075.41478129715</v>
      </c>
      <c r="AC1302">
        <v>4</v>
      </c>
    </row>
    <row r="1303" spans="1:29" x14ac:dyDescent="0.3">
      <c r="A1303" t="s">
        <v>47</v>
      </c>
      <c r="B1303">
        <v>58834.067890234619</v>
      </c>
      <c r="C1303">
        <v>18384005</v>
      </c>
      <c r="D1303">
        <v>3950000</v>
      </c>
      <c r="E1303">
        <v>116176.4705882353</v>
      </c>
      <c r="F1303" s="1">
        <v>45969</v>
      </c>
      <c r="G1303" t="s">
        <v>2843</v>
      </c>
      <c r="H1303">
        <v>34</v>
      </c>
      <c r="I1303">
        <v>36</v>
      </c>
      <c r="J1303" t="s">
        <v>74</v>
      </c>
      <c r="K1303">
        <v>1</v>
      </c>
      <c r="L1303">
        <v>7</v>
      </c>
      <c r="M1303" t="s">
        <v>2615</v>
      </c>
      <c r="N1303" t="s">
        <v>76</v>
      </c>
      <c r="O1303" t="s">
        <v>57</v>
      </c>
      <c r="P1303" t="s">
        <v>2905</v>
      </c>
      <c r="Q1303" t="s">
        <v>2893</v>
      </c>
      <c r="R1303" t="s">
        <v>2879</v>
      </c>
      <c r="S1303">
        <v>2</v>
      </c>
      <c r="T1303">
        <v>0</v>
      </c>
      <c r="U1303" t="s">
        <v>251</v>
      </c>
      <c r="V1303">
        <v>53354.245347733297</v>
      </c>
      <c r="W1303" t="s">
        <v>2825</v>
      </c>
      <c r="X1303">
        <v>65163.149557591896</v>
      </c>
      <c r="Y1303" t="s">
        <v>2815</v>
      </c>
      <c r="Z1303">
        <v>55166.77177874578</v>
      </c>
      <c r="AA1303" t="s">
        <v>2740</v>
      </c>
      <c r="AB1303">
        <v>75075.41478129715</v>
      </c>
      <c r="AC1303">
        <v>2</v>
      </c>
    </row>
    <row r="1304" spans="1:29" x14ac:dyDescent="0.3">
      <c r="A1304" t="s">
        <v>47</v>
      </c>
      <c r="B1304">
        <v>58834.067890234619</v>
      </c>
      <c r="C1304">
        <v>18371423</v>
      </c>
      <c r="D1304">
        <v>4450000</v>
      </c>
      <c r="E1304">
        <v>37083.333333333336</v>
      </c>
      <c r="F1304" s="1">
        <v>45967</v>
      </c>
      <c r="G1304" t="s">
        <v>2843</v>
      </c>
      <c r="H1304">
        <v>120</v>
      </c>
      <c r="I1304">
        <v>130</v>
      </c>
      <c r="J1304" t="s">
        <v>97</v>
      </c>
      <c r="K1304">
        <v>1</v>
      </c>
      <c r="L1304">
        <v>4</v>
      </c>
      <c r="M1304" t="s">
        <v>2632</v>
      </c>
      <c r="N1304" t="s">
        <v>55</v>
      </c>
      <c r="O1304" t="s">
        <v>57</v>
      </c>
      <c r="P1304" t="s">
        <v>2892</v>
      </c>
      <c r="Q1304" t="s">
        <v>2893</v>
      </c>
      <c r="R1304" t="s">
        <v>2878</v>
      </c>
      <c r="S1304">
        <v>25</v>
      </c>
      <c r="T1304">
        <v>0</v>
      </c>
      <c r="U1304" t="s">
        <v>2894</v>
      </c>
      <c r="V1304">
        <v>56501.106204522679</v>
      </c>
      <c r="W1304" t="s">
        <v>2825</v>
      </c>
      <c r="X1304">
        <v>65163.149557591896</v>
      </c>
      <c r="Y1304" t="s">
        <v>2814</v>
      </c>
      <c r="Z1304">
        <v>58611.930717538344</v>
      </c>
      <c r="AA1304" t="s">
        <v>2794</v>
      </c>
      <c r="AB1304">
        <v>41645.114942528737</v>
      </c>
      <c r="AC1304">
        <v>3</v>
      </c>
    </row>
    <row r="1305" spans="1:29" x14ac:dyDescent="0.3">
      <c r="A1305" t="s">
        <v>47</v>
      </c>
      <c r="B1305">
        <v>58834.067890234619</v>
      </c>
      <c r="C1305">
        <v>18416234</v>
      </c>
      <c r="D1305">
        <v>6700000</v>
      </c>
      <c r="E1305">
        <v>46206.896551724138</v>
      </c>
      <c r="F1305" s="1">
        <v>45974</v>
      </c>
      <c r="G1305" t="s">
        <v>2843</v>
      </c>
      <c r="H1305">
        <v>145</v>
      </c>
      <c r="I1305">
        <v>160</v>
      </c>
      <c r="J1305" t="s">
        <v>50</v>
      </c>
      <c r="K1305">
        <v>2</v>
      </c>
      <c r="L1305">
        <v>4</v>
      </c>
      <c r="M1305" t="s">
        <v>2615</v>
      </c>
      <c r="N1305" t="s">
        <v>77</v>
      </c>
      <c r="O1305" t="s">
        <v>57</v>
      </c>
      <c r="P1305" t="s">
        <v>2903</v>
      </c>
      <c r="Q1305" t="s">
        <v>2896</v>
      </c>
      <c r="R1305" t="s">
        <v>2877</v>
      </c>
      <c r="S1305">
        <v>2</v>
      </c>
      <c r="T1305">
        <v>0</v>
      </c>
      <c r="U1305" t="s">
        <v>2895</v>
      </c>
      <c r="V1305">
        <v>65169.934344177367</v>
      </c>
      <c r="W1305" t="s">
        <v>2825</v>
      </c>
      <c r="X1305">
        <v>65163.149557591896</v>
      </c>
      <c r="Y1305" t="s">
        <v>2817</v>
      </c>
      <c r="Z1305">
        <v>55125.119235044782</v>
      </c>
      <c r="AA1305" t="s">
        <v>2794</v>
      </c>
      <c r="AB1305">
        <v>41645.114942528737</v>
      </c>
      <c r="AC1305">
        <v>4</v>
      </c>
    </row>
    <row r="1306" spans="1:29" x14ac:dyDescent="0.3">
      <c r="A1306" t="s">
        <v>47</v>
      </c>
      <c r="B1306">
        <v>58834.067890234619</v>
      </c>
      <c r="C1306">
        <v>18364220</v>
      </c>
      <c r="D1306">
        <v>4200000</v>
      </c>
      <c r="E1306">
        <v>40000</v>
      </c>
      <c r="F1306" s="1">
        <v>45966</v>
      </c>
      <c r="G1306" t="s">
        <v>2843</v>
      </c>
      <c r="H1306">
        <v>105</v>
      </c>
      <c r="I1306">
        <v>115</v>
      </c>
      <c r="J1306" t="s">
        <v>97</v>
      </c>
      <c r="K1306">
        <v>1</v>
      </c>
      <c r="L1306">
        <v>7</v>
      </c>
      <c r="M1306" t="s">
        <v>2632</v>
      </c>
      <c r="N1306" t="s">
        <v>55</v>
      </c>
      <c r="O1306" t="s">
        <v>57</v>
      </c>
      <c r="P1306" t="s">
        <v>2892</v>
      </c>
      <c r="Q1306" t="s">
        <v>2893</v>
      </c>
      <c r="R1306" t="s">
        <v>2878</v>
      </c>
      <c r="S1306">
        <v>25</v>
      </c>
      <c r="T1306">
        <v>0</v>
      </c>
      <c r="U1306" t="s">
        <v>2894</v>
      </c>
      <c r="V1306">
        <v>56501.106204522679</v>
      </c>
      <c r="W1306" t="s">
        <v>2825</v>
      </c>
      <c r="X1306">
        <v>65163.149557591896</v>
      </c>
      <c r="Y1306" t="s">
        <v>2814</v>
      </c>
      <c r="Z1306">
        <v>58611.930717538344</v>
      </c>
      <c r="AA1306" t="s">
        <v>2658</v>
      </c>
      <c r="AB1306">
        <v>35000</v>
      </c>
      <c r="AC1306">
        <v>3</v>
      </c>
    </row>
    <row r="1307" spans="1:29" x14ac:dyDescent="0.3">
      <c r="A1307" t="s">
        <v>47</v>
      </c>
      <c r="B1307">
        <v>58834.067890234619</v>
      </c>
      <c r="C1307">
        <v>18426922</v>
      </c>
      <c r="D1307">
        <v>3750000</v>
      </c>
      <c r="E1307">
        <v>30000</v>
      </c>
      <c r="F1307" s="1">
        <v>45976</v>
      </c>
      <c r="G1307" t="s">
        <v>2843</v>
      </c>
      <c r="H1307">
        <v>125</v>
      </c>
      <c r="I1307">
        <v>135</v>
      </c>
      <c r="J1307" t="s">
        <v>50</v>
      </c>
      <c r="K1307">
        <v>1</v>
      </c>
      <c r="L1307">
        <v>6</v>
      </c>
      <c r="M1307" t="s">
        <v>2632</v>
      </c>
      <c r="N1307" t="s">
        <v>55</v>
      </c>
      <c r="O1307" t="s">
        <v>57</v>
      </c>
      <c r="P1307" t="s">
        <v>2892</v>
      </c>
      <c r="Q1307" t="s">
        <v>2893</v>
      </c>
      <c r="R1307" t="s">
        <v>2877</v>
      </c>
      <c r="S1307">
        <v>25</v>
      </c>
      <c r="T1307">
        <v>0</v>
      </c>
      <c r="U1307" t="s">
        <v>2894</v>
      </c>
      <c r="V1307">
        <v>56501.106204522679</v>
      </c>
      <c r="W1307" t="s">
        <v>2825</v>
      </c>
      <c r="X1307">
        <v>65163.149557591896</v>
      </c>
      <c r="Y1307" t="s">
        <v>2814</v>
      </c>
      <c r="Z1307">
        <v>58611.930717538344</v>
      </c>
      <c r="AA1307" t="s">
        <v>2658</v>
      </c>
      <c r="AB1307">
        <v>35000</v>
      </c>
      <c r="AC1307">
        <v>4</v>
      </c>
    </row>
    <row r="1308" spans="1:29" x14ac:dyDescent="0.3">
      <c r="A1308" t="s">
        <v>47</v>
      </c>
      <c r="B1308">
        <v>58834.067890234619</v>
      </c>
      <c r="C1308">
        <v>18406708</v>
      </c>
      <c r="D1308">
        <v>4350000</v>
      </c>
      <c r="E1308">
        <v>43500</v>
      </c>
      <c r="F1308" s="1">
        <v>45973</v>
      </c>
      <c r="G1308" t="s">
        <v>2843</v>
      </c>
      <c r="H1308">
        <v>100</v>
      </c>
      <c r="I1308">
        <v>110</v>
      </c>
      <c r="J1308" t="s">
        <v>97</v>
      </c>
      <c r="K1308">
        <v>1</v>
      </c>
      <c r="L1308">
        <v>3</v>
      </c>
      <c r="M1308" t="s">
        <v>2632</v>
      </c>
      <c r="N1308" t="s">
        <v>55</v>
      </c>
      <c r="O1308" t="s">
        <v>57</v>
      </c>
      <c r="P1308" t="s">
        <v>2892</v>
      </c>
      <c r="Q1308" t="s">
        <v>2893</v>
      </c>
      <c r="R1308" t="s">
        <v>2878</v>
      </c>
      <c r="S1308">
        <v>25</v>
      </c>
      <c r="T1308">
        <v>0</v>
      </c>
      <c r="U1308" t="s">
        <v>2894</v>
      </c>
      <c r="V1308">
        <v>56501.106204522679</v>
      </c>
      <c r="W1308" t="s">
        <v>2829</v>
      </c>
      <c r="X1308">
        <v>75304.809699391655</v>
      </c>
      <c r="Y1308" t="s">
        <v>2814</v>
      </c>
      <c r="Z1308">
        <v>58611.930717538344</v>
      </c>
      <c r="AA1308" t="s">
        <v>2631</v>
      </c>
      <c r="AB1308">
        <v>50248.970039345681</v>
      </c>
      <c r="AC1308">
        <v>3</v>
      </c>
    </row>
    <row r="1309" spans="1:29" x14ac:dyDescent="0.3">
      <c r="A1309" t="s">
        <v>47</v>
      </c>
      <c r="B1309">
        <v>58834.067890234619</v>
      </c>
      <c r="C1309">
        <v>18423081</v>
      </c>
      <c r="D1309">
        <v>11250000</v>
      </c>
      <c r="E1309">
        <v>90725.806451612909</v>
      </c>
      <c r="F1309" s="1">
        <v>45975</v>
      </c>
      <c r="G1309" t="s">
        <v>2843</v>
      </c>
      <c r="H1309">
        <v>124</v>
      </c>
      <c r="I1309">
        <v>140</v>
      </c>
      <c r="J1309" t="s">
        <v>97</v>
      </c>
      <c r="K1309">
        <v>1</v>
      </c>
      <c r="L1309">
        <v>4</v>
      </c>
      <c r="M1309" t="s">
        <v>2622</v>
      </c>
      <c r="N1309" t="s">
        <v>55</v>
      </c>
      <c r="O1309" t="s">
        <v>57</v>
      </c>
      <c r="P1309" t="s">
        <v>2905</v>
      </c>
      <c r="Q1309" t="s">
        <v>2898</v>
      </c>
      <c r="R1309" t="s">
        <v>2878</v>
      </c>
      <c r="S1309">
        <v>13</v>
      </c>
      <c r="T1309">
        <v>0</v>
      </c>
      <c r="U1309" t="s">
        <v>2894</v>
      </c>
      <c r="V1309">
        <v>56501.106204522679</v>
      </c>
      <c r="W1309" t="s">
        <v>2829</v>
      </c>
      <c r="X1309">
        <v>75304.809699391655</v>
      </c>
      <c r="Y1309" t="s">
        <v>2815</v>
      </c>
      <c r="Z1309">
        <v>55166.77177874578</v>
      </c>
      <c r="AA1309" t="s">
        <v>2631</v>
      </c>
      <c r="AB1309">
        <v>50248.970039345681</v>
      </c>
      <c r="AC1309">
        <v>3</v>
      </c>
    </row>
    <row r="1310" spans="1:29" x14ac:dyDescent="0.3">
      <c r="A1310" t="s">
        <v>47</v>
      </c>
      <c r="B1310">
        <v>58834.067890234619</v>
      </c>
      <c r="C1310">
        <v>18417015</v>
      </c>
      <c r="D1310">
        <v>5490000</v>
      </c>
      <c r="E1310">
        <v>39214.285714285717</v>
      </c>
      <c r="F1310" s="1">
        <v>45974</v>
      </c>
      <c r="G1310" t="s">
        <v>2843</v>
      </c>
      <c r="H1310">
        <v>140</v>
      </c>
      <c r="I1310">
        <v>165</v>
      </c>
      <c r="J1310" t="s">
        <v>50</v>
      </c>
      <c r="K1310">
        <v>2</v>
      </c>
      <c r="L1310">
        <v>7</v>
      </c>
      <c r="M1310" t="s">
        <v>2632</v>
      </c>
      <c r="N1310" t="s">
        <v>55</v>
      </c>
      <c r="O1310" t="s">
        <v>57</v>
      </c>
      <c r="P1310" t="s">
        <v>2892</v>
      </c>
      <c r="Q1310" t="s">
        <v>2893</v>
      </c>
      <c r="R1310" t="s">
        <v>2877</v>
      </c>
      <c r="S1310">
        <v>25</v>
      </c>
      <c r="T1310">
        <v>0</v>
      </c>
      <c r="U1310" t="s">
        <v>2895</v>
      </c>
      <c r="V1310">
        <v>65169.934344177367</v>
      </c>
      <c r="W1310" t="s">
        <v>2833</v>
      </c>
      <c r="X1310">
        <v>54018.774285206324</v>
      </c>
      <c r="Y1310" t="s">
        <v>2814</v>
      </c>
      <c r="Z1310">
        <v>58611.930717538344</v>
      </c>
      <c r="AA1310" t="s">
        <v>2631</v>
      </c>
      <c r="AB1310">
        <v>50248.970039345681</v>
      </c>
      <c r="AC1310">
        <v>4</v>
      </c>
    </row>
    <row r="1311" spans="1:29" x14ac:dyDescent="0.3">
      <c r="A1311" t="s">
        <v>47</v>
      </c>
      <c r="B1311">
        <v>58834.067890234619</v>
      </c>
      <c r="C1311">
        <v>18401831</v>
      </c>
      <c r="D1311">
        <v>3150000</v>
      </c>
      <c r="E1311">
        <v>33157.894736842107</v>
      </c>
      <c r="F1311" s="1">
        <v>45972</v>
      </c>
      <c r="G1311" t="s">
        <v>2843</v>
      </c>
      <c r="H1311">
        <v>95</v>
      </c>
      <c r="I1311">
        <v>109</v>
      </c>
      <c r="J1311" t="s">
        <v>97</v>
      </c>
      <c r="K1311">
        <v>1</v>
      </c>
      <c r="L1311">
        <v>4</v>
      </c>
      <c r="M1311" t="s">
        <v>2622</v>
      </c>
      <c r="N1311" t="s">
        <v>77</v>
      </c>
      <c r="O1311" t="s">
        <v>57</v>
      </c>
      <c r="P1311" t="s">
        <v>2892</v>
      </c>
      <c r="Q1311" t="s">
        <v>2893</v>
      </c>
      <c r="R1311" t="s">
        <v>2878</v>
      </c>
      <c r="S1311">
        <v>13</v>
      </c>
      <c r="T1311">
        <v>0</v>
      </c>
      <c r="U1311" t="s">
        <v>2895</v>
      </c>
      <c r="V1311">
        <v>65169.934344177367</v>
      </c>
      <c r="W1311" t="s">
        <v>2833</v>
      </c>
      <c r="X1311">
        <v>54018.774285206324</v>
      </c>
      <c r="Y1311" t="s">
        <v>2814</v>
      </c>
      <c r="Z1311">
        <v>58611.930717538344</v>
      </c>
      <c r="AA1311" t="s">
        <v>2631</v>
      </c>
      <c r="AB1311">
        <v>50248.970039345681</v>
      </c>
      <c r="AC1311">
        <v>3</v>
      </c>
    </row>
    <row r="1312" spans="1:29" x14ac:dyDescent="0.3">
      <c r="A1312" t="s">
        <v>47</v>
      </c>
      <c r="B1312">
        <v>58834.067890234619</v>
      </c>
      <c r="C1312">
        <v>18390362</v>
      </c>
      <c r="D1312">
        <v>11250000</v>
      </c>
      <c r="E1312">
        <v>70312.5</v>
      </c>
      <c r="F1312" s="1">
        <v>45971</v>
      </c>
      <c r="G1312" t="s">
        <v>2843</v>
      </c>
      <c r="H1312">
        <v>160</v>
      </c>
      <c r="I1312">
        <v>180</v>
      </c>
      <c r="J1312" t="s">
        <v>128</v>
      </c>
      <c r="K1312">
        <v>2</v>
      </c>
      <c r="L1312">
        <v>3</v>
      </c>
      <c r="M1312" t="s">
        <v>2615</v>
      </c>
      <c r="N1312" t="s">
        <v>55</v>
      </c>
      <c r="O1312" t="s">
        <v>67</v>
      </c>
      <c r="P1312" t="s">
        <v>2892</v>
      </c>
      <c r="Q1312" t="s">
        <v>2898</v>
      </c>
      <c r="R1312" t="s">
        <v>2871</v>
      </c>
      <c r="S1312">
        <v>2</v>
      </c>
      <c r="T1312">
        <v>1</v>
      </c>
      <c r="U1312" t="s">
        <v>2894</v>
      </c>
      <c r="V1312">
        <v>56501.106204522679</v>
      </c>
      <c r="W1312" t="s">
        <v>2829</v>
      </c>
      <c r="X1312">
        <v>75304.809699391655</v>
      </c>
      <c r="Y1312" t="s">
        <v>2814</v>
      </c>
      <c r="Z1312">
        <v>58611.930717538344</v>
      </c>
      <c r="AA1312" t="s">
        <v>2802</v>
      </c>
      <c r="AB1312">
        <v>77156.25</v>
      </c>
      <c r="AC1312">
        <v>5</v>
      </c>
    </row>
    <row r="1313" spans="1:29" x14ac:dyDescent="0.3">
      <c r="A1313" t="s">
        <v>47</v>
      </c>
      <c r="B1313">
        <v>58834.067890234619</v>
      </c>
      <c r="C1313">
        <v>18377639</v>
      </c>
      <c r="D1313">
        <v>4200000</v>
      </c>
      <c r="E1313">
        <v>84000</v>
      </c>
      <c r="F1313" s="1">
        <v>45968</v>
      </c>
      <c r="G1313" t="s">
        <v>2843</v>
      </c>
      <c r="H1313">
        <v>50</v>
      </c>
      <c r="I1313">
        <v>55</v>
      </c>
      <c r="J1313" t="s">
        <v>74</v>
      </c>
      <c r="K1313">
        <v>1</v>
      </c>
      <c r="L1313">
        <v>2</v>
      </c>
      <c r="M1313" t="s">
        <v>2615</v>
      </c>
      <c r="N1313" t="s">
        <v>55</v>
      </c>
      <c r="O1313" t="s">
        <v>57</v>
      </c>
      <c r="P1313" t="s">
        <v>2892</v>
      </c>
      <c r="Q1313" t="s">
        <v>2893</v>
      </c>
      <c r="R1313" t="s">
        <v>2879</v>
      </c>
      <c r="S1313">
        <v>2</v>
      </c>
      <c r="T1313">
        <v>0</v>
      </c>
      <c r="U1313" t="s">
        <v>2894</v>
      </c>
      <c r="V1313">
        <v>56501.106204522679</v>
      </c>
      <c r="W1313" t="s">
        <v>2829</v>
      </c>
      <c r="X1313">
        <v>75304.809699391655</v>
      </c>
      <c r="Y1313" t="s">
        <v>2814</v>
      </c>
      <c r="Z1313">
        <v>58611.930717538344</v>
      </c>
      <c r="AA1313" t="s">
        <v>2802</v>
      </c>
      <c r="AB1313">
        <v>77156.25</v>
      </c>
      <c r="AC1313">
        <v>2</v>
      </c>
    </row>
    <row r="1314" spans="1:29" x14ac:dyDescent="0.3">
      <c r="A1314" t="s">
        <v>47</v>
      </c>
      <c r="B1314">
        <v>58834.067890234619</v>
      </c>
      <c r="C1314">
        <v>18375669</v>
      </c>
      <c r="D1314">
        <v>6000000</v>
      </c>
      <c r="E1314">
        <v>30000</v>
      </c>
      <c r="F1314" s="1">
        <v>45968</v>
      </c>
      <c r="G1314" t="s">
        <v>2843</v>
      </c>
      <c r="H1314">
        <v>200</v>
      </c>
      <c r="I1314">
        <v>210</v>
      </c>
      <c r="J1314" t="s">
        <v>128</v>
      </c>
      <c r="K1314">
        <v>2</v>
      </c>
      <c r="L1314">
        <v>4</v>
      </c>
      <c r="M1314" t="s">
        <v>2627</v>
      </c>
      <c r="N1314" t="s">
        <v>55</v>
      </c>
      <c r="O1314" t="s">
        <v>57</v>
      </c>
      <c r="P1314" t="s">
        <v>2892</v>
      </c>
      <c r="Q1314" t="s">
        <v>2893</v>
      </c>
      <c r="R1314" t="s">
        <v>2871</v>
      </c>
      <c r="S1314">
        <v>18</v>
      </c>
      <c r="T1314">
        <v>0</v>
      </c>
      <c r="U1314" t="s">
        <v>2894</v>
      </c>
      <c r="V1314">
        <v>56501.106204522679</v>
      </c>
      <c r="W1314" t="s">
        <v>2829</v>
      </c>
      <c r="X1314">
        <v>75304.809699391655</v>
      </c>
      <c r="Y1314" t="s">
        <v>2814</v>
      </c>
      <c r="Z1314">
        <v>58611.930717538344</v>
      </c>
      <c r="AA1314" t="s">
        <v>2801</v>
      </c>
      <c r="AB1314">
        <v>30000</v>
      </c>
      <c r="AC1314">
        <v>5</v>
      </c>
    </row>
    <row r="1315" spans="1:29" x14ac:dyDescent="0.3">
      <c r="A1315" t="s">
        <v>47</v>
      </c>
      <c r="B1315">
        <v>58834.067890234619</v>
      </c>
      <c r="C1315">
        <v>18386130</v>
      </c>
      <c r="D1315">
        <v>3650000</v>
      </c>
      <c r="E1315">
        <v>73000</v>
      </c>
      <c r="F1315" s="1">
        <v>45970</v>
      </c>
      <c r="G1315" t="s">
        <v>2843</v>
      </c>
      <c r="H1315">
        <v>50</v>
      </c>
      <c r="I1315">
        <v>65</v>
      </c>
      <c r="J1315" t="s">
        <v>74</v>
      </c>
      <c r="K1315">
        <v>1</v>
      </c>
      <c r="L1315">
        <v>3</v>
      </c>
      <c r="M1315" t="s">
        <v>2615</v>
      </c>
      <c r="N1315" t="s">
        <v>77</v>
      </c>
      <c r="O1315" t="s">
        <v>57</v>
      </c>
      <c r="P1315" t="s">
        <v>2892</v>
      </c>
      <c r="Q1315" t="s">
        <v>2893</v>
      </c>
      <c r="R1315" t="s">
        <v>2879</v>
      </c>
      <c r="S1315">
        <v>2</v>
      </c>
      <c r="T1315">
        <v>0</v>
      </c>
      <c r="U1315" t="s">
        <v>2894</v>
      </c>
      <c r="V1315">
        <v>56501.106204522679</v>
      </c>
      <c r="W1315" t="s">
        <v>2833</v>
      </c>
      <c r="X1315">
        <v>54018.774285206324</v>
      </c>
      <c r="Y1315" t="s">
        <v>2814</v>
      </c>
      <c r="Z1315">
        <v>58611.930717538344</v>
      </c>
      <c r="AA1315" t="s">
        <v>2732</v>
      </c>
      <c r="AB1315">
        <v>86425.930481017684</v>
      </c>
      <c r="AC1315">
        <v>2</v>
      </c>
    </row>
    <row r="1316" spans="1:29" x14ac:dyDescent="0.3">
      <c r="A1316" t="s">
        <v>47</v>
      </c>
      <c r="B1316">
        <v>58834.067890234619</v>
      </c>
      <c r="C1316">
        <v>18383070</v>
      </c>
      <c r="D1316">
        <v>2850000</v>
      </c>
      <c r="E1316">
        <v>63333.333333333336</v>
      </c>
      <c r="F1316" s="1">
        <v>45969</v>
      </c>
      <c r="G1316" t="s">
        <v>2843</v>
      </c>
      <c r="H1316">
        <v>45</v>
      </c>
      <c r="I1316">
        <v>55</v>
      </c>
      <c r="J1316" t="s">
        <v>74</v>
      </c>
      <c r="K1316">
        <v>1</v>
      </c>
      <c r="L1316">
        <v>3</v>
      </c>
      <c r="M1316" t="s">
        <v>2615</v>
      </c>
      <c r="N1316" t="s">
        <v>55</v>
      </c>
      <c r="O1316" t="s">
        <v>57</v>
      </c>
      <c r="P1316" t="s">
        <v>2892</v>
      </c>
      <c r="Q1316" t="s">
        <v>2899</v>
      </c>
      <c r="R1316" t="s">
        <v>2879</v>
      </c>
      <c r="S1316">
        <v>2</v>
      </c>
      <c r="T1316">
        <v>0</v>
      </c>
      <c r="U1316" t="s">
        <v>2894</v>
      </c>
      <c r="V1316">
        <v>56501.106204522679</v>
      </c>
      <c r="W1316" t="s">
        <v>2833</v>
      </c>
      <c r="X1316">
        <v>54018.774285206324</v>
      </c>
      <c r="Y1316" t="s">
        <v>2814</v>
      </c>
      <c r="Z1316">
        <v>58611.930717538344</v>
      </c>
      <c r="AA1316" t="s">
        <v>2732</v>
      </c>
      <c r="AB1316">
        <v>86425.930481017684</v>
      </c>
      <c r="AC1316">
        <v>2</v>
      </c>
    </row>
    <row r="1317" spans="1:29" x14ac:dyDescent="0.3">
      <c r="A1317" t="s">
        <v>47</v>
      </c>
      <c r="B1317">
        <v>58834.067890234619</v>
      </c>
      <c r="C1317">
        <v>18386568</v>
      </c>
      <c r="D1317">
        <v>2850000</v>
      </c>
      <c r="E1317">
        <v>66279.069767441862</v>
      </c>
      <c r="F1317" s="1">
        <v>45970</v>
      </c>
      <c r="G1317" t="s">
        <v>2843</v>
      </c>
      <c r="H1317">
        <v>43</v>
      </c>
      <c r="I1317">
        <v>55</v>
      </c>
      <c r="J1317" t="s">
        <v>74</v>
      </c>
      <c r="K1317">
        <v>1</v>
      </c>
      <c r="L1317">
        <v>3</v>
      </c>
      <c r="M1317" t="s">
        <v>2615</v>
      </c>
      <c r="N1317" t="s">
        <v>55</v>
      </c>
      <c r="O1317" t="s">
        <v>57</v>
      </c>
      <c r="P1317" t="s">
        <v>2892</v>
      </c>
      <c r="Q1317" t="s">
        <v>2899</v>
      </c>
      <c r="R1317" t="s">
        <v>2879</v>
      </c>
      <c r="S1317">
        <v>2</v>
      </c>
      <c r="T1317">
        <v>0</v>
      </c>
      <c r="U1317" t="s">
        <v>2894</v>
      </c>
      <c r="V1317">
        <v>56501.106204522679</v>
      </c>
      <c r="W1317" t="s">
        <v>2833</v>
      </c>
      <c r="X1317">
        <v>54018.774285206324</v>
      </c>
      <c r="Y1317" t="s">
        <v>2814</v>
      </c>
      <c r="Z1317">
        <v>58611.930717538344</v>
      </c>
      <c r="AA1317" t="s">
        <v>2732</v>
      </c>
      <c r="AB1317">
        <v>86425.930481017684</v>
      </c>
      <c r="AC1317">
        <v>2</v>
      </c>
    </row>
    <row r="1318" spans="1:29" x14ac:dyDescent="0.3">
      <c r="A1318" t="s">
        <v>47</v>
      </c>
      <c r="B1318">
        <v>58834.067890234619</v>
      </c>
      <c r="C1318">
        <v>18420045</v>
      </c>
      <c r="D1318">
        <v>5850000</v>
      </c>
      <c r="E1318">
        <v>46800</v>
      </c>
      <c r="F1318" s="1">
        <v>45975</v>
      </c>
      <c r="G1318" t="s">
        <v>2843</v>
      </c>
      <c r="H1318">
        <v>125</v>
      </c>
      <c r="I1318">
        <v>135</v>
      </c>
      <c r="J1318" t="s">
        <v>50</v>
      </c>
      <c r="K1318">
        <v>2</v>
      </c>
      <c r="L1318">
        <v>3</v>
      </c>
      <c r="M1318" t="s">
        <v>2622</v>
      </c>
      <c r="N1318" t="s">
        <v>76</v>
      </c>
      <c r="O1318" t="s">
        <v>67</v>
      </c>
      <c r="P1318" t="s">
        <v>2892</v>
      </c>
      <c r="Q1318" t="s">
        <v>2893</v>
      </c>
      <c r="R1318" t="s">
        <v>2877</v>
      </c>
      <c r="S1318">
        <v>13</v>
      </c>
      <c r="T1318">
        <v>1</v>
      </c>
      <c r="U1318" t="s">
        <v>2894</v>
      </c>
      <c r="V1318">
        <v>56501.106204522679</v>
      </c>
      <c r="W1318" t="s">
        <v>2833</v>
      </c>
      <c r="X1318">
        <v>54018.774285206324</v>
      </c>
      <c r="Y1318" t="s">
        <v>2814</v>
      </c>
      <c r="Z1318">
        <v>58611.930717538344</v>
      </c>
      <c r="AA1318" t="s">
        <v>2697</v>
      </c>
      <c r="AB1318">
        <v>46260.320671592308</v>
      </c>
      <c r="AC1318">
        <v>4</v>
      </c>
    </row>
    <row r="1319" spans="1:29" x14ac:dyDescent="0.3">
      <c r="A1319" t="s">
        <v>47</v>
      </c>
      <c r="B1319">
        <v>58834.067890234619</v>
      </c>
      <c r="C1319">
        <v>18382275</v>
      </c>
      <c r="D1319">
        <v>3750000</v>
      </c>
      <c r="E1319">
        <v>44117.647058823532</v>
      </c>
      <c r="F1319" s="1">
        <v>45969</v>
      </c>
      <c r="G1319" t="s">
        <v>2843</v>
      </c>
      <c r="H1319">
        <v>85</v>
      </c>
      <c r="I1319">
        <v>100</v>
      </c>
      <c r="J1319" t="s">
        <v>97</v>
      </c>
      <c r="K1319">
        <v>1</v>
      </c>
      <c r="L1319">
        <v>3</v>
      </c>
      <c r="M1319" t="s">
        <v>2627</v>
      </c>
      <c r="N1319" t="s">
        <v>55</v>
      </c>
      <c r="O1319" t="s">
        <v>57</v>
      </c>
      <c r="P1319" t="s">
        <v>2892</v>
      </c>
      <c r="Q1319" t="s">
        <v>2893</v>
      </c>
      <c r="R1319" t="s">
        <v>2878</v>
      </c>
      <c r="S1319">
        <v>18</v>
      </c>
      <c r="T1319">
        <v>0</v>
      </c>
      <c r="U1319" t="s">
        <v>2894</v>
      </c>
      <c r="V1319">
        <v>56501.106204522679</v>
      </c>
      <c r="W1319" t="s">
        <v>2833</v>
      </c>
      <c r="X1319">
        <v>54018.774285206324</v>
      </c>
      <c r="Y1319" t="s">
        <v>2814</v>
      </c>
      <c r="Z1319">
        <v>58611.930717538344</v>
      </c>
      <c r="AA1319" t="s">
        <v>2697</v>
      </c>
      <c r="AB1319">
        <v>46260.320671592308</v>
      </c>
      <c r="AC1319">
        <v>3</v>
      </c>
    </row>
    <row r="1320" spans="1:29" x14ac:dyDescent="0.3">
      <c r="A1320" t="s">
        <v>47</v>
      </c>
      <c r="B1320">
        <v>58834.067890234619</v>
      </c>
      <c r="C1320">
        <v>18372696</v>
      </c>
      <c r="D1320">
        <v>2450000</v>
      </c>
      <c r="E1320">
        <v>32666.666666666668</v>
      </c>
      <c r="F1320" s="1">
        <v>45967</v>
      </c>
      <c r="G1320" t="s">
        <v>2843</v>
      </c>
      <c r="H1320">
        <v>75</v>
      </c>
      <c r="I1320">
        <v>85</v>
      </c>
      <c r="J1320" t="s">
        <v>97</v>
      </c>
      <c r="K1320">
        <v>2</v>
      </c>
      <c r="L1320">
        <v>3</v>
      </c>
      <c r="M1320" t="s">
        <v>2627</v>
      </c>
      <c r="N1320" t="s">
        <v>77</v>
      </c>
      <c r="O1320" t="s">
        <v>57</v>
      </c>
      <c r="P1320" t="s">
        <v>2892</v>
      </c>
      <c r="Q1320" t="s">
        <v>2899</v>
      </c>
      <c r="R1320" t="s">
        <v>2878</v>
      </c>
      <c r="S1320">
        <v>18</v>
      </c>
      <c r="T1320">
        <v>0</v>
      </c>
      <c r="U1320" t="s">
        <v>2894</v>
      </c>
      <c r="V1320">
        <v>56501.106204522679</v>
      </c>
      <c r="W1320" t="s">
        <v>2833</v>
      </c>
      <c r="X1320">
        <v>54018.774285206324</v>
      </c>
      <c r="Y1320" t="s">
        <v>2814</v>
      </c>
      <c r="Z1320">
        <v>58611.930717538344</v>
      </c>
      <c r="AA1320" t="s">
        <v>2697</v>
      </c>
      <c r="AB1320">
        <v>46260.320671592308</v>
      </c>
      <c r="AC1320">
        <v>3</v>
      </c>
    </row>
    <row r="1321" spans="1:29" x14ac:dyDescent="0.3">
      <c r="A1321" t="s">
        <v>47</v>
      </c>
      <c r="B1321">
        <v>58834.067890234619</v>
      </c>
      <c r="C1321">
        <v>18403427</v>
      </c>
      <c r="D1321">
        <v>2125000</v>
      </c>
      <c r="E1321">
        <v>42500</v>
      </c>
      <c r="F1321" s="1">
        <v>45972</v>
      </c>
      <c r="G1321" t="s">
        <v>2843</v>
      </c>
      <c r="H1321">
        <v>50</v>
      </c>
      <c r="I1321">
        <v>55</v>
      </c>
      <c r="J1321" t="s">
        <v>74</v>
      </c>
      <c r="K1321">
        <v>1</v>
      </c>
      <c r="L1321">
        <v>3</v>
      </c>
      <c r="M1321" t="s">
        <v>2627</v>
      </c>
      <c r="N1321" t="s">
        <v>77</v>
      </c>
      <c r="O1321" t="s">
        <v>57</v>
      </c>
      <c r="P1321" t="s">
        <v>2892</v>
      </c>
      <c r="Q1321" t="s">
        <v>2899</v>
      </c>
      <c r="R1321" t="s">
        <v>2879</v>
      </c>
      <c r="S1321">
        <v>18</v>
      </c>
      <c r="T1321">
        <v>0</v>
      </c>
      <c r="U1321" t="s">
        <v>2894</v>
      </c>
      <c r="V1321">
        <v>56501.106204522679</v>
      </c>
      <c r="W1321" t="s">
        <v>2833</v>
      </c>
      <c r="X1321">
        <v>54018.774285206324</v>
      </c>
      <c r="Y1321" t="s">
        <v>2814</v>
      </c>
      <c r="Z1321">
        <v>58611.930717538344</v>
      </c>
      <c r="AA1321" t="s">
        <v>2697</v>
      </c>
      <c r="AB1321">
        <v>46260.320671592308</v>
      </c>
      <c r="AC1321">
        <v>2</v>
      </c>
    </row>
    <row r="1322" spans="1:29" x14ac:dyDescent="0.3">
      <c r="A1322" t="s">
        <v>47</v>
      </c>
      <c r="B1322">
        <v>58834.067890234619</v>
      </c>
      <c r="C1322">
        <v>18429347</v>
      </c>
      <c r="D1322">
        <v>2100000</v>
      </c>
      <c r="E1322">
        <v>28000</v>
      </c>
      <c r="F1322" s="1">
        <v>45976</v>
      </c>
      <c r="G1322" t="s">
        <v>2843</v>
      </c>
      <c r="H1322">
        <v>75</v>
      </c>
      <c r="I1322">
        <v>85</v>
      </c>
      <c r="J1322" t="s">
        <v>97</v>
      </c>
      <c r="K1322">
        <v>1</v>
      </c>
      <c r="L1322">
        <v>3</v>
      </c>
      <c r="M1322" t="s">
        <v>2632</v>
      </c>
      <c r="N1322" t="s">
        <v>55</v>
      </c>
      <c r="O1322" t="s">
        <v>67</v>
      </c>
      <c r="P1322" t="s">
        <v>2892</v>
      </c>
      <c r="Q1322" t="s">
        <v>2899</v>
      </c>
      <c r="R1322" t="s">
        <v>2878</v>
      </c>
      <c r="S1322">
        <v>25</v>
      </c>
      <c r="T1322">
        <v>1</v>
      </c>
      <c r="U1322" t="s">
        <v>2894</v>
      </c>
      <c r="V1322">
        <v>56501.106204522679</v>
      </c>
      <c r="W1322" t="s">
        <v>2833</v>
      </c>
      <c r="X1322">
        <v>54018.774285206324</v>
      </c>
      <c r="Y1322" t="s">
        <v>2814</v>
      </c>
      <c r="Z1322">
        <v>58611.930717538344</v>
      </c>
      <c r="AA1322" t="s">
        <v>2697</v>
      </c>
      <c r="AB1322">
        <v>46260.320671592308</v>
      </c>
      <c r="AC1322">
        <v>3</v>
      </c>
    </row>
    <row r="1323" spans="1:29" x14ac:dyDescent="0.3">
      <c r="A1323" t="s">
        <v>47</v>
      </c>
      <c r="B1323">
        <v>58834.067890234619</v>
      </c>
      <c r="C1323">
        <v>18411407</v>
      </c>
      <c r="D1323">
        <v>10200000</v>
      </c>
      <c r="E1323">
        <v>63750</v>
      </c>
      <c r="F1323" s="1">
        <v>45974</v>
      </c>
      <c r="G1323" t="s">
        <v>2843</v>
      </c>
      <c r="H1323">
        <v>160</v>
      </c>
      <c r="I1323">
        <v>180</v>
      </c>
      <c r="J1323" t="s">
        <v>50</v>
      </c>
      <c r="K1323">
        <v>2</v>
      </c>
      <c r="L1323">
        <v>2</v>
      </c>
      <c r="M1323" t="s">
        <v>2622</v>
      </c>
      <c r="N1323" t="s">
        <v>55</v>
      </c>
      <c r="O1323" t="s">
        <v>67</v>
      </c>
      <c r="P1323" t="s">
        <v>2905</v>
      </c>
      <c r="Q1323" t="s">
        <v>2898</v>
      </c>
      <c r="R1323" t="s">
        <v>2877</v>
      </c>
      <c r="S1323">
        <v>13</v>
      </c>
      <c r="T1323">
        <v>1</v>
      </c>
      <c r="U1323" t="s">
        <v>2894</v>
      </c>
      <c r="V1323">
        <v>56501.106204522679</v>
      </c>
      <c r="W1323" t="s">
        <v>2833</v>
      </c>
      <c r="X1323">
        <v>54018.774285206324</v>
      </c>
      <c r="Y1323" t="s">
        <v>2815</v>
      </c>
      <c r="Z1323">
        <v>55166.77177874578</v>
      </c>
      <c r="AA1323" t="s">
        <v>2697</v>
      </c>
      <c r="AB1323">
        <v>46260.320671592308</v>
      </c>
      <c r="AC1323">
        <v>4</v>
      </c>
    </row>
    <row r="1324" spans="1:29" x14ac:dyDescent="0.3">
      <c r="A1324" t="s">
        <v>47</v>
      </c>
      <c r="B1324">
        <v>58834.067890234619</v>
      </c>
      <c r="C1324">
        <v>18408998</v>
      </c>
      <c r="D1324">
        <v>9750000</v>
      </c>
      <c r="E1324">
        <v>44318.181818181816</v>
      </c>
      <c r="F1324" s="1">
        <v>45973</v>
      </c>
      <c r="G1324" t="s">
        <v>2843</v>
      </c>
      <c r="H1324">
        <v>220</v>
      </c>
      <c r="I1324">
        <v>270</v>
      </c>
      <c r="J1324" t="s">
        <v>128</v>
      </c>
      <c r="K1324">
        <v>3</v>
      </c>
      <c r="L1324">
        <v>4</v>
      </c>
      <c r="M1324" t="s">
        <v>2615</v>
      </c>
      <c r="N1324" t="s">
        <v>77</v>
      </c>
      <c r="O1324" t="s">
        <v>67</v>
      </c>
      <c r="P1324" t="s">
        <v>2892</v>
      </c>
      <c r="Q1324" t="s">
        <v>2896</v>
      </c>
      <c r="R1324" t="s">
        <v>2871</v>
      </c>
      <c r="S1324">
        <v>2</v>
      </c>
      <c r="T1324">
        <v>1</v>
      </c>
      <c r="U1324" t="s">
        <v>2895</v>
      </c>
      <c r="V1324">
        <v>65169.934344177367</v>
      </c>
      <c r="W1324" t="s">
        <v>2833</v>
      </c>
      <c r="X1324">
        <v>54018.774285206324</v>
      </c>
      <c r="Y1324" t="s">
        <v>2814</v>
      </c>
      <c r="Z1324">
        <v>58611.930717538344</v>
      </c>
      <c r="AA1324" t="s">
        <v>2662</v>
      </c>
      <c r="AB1324">
        <v>46338.922244984242</v>
      </c>
      <c r="AC1324">
        <v>5</v>
      </c>
    </row>
    <row r="1325" spans="1:29" x14ac:dyDescent="0.3">
      <c r="A1325" t="s">
        <v>47</v>
      </c>
      <c r="B1325">
        <v>58834.067890234619</v>
      </c>
      <c r="C1325">
        <v>18419970</v>
      </c>
      <c r="D1325">
        <v>6850000</v>
      </c>
      <c r="E1325">
        <v>55241.93548387097</v>
      </c>
      <c r="F1325" s="1">
        <v>45975</v>
      </c>
      <c r="G1325" t="s">
        <v>2843</v>
      </c>
      <c r="H1325">
        <v>124</v>
      </c>
      <c r="I1325">
        <v>145</v>
      </c>
      <c r="J1325" t="s">
        <v>50</v>
      </c>
      <c r="K1325">
        <v>2</v>
      </c>
      <c r="L1325">
        <v>5</v>
      </c>
      <c r="M1325" t="s">
        <v>2615</v>
      </c>
      <c r="N1325" t="s">
        <v>55</v>
      </c>
      <c r="O1325" t="s">
        <v>57</v>
      </c>
      <c r="P1325" t="s">
        <v>2892</v>
      </c>
      <c r="Q1325" t="s">
        <v>2896</v>
      </c>
      <c r="R1325" t="s">
        <v>2877</v>
      </c>
      <c r="S1325">
        <v>2</v>
      </c>
      <c r="T1325">
        <v>0</v>
      </c>
      <c r="U1325" t="s">
        <v>2895</v>
      </c>
      <c r="V1325">
        <v>65169.934344177367</v>
      </c>
      <c r="W1325" t="s">
        <v>2833</v>
      </c>
      <c r="X1325">
        <v>54018.774285206324</v>
      </c>
      <c r="Y1325" t="s">
        <v>2814</v>
      </c>
      <c r="Z1325">
        <v>58611.930717538344</v>
      </c>
      <c r="AA1325" t="s">
        <v>2662</v>
      </c>
      <c r="AB1325">
        <v>46338.922244984242</v>
      </c>
      <c r="AC1325">
        <v>4</v>
      </c>
    </row>
    <row r="1326" spans="1:29" x14ac:dyDescent="0.3">
      <c r="A1326" t="s">
        <v>47</v>
      </c>
      <c r="B1326">
        <v>58834.067890234619</v>
      </c>
      <c r="C1326">
        <v>18366631</v>
      </c>
      <c r="D1326">
        <v>4700000</v>
      </c>
      <c r="E1326">
        <v>49473.684210526313</v>
      </c>
      <c r="F1326" s="1">
        <v>45966</v>
      </c>
      <c r="G1326" t="s">
        <v>2843</v>
      </c>
      <c r="H1326">
        <v>95</v>
      </c>
      <c r="I1326">
        <v>105</v>
      </c>
      <c r="J1326" t="s">
        <v>97</v>
      </c>
      <c r="K1326">
        <v>2</v>
      </c>
      <c r="L1326">
        <v>5</v>
      </c>
      <c r="M1326" t="s">
        <v>2615</v>
      </c>
      <c r="N1326" t="s">
        <v>55</v>
      </c>
      <c r="O1326" t="s">
        <v>57</v>
      </c>
      <c r="P1326" t="s">
        <v>2892</v>
      </c>
      <c r="Q1326" t="s">
        <v>2893</v>
      </c>
      <c r="R1326" t="s">
        <v>2878</v>
      </c>
      <c r="S1326">
        <v>2</v>
      </c>
      <c r="T1326">
        <v>0</v>
      </c>
      <c r="U1326" t="s">
        <v>2895</v>
      </c>
      <c r="V1326">
        <v>65169.934344177367</v>
      </c>
      <c r="W1326" t="s">
        <v>2833</v>
      </c>
      <c r="X1326">
        <v>54018.774285206324</v>
      </c>
      <c r="Y1326" t="s">
        <v>2814</v>
      </c>
      <c r="Z1326">
        <v>58611.930717538344</v>
      </c>
      <c r="AA1326" t="s">
        <v>2662</v>
      </c>
      <c r="AB1326">
        <v>46338.922244984242</v>
      </c>
      <c r="AC1326">
        <v>3</v>
      </c>
    </row>
    <row r="1327" spans="1:29" x14ac:dyDescent="0.3">
      <c r="A1327" t="s">
        <v>47</v>
      </c>
      <c r="B1327">
        <v>58834.067890234619</v>
      </c>
      <c r="C1327">
        <v>18415158</v>
      </c>
      <c r="D1327">
        <v>7050000</v>
      </c>
      <c r="E1327">
        <v>41470.588235294119</v>
      </c>
      <c r="F1327" s="1">
        <v>45974</v>
      </c>
      <c r="G1327" t="s">
        <v>2843</v>
      </c>
      <c r="H1327">
        <v>170</v>
      </c>
      <c r="I1327">
        <v>200</v>
      </c>
      <c r="J1327" t="s">
        <v>50</v>
      </c>
      <c r="K1327">
        <v>1</v>
      </c>
      <c r="L1327">
        <v>6</v>
      </c>
      <c r="M1327" t="s">
        <v>2622</v>
      </c>
      <c r="N1327" t="s">
        <v>55</v>
      </c>
      <c r="O1327" t="s">
        <v>57</v>
      </c>
      <c r="P1327" t="s">
        <v>2905</v>
      </c>
      <c r="Q1327" t="s">
        <v>2896</v>
      </c>
      <c r="R1327" t="s">
        <v>2877</v>
      </c>
      <c r="S1327">
        <v>13</v>
      </c>
      <c r="T1327">
        <v>0</v>
      </c>
      <c r="U1327" t="s">
        <v>2895</v>
      </c>
      <c r="V1327">
        <v>65169.934344177367</v>
      </c>
      <c r="W1327" t="s">
        <v>2833</v>
      </c>
      <c r="X1327">
        <v>54018.774285206324</v>
      </c>
      <c r="Y1327" t="s">
        <v>2815</v>
      </c>
      <c r="Z1327">
        <v>55166.77177874578</v>
      </c>
      <c r="AA1327" t="s">
        <v>2662</v>
      </c>
      <c r="AB1327">
        <v>46338.922244984242</v>
      </c>
      <c r="AC1327">
        <v>4</v>
      </c>
    </row>
    <row r="1328" spans="1:29" x14ac:dyDescent="0.3">
      <c r="A1328" t="s">
        <v>47</v>
      </c>
      <c r="B1328">
        <v>58834.067890234619</v>
      </c>
      <c r="C1328">
        <v>18366609</v>
      </c>
      <c r="D1328">
        <v>6550000</v>
      </c>
      <c r="E1328">
        <v>45172.413793103449</v>
      </c>
      <c r="F1328" s="1">
        <v>45966</v>
      </c>
      <c r="G1328" t="s">
        <v>2843</v>
      </c>
      <c r="H1328">
        <v>145</v>
      </c>
      <c r="I1328">
        <v>160</v>
      </c>
      <c r="J1328" t="s">
        <v>50</v>
      </c>
      <c r="K1328">
        <v>2</v>
      </c>
      <c r="L1328">
        <v>7</v>
      </c>
      <c r="M1328" t="s">
        <v>2632</v>
      </c>
      <c r="N1328" t="s">
        <v>55</v>
      </c>
      <c r="O1328" t="s">
        <v>57</v>
      </c>
      <c r="P1328" t="s">
        <v>2905</v>
      </c>
      <c r="Q1328" t="s">
        <v>2896</v>
      </c>
      <c r="R1328" t="s">
        <v>2877</v>
      </c>
      <c r="S1328">
        <v>25</v>
      </c>
      <c r="T1328">
        <v>0</v>
      </c>
      <c r="U1328" t="s">
        <v>2895</v>
      </c>
      <c r="V1328">
        <v>65169.934344177367</v>
      </c>
      <c r="W1328" t="s">
        <v>2833</v>
      </c>
      <c r="X1328">
        <v>54018.774285206324</v>
      </c>
      <c r="Y1328" t="s">
        <v>2815</v>
      </c>
      <c r="Z1328">
        <v>55166.77177874578</v>
      </c>
      <c r="AA1328" t="s">
        <v>2662</v>
      </c>
      <c r="AB1328">
        <v>46338.922244984242</v>
      </c>
      <c r="AC1328">
        <v>4</v>
      </c>
    </row>
    <row r="1329" spans="1:29" x14ac:dyDescent="0.3">
      <c r="A1329" t="s">
        <v>47</v>
      </c>
      <c r="B1329">
        <v>58834.067890234619</v>
      </c>
      <c r="C1329">
        <v>18361554</v>
      </c>
      <c r="D1329">
        <v>5100000</v>
      </c>
      <c r="E1329">
        <v>44347.82608695652</v>
      </c>
      <c r="F1329" s="1">
        <v>45965</v>
      </c>
      <c r="G1329" t="s">
        <v>2843</v>
      </c>
      <c r="H1329">
        <v>115</v>
      </c>
      <c r="I1329">
        <v>125</v>
      </c>
      <c r="J1329" t="s">
        <v>50</v>
      </c>
      <c r="K1329">
        <v>2</v>
      </c>
      <c r="L1329">
        <v>5</v>
      </c>
      <c r="M1329" t="s">
        <v>2617</v>
      </c>
      <c r="N1329" t="s">
        <v>55</v>
      </c>
      <c r="O1329" t="s">
        <v>57</v>
      </c>
      <c r="P1329" t="s">
        <v>2905</v>
      </c>
      <c r="Q1329" t="s">
        <v>2893</v>
      </c>
      <c r="R1329" t="s">
        <v>2877</v>
      </c>
      <c r="S1329">
        <v>7.5</v>
      </c>
      <c r="T1329">
        <v>0</v>
      </c>
      <c r="U1329" t="s">
        <v>2894</v>
      </c>
      <c r="V1329">
        <v>56501.106204522679</v>
      </c>
      <c r="W1329" t="s">
        <v>2833</v>
      </c>
      <c r="X1329">
        <v>54018.774285206324</v>
      </c>
      <c r="Y1329" t="s">
        <v>2815</v>
      </c>
      <c r="Z1329">
        <v>55166.77177874578</v>
      </c>
      <c r="AA1329" t="s">
        <v>2662</v>
      </c>
      <c r="AB1329">
        <v>46338.922244984242</v>
      </c>
      <c r="AC1329">
        <v>4</v>
      </c>
    </row>
    <row r="1330" spans="1:29" x14ac:dyDescent="0.3">
      <c r="A1330" t="s">
        <v>47</v>
      </c>
      <c r="B1330">
        <v>58834.067890234619</v>
      </c>
      <c r="C1330">
        <v>18361571</v>
      </c>
      <c r="D1330">
        <v>5100000</v>
      </c>
      <c r="E1330">
        <v>44347.82608695652</v>
      </c>
      <c r="F1330" s="1">
        <v>45965</v>
      </c>
      <c r="G1330" t="s">
        <v>2843</v>
      </c>
      <c r="H1330">
        <v>115</v>
      </c>
      <c r="I1330">
        <v>125</v>
      </c>
      <c r="J1330" t="s">
        <v>50</v>
      </c>
      <c r="K1330">
        <v>2</v>
      </c>
      <c r="L1330">
        <v>5</v>
      </c>
      <c r="M1330" t="s">
        <v>2617</v>
      </c>
      <c r="N1330" t="s">
        <v>55</v>
      </c>
      <c r="O1330" t="s">
        <v>57</v>
      </c>
      <c r="P1330" t="s">
        <v>2905</v>
      </c>
      <c r="Q1330" t="s">
        <v>2893</v>
      </c>
      <c r="R1330" t="s">
        <v>2877</v>
      </c>
      <c r="S1330">
        <v>7.5</v>
      </c>
      <c r="T1330">
        <v>0</v>
      </c>
      <c r="U1330" t="s">
        <v>2894</v>
      </c>
      <c r="V1330">
        <v>56501.106204522679</v>
      </c>
      <c r="W1330" t="s">
        <v>2833</v>
      </c>
      <c r="X1330">
        <v>54018.774285206324</v>
      </c>
      <c r="Y1330" t="s">
        <v>2815</v>
      </c>
      <c r="Z1330">
        <v>55166.77177874578</v>
      </c>
      <c r="AA1330" t="s">
        <v>2662</v>
      </c>
      <c r="AB1330">
        <v>46338.922244984242</v>
      </c>
      <c r="AC1330">
        <v>4</v>
      </c>
    </row>
    <row r="1331" spans="1:29" x14ac:dyDescent="0.3">
      <c r="A1331" t="s">
        <v>47</v>
      </c>
      <c r="B1331">
        <v>58834.067890234619</v>
      </c>
      <c r="C1331">
        <v>18366578</v>
      </c>
      <c r="D1331">
        <v>6600000</v>
      </c>
      <c r="E1331">
        <v>41250</v>
      </c>
      <c r="F1331" s="1">
        <v>45966</v>
      </c>
      <c r="G1331" t="s">
        <v>2843</v>
      </c>
      <c r="H1331">
        <v>160</v>
      </c>
      <c r="I1331">
        <v>200</v>
      </c>
      <c r="J1331" t="s">
        <v>50</v>
      </c>
      <c r="K1331">
        <v>2</v>
      </c>
      <c r="L1331">
        <v>7</v>
      </c>
      <c r="M1331" t="s">
        <v>2615</v>
      </c>
      <c r="N1331" t="s">
        <v>55</v>
      </c>
      <c r="O1331" t="s">
        <v>57</v>
      </c>
      <c r="P1331" t="s">
        <v>2892</v>
      </c>
      <c r="Q1331" t="s">
        <v>2896</v>
      </c>
      <c r="R1331" t="s">
        <v>2877</v>
      </c>
      <c r="S1331">
        <v>2</v>
      </c>
      <c r="T1331">
        <v>0</v>
      </c>
      <c r="U1331" t="s">
        <v>2895</v>
      </c>
      <c r="V1331">
        <v>65169.934344177367</v>
      </c>
      <c r="W1331" t="s">
        <v>2833</v>
      </c>
      <c r="X1331">
        <v>54018.774285206324</v>
      </c>
      <c r="Y1331" t="s">
        <v>2814</v>
      </c>
      <c r="Z1331">
        <v>58611.930717538344</v>
      </c>
      <c r="AA1331" t="s">
        <v>2726</v>
      </c>
      <c r="AB1331">
        <v>41250</v>
      </c>
      <c r="AC1331">
        <v>4</v>
      </c>
    </row>
    <row r="1332" spans="1:29" x14ac:dyDescent="0.3">
      <c r="A1332" t="s">
        <v>47</v>
      </c>
      <c r="B1332">
        <v>58834.067890234619</v>
      </c>
      <c r="C1332">
        <v>18415552</v>
      </c>
      <c r="D1332">
        <v>4350000</v>
      </c>
      <c r="E1332">
        <v>36250</v>
      </c>
      <c r="F1332" s="1">
        <v>45974</v>
      </c>
      <c r="G1332" t="s">
        <v>2843</v>
      </c>
      <c r="H1332">
        <v>120</v>
      </c>
      <c r="I1332">
        <v>140</v>
      </c>
      <c r="J1332" t="s">
        <v>50</v>
      </c>
      <c r="K1332">
        <v>2</v>
      </c>
      <c r="L1332">
        <v>6</v>
      </c>
      <c r="M1332" t="s">
        <v>2615</v>
      </c>
      <c r="N1332" t="s">
        <v>55</v>
      </c>
      <c r="O1332" t="s">
        <v>57</v>
      </c>
      <c r="P1332" t="s">
        <v>2892</v>
      </c>
      <c r="Q1332" t="s">
        <v>2893</v>
      </c>
      <c r="R1332" t="s">
        <v>2877</v>
      </c>
      <c r="S1332">
        <v>2</v>
      </c>
      <c r="T1332">
        <v>0</v>
      </c>
      <c r="U1332" t="s">
        <v>2895</v>
      </c>
      <c r="V1332">
        <v>65169.934344177367</v>
      </c>
      <c r="W1332" t="s">
        <v>2833</v>
      </c>
      <c r="X1332">
        <v>54018.774285206324</v>
      </c>
      <c r="Y1332" t="s">
        <v>2814</v>
      </c>
      <c r="Z1332">
        <v>58611.930717538344</v>
      </c>
      <c r="AA1332" t="s">
        <v>2762</v>
      </c>
      <c r="AB1332">
        <v>30625</v>
      </c>
      <c r="AC1332">
        <v>4</v>
      </c>
    </row>
    <row r="1333" spans="1:29" x14ac:dyDescent="0.3">
      <c r="A1333" t="s">
        <v>47</v>
      </c>
      <c r="B1333">
        <v>58834.067890234619</v>
      </c>
      <c r="C1333">
        <v>18404370</v>
      </c>
      <c r="D1333">
        <v>3750000</v>
      </c>
      <c r="E1333">
        <v>25000</v>
      </c>
      <c r="F1333" s="1">
        <v>45973</v>
      </c>
      <c r="G1333" t="s">
        <v>2843</v>
      </c>
      <c r="H1333">
        <v>150</v>
      </c>
      <c r="I1333">
        <v>165</v>
      </c>
      <c r="J1333" t="s">
        <v>50</v>
      </c>
      <c r="K1333">
        <v>1</v>
      </c>
      <c r="L1333">
        <v>3</v>
      </c>
      <c r="M1333" t="s">
        <v>2617</v>
      </c>
      <c r="N1333" t="s">
        <v>76</v>
      </c>
      <c r="O1333" t="s">
        <v>57</v>
      </c>
      <c r="P1333" t="s">
        <v>2892</v>
      </c>
      <c r="Q1333" t="s">
        <v>2893</v>
      </c>
      <c r="R1333" t="s">
        <v>2877</v>
      </c>
      <c r="S1333">
        <v>7.5</v>
      </c>
      <c r="T1333">
        <v>0</v>
      </c>
      <c r="U1333" t="s">
        <v>2894</v>
      </c>
      <c r="V1333">
        <v>56501.106204522679</v>
      </c>
      <c r="W1333" t="s">
        <v>2833</v>
      </c>
      <c r="X1333">
        <v>54018.774285206324</v>
      </c>
      <c r="Y1333" t="s">
        <v>2814</v>
      </c>
      <c r="Z1333">
        <v>58611.930717538344</v>
      </c>
      <c r="AA1333" t="s">
        <v>2762</v>
      </c>
      <c r="AB1333">
        <v>30625</v>
      </c>
      <c r="AC1333">
        <v>4</v>
      </c>
    </row>
    <row r="1334" spans="1:29" x14ac:dyDescent="0.3">
      <c r="A1334" t="s">
        <v>47</v>
      </c>
      <c r="B1334">
        <v>58834.067890234619</v>
      </c>
      <c r="C1334">
        <v>18366584</v>
      </c>
      <c r="D1334">
        <v>4300000</v>
      </c>
      <c r="E1334">
        <v>45263.15789473684</v>
      </c>
      <c r="F1334" s="1">
        <v>45966</v>
      </c>
      <c r="G1334" t="s">
        <v>2843</v>
      </c>
      <c r="H1334">
        <v>95</v>
      </c>
      <c r="I1334">
        <v>105</v>
      </c>
      <c r="J1334" t="s">
        <v>97</v>
      </c>
      <c r="K1334">
        <v>1</v>
      </c>
      <c r="L1334">
        <v>6</v>
      </c>
      <c r="M1334" t="s">
        <v>2615</v>
      </c>
      <c r="N1334" t="s">
        <v>55</v>
      </c>
      <c r="O1334" t="s">
        <v>57</v>
      </c>
      <c r="P1334" t="s">
        <v>2892</v>
      </c>
      <c r="Q1334" t="s">
        <v>2893</v>
      </c>
      <c r="R1334" t="s">
        <v>2878</v>
      </c>
      <c r="S1334">
        <v>2</v>
      </c>
      <c r="T1334">
        <v>0</v>
      </c>
      <c r="U1334" t="s">
        <v>2895</v>
      </c>
      <c r="V1334">
        <v>65169.934344177367</v>
      </c>
      <c r="W1334" t="s">
        <v>2833</v>
      </c>
      <c r="X1334">
        <v>54018.774285206324</v>
      </c>
      <c r="Y1334" t="s">
        <v>2814</v>
      </c>
      <c r="Z1334">
        <v>58611.930717538344</v>
      </c>
      <c r="AA1334" t="s">
        <v>2758</v>
      </c>
      <c r="AB1334">
        <v>50352.951635846373</v>
      </c>
      <c r="AC1334">
        <v>3</v>
      </c>
    </row>
    <row r="1335" spans="1:29" x14ac:dyDescent="0.3">
      <c r="A1335" t="s">
        <v>47</v>
      </c>
      <c r="B1335">
        <v>58834.067890234619</v>
      </c>
      <c r="C1335">
        <v>18415550</v>
      </c>
      <c r="D1335">
        <v>2700000</v>
      </c>
      <c r="E1335">
        <v>60000</v>
      </c>
      <c r="F1335" s="1">
        <v>45974</v>
      </c>
      <c r="G1335" t="s">
        <v>2843</v>
      </c>
      <c r="H1335">
        <v>45</v>
      </c>
      <c r="I1335">
        <v>55</v>
      </c>
      <c r="J1335" t="s">
        <v>74</v>
      </c>
      <c r="K1335">
        <v>1</v>
      </c>
      <c r="L1335">
        <v>4</v>
      </c>
      <c r="M1335" t="s">
        <v>2615</v>
      </c>
      <c r="N1335" t="s">
        <v>55</v>
      </c>
      <c r="O1335" t="s">
        <v>57</v>
      </c>
      <c r="P1335" t="s">
        <v>2905</v>
      </c>
      <c r="Q1335" t="s">
        <v>2899</v>
      </c>
      <c r="R1335" t="s">
        <v>2879</v>
      </c>
      <c r="S1335">
        <v>2</v>
      </c>
      <c r="T1335">
        <v>0</v>
      </c>
      <c r="U1335" t="s">
        <v>2895</v>
      </c>
      <c r="V1335">
        <v>65169.934344177367</v>
      </c>
      <c r="W1335" t="s">
        <v>2833</v>
      </c>
      <c r="X1335">
        <v>54018.774285206324</v>
      </c>
      <c r="Y1335" t="s">
        <v>2815</v>
      </c>
      <c r="Z1335">
        <v>55166.77177874578</v>
      </c>
      <c r="AA1335" t="s">
        <v>2758</v>
      </c>
      <c r="AB1335">
        <v>50352.951635846373</v>
      </c>
      <c r="AC1335">
        <v>2</v>
      </c>
    </row>
    <row r="1336" spans="1:29" x14ac:dyDescent="0.3">
      <c r="A1336" t="s">
        <v>47</v>
      </c>
      <c r="B1336">
        <v>58834.067890234619</v>
      </c>
      <c r="C1336">
        <v>18373483</v>
      </c>
      <c r="D1336">
        <v>9000000</v>
      </c>
      <c r="E1336">
        <v>48648.648648648646</v>
      </c>
      <c r="F1336" s="1">
        <v>45967</v>
      </c>
      <c r="G1336" t="s">
        <v>2843</v>
      </c>
      <c r="H1336">
        <v>185</v>
      </c>
      <c r="I1336">
        <v>196</v>
      </c>
      <c r="J1336" t="s">
        <v>50</v>
      </c>
      <c r="K1336">
        <v>2</v>
      </c>
      <c r="L1336">
        <v>6</v>
      </c>
      <c r="M1336" t="s">
        <v>2615</v>
      </c>
      <c r="N1336" t="s">
        <v>76</v>
      </c>
      <c r="O1336" t="s">
        <v>67</v>
      </c>
      <c r="P1336" t="s">
        <v>2907</v>
      </c>
      <c r="Q1336" t="s">
        <v>2896</v>
      </c>
      <c r="R1336" t="s">
        <v>2877</v>
      </c>
      <c r="S1336">
        <v>2</v>
      </c>
      <c r="T1336">
        <v>1</v>
      </c>
      <c r="U1336" t="s">
        <v>2895</v>
      </c>
      <c r="V1336">
        <v>65169.934344177367</v>
      </c>
      <c r="W1336" t="s">
        <v>2833</v>
      </c>
      <c r="X1336">
        <v>54018.774285206324</v>
      </c>
      <c r="Y1336" t="s">
        <v>2821</v>
      </c>
      <c r="Z1336">
        <v>51787.78659242369</v>
      </c>
      <c r="AA1336" t="s">
        <v>2758</v>
      </c>
      <c r="AB1336">
        <v>50352.951635846373</v>
      </c>
      <c r="AC1336">
        <v>4</v>
      </c>
    </row>
    <row r="1337" spans="1:29" x14ac:dyDescent="0.3">
      <c r="A1337" t="s">
        <v>47</v>
      </c>
      <c r="B1337">
        <v>58834.067890234619</v>
      </c>
      <c r="C1337">
        <v>18366590</v>
      </c>
      <c r="D1337">
        <v>4750000</v>
      </c>
      <c r="E1337">
        <v>47500</v>
      </c>
      <c r="F1337" s="1">
        <v>45966</v>
      </c>
      <c r="G1337" t="s">
        <v>2843</v>
      </c>
      <c r="H1337">
        <v>100</v>
      </c>
      <c r="I1337">
        <v>120</v>
      </c>
      <c r="J1337" t="s">
        <v>97</v>
      </c>
      <c r="K1337">
        <v>2</v>
      </c>
      <c r="L1337">
        <v>5</v>
      </c>
      <c r="M1337" t="s">
        <v>2615</v>
      </c>
      <c r="N1337" t="s">
        <v>55</v>
      </c>
      <c r="O1337" t="s">
        <v>57</v>
      </c>
      <c r="P1337" t="s">
        <v>2907</v>
      </c>
      <c r="Q1337" t="s">
        <v>2893</v>
      </c>
      <c r="R1337" t="s">
        <v>2878</v>
      </c>
      <c r="S1337">
        <v>2</v>
      </c>
      <c r="T1337">
        <v>0</v>
      </c>
      <c r="U1337" t="s">
        <v>2895</v>
      </c>
      <c r="V1337">
        <v>65169.934344177367</v>
      </c>
      <c r="W1337" t="s">
        <v>2833</v>
      </c>
      <c r="X1337">
        <v>54018.774285206324</v>
      </c>
      <c r="Y1337" t="s">
        <v>2821</v>
      </c>
      <c r="Z1337">
        <v>51787.78659242369</v>
      </c>
      <c r="AA1337" t="s">
        <v>2758</v>
      </c>
      <c r="AB1337">
        <v>50352.951635846373</v>
      </c>
      <c r="AC1337">
        <v>3</v>
      </c>
    </row>
    <row r="1338" spans="1:29" x14ac:dyDescent="0.3">
      <c r="A1338" t="s">
        <v>47</v>
      </c>
      <c r="B1338">
        <v>58834.067890234619</v>
      </c>
      <c r="C1338">
        <v>18382079</v>
      </c>
      <c r="D1338">
        <v>4200000</v>
      </c>
      <c r="E1338">
        <v>31111.111111111109</v>
      </c>
      <c r="F1338" s="1">
        <v>45969</v>
      </c>
      <c r="G1338" t="s">
        <v>2843</v>
      </c>
      <c r="H1338">
        <v>135</v>
      </c>
      <c r="I1338">
        <v>150</v>
      </c>
      <c r="J1338" t="s">
        <v>50</v>
      </c>
      <c r="K1338">
        <v>1</v>
      </c>
      <c r="L1338">
        <v>6</v>
      </c>
      <c r="M1338" t="s">
        <v>2615</v>
      </c>
      <c r="N1338" t="s">
        <v>55</v>
      </c>
      <c r="O1338" t="s">
        <v>57</v>
      </c>
      <c r="P1338" t="s">
        <v>2892</v>
      </c>
      <c r="Q1338" t="s">
        <v>2893</v>
      </c>
      <c r="R1338" t="s">
        <v>2877</v>
      </c>
      <c r="S1338">
        <v>2</v>
      </c>
      <c r="T1338">
        <v>0</v>
      </c>
      <c r="U1338" t="s">
        <v>2895</v>
      </c>
      <c r="V1338">
        <v>65169.934344177367</v>
      </c>
      <c r="W1338" t="s">
        <v>2833</v>
      </c>
      <c r="X1338">
        <v>54018.774285206324</v>
      </c>
      <c r="Y1338" t="s">
        <v>2814</v>
      </c>
      <c r="Z1338">
        <v>58611.930717538344</v>
      </c>
      <c r="AA1338" t="s">
        <v>2792</v>
      </c>
      <c r="AB1338">
        <v>32008.547008547008</v>
      </c>
      <c r="AC1338">
        <v>4</v>
      </c>
    </row>
    <row r="1339" spans="1:29" x14ac:dyDescent="0.3">
      <c r="A1339" t="s">
        <v>47</v>
      </c>
      <c r="B1339">
        <v>58834.067890234619</v>
      </c>
      <c r="C1339">
        <v>18366630</v>
      </c>
      <c r="D1339">
        <v>3850000</v>
      </c>
      <c r="E1339">
        <v>32905.982905982906</v>
      </c>
      <c r="F1339" s="1">
        <v>45966</v>
      </c>
      <c r="G1339" t="s">
        <v>2843</v>
      </c>
      <c r="H1339">
        <v>117</v>
      </c>
      <c r="I1339">
        <v>135</v>
      </c>
      <c r="J1339" t="s">
        <v>50</v>
      </c>
      <c r="K1339">
        <v>2</v>
      </c>
      <c r="L1339">
        <v>5</v>
      </c>
      <c r="M1339" t="s">
        <v>2615</v>
      </c>
      <c r="N1339" t="s">
        <v>55</v>
      </c>
      <c r="O1339" t="s">
        <v>57</v>
      </c>
      <c r="P1339" t="s">
        <v>2905</v>
      </c>
      <c r="Q1339" t="s">
        <v>2893</v>
      </c>
      <c r="R1339" t="s">
        <v>2877</v>
      </c>
      <c r="S1339">
        <v>2</v>
      </c>
      <c r="T1339">
        <v>0</v>
      </c>
      <c r="U1339" t="s">
        <v>2895</v>
      </c>
      <c r="V1339">
        <v>65169.934344177367</v>
      </c>
      <c r="W1339" t="s">
        <v>2833</v>
      </c>
      <c r="X1339">
        <v>54018.774285206324</v>
      </c>
      <c r="Y1339" t="s">
        <v>2815</v>
      </c>
      <c r="Z1339">
        <v>55166.77177874578</v>
      </c>
      <c r="AA1339" t="s">
        <v>2792</v>
      </c>
      <c r="AB1339">
        <v>32008.547008547008</v>
      </c>
      <c r="AC1339">
        <v>4</v>
      </c>
    </row>
    <row r="1340" spans="1:29" x14ac:dyDescent="0.3">
      <c r="A1340" t="s">
        <v>47</v>
      </c>
      <c r="B1340">
        <v>58834.067890234619</v>
      </c>
      <c r="C1340">
        <v>18366597</v>
      </c>
      <c r="D1340">
        <v>4150000</v>
      </c>
      <c r="E1340">
        <v>59285.714285714283</v>
      </c>
      <c r="F1340" s="1">
        <v>45966</v>
      </c>
      <c r="G1340" t="s">
        <v>2843</v>
      </c>
      <c r="H1340">
        <v>70</v>
      </c>
      <c r="I1340">
        <v>85</v>
      </c>
      <c r="J1340" t="s">
        <v>97</v>
      </c>
      <c r="K1340">
        <v>1</v>
      </c>
      <c r="L1340">
        <v>2</v>
      </c>
      <c r="M1340" t="s">
        <v>2622</v>
      </c>
      <c r="N1340" t="s">
        <v>55</v>
      </c>
      <c r="O1340" t="s">
        <v>57</v>
      </c>
      <c r="P1340" t="s">
        <v>2892</v>
      </c>
      <c r="Q1340" t="s">
        <v>2893</v>
      </c>
      <c r="R1340" t="s">
        <v>2878</v>
      </c>
      <c r="S1340">
        <v>13</v>
      </c>
      <c r="T1340">
        <v>0</v>
      </c>
      <c r="U1340" t="s">
        <v>2894</v>
      </c>
      <c r="V1340">
        <v>56501.106204522679</v>
      </c>
      <c r="W1340" t="s">
        <v>2833</v>
      </c>
      <c r="X1340">
        <v>54018.774285206324</v>
      </c>
      <c r="Y1340" t="s">
        <v>2814</v>
      </c>
      <c r="Z1340">
        <v>58611.930717538344</v>
      </c>
      <c r="AA1340" t="s">
        <v>2810</v>
      </c>
      <c r="AB1340">
        <v>59285.714285714283</v>
      </c>
      <c r="AC1340">
        <v>3</v>
      </c>
    </row>
    <row r="1341" spans="1:29" x14ac:dyDescent="0.3">
      <c r="A1341" t="s">
        <v>47</v>
      </c>
      <c r="B1341">
        <v>58834.067890234619</v>
      </c>
      <c r="C1341">
        <v>18373129</v>
      </c>
      <c r="D1341">
        <v>2990000</v>
      </c>
      <c r="E1341">
        <v>42714.285714285717</v>
      </c>
      <c r="F1341" s="1">
        <v>45967</v>
      </c>
      <c r="G1341" t="s">
        <v>2843</v>
      </c>
      <c r="H1341">
        <v>70</v>
      </c>
      <c r="I1341">
        <v>96</v>
      </c>
      <c r="J1341" t="s">
        <v>97</v>
      </c>
      <c r="K1341">
        <v>1</v>
      </c>
      <c r="L1341">
        <v>10</v>
      </c>
      <c r="M1341" t="s">
        <v>2615</v>
      </c>
      <c r="N1341" t="s">
        <v>77</v>
      </c>
      <c r="O1341" t="s">
        <v>67</v>
      </c>
      <c r="P1341" t="s">
        <v>2892</v>
      </c>
      <c r="Q1341" t="s">
        <v>2899</v>
      </c>
      <c r="R1341" t="s">
        <v>2878</v>
      </c>
      <c r="S1341">
        <v>2</v>
      </c>
      <c r="T1341">
        <v>1</v>
      </c>
      <c r="U1341" t="s">
        <v>2894</v>
      </c>
      <c r="V1341">
        <v>56501.106204522679</v>
      </c>
      <c r="W1341" t="s">
        <v>2833</v>
      </c>
      <c r="X1341">
        <v>54018.774285206324</v>
      </c>
      <c r="Y1341" t="s">
        <v>2814</v>
      </c>
      <c r="Z1341">
        <v>58611.930717538344</v>
      </c>
      <c r="AA1341" t="s">
        <v>2736</v>
      </c>
      <c r="AB1341">
        <v>42714.285714285717</v>
      </c>
      <c r="AC1341">
        <v>3</v>
      </c>
    </row>
    <row r="1342" spans="1:29" x14ac:dyDescent="0.3">
      <c r="A1342" t="s">
        <v>47</v>
      </c>
      <c r="B1342">
        <v>58834.067890234619</v>
      </c>
      <c r="C1342">
        <v>18410154</v>
      </c>
      <c r="D1342">
        <v>5200000</v>
      </c>
      <c r="E1342">
        <v>24761.904761904763</v>
      </c>
      <c r="F1342" s="1">
        <v>45973</v>
      </c>
      <c r="G1342" t="s">
        <v>2843</v>
      </c>
      <c r="H1342">
        <v>210</v>
      </c>
      <c r="I1342">
        <v>220</v>
      </c>
      <c r="J1342" t="s">
        <v>64</v>
      </c>
      <c r="K1342">
        <v>2</v>
      </c>
      <c r="L1342">
        <v>3</v>
      </c>
      <c r="M1342" t="s">
        <v>2615</v>
      </c>
      <c r="N1342" t="s">
        <v>55</v>
      </c>
      <c r="O1342" t="s">
        <v>57</v>
      </c>
      <c r="P1342" t="s">
        <v>2892</v>
      </c>
      <c r="Q1342" t="s">
        <v>2893</v>
      </c>
      <c r="R1342" t="s">
        <v>2871</v>
      </c>
      <c r="S1342">
        <v>2</v>
      </c>
      <c r="T1342">
        <v>0</v>
      </c>
      <c r="U1342" t="s">
        <v>2895</v>
      </c>
      <c r="V1342">
        <v>65169.934344177367</v>
      </c>
      <c r="W1342" t="s">
        <v>2835</v>
      </c>
      <c r="X1342">
        <v>42611.846821225699</v>
      </c>
      <c r="Y1342" t="s">
        <v>2814</v>
      </c>
      <c r="Z1342">
        <v>58611.930717538344</v>
      </c>
      <c r="AA1342" t="s">
        <v>2702</v>
      </c>
      <c r="AB1342">
        <v>26523.199023199024</v>
      </c>
      <c r="AC1342">
        <v>6</v>
      </c>
    </row>
    <row r="1343" spans="1:29" x14ac:dyDescent="0.3">
      <c r="A1343" t="s">
        <v>47</v>
      </c>
      <c r="B1343">
        <v>58834.067890234619</v>
      </c>
      <c r="C1343">
        <v>18415003</v>
      </c>
      <c r="D1343">
        <v>3250000</v>
      </c>
      <c r="E1343">
        <v>32500</v>
      </c>
      <c r="F1343" s="1">
        <v>45974</v>
      </c>
      <c r="G1343" t="s">
        <v>2843</v>
      </c>
      <c r="H1343">
        <v>100</v>
      </c>
      <c r="I1343">
        <v>117</v>
      </c>
      <c r="J1343" t="s">
        <v>97</v>
      </c>
      <c r="K1343">
        <v>1</v>
      </c>
      <c r="L1343">
        <v>4</v>
      </c>
      <c r="M1343" t="s">
        <v>2615</v>
      </c>
      <c r="N1343" t="s">
        <v>55</v>
      </c>
      <c r="O1343" t="s">
        <v>67</v>
      </c>
      <c r="P1343" t="s">
        <v>2892</v>
      </c>
      <c r="Q1343" t="s">
        <v>2893</v>
      </c>
      <c r="R1343" t="s">
        <v>2878</v>
      </c>
      <c r="S1343">
        <v>2</v>
      </c>
      <c r="T1343">
        <v>1</v>
      </c>
      <c r="U1343" t="s">
        <v>2895</v>
      </c>
      <c r="V1343">
        <v>65169.934344177367</v>
      </c>
      <c r="W1343" t="s">
        <v>2835</v>
      </c>
      <c r="X1343">
        <v>42611.846821225699</v>
      </c>
      <c r="Y1343" t="s">
        <v>2814</v>
      </c>
      <c r="Z1343">
        <v>58611.930717538344</v>
      </c>
      <c r="AA1343" t="s">
        <v>2702</v>
      </c>
      <c r="AB1343">
        <v>26523.199023199024</v>
      </c>
      <c r="AC1343">
        <v>3</v>
      </c>
    </row>
    <row r="1344" spans="1:29" x14ac:dyDescent="0.3">
      <c r="A1344" t="s">
        <v>47</v>
      </c>
      <c r="B1344">
        <v>58834.067890234619</v>
      </c>
      <c r="C1344">
        <v>18389525</v>
      </c>
      <c r="D1344">
        <v>2900000</v>
      </c>
      <c r="E1344">
        <v>22307.692307692309</v>
      </c>
      <c r="F1344" s="1">
        <v>45970</v>
      </c>
      <c r="G1344" t="s">
        <v>2843</v>
      </c>
      <c r="H1344">
        <v>130</v>
      </c>
      <c r="I1344">
        <v>140</v>
      </c>
      <c r="J1344" t="s">
        <v>50</v>
      </c>
      <c r="K1344">
        <v>2</v>
      </c>
      <c r="L1344">
        <v>3</v>
      </c>
      <c r="M1344" t="s">
        <v>2622</v>
      </c>
      <c r="N1344" t="s">
        <v>55</v>
      </c>
      <c r="O1344" t="s">
        <v>57</v>
      </c>
      <c r="P1344" t="s">
        <v>2892</v>
      </c>
      <c r="Q1344" t="s">
        <v>2899</v>
      </c>
      <c r="R1344" t="s">
        <v>2877</v>
      </c>
      <c r="S1344">
        <v>13</v>
      </c>
      <c r="T1344">
        <v>0</v>
      </c>
      <c r="U1344" t="s">
        <v>2895</v>
      </c>
      <c r="V1344">
        <v>65169.934344177367</v>
      </c>
      <c r="W1344" t="s">
        <v>2835</v>
      </c>
      <c r="X1344">
        <v>42611.846821225699</v>
      </c>
      <c r="Y1344" t="s">
        <v>2814</v>
      </c>
      <c r="Z1344">
        <v>58611.930717538344</v>
      </c>
      <c r="AA1344" t="s">
        <v>2702</v>
      </c>
      <c r="AB1344">
        <v>26523.199023199024</v>
      </c>
      <c r="AC1344">
        <v>4</v>
      </c>
    </row>
    <row r="1345" spans="1:29" x14ac:dyDescent="0.3">
      <c r="A1345" t="s">
        <v>47</v>
      </c>
      <c r="B1345">
        <v>58834.067890234619</v>
      </c>
      <c r="C1345">
        <v>18423909</v>
      </c>
      <c r="D1345">
        <v>3980000</v>
      </c>
      <c r="E1345">
        <v>19900</v>
      </c>
      <c r="F1345" s="1">
        <v>45975</v>
      </c>
      <c r="G1345" t="s">
        <v>2843</v>
      </c>
      <c r="H1345">
        <v>200</v>
      </c>
      <c r="I1345">
        <v>220</v>
      </c>
      <c r="J1345" t="s">
        <v>191</v>
      </c>
      <c r="K1345">
        <v>2</v>
      </c>
      <c r="L1345">
        <v>2</v>
      </c>
      <c r="M1345" t="s">
        <v>2627</v>
      </c>
      <c r="N1345" t="s">
        <v>55</v>
      </c>
      <c r="O1345" t="s">
        <v>57</v>
      </c>
      <c r="P1345" t="s">
        <v>2892</v>
      </c>
      <c r="Q1345" t="s">
        <v>2893</v>
      </c>
      <c r="R1345" t="s">
        <v>2871</v>
      </c>
      <c r="S1345">
        <v>18</v>
      </c>
      <c r="T1345">
        <v>0</v>
      </c>
      <c r="U1345" t="s">
        <v>2895</v>
      </c>
      <c r="V1345">
        <v>65169.934344177367</v>
      </c>
      <c r="W1345" t="s">
        <v>2835</v>
      </c>
      <c r="X1345">
        <v>42611.846821225699</v>
      </c>
      <c r="Y1345" t="s">
        <v>2814</v>
      </c>
      <c r="Z1345">
        <v>58611.930717538344</v>
      </c>
      <c r="AA1345" t="s">
        <v>2773</v>
      </c>
      <c r="AB1345">
        <v>21762.962962962964</v>
      </c>
      <c r="AC1345">
        <v>7</v>
      </c>
    </row>
    <row r="1346" spans="1:29" x14ac:dyDescent="0.3">
      <c r="A1346" t="s">
        <v>47</v>
      </c>
      <c r="B1346">
        <v>58834.067890234619</v>
      </c>
      <c r="C1346">
        <v>18400599</v>
      </c>
      <c r="D1346">
        <v>2060000</v>
      </c>
      <c r="E1346">
        <v>22888.888888888891</v>
      </c>
      <c r="F1346" s="1">
        <v>45972</v>
      </c>
      <c r="G1346" t="s">
        <v>2843</v>
      </c>
      <c r="H1346">
        <v>90</v>
      </c>
      <c r="I1346">
        <v>95</v>
      </c>
      <c r="J1346" t="s">
        <v>97</v>
      </c>
      <c r="K1346">
        <v>1</v>
      </c>
      <c r="L1346">
        <v>3</v>
      </c>
      <c r="M1346" t="s">
        <v>2632</v>
      </c>
      <c r="N1346" t="s">
        <v>76</v>
      </c>
      <c r="O1346" t="s">
        <v>57</v>
      </c>
      <c r="P1346" t="s">
        <v>2892</v>
      </c>
      <c r="Q1346" t="s">
        <v>2899</v>
      </c>
      <c r="R1346" t="s">
        <v>2878</v>
      </c>
      <c r="S1346">
        <v>25</v>
      </c>
      <c r="T1346">
        <v>0</v>
      </c>
      <c r="U1346" t="s">
        <v>2894</v>
      </c>
      <c r="V1346">
        <v>56501.106204522679</v>
      </c>
      <c r="W1346" t="s">
        <v>2835</v>
      </c>
      <c r="X1346">
        <v>42611.846821225699</v>
      </c>
      <c r="Y1346" t="s">
        <v>2814</v>
      </c>
      <c r="Z1346">
        <v>58611.930717538344</v>
      </c>
      <c r="AA1346" t="s">
        <v>2773</v>
      </c>
      <c r="AB1346">
        <v>21762.962962962964</v>
      </c>
      <c r="AC1346">
        <v>3</v>
      </c>
    </row>
    <row r="1347" spans="1:29" x14ac:dyDescent="0.3">
      <c r="A1347" t="s">
        <v>47</v>
      </c>
      <c r="B1347">
        <v>58834.067890234619</v>
      </c>
      <c r="C1347">
        <v>18400598</v>
      </c>
      <c r="D1347">
        <v>2025000</v>
      </c>
      <c r="E1347">
        <v>22500</v>
      </c>
      <c r="F1347" s="1">
        <v>45972</v>
      </c>
      <c r="G1347" t="s">
        <v>2843</v>
      </c>
      <c r="H1347">
        <v>90</v>
      </c>
      <c r="I1347">
        <v>95</v>
      </c>
      <c r="J1347" t="s">
        <v>97</v>
      </c>
      <c r="K1347">
        <v>1</v>
      </c>
      <c r="L1347">
        <v>3</v>
      </c>
      <c r="M1347" t="s">
        <v>2627</v>
      </c>
      <c r="N1347" t="s">
        <v>76</v>
      </c>
      <c r="O1347" t="s">
        <v>57</v>
      </c>
      <c r="P1347" t="s">
        <v>2892</v>
      </c>
      <c r="Q1347" t="s">
        <v>2899</v>
      </c>
      <c r="R1347" t="s">
        <v>2878</v>
      </c>
      <c r="S1347">
        <v>18</v>
      </c>
      <c r="T1347">
        <v>0</v>
      </c>
      <c r="U1347" t="s">
        <v>2894</v>
      </c>
      <c r="V1347">
        <v>56501.106204522679</v>
      </c>
      <c r="W1347" t="s">
        <v>2835</v>
      </c>
      <c r="X1347">
        <v>42611.846821225699</v>
      </c>
      <c r="Y1347" t="s">
        <v>2814</v>
      </c>
      <c r="Z1347">
        <v>58611.930717538344</v>
      </c>
      <c r="AA1347" t="s">
        <v>2773</v>
      </c>
      <c r="AB1347">
        <v>21762.962962962964</v>
      </c>
      <c r="AC1347">
        <v>3</v>
      </c>
    </row>
    <row r="1348" spans="1:29" x14ac:dyDescent="0.3">
      <c r="A1348" t="s">
        <v>47</v>
      </c>
      <c r="B1348">
        <v>58834.067890234619</v>
      </c>
      <c r="C1348">
        <v>18416993</v>
      </c>
      <c r="D1348">
        <v>6099999</v>
      </c>
      <c r="E1348">
        <v>50833.324999999997</v>
      </c>
      <c r="F1348" s="1">
        <v>45974</v>
      </c>
      <c r="G1348" t="s">
        <v>2843</v>
      </c>
      <c r="H1348">
        <v>120</v>
      </c>
      <c r="I1348">
        <v>150</v>
      </c>
      <c r="J1348" t="s">
        <v>97</v>
      </c>
      <c r="K1348">
        <v>1</v>
      </c>
      <c r="L1348">
        <v>3</v>
      </c>
      <c r="M1348" t="s">
        <v>2617</v>
      </c>
      <c r="N1348" t="s">
        <v>76</v>
      </c>
      <c r="O1348" t="s">
        <v>67</v>
      </c>
      <c r="P1348" t="s">
        <v>2906</v>
      </c>
      <c r="Q1348" t="s">
        <v>2896</v>
      </c>
      <c r="R1348" t="s">
        <v>2878</v>
      </c>
      <c r="S1348">
        <v>7.5</v>
      </c>
      <c r="T1348">
        <v>1</v>
      </c>
      <c r="U1348" t="s">
        <v>2894</v>
      </c>
      <c r="V1348">
        <v>56501.106204522679</v>
      </c>
      <c r="W1348" t="s">
        <v>2831</v>
      </c>
      <c r="X1348">
        <v>74397.888775857427</v>
      </c>
      <c r="Y1348" t="s">
        <v>2869</v>
      </c>
      <c r="Z1348">
        <v>77412.550404139009</v>
      </c>
      <c r="AA1348" t="s">
        <v>2639</v>
      </c>
      <c r="AB1348">
        <v>52061.009821428568</v>
      </c>
      <c r="AC1348">
        <v>3</v>
      </c>
    </row>
    <row r="1349" spans="1:29" x14ac:dyDescent="0.3">
      <c r="A1349" t="s">
        <v>47</v>
      </c>
      <c r="B1349">
        <v>58834.067890234619</v>
      </c>
      <c r="C1349">
        <v>18381291</v>
      </c>
      <c r="D1349">
        <v>7250000</v>
      </c>
      <c r="E1349">
        <v>50000</v>
      </c>
      <c r="F1349" s="1">
        <v>45969</v>
      </c>
      <c r="G1349" t="s">
        <v>2843</v>
      </c>
      <c r="H1349">
        <v>145</v>
      </c>
      <c r="I1349">
        <v>160</v>
      </c>
      <c r="J1349" t="s">
        <v>50</v>
      </c>
      <c r="K1349">
        <v>2</v>
      </c>
      <c r="L1349">
        <v>9</v>
      </c>
      <c r="M1349" t="s">
        <v>2632</v>
      </c>
      <c r="N1349" t="s">
        <v>77</v>
      </c>
      <c r="O1349" t="s">
        <v>57</v>
      </c>
      <c r="P1349" t="s">
        <v>2892</v>
      </c>
      <c r="Q1349" t="s">
        <v>2896</v>
      </c>
      <c r="R1349" t="s">
        <v>2877</v>
      </c>
      <c r="S1349">
        <v>25</v>
      </c>
      <c r="T1349">
        <v>0</v>
      </c>
      <c r="U1349" t="s">
        <v>2895</v>
      </c>
      <c r="V1349">
        <v>65169.934344177367</v>
      </c>
      <c r="W1349" t="s">
        <v>2831</v>
      </c>
      <c r="X1349">
        <v>74397.888775857427</v>
      </c>
      <c r="Y1349" t="s">
        <v>2814</v>
      </c>
      <c r="Z1349">
        <v>58611.930717538344</v>
      </c>
      <c r="AA1349" t="s">
        <v>2639</v>
      </c>
      <c r="AB1349">
        <v>52061.009821428568</v>
      </c>
      <c r="AC1349">
        <v>4</v>
      </c>
    </row>
    <row r="1350" spans="1:29" x14ac:dyDescent="0.3">
      <c r="A1350" t="s">
        <v>47</v>
      </c>
      <c r="B1350">
        <v>58834.067890234619</v>
      </c>
      <c r="C1350">
        <v>18391410</v>
      </c>
      <c r="D1350">
        <v>9950000</v>
      </c>
      <c r="E1350">
        <v>117058.82352941176</v>
      </c>
      <c r="F1350" s="1">
        <v>45971</v>
      </c>
      <c r="G1350" t="s">
        <v>2843</v>
      </c>
      <c r="H1350">
        <v>85</v>
      </c>
      <c r="I1350">
        <v>110</v>
      </c>
      <c r="J1350" t="s">
        <v>97</v>
      </c>
      <c r="K1350">
        <v>2</v>
      </c>
      <c r="L1350">
        <v>2</v>
      </c>
      <c r="M1350" t="s">
        <v>2615</v>
      </c>
      <c r="N1350" t="s">
        <v>55</v>
      </c>
      <c r="O1350" t="s">
        <v>67</v>
      </c>
      <c r="P1350" t="s">
        <v>2892</v>
      </c>
      <c r="Q1350" t="s">
        <v>2896</v>
      </c>
      <c r="R1350" t="s">
        <v>2878</v>
      </c>
      <c r="S1350">
        <v>2</v>
      </c>
      <c r="T1350">
        <v>1</v>
      </c>
      <c r="U1350" t="s">
        <v>138</v>
      </c>
      <c r="V1350">
        <v>84051.519775661844</v>
      </c>
      <c r="W1350" t="s">
        <v>2831</v>
      </c>
      <c r="X1350">
        <v>74397.888775857427</v>
      </c>
      <c r="Y1350" t="s">
        <v>2814</v>
      </c>
      <c r="Z1350">
        <v>58611.930717538344</v>
      </c>
      <c r="AA1350" t="s">
        <v>2657</v>
      </c>
      <c r="AB1350">
        <v>77621.286978043092</v>
      </c>
      <c r="AC1350">
        <v>3</v>
      </c>
    </row>
    <row r="1351" spans="1:29" x14ac:dyDescent="0.3">
      <c r="A1351" t="s">
        <v>47</v>
      </c>
      <c r="B1351">
        <v>58834.067890234619</v>
      </c>
      <c r="C1351">
        <v>18425232</v>
      </c>
      <c r="D1351">
        <v>6800000</v>
      </c>
      <c r="E1351">
        <v>68000</v>
      </c>
      <c r="F1351" s="1">
        <v>45976</v>
      </c>
      <c r="G1351" t="s">
        <v>2843</v>
      </c>
      <c r="H1351">
        <v>100</v>
      </c>
      <c r="I1351">
        <v>120</v>
      </c>
      <c r="J1351" t="s">
        <v>50</v>
      </c>
      <c r="K1351">
        <v>2</v>
      </c>
      <c r="L1351">
        <v>5</v>
      </c>
      <c r="M1351" t="s">
        <v>2615</v>
      </c>
      <c r="N1351" t="s">
        <v>55</v>
      </c>
      <c r="O1351" t="s">
        <v>67</v>
      </c>
      <c r="P1351" t="s">
        <v>2892</v>
      </c>
      <c r="Q1351" t="s">
        <v>2896</v>
      </c>
      <c r="R1351" t="s">
        <v>2877</v>
      </c>
      <c r="S1351">
        <v>2</v>
      </c>
      <c r="T1351">
        <v>1</v>
      </c>
      <c r="U1351" t="s">
        <v>138</v>
      </c>
      <c r="V1351">
        <v>84051.519775661844</v>
      </c>
      <c r="W1351" t="s">
        <v>2831</v>
      </c>
      <c r="X1351">
        <v>74397.888775857427</v>
      </c>
      <c r="Y1351" t="s">
        <v>2814</v>
      </c>
      <c r="Z1351">
        <v>58611.930717538344</v>
      </c>
      <c r="AA1351" t="s">
        <v>2657</v>
      </c>
      <c r="AB1351">
        <v>77621.286978043092</v>
      </c>
      <c r="AC1351">
        <v>4</v>
      </c>
    </row>
    <row r="1352" spans="1:29" x14ac:dyDescent="0.3">
      <c r="A1352" t="s">
        <v>47</v>
      </c>
      <c r="B1352">
        <v>58834.067890234619</v>
      </c>
      <c r="C1352">
        <v>18362148</v>
      </c>
      <c r="D1352">
        <v>6750000</v>
      </c>
      <c r="E1352">
        <v>79411.76470588235</v>
      </c>
      <c r="F1352" s="1">
        <v>45966</v>
      </c>
      <c r="G1352" t="s">
        <v>2843</v>
      </c>
      <c r="H1352">
        <v>85</v>
      </c>
      <c r="I1352">
        <v>90</v>
      </c>
      <c r="J1352" t="s">
        <v>74</v>
      </c>
      <c r="K1352">
        <v>1</v>
      </c>
      <c r="L1352">
        <v>6</v>
      </c>
      <c r="M1352" t="s">
        <v>2615</v>
      </c>
      <c r="N1352" t="s">
        <v>55</v>
      </c>
      <c r="O1352" t="s">
        <v>67</v>
      </c>
      <c r="P1352" t="s">
        <v>2892</v>
      </c>
      <c r="Q1352" t="s">
        <v>2896</v>
      </c>
      <c r="R1352" t="s">
        <v>2879</v>
      </c>
      <c r="S1352">
        <v>2</v>
      </c>
      <c r="T1352">
        <v>1</v>
      </c>
      <c r="U1352" t="s">
        <v>138</v>
      </c>
      <c r="V1352">
        <v>84051.519775661844</v>
      </c>
      <c r="W1352" t="s">
        <v>2831</v>
      </c>
      <c r="X1352">
        <v>74397.888775857427</v>
      </c>
      <c r="Y1352" t="s">
        <v>2814</v>
      </c>
      <c r="Z1352">
        <v>58611.930717538344</v>
      </c>
      <c r="AA1352" t="s">
        <v>2657</v>
      </c>
      <c r="AB1352">
        <v>77621.286978043092</v>
      </c>
      <c r="AC1352">
        <v>2</v>
      </c>
    </row>
    <row r="1353" spans="1:29" x14ac:dyDescent="0.3">
      <c r="A1353" t="s">
        <v>47</v>
      </c>
      <c r="B1353">
        <v>58834.067890234619</v>
      </c>
      <c r="C1353">
        <v>18365637</v>
      </c>
      <c r="D1353">
        <v>6250000</v>
      </c>
      <c r="E1353">
        <v>83333.333333333328</v>
      </c>
      <c r="F1353" s="1">
        <v>45966</v>
      </c>
      <c r="G1353" t="s">
        <v>2843</v>
      </c>
      <c r="H1353">
        <v>75</v>
      </c>
      <c r="I1353">
        <v>85</v>
      </c>
      <c r="J1353" t="s">
        <v>97</v>
      </c>
      <c r="K1353">
        <v>2</v>
      </c>
      <c r="L1353">
        <v>5</v>
      </c>
      <c r="M1353" t="s">
        <v>2615</v>
      </c>
      <c r="N1353" t="s">
        <v>55</v>
      </c>
      <c r="O1353" t="s">
        <v>67</v>
      </c>
      <c r="P1353" t="s">
        <v>2892</v>
      </c>
      <c r="Q1353" t="s">
        <v>2896</v>
      </c>
      <c r="R1353" t="s">
        <v>2878</v>
      </c>
      <c r="S1353">
        <v>2</v>
      </c>
      <c r="T1353">
        <v>1</v>
      </c>
      <c r="U1353" t="s">
        <v>138</v>
      </c>
      <c r="V1353">
        <v>84051.519775661844</v>
      </c>
      <c r="W1353" t="s">
        <v>2831</v>
      </c>
      <c r="X1353">
        <v>74397.888775857427</v>
      </c>
      <c r="Y1353" t="s">
        <v>2814</v>
      </c>
      <c r="Z1353">
        <v>58611.930717538344</v>
      </c>
      <c r="AA1353" t="s">
        <v>2657</v>
      </c>
      <c r="AB1353">
        <v>77621.286978043092</v>
      </c>
      <c r="AC1353">
        <v>3</v>
      </c>
    </row>
    <row r="1354" spans="1:29" x14ac:dyDescent="0.3">
      <c r="A1354" t="s">
        <v>47</v>
      </c>
      <c r="B1354">
        <v>58834.067890234619</v>
      </c>
      <c r="C1354">
        <v>18416438</v>
      </c>
      <c r="D1354">
        <v>6250000</v>
      </c>
      <c r="E1354">
        <v>86805.555555555562</v>
      </c>
      <c r="F1354" s="1">
        <v>45974</v>
      </c>
      <c r="G1354" t="s">
        <v>2843</v>
      </c>
      <c r="H1354">
        <v>72</v>
      </c>
      <c r="I1354">
        <v>91</v>
      </c>
      <c r="J1354" t="s">
        <v>74</v>
      </c>
      <c r="K1354">
        <v>1</v>
      </c>
      <c r="L1354">
        <v>4</v>
      </c>
      <c r="M1354" t="s">
        <v>2615</v>
      </c>
      <c r="N1354" t="s">
        <v>55</v>
      </c>
      <c r="O1354" t="s">
        <v>67</v>
      </c>
      <c r="P1354" t="s">
        <v>2892</v>
      </c>
      <c r="Q1354" t="s">
        <v>2896</v>
      </c>
      <c r="R1354" t="s">
        <v>2879</v>
      </c>
      <c r="S1354">
        <v>2</v>
      </c>
      <c r="T1354">
        <v>1</v>
      </c>
      <c r="U1354" t="s">
        <v>138</v>
      </c>
      <c r="V1354">
        <v>84051.519775661844</v>
      </c>
      <c r="W1354" t="s">
        <v>2831</v>
      </c>
      <c r="X1354">
        <v>74397.888775857427</v>
      </c>
      <c r="Y1354" t="s">
        <v>2814</v>
      </c>
      <c r="Z1354">
        <v>58611.930717538344</v>
      </c>
      <c r="AA1354" t="s">
        <v>2657</v>
      </c>
      <c r="AB1354">
        <v>77621.286978043092</v>
      </c>
      <c r="AC1354">
        <v>2</v>
      </c>
    </row>
    <row r="1355" spans="1:29" x14ac:dyDescent="0.3">
      <c r="A1355" t="s">
        <v>47</v>
      </c>
      <c r="B1355">
        <v>58834.067890234619</v>
      </c>
      <c r="C1355">
        <v>18378016</v>
      </c>
      <c r="D1355">
        <v>5975000</v>
      </c>
      <c r="E1355">
        <v>85357.142857142855</v>
      </c>
      <c r="F1355" s="1">
        <v>45968</v>
      </c>
      <c r="G1355" t="s">
        <v>2843</v>
      </c>
      <c r="H1355">
        <v>70</v>
      </c>
      <c r="I1355">
        <v>80</v>
      </c>
      <c r="J1355" t="s">
        <v>97</v>
      </c>
      <c r="K1355">
        <v>2</v>
      </c>
      <c r="L1355">
        <v>6</v>
      </c>
      <c r="M1355" t="s">
        <v>2615</v>
      </c>
      <c r="N1355" t="s">
        <v>55</v>
      </c>
      <c r="O1355" t="s">
        <v>67</v>
      </c>
      <c r="P1355" t="s">
        <v>2892</v>
      </c>
      <c r="Q1355" t="s">
        <v>2893</v>
      </c>
      <c r="R1355" t="s">
        <v>2878</v>
      </c>
      <c r="S1355">
        <v>2</v>
      </c>
      <c r="T1355">
        <v>1</v>
      </c>
      <c r="U1355" t="s">
        <v>138</v>
      </c>
      <c r="V1355">
        <v>84051.519775661844</v>
      </c>
      <c r="W1355" t="s">
        <v>2831</v>
      </c>
      <c r="X1355">
        <v>74397.888775857427</v>
      </c>
      <c r="Y1355" t="s">
        <v>2814</v>
      </c>
      <c r="Z1355">
        <v>58611.930717538344</v>
      </c>
      <c r="AA1355" t="s">
        <v>2657</v>
      </c>
      <c r="AB1355">
        <v>77621.286978043092</v>
      </c>
      <c r="AC1355">
        <v>3</v>
      </c>
    </row>
    <row r="1356" spans="1:29" x14ac:dyDescent="0.3">
      <c r="A1356" t="s">
        <v>47</v>
      </c>
      <c r="B1356">
        <v>58834.067890234619</v>
      </c>
      <c r="C1356">
        <v>18418410</v>
      </c>
      <c r="D1356">
        <v>5850000</v>
      </c>
      <c r="E1356">
        <v>76973.68421052632</v>
      </c>
      <c r="F1356" s="1">
        <v>45975</v>
      </c>
      <c r="G1356" t="s">
        <v>2843</v>
      </c>
      <c r="H1356">
        <v>76</v>
      </c>
      <c r="I1356">
        <v>83</v>
      </c>
      <c r="J1356" t="s">
        <v>97</v>
      </c>
      <c r="K1356">
        <v>2</v>
      </c>
      <c r="L1356">
        <v>5</v>
      </c>
      <c r="M1356" t="s">
        <v>2615</v>
      </c>
      <c r="N1356" t="s">
        <v>55</v>
      </c>
      <c r="O1356" t="s">
        <v>57</v>
      </c>
      <c r="P1356" t="s">
        <v>2892</v>
      </c>
      <c r="Q1356" t="s">
        <v>2893</v>
      </c>
      <c r="R1356" t="s">
        <v>2878</v>
      </c>
      <c r="S1356">
        <v>2</v>
      </c>
      <c r="T1356">
        <v>0</v>
      </c>
      <c r="U1356" t="s">
        <v>138</v>
      </c>
      <c r="V1356">
        <v>84051.519775661844</v>
      </c>
      <c r="W1356" t="s">
        <v>2831</v>
      </c>
      <c r="X1356">
        <v>74397.888775857427</v>
      </c>
      <c r="Y1356" t="s">
        <v>2814</v>
      </c>
      <c r="Z1356">
        <v>58611.930717538344</v>
      </c>
      <c r="AA1356" t="s">
        <v>2657</v>
      </c>
      <c r="AB1356">
        <v>77621.286978043092</v>
      </c>
      <c r="AC1356">
        <v>3</v>
      </c>
    </row>
    <row r="1357" spans="1:29" x14ac:dyDescent="0.3">
      <c r="A1357" t="s">
        <v>47</v>
      </c>
      <c r="B1357">
        <v>58834.067890234619</v>
      </c>
      <c r="C1357">
        <v>18374368</v>
      </c>
      <c r="D1357">
        <v>5799000</v>
      </c>
      <c r="E1357">
        <v>76302.631578947374</v>
      </c>
      <c r="F1357" s="1">
        <v>45968</v>
      </c>
      <c r="G1357" t="s">
        <v>2843</v>
      </c>
      <c r="H1357">
        <v>76</v>
      </c>
      <c r="I1357">
        <v>100</v>
      </c>
      <c r="J1357" t="s">
        <v>97</v>
      </c>
      <c r="K1357">
        <v>2</v>
      </c>
      <c r="L1357">
        <v>3</v>
      </c>
      <c r="M1357" t="s">
        <v>2615</v>
      </c>
      <c r="N1357" t="s">
        <v>55</v>
      </c>
      <c r="O1357" t="s">
        <v>67</v>
      </c>
      <c r="P1357" t="s">
        <v>2892</v>
      </c>
      <c r="Q1357" t="s">
        <v>2893</v>
      </c>
      <c r="R1357" t="s">
        <v>2878</v>
      </c>
      <c r="S1357">
        <v>2</v>
      </c>
      <c r="T1357">
        <v>1</v>
      </c>
      <c r="U1357" t="s">
        <v>138</v>
      </c>
      <c r="V1357">
        <v>84051.519775661844</v>
      </c>
      <c r="W1357" t="s">
        <v>2831</v>
      </c>
      <c r="X1357">
        <v>74397.888775857427</v>
      </c>
      <c r="Y1357" t="s">
        <v>2814</v>
      </c>
      <c r="Z1357">
        <v>58611.930717538344</v>
      </c>
      <c r="AA1357" t="s">
        <v>2657</v>
      </c>
      <c r="AB1357">
        <v>77621.286978043092</v>
      </c>
      <c r="AC1357">
        <v>3</v>
      </c>
    </row>
    <row r="1358" spans="1:29" x14ac:dyDescent="0.3">
      <c r="A1358" t="s">
        <v>47</v>
      </c>
      <c r="B1358">
        <v>58834.067890234619</v>
      </c>
      <c r="C1358">
        <v>18425233</v>
      </c>
      <c r="D1358">
        <v>5300000</v>
      </c>
      <c r="E1358">
        <v>81538.461538461532</v>
      </c>
      <c r="F1358" s="1">
        <v>45976</v>
      </c>
      <c r="G1358" t="s">
        <v>2843</v>
      </c>
      <c r="H1358">
        <v>65</v>
      </c>
      <c r="I1358">
        <v>75</v>
      </c>
      <c r="J1358" t="s">
        <v>97</v>
      </c>
      <c r="K1358">
        <v>1</v>
      </c>
      <c r="L1358">
        <v>5</v>
      </c>
      <c r="M1358" t="s">
        <v>2615</v>
      </c>
      <c r="N1358" t="s">
        <v>55</v>
      </c>
      <c r="O1358" t="s">
        <v>67</v>
      </c>
      <c r="P1358" t="s">
        <v>2892</v>
      </c>
      <c r="Q1358" t="s">
        <v>2893</v>
      </c>
      <c r="R1358" t="s">
        <v>2878</v>
      </c>
      <c r="S1358">
        <v>2</v>
      </c>
      <c r="T1358">
        <v>1</v>
      </c>
      <c r="U1358" t="s">
        <v>138</v>
      </c>
      <c r="V1358">
        <v>84051.519775661844</v>
      </c>
      <c r="W1358" t="s">
        <v>2831</v>
      </c>
      <c r="X1358">
        <v>74397.888775857427</v>
      </c>
      <c r="Y1358" t="s">
        <v>2814</v>
      </c>
      <c r="Z1358">
        <v>58611.930717538344</v>
      </c>
      <c r="AA1358" t="s">
        <v>2657</v>
      </c>
      <c r="AB1358">
        <v>77621.286978043092</v>
      </c>
      <c r="AC1358">
        <v>3</v>
      </c>
    </row>
    <row r="1359" spans="1:29" x14ac:dyDescent="0.3">
      <c r="A1359" t="s">
        <v>47</v>
      </c>
      <c r="B1359">
        <v>58834.067890234619</v>
      </c>
      <c r="C1359">
        <v>18395174</v>
      </c>
      <c r="D1359">
        <v>4800000</v>
      </c>
      <c r="E1359">
        <v>133333.33333333334</v>
      </c>
      <c r="F1359" s="1">
        <v>45971</v>
      </c>
      <c r="G1359" t="s">
        <v>2843</v>
      </c>
      <c r="H1359">
        <v>36</v>
      </c>
      <c r="I1359">
        <v>46</v>
      </c>
      <c r="J1359" t="s">
        <v>74</v>
      </c>
      <c r="K1359">
        <v>1</v>
      </c>
      <c r="L1359">
        <v>16</v>
      </c>
      <c r="M1359" t="s">
        <v>2615</v>
      </c>
      <c r="N1359" t="s">
        <v>76</v>
      </c>
      <c r="O1359" t="s">
        <v>57</v>
      </c>
      <c r="P1359" t="s">
        <v>2892</v>
      </c>
      <c r="Q1359" t="s">
        <v>2893</v>
      </c>
      <c r="R1359" t="s">
        <v>2879</v>
      </c>
      <c r="S1359">
        <v>2</v>
      </c>
      <c r="T1359">
        <v>0</v>
      </c>
      <c r="U1359" t="s">
        <v>138</v>
      </c>
      <c r="V1359">
        <v>84051.519775661844</v>
      </c>
      <c r="W1359" t="s">
        <v>2831</v>
      </c>
      <c r="X1359">
        <v>74397.888775857427</v>
      </c>
      <c r="Y1359" t="s">
        <v>2814</v>
      </c>
      <c r="Z1359">
        <v>58611.930717538344</v>
      </c>
      <c r="AA1359" t="s">
        <v>2657</v>
      </c>
      <c r="AB1359">
        <v>77621.286978043092</v>
      </c>
      <c r="AC1359">
        <v>2</v>
      </c>
    </row>
    <row r="1360" spans="1:29" x14ac:dyDescent="0.3">
      <c r="A1360" t="s">
        <v>47</v>
      </c>
      <c r="B1360">
        <v>58834.067890234619</v>
      </c>
      <c r="C1360">
        <v>18411830</v>
      </c>
      <c r="D1360">
        <v>4700000</v>
      </c>
      <c r="E1360">
        <v>78333.333333333328</v>
      </c>
      <c r="F1360" s="1">
        <v>45974</v>
      </c>
      <c r="G1360" t="s">
        <v>2843</v>
      </c>
      <c r="H1360">
        <v>60</v>
      </c>
      <c r="I1360">
        <v>70</v>
      </c>
      <c r="J1360" t="s">
        <v>97</v>
      </c>
      <c r="K1360">
        <v>1</v>
      </c>
      <c r="L1360">
        <v>5</v>
      </c>
      <c r="M1360" t="s">
        <v>2615</v>
      </c>
      <c r="N1360" t="s">
        <v>55</v>
      </c>
      <c r="O1360" t="s">
        <v>67</v>
      </c>
      <c r="P1360" t="s">
        <v>2892</v>
      </c>
      <c r="Q1360" t="s">
        <v>2893</v>
      </c>
      <c r="R1360" t="s">
        <v>2878</v>
      </c>
      <c r="S1360">
        <v>2</v>
      </c>
      <c r="T1360">
        <v>1</v>
      </c>
      <c r="U1360" t="s">
        <v>138</v>
      </c>
      <c r="V1360">
        <v>84051.519775661844</v>
      </c>
      <c r="W1360" t="s">
        <v>2831</v>
      </c>
      <c r="X1360">
        <v>74397.888775857427</v>
      </c>
      <c r="Y1360" t="s">
        <v>2814</v>
      </c>
      <c r="Z1360">
        <v>58611.930717538344</v>
      </c>
      <c r="AA1360" t="s">
        <v>2657</v>
      </c>
      <c r="AB1360">
        <v>77621.286978043092</v>
      </c>
      <c r="AC1360">
        <v>3</v>
      </c>
    </row>
    <row r="1361" spans="1:29" x14ac:dyDescent="0.3">
      <c r="A1361" t="s">
        <v>47</v>
      </c>
      <c r="B1361">
        <v>58834.067890234619</v>
      </c>
      <c r="C1361">
        <v>18374233</v>
      </c>
      <c r="D1361">
        <v>4200000</v>
      </c>
      <c r="E1361">
        <v>120000</v>
      </c>
      <c r="F1361" s="1">
        <v>45968</v>
      </c>
      <c r="G1361" t="s">
        <v>2843</v>
      </c>
      <c r="H1361">
        <v>35</v>
      </c>
      <c r="I1361">
        <v>45</v>
      </c>
      <c r="J1361" t="s">
        <v>74</v>
      </c>
      <c r="K1361">
        <v>1</v>
      </c>
      <c r="L1361">
        <v>6</v>
      </c>
      <c r="M1361" t="s">
        <v>2615</v>
      </c>
      <c r="N1361" t="s">
        <v>55</v>
      </c>
      <c r="O1361" t="s">
        <v>67</v>
      </c>
      <c r="P1361" t="s">
        <v>2892</v>
      </c>
      <c r="Q1361" t="s">
        <v>2893</v>
      </c>
      <c r="R1361" t="s">
        <v>2879</v>
      </c>
      <c r="S1361">
        <v>2</v>
      </c>
      <c r="T1361">
        <v>1</v>
      </c>
      <c r="U1361" t="s">
        <v>138</v>
      </c>
      <c r="V1361">
        <v>84051.519775661844</v>
      </c>
      <c r="W1361" t="s">
        <v>2831</v>
      </c>
      <c r="X1361">
        <v>74397.888775857427</v>
      </c>
      <c r="Y1361" t="s">
        <v>2814</v>
      </c>
      <c r="Z1361">
        <v>58611.930717538344</v>
      </c>
      <c r="AA1361" t="s">
        <v>2657</v>
      </c>
      <c r="AB1361">
        <v>77621.286978043092</v>
      </c>
      <c r="AC1361">
        <v>2</v>
      </c>
    </row>
    <row r="1362" spans="1:29" x14ac:dyDescent="0.3">
      <c r="A1362" t="s">
        <v>47</v>
      </c>
      <c r="B1362">
        <v>58834.067890234619</v>
      </c>
      <c r="C1362">
        <v>18413851</v>
      </c>
      <c r="D1362">
        <v>4200000</v>
      </c>
      <c r="E1362">
        <v>87500</v>
      </c>
      <c r="F1362" s="1">
        <v>45974</v>
      </c>
      <c r="G1362" t="s">
        <v>2843</v>
      </c>
      <c r="H1362">
        <v>48</v>
      </c>
      <c r="I1362">
        <v>65</v>
      </c>
      <c r="J1362" t="s">
        <v>74</v>
      </c>
      <c r="K1362">
        <v>1</v>
      </c>
      <c r="L1362">
        <v>5</v>
      </c>
      <c r="M1362" t="s">
        <v>2615</v>
      </c>
      <c r="N1362" t="s">
        <v>55</v>
      </c>
      <c r="O1362" t="s">
        <v>57</v>
      </c>
      <c r="P1362" t="s">
        <v>2892</v>
      </c>
      <c r="Q1362" t="s">
        <v>2893</v>
      </c>
      <c r="R1362" t="s">
        <v>2879</v>
      </c>
      <c r="S1362">
        <v>2</v>
      </c>
      <c r="T1362">
        <v>0</v>
      </c>
      <c r="U1362" t="s">
        <v>138</v>
      </c>
      <c r="V1362">
        <v>84051.519775661844</v>
      </c>
      <c r="W1362" t="s">
        <v>2831</v>
      </c>
      <c r="X1362">
        <v>74397.888775857427</v>
      </c>
      <c r="Y1362" t="s">
        <v>2814</v>
      </c>
      <c r="Z1362">
        <v>58611.930717538344</v>
      </c>
      <c r="AA1362" t="s">
        <v>2657</v>
      </c>
      <c r="AB1362">
        <v>77621.286978043092</v>
      </c>
      <c r="AC1362">
        <v>2</v>
      </c>
    </row>
    <row r="1363" spans="1:29" x14ac:dyDescent="0.3">
      <c r="A1363" t="s">
        <v>47</v>
      </c>
      <c r="B1363">
        <v>58834.067890234619</v>
      </c>
      <c r="C1363">
        <v>18428704</v>
      </c>
      <c r="D1363">
        <v>3900000</v>
      </c>
      <c r="E1363">
        <v>78000</v>
      </c>
      <c r="F1363" s="1">
        <v>45976</v>
      </c>
      <c r="G1363" t="s">
        <v>2843</v>
      </c>
      <c r="H1363">
        <v>50</v>
      </c>
      <c r="I1363">
        <v>55</v>
      </c>
      <c r="J1363" t="s">
        <v>74</v>
      </c>
      <c r="K1363">
        <v>1</v>
      </c>
      <c r="L1363">
        <v>4</v>
      </c>
      <c r="M1363" t="s">
        <v>2615</v>
      </c>
      <c r="N1363" t="s">
        <v>76</v>
      </c>
      <c r="O1363" t="s">
        <v>67</v>
      </c>
      <c r="P1363" t="s">
        <v>2892</v>
      </c>
      <c r="Q1363" t="s">
        <v>2893</v>
      </c>
      <c r="R1363" t="s">
        <v>2879</v>
      </c>
      <c r="S1363">
        <v>2</v>
      </c>
      <c r="T1363">
        <v>1</v>
      </c>
      <c r="U1363" t="s">
        <v>138</v>
      </c>
      <c r="V1363">
        <v>84051.519775661844</v>
      </c>
      <c r="W1363" t="s">
        <v>2831</v>
      </c>
      <c r="X1363">
        <v>74397.888775857427</v>
      </c>
      <c r="Y1363" t="s">
        <v>2814</v>
      </c>
      <c r="Z1363">
        <v>58611.930717538344</v>
      </c>
      <c r="AA1363" t="s">
        <v>2657</v>
      </c>
      <c r="AB1363">
        <v>77621.286978043092</v>
      </c>
      <c r="AC1363">
        <v>2</v>
      </c>
    </row>
    <row r="1364" spans="1:29" x14ac:dyDescent="0.3">
      <c r="A1364" t="s">
        <v>47</v>
      </c>
      <c r="B1364">
        <v>58834.067890234619</v>
      </c>
      <c r="C1364">
        <v>18384294</v>
      </c>
      <c r="D1364">
        <v>3900000</v>
      </c>
      <c r="E1364">
        <v>81250</v>
      </c>
      <c r="F1364" s="1">
        <v>45969</v>
      </c>
      <c r="G1364" t="s">
        <v>2843</v>
      </c>
      <c r="H1364">
        <v>48</v>
      </c>
      <c r="I1364">
        <v>63</v>
      </c>
      <c r="J1364" t="s">
        <v>74</v>
      </c>
      <c r="K1364">
        <v>1</v>
      </c>
      <c r="L1364">
        <v>3</v>
      </c>
      <c r="M1364" t="s">
        <v>2615</v>
      </c>
      <c r="N1364" t="s">
        <v>55</v>
      </c>
      <c r="O1364" t="s">
        <v>67</v>
      </c>
      <c r="P1364" t="s">
        <v>2892</v>
      </c>
      <c r="Q1364" t="s">
        <v>2893</v>
      </c>
      <c r="R1364" t="s">
        <v>2879</v>
      </c>
      <c r="S1364">
        <v>2</v>
      </c>
      <c r="T1364">
        <v>1</v>
      </c>
      <c r="U1364" t="s">
        <v>138</v>
      </c>
      <c r="V1364">
        <v>84051.519775661844</v>
      </c>
      <c r="W1364" t="s">
        <v>2831</v>
      </c>
      <c r="X1364">
        <v>74397.888775857427</v>
      </c>
      <c r="Y1364" t="s">
        <v>2814</v>
      </c>
      <c r="Z1364">
        <v>58611.930717538344</v>
      </c>
      <c r="AA1364" t="s">
        <v>2657</v>
      </c>
      <c r="AB1364">
        <v>77621.286978043092</v>
      </c>
      <c r="AC1364">
        <v>2</v>
      </c>
    </row>
    <row r="1365" spans="1:29" x14ac:dyDescent="0.3">
      <c r="A1365" t="s">
        <v>47</v>
      </c>
      <c r="B1365">
        <v>58834.067890234619</v>
      </c>
      <c r="C1365">
        <v>18380295</v>
      </c>
      <c r="D1365">
        <v>12000000</v>
      </c>
      <c r="E1365">
        <v>66666.666666666672</v>
      </c>
      <c r="F1365" s="1">
        <v>45969</v>
      </c>
      <c r="G1365" t="s">
        <v>2843</v>
      </c>
      <c r="H1365">
        <v>180</v>
      </c>
      <c r="I1365">
        <v>200</v>
      </c>
      <c r="J1365" t="s">
        <v>128</v>
      </c>
      <c r="K1365">
        <v>3</v>
      </c>
      <c r="L1365">
        <v>6</v>
      </c>
      <c r="M1365" t="s">
        <v>2615</v>
      </c>
      <c r="N1365" t="s">
        <v>55</v>
      </c>
      <c r="O1365" t="s">
        <v>57</v>
      </c>
      <c r="P1365" t="s">
        <v>2892</v>
      </c>
      <c r="Q1365" t="s">
        <v>2898</v>
      </c>
      <c r="R1365" t="s">
        <v>2871</v>
      </c>
      <c r="S1365">
        <v>2</v>
      </c>
      <c r="T1365">
        <v>0</v>
      </c>
      <c r="U1365" t="s">
        <v>2895</v>
      </c>
      <c r="V1365">
        <v>65169.934344177367</v>
      </c>
      <c r="W1365" t="s">
        <v>2831</v>
      </c>
      <c r="X1365">
        <v>74397.888775857427</v>
      </c>
      <c r="Y1365" t="s">
        <v>2814</v>
      </c>
      <c r="Z1365">
        <v>58611.930717538344</v>
      </c>
      <c r="AA1365" t="s">
        <v>2657</v>
      </c>
      <c r="AB1365">
        <v>77621.286978043092</v>
      </c>
      <c r="AC1365">
        <v>5</v>
      </c>
    </row>
    <row r="1366" spans="1:29" x14ac:dyDescent="0.3">
      <c r="A1366" t="s">
        <v>47</v>
      </c>
      <c r="B1366">
        <v>58834.067890234619</v>
      </c>
      <c r="C1366">
        <v>18409326</v>
      </c>
      <c r="D1366">
        <v>4900000</v>
      </c>
      <c r="E1366">
        <v>65333.333333333336</v>
      </c>
      <c r="F1366" s="1">
        <v>45973</v>
      </c>
      <c r="G1366" t="s">
        <v>2843</v>
      </c>
      <c r="H1366">
        <v>75</v>
      </c>
      <c r="I1366">
        <v>90</v>
      </c>
      <c r="J1366" t="s">
        <v>97</v>
      </c>
      <c r="K1366">
        <v>1</v>
      </c>
      <c r="L1366">
        <v>4</v>
      </c>
      <c r="M1366" t="s">
        <v>2615</v>
      </c>
      <c r="N1366" t="s">
        <v>55</v>
      </c>
      <c r="O1366" t="s">
        <v>57</v>
      </c>
      <c r="P1366" t="s">
        <v>2892</v>
      </c>
      <c r="Q1366" t="s">
        <v>2893</v>
      </c>
      <c r="R1366" t="s">
        <v>2878</v>
      </c>
      <c r="S1366">
        <v>2</v>
      </c>
      <c r="T1366">
        <v>0</v>
      </c>
      <c r="U1366" t="s">
        <v>2895</v>
      </c>
      <c r="V1366">
        <v>65169.934344177367</v>
      </c>
      <c r="W1366" t="s">
        <v>2831</v>
      </c>
      <c r="X1366">
        <v>74397.888775857427</v>
      </c>
      <c r="Y1366" t="s">
        <v>2814</v>
      </c>
      <c r="Z1366">
        <v>58611.930717538344</v>
      </c>
      <c r="AA1366" t="s">
        <v>2657</v>
      </c>
      <c r="AB1366">
        <v>77621.286978043092</v>
      </c>
      <c r="AC1366">
        <v>3</v>
      </c>
    </row>
    <row r="1367" spans="1:29" x14ac:dyDescent="0.3">
      <c r="A1367" t="s">
        <v>47</v>
      </c>
      <c r="B1367">
        <v>58834.067890234619</v>
      </c>
      <c r="C1367">
        <v>18417800</v>
      </c>
      <c r="D1367">
        <v>4350000</v>
      </c>
      <c r="E1367">
        <v>72500</v>
      </c>
      <c r="F1367" s="1">
        <v>45975</v>
      </c>
      <c r="G1367" t="s">
        <v>2843</v>
      </c>
      <c r="H1367">
        <v>60</v>
      </c>
      <c r="I1367">
        <v>75</v>
      </c>
      <c r="J1367" t="s">
        <v>97</v>
      </c>
      <c r="K1367">
        <v>1</v>
      </c>
      <c r="L1367">
        <v>5</v>
      </c>
      <c r="M1367" t="s">
        <v>2615</v>
      </c>
      <c r="N1367" t="s">
        <v>76</v>
      </c>
      <c r="O1367" t="s">
        <v>67</v>
      </c>
      <c r="P1367" t="s">
        <v>2892</v>
      </c>
      <c r="Q1367" t="s">
        <v>2893</v>
      </c>
      <c r="R1367" t="s">
        <v>2878</v>
      </c>
      <c r="S1367">
        <v>2</v>
      </c>
      <c r="T1367">
        <v>1</v>
      </c>
      <c r="U1367" t="s">
        <v>2895</v>
      </c>
      <c r="V1367">
        <v>65169.934344177367</v>
      </c>
      <c r="W1367" t="s">
        <v>2831</v>
      </c>
      <c r="X1367">
        <v>74397.888775857427</v>
      </c>
      <c r="Y1367" t="s">
        <v>2814</v>
      </c>
      <c r="Z1367">
        <v>58611.930717538344</v>
      </c>
      <c r="AA1367" t="s">
        <v>2657</v>
      </c>
      <c r="AB1367">
        <v>77621.286978043092</v>
      </c>
      <c r="AC1367">
        <v>3</v>
      </c>
    </row>
    <row r="1368" spans="1:29" x14ac:dyDescent="0.3">
      <c r="A1368" t="s">
        <v>47</v>
      </c>
      <c r="B1368">
        <v>58834.067890234619</v>
      </c>
      <c r="C1368">
        <v>18381412</v>
      </c>
      <c r="D1368">
        <v>9500000</v>
      </c>
      <c r="E1368">
        <v>59375</v>
      </c>
      <c r="F1368" s="1">
        <v>45969</v>
      </c>
      <c r="G1368" t="s">
        <v>2843</v>
      </c>
      <c r="H1368">
        <v>160</v>
      </c>
      <c r="I1368">
        <v>175</v>
      </c>
      <c r="J1368" t="s">
        <v>50</v>
      </c>
      <c r="K1368">
        <v>2</v>
      </c>
      <c r="L1368">
        <v>6</v>
      </c>
      <c r="M1368" t="s">
        <v>2615</v>
      </c>
      <c r="N1368" t="s">
        <v>77</v>
      </c>
      <c r="O1368" t="s">
        <v>57</v>
      </c>
      <c r="P1368" t="s">
        <v>2892</v>
      </c>
      <c r="Q1368" t="s">
        <v>2896</v>
      </c>
      <c r="R1368" t="s">
        <v>2877</v>
      </c>
      <c r="S1368">
        <v>2</v>
      </c>
      <c r="T1368">
        <v>0</v>
      </c>
      <c r="U1368" t="s">
        <v>2894</v>
      </c>
      <c r="V1368">
        <v>56501.106204522679</v>
      </c>
      <c r="W1368" t="s">
        <v>2831</v>
      </c>
      <c r="X1368">
        <v>74397.888775857427</v>
      </c>
      <c r="Y1368" t="s">
        <v>2814</v>
      </c>
      <c r="Z1368">
        <v>58611.930717538344</v>
      </c>
      <c r="AA1368" t="s">
        <v>2657</v>
      </c>
      <c r="AB1368">
        <v>77621.286978043092</v>
      </c>
      <c r="AC1368">
        <v>4</v>
      </c>
    </row>
    <row r="1369" spans="1:29" x14ac:dyDescent="0.3">
      <c r="A1369" t="s">
        <v>47</v>
      </c>
      <c r="B1369">
        <v>58834.067890234619</v>
      </c>
      <c r="C1369">
        <v>18370368</v>
      </c>
      <c r="D1369">
        <v>8950000</v>
      </c>
      <c r="E1369">
        <v>68846.153846153844</v>
      </c>
      <c r="F1369" s="1">
        <v>45967</v>
      </c>
      <c r="G1369" t="s">
        <v>2843</v>
      </c>
      <c r="H1369">
        <v>130</v>
      </c>
      <c r="I1369">
        <v>150</v>
      </c>
      <c r="J1369" t="s">
        <v>97</v>
      </c>
      <c r="K1369">
        <v>2</v>
      </c>
      <c r="L1369">
        <v>7</v>
      </c>
      <c r="M1369" t="s">
        <v>2615</v>
      </c>
      <c r="N1369" t="s">
        <v>77</v>
      </c>
      <c r="O1369" t="s">
        <v>57</v>
      </c>
      <c r="P1369" t="s">
        <v>2892</v>
      </c>
      <c r="Q1369" t="s">
        <v>2896</v>
      </c>
      <c r="R1369" t="s">
        <v>2878</v>
      </c>
      <c r="S1369">
        <v>2</v>
      </c>
      <c r="T1369">
        <v>0</v>
      </c>
      <c r="U1369" t="s">
        <v>2894</v>
      </c>
      <c r="V1369">
        <v>56501.106204522679</v>
      </c>
      <c r="W1369" t="s">
        <v>2831</v>
      </c>
      <c r="X1369">
        <v>74397.888775857427</v>
      </c>
      <c r="Y1369" t="s">
        <v>2814</v>
      </c>
      <c r="Z1369">
        <v>58611.930717538344</v>
      </c>
      <c r="AA1369" t="s">
        <v>2657</v>
      </c>
      <c r="AB1369">
        <v>77621.286978043092</v>
      </c>
      <c r="AC1369">
        <v>3</v>
      </c>
    </row>
    <row r="1370" spans="1:29" x14ac:dyDescent="0.3">
      <c r="A1370" t="s">
        <v>47</v>
      </c>
      <c r="B1370">
        <v>58834.067890234619</v>
      </c>
      <c r="C1370">
        <v>18426654</v>
      </c>
      <c r="D1370">
        <v>7750000</v>
      </c>
      <c r="E1370">
        <v>62000</v>
      </c>
      <c r="F1370" s="1">
        <v>45976</v>
      </c>
      <c r="G1370" t="s">
        <v>2843</v>
      </c>
      <c r="H1370">
        <v>125</v>
      </c>
      <c r="I1370">
        <v>145</v>
      </c>
      <c r="J1370" t="s">
        <v>97</v>
      </c>
      <c r="K1370">
        <v>2</v>
      </c>
      <c r="L1370">
        <v>7</v>
      </c>
      <c r="M1370" t="s">
        <v>2615</v>
      </c>
      <c r="N1370" t="s">
        <v>77</v>
      </c>
      <c r="O1370" t="s">
        <v>57</v>
      </c>
      <c r="P1370" t="s">
        <v>2892</v>
      </c>
      <c r="Q1370" t="s">
        <v>2896</v>
      </c>
      <c r="R1370" t="s">
        <v>2878</v>
      </c>
      <c r="S1370">
        <v>2</v>
      </c>
      <c r="T1370">
        <v>0</v>
      </c>
      <c r="U1370" t="s">
        <v>2894</v>
      </c>
      <c r="V1370">
        <v>56501.106204522679</v>
      </c>
      <c r="W1370" t="s">
        <v>2831</v>
      </c>
      <c r="X1370">
        <v>74397.888775857427</v>
      </c>
      <c r="Y1370" t="s">
        <v>2814</v>
      </c>
      <c r="Z1370">
        <v>58611.930717538344</v>
      </c>
      <c r="AA1370" t="s">
        <v>2657</v>
      </c>
      <c r="AB1370">
        <v>77621.286978043092</v>
      </c>
      <c r="AC1370">
        <v>3</v>
      </c>
    </row>
    <row r="1371" spans="1:29" x14ac:dyDescent="0.3">
      <c r="A1371" t="s">
        <v>47</v>
      </c>
      <c r="B1371">
        <v>58834.067890234619</v>
      </c>
      <c r="C1371">
        <v>18403194</v>
      </c>
      <c r="D1371">
        <v>7750000</v>
      </c>
      <c r="E1371">
        <v>51666.666666666664</v>
      </c>
      <c r="F1371" s="1">
        <v>45972</v>
      </c>
      <c r="G1371" t="s">
        <v>2843</v>
      </c>
      <c r="H1371">
        <v>150</v>
      </c>
      <c r="I1371">
        <v>165</v>
      </c>
      <c r="J1371" t="s">
        <v>50</v>
      </c>
      <c r="K1371">
        <v>2</v>
      </c>
      <c r="L1371">
        <v>16</v>
      </c>
      <c r="M1371" t="s">
        <v>2627</v>
      </c>
      <c r="N1371" t="s">
        <v>55</v>
      </c>
      <c r="O1371" t="s">
        <v>57</v>
      </c>
      <c r="P1371" t="s">
        <v>2892</v>
      </c>
      <c r="Q1371" t="s">
        <v>2896</v>
      </c>
      <c r="R1371" t="s">
        <v>2877</v>
      </c>
      <c r="S1371">
        <v>18</v>
      </c>
      <c r="T1371">
        <v>0</v>
      </c>
      <c r="U1371" t="s">
        <v>2894</v>
      </c>
      <c r="V1371">
        <v>56501.106204522679</v>
      </c>
      <c r="W1371" t="s">
        <v>2831</v>
      </c>
      <c r="X1371">
        <v>74397.888775857427</v>
      </c>
      <c r="Y1371" t="s">
        <v>2814</v>
      </c>
      <c r="Z1371">
        <v>58611.930717538344</v>
      </c>
      <c r="AA1371" t="s">
        <v>2657</v>
      </c>
      <c r="AB1371">
        <v>77621.286978043092</v>
      </c>
      <c r="AC1371">
        <v>4</v>
      </c>
    </row>
    <row r="1372" spans="1:29" x14ac:dyDescent="0.3">
      <c r="A1372" t="s">
        <v>47</v>
      </c>
      <c r="B1372">
        <v>58834.067890234619</v>
      </c>
      <c r="C1372">
        <v>18386904</v>
      </c>
      <c r="D1372">
        <v>7750000</v>
      </c>
      <c r="E1372">
        <v>51666.666666666664</v>
      </c>
      <c r="F1372" s="1">
        <v>45970</v>
      </c>
      <c r="G1372" t="s">
        <v>2843</v>
      </c>
      <c r="H1372">
        <v>150</v>
      </c>
      <c r="I1372">
        <v>165</v>
      </c>
      <c r="J1372" t="s">
        <v>50</v>
      </c>
      <c r="K1372">
        <v>2</v>
      </c>
      <c r="L1372">
        <v>16</v>
      </c>
      <c r="M1372" t="s">
        <v>2622</v>
      </c>
      <c r="N1372" t="s">
        <v>55</v>
      </c>
      <c r="O1372" t="s">
        <v>57</v>
      </c>
      <c r="P1372" t="s">
        <v>2892</v>
      </c>
      <c r="Q1372" t="s">
        <v>2896</v>
      </c>
      <c r="R1372" t="s">
        <v>2877</v>
      </c>
      <c r="S1372">
        <v>13</v>
      </c>
      <c r="T1372">
        <v>0</v>
      </c>
      <c r="U1372" t="s">
        <v>2894</v>
      </c>
      <c r="V1372">
        <v>56501.106204522679</v>
      </c>
      <c r="W1372" t="s">
        <v>2831</v>
      </c>
      <c r="X1372">
        <v>74397.888775857427</v>
      </c>
      <c r="Y1372" t="s">
        <v>2814</v>
      </c>
      <c r="Z1372">
        <v>58611.930717538344</v>
      </c>
      <c r="AA1372" t="s">
        <v>2657</v>
      </c>
      <c r="AB1372">
        <v>77621.286978043092</v>
      </c>
      <c r="AC1372">
        <v>4</v>
      </c>
    </row>
    <row r="1373" spans="1:29" x14ac:dyDescent="0.3">
      <c r="A1373" t="s">
        <v>47</v>
      </c>
      <c r="B1373">
        <v>58834.067890234619</v>
      </c>
      <c r="C1373">
        <v>18422191</v>
      </c>
      <c r="D1373">
        <v>7500000</v>
      </c>
      <c r="E1373">
        <v>63025.210084033613</v>
      </c>
      <c r="F1373" s="1">
        <v>45975</v>
      </c>
      <c r="G1373" t="s">
        <v>2843</v>
      </c>
      <c r="H1373">
        <v>119</v>
      </c>
      <c r="I1373">
        <v>140</v>
      </c>
      <c r="J1373" t="s">
        <v>97</v>
      </c>
      <c r="K1373">
        <v>1</v>
      </c>
      <c r="L1373">
        <v>6</v>
      </c>
      <c r="M1373" t="s">
        <v>2615</v>
      </c>
      <c r="N1373" t="s">
        <v>55</v>
      </c>
      <c r="O1373" t="s">
        <v>57</v>
      </c>
      <c r="P1373" t="s">
        <v>2892</v>
      </c>
      <c r="Q1373" t="s">
        <v>2896</v>
      </c>
      <c r="R1373" t="s">
        <v>2878</v>
      </c>
      <c r="S1373">
        <v>2</v>
      </c>
      <c r="T1373">
        <v>0</v>
      </c>
      <c r="U1373" t="s">
        <v>2894</v>
      </c>
      <c r="V1373">
        <v>56501.106204522679</v>
      </c>
      <c r="W1373" t="s">
        <v>2831</v>
      </c>
      <c r="X1373">
        <v>74397.888775857427</v>
      </c>
      <c r="Y1373" t="s">
        <v>2814</v>
      </c>
      <c r="Z1373">
        <v>58611.930717538344</v>
      </c>
      <c r="AA1373" t="s">
        <v>2657</v>
      </c>
      <c r="AB1373">
        <v>77621.286978043092</v>
      </c>
      <c r="AC1373">
        <v>3</v>
      </c>
    </row>
    <row r="1374" spans="1:29" x14ac:dyDescent="0.3">
      <c r="A1374" t="s">
        <v>47</v>
      </c>
      <c r="B1374">
        <v>58834.067890234619</v>
      </c>
      <c r="C1374">
        <v>18364294</v>
      </c>
      <c r="D1374">
        <v>6850000</v>
      </c>
      <c r="E1374">
        <v>86708.860759493677</v>
      </c>
      <c r="F1374" s="1">
        <v>45966</v>
      </c>
      <c r="G1374" t="s">
        <v>2843</v>
      </c>
      <c r="H1374">
        <v>79</v>
      </c>
      <c r="I1374">
        <v>92</v>
      </c>
      <c r="J1374" t="s">
        <v>97</v>
      </c>
      <c r="K1374">
        <v>1</v>
      </c>
      <c r="L1374">
        <v>5</v>
      </c>
      <c r="M1374" t="s">
        <v>2615</v>
      </c>
      <c r="N1374" t="s">
        <v>55</v>
      </c>
      <c r="O1374" t="s">
        <v>57</v>
      </c>
      <c r="P1374" t="s">
        <v>2892</v>
      </c>
      <c r="Q1374" t="s">
        <v>2896</v>
      </c>
      <c r="R1374" t="s">
        <v>2878</v>
      </c>
      <c r="S1374">
        <v>2</v>
      </c>
      <c r="T1374">
        <v>0</v>
      </c>
      <c r="U1374" t="s">
        <v>2894</v>
      </c>
      <c r="V1374">
        <v>56501.106204522679</v>
      </c>
      <c r="W1374" t="s">
        <v>2831</v>
      </c>
      <c r="X1374">
        <v>74397.888775857427</v>
      </c>
      <c r="Y1374" t="s">
        <v>2814</v>
      </c>
      <c r="Z1374">
        <v>58611.930717538344</v>
      </c>
      <c r="AA1374" t="s">
        <v>2657</v>
      </c>
      <c r="AB1374">
        <v>77621.286978043092</v>
      </c>
      <c r="AC1374">
        <v>3</v>
      </c>
    </row>
    <row r="1375" spans="1:29" x14ac:dyDescent="0.3">
      <c r="A1375" t="s">
        <v>47</v>
      </c>
      <c r="B1375">
        <v>58834.067890234619</v>
      </c>
      <c r="C1375">
        <v>18416531</v>
      </c>
      <c r="D1375">
        <v>6750000</v>
      </c>
      <c r="E1375">
        <v>95070.42253521127</v>
      </c>
      <c r="F1375" s="1">
        <v>45974</v>
      </c>
      <c r="G1375" t="s">
        <v>2843</v>
      </c>
      <c r="H1375">
        <v>71</v>
      </c>
      <c r="I1375">
        <v>85</v>
      </c>
      <c r="J1375" t="s">
        <v>97</v>
      </c>
      <c r="K1375">
        <v>2</v>
      </c>
      <c r="L1375">
        <v>7</v>
      </c>
      <c r="M1375" t="s">
        <v>2615</v>
      </c>
      <c r="N1375" t="s">
        <v>55</v>
      </c>
      <c r="O1375" t="s">
        <v>57</v>
      </c>
      <c r="P1375" t="s">
        <v>2892</v>
      </c>
      <c r="Q1375" t="s">
        <v>2896</v>
      </c>
      <c r="R1375" t="s">
        <v>2878</v>
      </c>
      <c r="S1375">
        <v>2</v>
      </c>
      <c r="T1375">
        <v>0</v>
      </c>
      <c r="U1375" t="s">
        <v>2894</v>
      </c>
      <c r="V1375">
        <v>56501.106204522679</v>
      </c>
      <c r="W1375" t="s">
        <v>2831</v>
      </c>
      <c r="X1375">
        <v>74397.888775857427</v>
      </c>
      <c r="Y1375" t="s">
        <v>2814</v>
      </c>
      <c r="Z1375">
        <v>58611.930717538344</v>
      </c>
      <c r="AA1375" t="s">
        <v>2657</v>
      </c>
      <c r="AB1375">
        <v>77621.286978043092</v>
      </c>
      <c r="AC1375">
        <v>3</v>
      </c>
    </row>
    <row r="1376" spans="1:29" x14ac:dyDescent="0.3">
      <c r="A1376" t="s">
        <v>47</v>
      </c>
      <c r="B1376">
        <v>58834.067890234619</v>
      </c>
      <c r="C1376">
        <v>18381426</v>
      </c>
      <c r="D1376">
        <v>5900000</v>
      </c>
      <c r="E1376">
        <v>86764.705882352937</v>
      </c>
      <c r="F1376" s="1">
        <v>45969</v>
      </c>
      <c r="G1376" t="s">
        <v>2843</v>
      </c>
      <c r="H1376">
        <v>68</v>
      </c>
      <c r="I1376">
        <v>90</v>
      </c>
      <c r="J1376" t="s">
        <v>97</v>
      </c>
      <c r="K1376">
        <v>1</v>
      </c>
      <c r="L1376">
        <v>4</v>
      </c>
      <c r="M1376" t="s">
        <v>2615</v>
      </c>
      <c r="N1376" t="s">
        <v>55</v>
      </c>
      <c r="O1376" t="s">
        <v>57</v>
      </c>
      <c r="P1376" t="s">
        <v>2892</v>
      </c>
      <c r="Q1376" t="s">
        <v>2893</v>
      </c>
      <c r="R1376" t="s">
        <v>2878</v>
      </c>
      <c r="S1376">
        <v>2</v>
      </c>
      <c r="T1376">
        <v>0</v>
      </c>
      <c r="U1376" t="s">
        <v>2894</v>
      </c>
      <c r="V1376">
        <v>56501.106204522679</v>
      </c>
      <c r="W1376" t="s">
        <v>2831</v>
      </c>
      <c r="X1376">
        <v>74397.888775857427</v>
      </c>
      <c r="Y1376" t="s">
        <v>2814</v>
      </c>
      <c r="Z1376">
        <v>58611.930717538344</v>
      </c>
      <c r="AA1376" t="s">
        <v>2657</v>
      </c>
      <c r="AB1376">
        <v>77621.286978043092</v>
      </c>
      <c r="AC1376">
        <v>3</v>
      </c>
    </row>
    <row r="1377" spans="1:29" x14ac:dyDescent="0.3">
      <c r="A1377" t="s">
        <v>47</v>
      </c>
      <c r="B1377">
        <v>58834.067890234619</v>
      </c>
      <c r="C1377">
        <v>18410135</v>
      </c>
      <c r="D1377">
        <v>5750000</v>
      </c>
      <c r="E1377">
        <v>82142.857142857145</v>
      </c>
      <c r="F1377" s="1">
        <v>45973</v>
      </c>
      <c r="G1377" t="s">
        <v>2843</v>
      </c>
      <c r="H1377">
        <v>70</v>
      </c>
      <c r="I1377">
        <v>85</v>
      </c>
      <c r="J1377" t="s">
        <v>97</v>
      </c>
      <c r="K1377">
        <v>2</v>
      </c>
      <c r="L1377">
        <v>10</v>
      </c>
      <c r="M1377" t="s">
        <v>2615</v>
      </c>
      <c r="N1377" t="s">
        <v>55</v>
      </c>
      <c r="O1377" t="s">
        <v>67</v>
      </c>
      <c r="P1377" t="s">
        <v>2892</v>
      </c>
      <c r="Q1377" t="s">
        <v>2893</v>
      </c>
      <c r="R1377" t="s">
        <v>2878</v>
      </c>
      <c r="S1377">
        <v>2</v>
      </c>
      <c r="T1377">
        <v>1</v>
      </c>
      <c r="U1377" t="s">
        <v>2894</v>
      </c>
      <c r="V1377">
        <v>56501.106204522679</v>
      </c>
      <c r="W1377" t="s">
        <v>2831</v>
      </c>
      <c r="X1377">
        <v>74397.888775857427</v>
      </c>
      <c r="Y1377" t="s">
        <v>2814</v>
      </c>
      <c r="Z1377">
        <v>58611.930717538344</v>
      </c>
      <c r="AA1377" t="s">
        <v>2657</v>
      </c>
      <c r="AB1377">
        <v>77621.286978043092</v>
      </c>
      <c r="AC1377">
        <v>3</v>
      </c>
    </row>
    <row r="1378" spans="1:29" x14ac:dyDescent="0.3">
      <c r="A1378" t="s">
        <v>47</v>
      </c>
      <c r="B1378">
        <v>58834.067890234619</v>
      </c>
      <c r="C1378">
        <v>18381424</v>
      </c>
      <c r="D1378">
        <v>5650000</v>
      </c>
      <c r="E1378">
        <v>86923.076923076922</v>
      </c>
      <c r="F1378" s="1">
        <v>45969</v>
      </c>
      <c r="G1378" t="s">
        <v>2843</v>
      </c>
      <c r="H1378">
        <v>65</v>
      </c>
      <c r="I1378">
        <v>88</v>
      </c>
      <c r="J1378" t="s">
        <v>97</v>
      </c>
      <c r="K1378">
        <v>1</v>
      </c>
      <c r="L1378">
        <v>4</v>
      </c>
      <c r="M1378" t="s">
        <v>2615</v>
      </c>
      <c r="N1378" t="s">
        <v>55</v>
      </c>
      <c r="O1378" t="s">
        <v>57</v>
      </c>
      <c r="P1378" t="s">
        <v>2892</v>
      </c>
      <c r="Q1378" t="s">
        <v>2893</v>
      </c>
      <c r="R1378" t="s">
        <v>2878</v>
      </c>
      <c r="S1378">
        <v>2</v>
      </c>
      <c r="T1378">
        <v>0</v>
      </c>
      <c r="U1378" t="s">
        <v>2894</v>
      </c>
      <c r="V1378">
        <v>56501.106204522679</v>
      </c>
      <c r="W1378" t="s">
        <v>2831</v>
      </c>
      <c r="X1378">
        <v>74397.888775857427</v>
      </c>
      <c r="Y1378" t="s">
        <v>2814</v>
      </c>
      <c r="Z1378">
        <v>58611.930717538344</v>
      </c>
      <c r="AA1378" t="s">
        <v>2657</v>
      </c>
      <c r="AB1378">
        <v>77621.286978043092</v>
      </c>
      <c r="AC1378">
        <v>3</v>
      </c>
    </row>
    <row r="1379" spans="1:29" x14ac:dyDescent="0.3">
      <c r="A1379" t="s">
        <v>47</v>
      </c>
      <c r="B1379">
        <v>58834.067890234619</v>
      </c>
      <c r="C1379">
        <v>18390412</v>
      </c>
      <c r="D1379">
        <v>5500000</v>
      </c>
      <c r="E1379">
        <v>84615.38461538461</v>
      </c>
      <c r="F1379" s="1">
        <v>45971</v>
      </c>
      <c r="G1379" t="s">
        <v>2843</v>
      </c>
      <c r="H1379">
        <v>65</v>
      </c>
      <c r="I1379">
        <v>75</v>
      </c>
      <c r="J1379" t="s">
        <v>97</v>
      </c>
      <c r="K1379">
        <v>2</v>
      </c>
      <c r="L1379">
        <v>5</v>
      </c>
      <c r="M1379" t="s">
        <v>2615</v>
      </c>
      <c r="N1379" t="s">
        <v>76</v>
      </c>
      <c r="O1379" t="s">
        <v>67</v>
      </c>
      <c r="P1379" t="s">
        <v>2892</v>
      </c>
      <c r="Q1379" t="s">
        <v>2893</v>
      </c>
      <c r="R1379" t="s">
        <v>2878</v>
      </c>
      <c r="S1379">
        <v>2</v>
      </c>
      <c r="T1379">
        <v>1</v>
      </c>
      <c r="U1379" t="s">
        <v>2894</v>
      </c>
      <c r="V1379">
        <v>56501.106204522679</v>
      </c>
      <c r="W1379" t="s">
        <v>2831</v>
      </c>
      <c r="X1379">
        <v>74397.888775857427</v>
      </c>
      <c r="Y1379" t="s">
        <v>2814</v>
      </c>
      <c r="Z1379">
        <v>58611.930717538344</v>
      </c>
      <c r="AA1379" t="s">
        <v>2657</v>
      </c>
      <c r="AB1379">
        <v>77621.286978043092</v>
      </c>
      <c r="AC1379">
        <v>3</v>
      </c>
    </row>
    <row r="1380" spans="1:29" x14ac:dyDescent="0.3">
      <c r="A1380" t="s">
        <v>47</v>
      </c>
      <c r="B1380">
        <v>58834.067890234619</v>
      </c>
      <c r="C1380">
        <v>18402276</v>
      </c>
      <c r="D1380">
        <v>5100000</v>
      </c>
      <c r="E1380">
        <v>106250</v>
      </c>
      <c r="F1380" s="1">
        <v>45972</v>
      </c>
      <c r="G1380" t="s">
        <v>2843</v>
      </c>
      <c r="H1380">
        <v>48</v>
      </c>
      <c r="I1380">
        <v>57</v>
      </c>
      <c r="J1380" t="s">
        <v>74</v>
      </c>
      <c r="K1380">
        <v>1</v>
      </c>
      <c r="L1380">
        <v>5</v>
      </c>
      <c r="M1380" t="s">
        <v>2615</v>
      </c>
      <c r="N1380" t="s">
        <v>77</v>
      </c>
      <c r="O1380" t="s">
        <v>57</v>
      </c>
      <c r="P1380" t="s">
        <v>2892</v>
      </c>
      <c r="Q1380" t="s">
        <v>2893</v>
      </c>
      <c r="R1380" t="s">
        <v>2879</v>
      </c>
      <c r="S1380">
        <v>2</v>
      </c>
      <c r="T1380">
        <v>0</v>
      </c>
      <c r="U1380" t="s">
        <v>2894</v>
      </c>
      <c r="V1380">
        <v>56501.106204522679</v>
      </c>
      <c r="W1380" t="s">
        <v>2831</v>
      </c>
      <c r="X1380">
        <v>74397.888775857427</v>
      </c>
      <c r="Y1380" t="s">
        <v>2814</v>
      </c>
      <c r="Z1380">
        <v>58611.930717538344</v>
      </c>
      <c r="AA1380" t="s">
        <v>2657</v>
      </c>
      <c r="AB1380">
        <v>77621.286978043092</v>
      </c>
      <c r="AC1380">
        <v>2</v>
      </c>
    </row>
    <row r="1381" spans="1:29" x14ac:dyDescent="0.3">
      <c r="A1381" t="s">
        <v>47</v>
      </c>
      <c r="B1381">
        <v>58834.067890234619</v>
      </c>
      <c r="C1381">
        <v>18381298</v>
      </c>
      <c r="D1381">
        <v>4700000</v>
      </c>
      <c r="E1381">
        <v>67142.857142857145</v>
      </c>
      <c r="F1381" s="1">
        <v>45969</v>
      </c>
      <c r="G1381" t="s">
        <v>2843</v>
      </c>
      <c r="H1381">
        <v>70</v>
      </c>
      <c r="I1381">
        <v>90</v>
      </c>
      <c r="J1381" t="s">
        <v>97</v>
      </c>
      <c r="K1381">
        <v>2</v>
      </c>
      <c r="L1381">
        <v>5</v>
      </c>
      <c r="M1381" t="s">
        <v>2632</v>
      </c>
      <c r="N1381" t="s">
        <v>55</v>
      </c>
      <c r="O1381" t="s">
        <v>57</v>
      </c>
      <c r="P1381" t="s">
        <v>2892</v>
      </c>
      <c r="Q1381" t="s">
        <v>2893</v>
      </c>
      <c r="R1381" t="s">
        <v>2878</v>
      </c>
      <c r="S1381">
        <v>25</v>
      </c>
      <c r="T1381">
        <v>0</v>
      </c>
      <c r="U1381" t="s">
        <v>2894</v>
      </c>
      <c r="V1381">
        <v>56501.106204522679</v>
      </c>
      <c r="W1381" t="s">
        <v>2831</v>
      </c>
      <c r="X1381">
        <v>74397.888775857427</v>
      </c>
      <c r="Y1381" t="s">
        <v>2814</v>
      </c>
      <c r="Z1381">
        <v>58611.930717538344</v>
      </c>
      <c r="AA1381" t="s">
        <v>2657</v>
      </c>
      <c r="AB1381">
        <v>77621.286978043092</v>
      </c>
      <c r="AC1381">
        <v>3</v>
      </c>
    </row>
    <row r="1382" spans="1:29" x14ac:dyDescent="0.3">
      <c r="A1382" t="s">
        <v>47</v>
      </c>
      <c r="B1382">
        <v>58834.067890234619</v>
      </c>
      <c r="C1382">
        <v>18416607</v>
      </c>
      <c r="D1382">
        <v>4450000</v>
      </c>
      <c r="E1382">
        <v>92708.333333333328</v>
      </c>
      <c r="F1382" s="1">
        <v>45974</v>
      </c>
      <c r="G1382" t="s">
        <v>2843</v>
      </c>
      <c r="H1382">
        <v>48</v>
      </c>
      <c r="I1382">
        <v>55</v>
      </c>
      <c r="J1382" t="s">
        <v>74</v>
      </c>
      <c r="K1382">
        <v>1</v>
      </c>
      <c r="L1382">
        <v>7</v>
      </c>
      <c r="M1382" t="s">
        <v>2615</v>
      </c>
      <c r="N1382" t="s">
        <v>55</v>
      </c>
      <c r="O1382" t="s">
        <v>67</v>
      </c>
      <c r="P1382" t="s">
        <v>2892</v>
      </c>
      <c r="Q1382" t="s">
        <v>2893</v>
      </c>
      <c r="R1382" t="s">
        <v>2879</v>
      </c>
      <c r="S1382">
        <v>2</v>
      </c>
      <c r="T1382">
        <v>1</v>
      </c>
      <c r="U1382" t="s">
        <v>2894</v>
      </c>
      <c r="V1382">
        <v>56501.106204522679</v>
      </c>
      <c r="W1382" t="s">
        <v>2831</v>
      </c>
      <c r="X1382">
        <v>74397.888775857427</v>
      </c>
      <c r="Y1382" t="s">
        <v>2814</v>
      </c>
      <c r="Z1382">
        <v>58611.930717538344</v>
      </c>
      <c r="AA1382" t="s">
        <v>2657</v>
      </c>
      <c r="AB1382">
        <v>77621.286978043092</v>
      </c>
      <c r="AC1382">
        <v>2</v>
      </c>
    </row>
    <row r="1383" spans="1:29" x14ac:dyDescent="0.3">
      <c r="A1383" t="s">
        <v>47</v>
      </c>
      <c r="B1383">
        <v>58834.067890234619</v>
      </c>
      <c r="C1383">
        <v>18384292</v>
      </c>
      <c r="D1383">
        <v>4350000</v>
      </c>
      <c r="E1383">
        <v>63970.588235294119</v>
      </c>
      <c r="F1383" s="1">
        <v>45969</v>
      </c>
      <c r="G1383" t="s">
        <v>2843</v>
      </c>
      <c r="H1383">
        <v>68</v>
      </c>
      <c r="I1383">
        <v>82</v>
      </c>
      <c r="J1383" t="s">
        <v>97</v>
      </c>
      <c r="K1383">
        <v>1</v>
      </c>
      <c r="L1383">
        <v>3</v>
      </c>
      <c r="M1383" t="s">
        <v>2615</v>
      </c>
      <c r="N1383" t="s">
        <v>55</v>
      </c>
      <c r="O1383" t="s">
        <v>57</v>
      </c>
      <c r="P1383" t="s">
        <v>2892</v>
      </c>
      <c r="Q1383" t="s">
        <v>2893</v>
      </c>
      <c r="R1383" t="s">
        <v>2878</v>
      </c>
      <c r="S1383">
        <v>2</v>
      </c>
      <c r="T1383">
        <v>0</v>
      </c>
      <c r="U1383" t="s">
        <v>2894</v>
      </c>
      <c r="V1383">
        <v>56501.106204522679</v>
      </c>
      <c r="W1383" t="s">
        <v>2831</v>
      </c>
      <c r="X1383">
        <v>74397.888775857427</v>
      </c>
      <c r="Y1383" t="s">
        <v>2814</v>
      </c>
      <c r="Z1383">
        <v>58611.930717538344</v>
      </c>
      <c r="AA1383" t="s">
        <v>2657</v>
      </c>
      <c r="AB1383">
        <v>77621.286978043092</v>
      </c>
      <c r="AC1383">
        <v>3</v>
      </c>
    </row>
    <row r="1384" spans="1:29" x14ac:dyDescent="0.3">
      <c r="A1384" t="s">
        <v>47</v>
      </c>
      <c r="B1384">
        <v>58834.067890234619</v>
      </c>
      <c r="C1384">
        <v>18381425</v>
      </c>
      <c r="D1384">
        <v>4250000</v>
      </c>
      <c r="E1384">
        <v>94444.444444444438</v>
      </c>
      <c r="F1384" s="1">
        <v>45969</v>
      </c>
      <c r="G1384" t="s">
        <v>2843</v>
      </c>
      <c r="H1384">
        <v>45</v>
      </c>
      <c r="I1384">
        <v>60</v>
      </c>
      <c r="J1384" t="s">
        <v>74</v>
      </c>
      <c r="K1384">
        <v>1</v>
      </c>
      <c r="L1384">
        <v>4</v>
      </c>
      <c r="M1384" t="s">
        <v>2615</v>
      </c>
      <c r="N1384" t="s">
        <v>55</v>
      </c>
      <c r="O1384" t="s">
        <v>57</v>
      </c>
      <c r="P1384" t="s">
        <v>2892</v>
      </c>
      <c r="Q1384" t="s">
        <v>2893</v>
      </c>
      <c r="R1384" t="s">
        <v>2879</v>
      </c>
      <c r="S1384">
        <v>2</v>
      </c>
      <c r="T1384">
        <v>0</v>
      </c>
      <c r="U1384" t="s">
        <v>2894</v>
      </c>
      <c r="V1384">
        <v>56501.106204522679</v>
      </c>
      <c r="W1384" t="s">
        <v>2831</v>
      </c>
      <c r="X1384">
        <v>74397.888775857427</v>
      </c>
      <c r="Y1384" t="s">
        <v>2814</v>
      </c>
      <c r="Z1384">
        <v>58611.930717538344</v>
      </c>
      <c r="AA1384" t="s">
        <v>2657</v>
      </c>
      <c r="AB1384">
        <v>77621.286978043092</v>
      </c>
      <c r="AC1384">
        <v>2</v>
      </c>
    </row>
    <row r="1385" spans="1:29" x14ac:dyDescent="0.3">
      <c r="A1385" t="s">
        <v>47</v>
      </c>
      <c r="B1385">
        <v>58834.067890234619</v>
      </c>
      <c r="C1385">
        <v>18403910</v>
      </c>
      <c r="D1385">
        <v>4100000</v>
      </c>
      <c r="E1385">
        <v>82000</v>
      </c>
      <c r="F1385" s="1">
        <v>45973</v>
      </c>
      <c r="G1385" t="s">
        <v>2843</v>
      </c>
      <c r="H1385">
        <v>50</v>
      </c>
      <c r="I1385">
        <v>55</v>
      </c>
      <c r="J1385" t="s">
        <v>74</v>
      </c>
      <c r="K1385">
        <v>1</v>
      </c>
      <c r="L1385">
        <v>10</v>
      </c>
      <c r="M1385" t="s">
        <v>2615</v>
      </c>
      <c r="N1385" t="s">
        <v>77</v>
      </c>
      <c r="O1385" t="s">
        <v>57</v>
      </c>
      <c r="P1385" t="s">
        <v>2892</v>
      </c>
      <c r="Q1385" t="s">
        <v>2893</v>
      </c>
      <c r="R1385" t="s">
        <v>2879</v>
      </c>
      <c r="S1385">
        <v>2</v>
      </c>
      <c r="T1385">
        <v>0</v>
      </c>
      <c r="U1385" t="s">
        <v>2894</v>
      </c>
      <c r="V1385">
        <v>56501.106204522679</v>
      </c>
      <c r="W1385" t="s">
        <v>2831</v>
      </c>
      <c r="X1385">
        <v>74397.888775857427</v>
      </c>
      <c r="Y1385" t="s">
        <v>2814</v>
      </c>
      <c r="Z1385">
        <v>58611.930717538344</v>
      </c>
      <c r="AA1385" t="s">
        <v>2657</v>
      </c>
      <c r="AB1385">
        <v>77621.286978043092</v>
      </c>
      <c r="AC1385">
        <v>2</v>
      </c>
    </row>
    <row r="1386" spans="1:29" x14ac:dyDescent="0.3">
      <c r="A1386" t="s">
        <v>47</v>
      </c>
      <c r="B1386">
        <v>58834.067890234619</v>
      </c>
      <c r="C1386">
        <v>18365632</v>
      </c>
      <c r="D1386">
        <v>4000000</v>
      </c>
      <c r="E1386">
        <v>66666.666666666672</v>
      </c>
      <c r="F1386" s="1">
        <v>45966</v>
      </c>
      <c r="G1386" t="s">
        <v>2843</v>
      </c>
      <c r="H1386">
        <v>60</v>
      </c>
      <c r="I1386">
        <v>75</v>
      </c>
      <c r="J1386" t="s">
        <v>97</v>
      </c>
      <c r="K1386">
        <v>1</v>
      </c>
      <c r="L1386">
        <v>4</v>
      </c>
      <c r="M1386" t="s">
        <v>2615</v>
      </c>
      <c r="N1386" t="s">
        <v>55</v>
      </c>
      <c r="O1386" t="s">
        <v>67</v>
      </c>
      <c r="P1386" t="s">
        <v>2892</v>
      </c>
      <c r="Q1386" t="s">
        <v>2893</v>
      </c>
      <c r="R1386" t="s">
        <v>2878</v>
      </c>
      <c r="S1386">
        <v>2</v>
      </c>
      <c r="T1386">
        <v>1</v>
      </c>
      <c r="U1386" t="s">
        <v>2894</v>
      </c>
      <c r="V1386">
        <v>56501.106204522679</v>
      </c>
      <c r="W1386" t="s">
        <v>2831</v>
      </c>
      <c r="X1386">
        <v>74397.888775857427</v>
      </c>
      <c r="Y1386" t="s">
        <v>2814</v>
      </c>
      <c r="Z1386">
        <v>58611.930717538344</v>
      </c>
      <c r="AA1386" t="s">
        <v>2657</v>
      </c>
      <c r="AB1386">
        <v>77621.286978043092</v>
      </c>
      <c r="AC1386">
        <v>3</v>
      </c>
    </row>
    <row r="1387" spans="1:29" x14ac:dyDescent="0.3">
      <c r="A1387" t="s">
        <v>47</v>
      </c>
      <c r="B1387">
        <v>58834.067890234619</v>
      </c>
      <c r="C1387">
        <v>18377983</v>
      </c>
      <c r="D1387">
        <v>3950000</v>
      </c>
      <c r="E1387">
        <v>79000</v>
      </c>
      <c r="F1387" s="1">
        <v>45968</v>
      </c>
      <c r="G1387" t="s">
        <v>2843</v>
      </c>
      <c r="H1387">
        <v>50</v>
      </c>
      <c r="I1387">
        <v>60</v>
      </c>
      <c r="J1387" t="s">
        <v>74</v>
      </c>
      <c r="K1387">
        <v>1</v>
      </c>
      <c r="L1387">
        <v>5</v>
      </c>
      <c r="M1387" t="s">
        <v>2615</v>
      </c>
      <c r="N1387" t="s">
        <v>55</v>
      </c>
      <c r="O1387" t="s">
        <v>57</v>
      </c>
      <c r="P1387" t="s">
        <v>2892</v>
      </c>
      <c r="Q1387" t="s">
        <v>2893</v>
      </c>
      <c r="R1387" t="s">
        <v>2879</v>
      </c>
      <c r="S1387">
        <v>2</v>
      </c>
      <c r="T1387">
        <v>0</v>
      </c>
      <c r="U1387" t="s">
        <v>2894</v>
      </c>
      <c r="V1387">
        <v>56501.106204522679</v>
      </c>
      <c r="W1387" t="s">
        <v>2831</v>
      </c>
      <c r="X1387">
        <v>74397.888775857427</v>
      </c>
      <c r="Y1387" t="s">
        <v>2814</v>
      </c>
      <c r="Z1387">
        <v>58611.930717538344</v>
      </c>
      <c r="AA1387" t="s">
        <v>2657</v>
      </c>
      <c r="AB1387">
        <v>77621.286978043092</v>
      </c>
      <c r="AC1387">
        <v>2</v>
      </c>
    </row>
    <row r="1388" spans="1:29" x14ac:dyDescent="0.3">
      <c r="A1388" t="s">
        <v>47</v>
      </c>
      <c r="B1388">
        <v>58834.067890234619</v>
      </c>
      <c r="C1388">
        <v>18411829</v>
      </c>
      <c r="D1388">
        <v>3500000</v>
      </c>
      <c r="E1388">
        <v>81395.348837209298</v>
      </c>
      <c r="F1388" s="1">
        <v>45974</v>
      </c>
      <c r="G1388" t="s">
        <v>2843</v>
      </c>
      <c r="H1388">
        <v>43</v>
      </c>
      <c r="I1388">
        <v>53</v>
      </c>
      <c r="J1388" t="s">
        <v>74</v>
      </c>
      <c r="K1388">
        <v>1</v>
      </c>
      <c r="L1388">
        <v>3</v>
      </c>
      <c r="M1388" t="s">
        <v>2615</v>
      </c>
      <c r="N1388" t="s">
        <v>55</v>
      </c>
      <c r="O1388" t="s">
        <v>67</v>
      </c>
      <c r="P1388" t="s">
        <v>2892</v>
      </c>
      <c r="Q1388" t="s">
        <v>2893</v>
      </c>
      <c r="R1388" t="s">
        <v>2879</v>
      </c>
      <c r="S1388">
        <v>2</v>
      </c>
      <c r="T1388">
        <v>1</v>
      </c>
      <c r="U1388" t="s">
        <v>2894</v>
      </c>
      <c r="V1388">
        <v>56501.106204522679</v>
      </c>
      <c r="W1388" t="s">
        <v>2831</v>
      </c>
      <c r="X1388">
        <v>74397.888775857427</v>
      </c>
      <c r="Y1388" t="s">
        <v>2814</v>
      </c>
      <c r="Z1388">
        <v>58611.930717538344</v>
      </c>
      <c r="AA1388" t="s">
        <v>2657</v>
      </c>
      <c r="AB1388">
        <v>77621.286978043092</v>
      </c>
      <c r="AC1388">
        <v>2</v>
      </c>
    </row>
    <row r="1389" spans="1:29" x14ac:dyDescent="0.3">
      <c r="A1389" t="s">
        <v>47</v>
      </c>
      <c r="B1389">
        <v>58834.067890234619</v>
      </c>
      <c r="C1389">
        <v>18429616</v>
      </c>
      <c r="D1389">
        <v>3475000</v>
      </c>
      <c r="E1389">
        <v>63181.818181818184</v>
      </c>
      <c r="F1389" s="1">
        <v>45976</v>
      </c>
      <c r="G1389" t="s">
        <v>2843</v>
      </c>
      <c r="H1389">
        <v>55</v>
      </c>
      <c r="I1389">
        <v>60</v>
      </c>
      <c r="J1389" t="s">
        <v>74</v>
      </c>
      <c r="K1389">
        <v>1</v>
      </c>
      <c r="L1389">
        <v>15</v>
      </c>
      <c r="M1389" t="s">
        <v>2627</v>
      </c>
      <c r="N1389" t="s">
        <v>55</v>
      </c>
      <c r="O1389" t="s">
        <v>67</v>
      </c>
      <c r="P1389" t="s">
        <v>2892</v>
      </c>
      <c r="Q1389" t="s">
        <v>2893</v>
      </c>
      <c r="R1389" t="s">
        <v>2879</v>
      </c>
      <c r="S1389">
        <v>18</v>
      </c>
      <c r="T1389">
        <v>1</v>
      </c>
      <c r="U1389" t="s">
        <v>2894</v>
      </c>
      <c r="V1389">
        <v>56501.106204522679</v>
      </c>
      <c r="W1389" t="s">
        <v>2831</v>
      </c>
      <c r="X1389">
        <v>74397.888775857427</v>
      </c>
      <c r="Y1389" t="s">
        <v>2814</v>
      </c>
      <c r="Z1389">
        <v>58611.930717538344</v>
      </c>
      <c r="AA1389" t="s">
        <v>2657</v>
      </c>
      <c r="AB1389">
        <v>77621.286978043092</v>
      </c>
      <c r="AC1389">
        <v>2</v>
      </c>
    </row>
    <row r="1390" spans="1:29" x14ac:dyDescent="0.3">
      <c r="A1390" t="s">
        <v>47</v>
      </c>
      <c r="B1390">
        <v>58834.067890234619</v>
      </c>
      <c r="C1390">
        <v>18394870</v>
      </c>
      <c r="D1390">
        <v>3350000</v>
      </c>
      <c r="E1390">
        <v>60909.090909090912</v>
      </c>
      <c r="F1390" s="1">
        <v>45971</v>
      </c>
      <c r="G1390" t="s">
        <v>2843</v>
      </c>
      <c r="H1390">
        <v>55</v>
      </c>
      <c r="I1390">
        <v>60</v>
      </c>
      <c r="J1390" t="s">
        <v>74</v>
      </c>
      <c r="K1390">
        <v>1</v>
      </c>
      <c r="L1390">
        <v>3</v>
      </c>
      <c r="M1390" t="s">
        <v>2615</v>
      </c>
      <c r="N1390" t="s">
        <v>55</v>
      </c>
      <c r="O1390" t="s">
        <v>57</v>
      </c>
      <c r="P1390" t="s">
        <v>2892</v>
      </c>
      <c r="Q1390" t="s">
        <v>2893</v>
      </c>
      <c r="R1390" t="s">
        <v>2879</v>
      </c>
      <c r="S1390">
        <v>2</v>
      </c>
      <c r="T1390">
        <v>0</v>
      </c>
      <c r="U1390" t="s">
        <v>2894</v>
      </c>
      <c r="V1390">
        <v>56501.106204522679</v>
      </c>
      <c r="W1390" t="s">
        <v>2831</v>
      </c>
      <c r="X1390">
        <v>74397.888775857427</v>
      </c>
      <c r="Y1390" t="s">
        <v>2814</v>
      </c>
      <c r="Z1390">
        <v>58611.930717538344</v>
      </c>
      <c r="AA1390" t="s">
        <v>2657</v>
      </c>
      <c r="AB1390">
        <v>77621.286978043092</v>
      </c>
      <c r="AC1390">
        <v>2</v>
      </c>
    </row>
    <row r="1391" spans="1:29" x14ac:dyDescent="0.3">
      <c r="A1391" t="s">
        <v>47</v>
      </c>
      <c r="B1391">
        <v>58834.067890234619</v>
      </c>
      <c r="C1391">
        <v>18365197</v>
      </c>
      <c r="D1391">
        <v>3350000</v>
      </c>
      <c r="E1391">
        <v>71276.595744680846</v>
      </c>
      <c r="F1391" s="1">
        <v>45966</v>
      </c>
      <c r="G1391" t="s">
        <v>2843</v>
      </c>
      <c r="H1391">
        <v>47</v>
      </c>
      <c r="I1391">
        <v>55</v>
      </c>
      <c r="J1391" t="s">
        <v>74</v>
      </c>
      <c r="K1391">
        <v>1</v>
      </c>
      <c r="L1391">
        <v>3</v>
      </c>
      <c r="M1391" t="s">
        <v>2615</v>
      </c>
      <c r="N1391" t="s">
        <v>55</v>
      </c>
      <c r="O1391" t="s">
        <v>57</v>
      </c>
      <c r="P1391" t="s">
        <v>2892</v>
      </c>
      <c r="Q1391" t="s">
        <v>2893</v>
      </c>
      <c r="R1391" t="s">
        <v>2879</v>
      </c>
      <c r="S1391">
        <v>2</v>
      </c>
      <c r="T1391">
        <v>0</v>
      </c>
      <c r="U1391" t="s">
        <v>2894</v>
      </c>
      <c r="V1391">
        <v>56501.106204522679</v>
      </c>
      <c r="W1391" t="s">
        <v>2831</v>
      </c>
      <c r="X1391">
        <v>74397.888775857427</v>
      </c>
      <c r="Y1391" t="s">
        <v>2814</v>
      </c>
      <c r="Z1391">
        <v>58611.930717538344</v>
      </c>
      <c r="AA1391" t="s">
        <v>2657</v>
      </c>
      <c r="AB1391">
        <v>77621.286978043092</v>
      </c>
      <c r="AC1391">
        <v>2</v>
      </c>
    </row>
    <row r="1392" spans="1:29" x14ac:dyDescent="0.3">
      <c r="A1392" t="s">
        <v>47</v>
      </c>
      <c r="B1392">
        <v>58834.067890234619</v>
      </c>
      <c r="C1392">
        <v>18402402</v>
      </c>
      <c r="D1392">
        <v>3200000</v>
      </c>
      <c r="E1392">
        <v>71111.111111111109</v>
      </c>
      <c r="F1392" s="1">
        <v>45972</v>
      </c>
      <c r="G1392" t="s">
        <v>2843</v>
      </c>
      <c r="H1392">
        <v>45</v>
      </c>
      <c r="I1392">
        <v>55</v>
      </c>
      <c r="J1392" t="s">
        <v>74</v>
      </c>
      <c r="K1392">
        <v>1</v>
      </c>
      <c r="L1392">
        <v>3</v>
      </c>
      <c r="M1392" t="s">
        <v>2615</v>
      </c>
      <c r="N1392" t="s">
        <v>76</v>
      </c>
      <c r="O1392" t="s">
        <v>57</v>
      </c>
      <c r="P1392" t="s">
        <v>2892</v>
      </c>
      <c r="Q1392" t="s">
        <v>2893</v>
      </c>
      <c r="R1392" t="s">
        <v>2879</v>
      </c>
      <c r="S1392">
        <v>2</v>
      </c>
      <c r="T1392">
        <v>0</v>
      </c>
      <c r="U1392" t="s">
        <v>2894</v>
      </c>
      <c r="V1392">
        <v>56501.106204522679</v>
      </c>
      <c r="W1392" t="s">
        <v>2831</v>
      </c>
      <c r="X1392">
        <v>74397.888775857427</v>
      </c>
      <c r="Y1392" t="s">
        <v>2814</v>
      </c>
      <c r="Z1392">
        <v>58611.930717538344</v>
      </c>
      <c r="AA1392" t="s">
        <v>2657</v>
      </c>
      <c r="AB1392">
        <v>77621.286978043092</v>
      </c>
      <c r="AC1392">
        <v>2</v>
      </c>
    </row>
    <row r="1393" spans="1:29" x14ac:dyDescent="0.3">
      <c r="A1393" t="s">
        <v>47</v>
      </c>
      <c r="B1393">
        <v>58834.067890234619</v>
      </c>
      <c r="C1393">
        <v>18378011</v>
      </c>
      <c r="D1393">
        <v>3100000</v>
      </c>
      <c r="E1393">
        <v>68888.888888888891</v>
      </c>
      <c r="F1393" s="1">
        <v>45968</v>
      </c>
      <c r="G1393" t="s">
        <v>2843</v>
      </c>
      <c r="H1393">
        <v>45</v>
      </c>
      <c r="I1393">
        <v>50</v>
      </c>
      <c r="J1393" t="s">
        <v>74</v>
      </c>
      <c r="K1393">
        <v>1</v>
      </c>
      <c r="L1393">
        <v>6</v>
      </c>
      <c r="M1393" t="s">
        <v>2615</v>
      </c>
      <c r="N1393" t="s">
        <v>55</v>
      </c>
      <c r="O1393" t="s">
        <v>57</v>
      </c>
      <c r="P1393" t="s">
        <v>2892</v>
      </c>
      <c r="Q1393" t="s">
        <v>2893</v>
      </c>
      <c r="R1393" t="s">
        <v>2879</v>
      </c>
      <c r="S1393">
        <v>2</v>
      </c>
      <c r="T1393">
        <v>0</v>
      </c>
      <c r="U1393" t="s">
        <v>2894</v>
      </c>
      <c r="V1393">
        <v>56501.106204522679</v>
      </c>
      <c r="W1393" t="s">
        <v>2831</v>
      </c>
      <c r="X1393">
        <v>74397.888775857427</v>
      </c>
      <c r="Y1393" t="s">
        <v>2814</v>
      </c>
      <c r="Z1393">
        <v>58611.930717538344</v>
      </c>
      <c r="AA1393" t="s">
        <v>2657</v>
      </c>
      <c r="AB1393">
        <v>77621.286978043092</v>
      </c>
      <c r="AC1393">
        <v>2</v>
      </c>
    </row>
    <row r="1394" spans="1:29" x14ac:dyDescent="0.3">
      <c r="A1394" t="s">
        <v>47</v>
      </c>
      <c r="B1394">
        <v>58834.067890234619</v>
      </c>
      <c r="C1394">
        <v>18390413</v>
      </c>
      <c r="D1394">
        <v>5200000</v>
      </c>
      <c r="E1394">
        <v>80000</v>
      </c>
      <c r="F1394" s="1">
        <v>45971</v>
      </c>
      <c r="G1394" t="s">
        <v>2843</v>
      </c>
      <c r="H1394">
        <v>65</v>
      </c>
      <c r="I1394">
        <v>75</v>
      </c>
      <c r="J1394" t="s">
        <v>97</v>
      </c>
      <c r="K1394">
        <v>1</v>
      </c>
      <c r="L1394">
        <v>3</v>
      </c>
      <c r="M1394" t="s">
        <v>2615</v>
      </c>
      <c r="N1394" t="s">
        <v>55</v>
      </c>
      <c r="O1394" t="s">
        <v>57</v>
      </c>
      <c r="P1394" t="s">
        <v>2892</v>
      </c>
      <c r="Q1394" t="s">
        <v>2893</v>
      </c>
      <c r="R1394" t="s">
        <v>2878</v>
      </c>
      <c r="S1394">
        <v>2</v>
      </c>
      <c r="T1394">
        <v>0</v>
      </c>
      <c r="U1394" t="s">
        <v>251</v>
      </c>
      <c r="V1394">
        <v>53354.245347733297</v>
      </c>
      <c r="W1394" t="s">
        <v>2831</v>
      </c>
      <c r="X1394">
        <v>74397.888775857427</v>
      </c>
      <c r="Y1394" t="s">
        <v>2814</v>
      </c>
      <c r="Z1394">
        <v>58611.930717538344</v>
      </c>
      <c r="AA1394" t="s">
        <v>2657</v>
      </c>
      <c r="AB1394">
        <v>77621.286978043092</v>
      </c>
      <c r="AC1394">
        <v>3</v>
      </c>
    </row>
    <row r="1395" spans="1:29" x14ac:dyDescent="0.3">
      <c r="A1395" t="s">
        <v>47</v>
      </c>
      <c r="B1395">
        <v>58834.067890234619</v>
      </c>
      <c r="C1395">
        <v>18390415</v>
      </c>
      <c r="D1395">
        <v>3130000</v>
      </c>
      <c r="E1395">
        <v>66595.744680851058</v>
      </c>
      <c r="F1395" s="1">
        <v>45971</v>
      </c>
      <c r="G1395" t="s">
        <v>2843</v>
      </c>
      <c r="H1395">
        <v>47</v>
      </c>
      <c r="I1395">
        <v>55</v>
      </c>
      <c r="J1395" t="s">
        <v>74</v>
      </c>
      <c r="K1395">
        <v>1</v>
      </c>
      <c r="L1395">
        <v>3</v>
      </c>
      <c r="M1395" t="s">
        <v>2615</v>
      </c>
      <c r="N1395" t="s">
        <v>55</v>
      </c>
      <c r="O1395" t="s">
        <v>57</v>
      </c>
      <c r="P1395" t="s">
        <v>2892</v>
      </c>
      <c r="Q1395" t="s">
        <v>2893</v>
      </c>
      <c r="R1395" t="s">
        <v>2879</v>
      </c>
      <c r="S1395">
        <v>2</v>
      </c>
      <c r="T1395">
        <v>0</v>
      </c>
      <c r="U1395" t="s">
        <v>251</v>
      </c>
      <c r="V1395">
        <v>53354.245347733297</v>
      </c>
      <c r="W1395" t="s">
        <v>2831</v>
      </c>
      <c r="X1395">
        <v>74397.888775857427</v>
      </c>
      <c r="Y1395" t="s">
        <v>2814</v>
      </c>
      <c r="Z1395">
        <v>58611.930717538344</v>
      </c>
      <c r="AA1395" t="s">
        <v>2657</v>
      </c>
      <c r="AB1395">
        <v>77621.286978043092</v>
      </c>
      <c r="AC1395">
        <v>2</v>
      </c>
    </row>
    <row r="1396" spans="1:29" x14ac:dyDescent="0.3">
      <c r="A1396" t="s">
        <v>47</v>
      </c>
      <c r="B1396">
        <v>58834.067890234619</v>
      </c>
      <c r="C1396">
        <v>18425234</v>
      </c>
      <c r="D1396">
        <v>6600000</v>
      </c>
      <c r="E1396">
        <v>66000</v>
      </c>
      <c r="F1396" s="1">
        <v>45976</v>
      </c>
      <c r="G1396" t="s">
        <v>2843</v>
      </c>
      <c r="H1396">
        <v>100</v>
      </c>
      <c r="I1396">
        <v>120</v>
      </c>
      <c r="J1396" t="s">
        <v>50</v>
      </c>
      <c r="K1396">
        <v>2</v>
      </c>
      <c r="L1396">
        <v>5</v>
      </c>
      <c r="M1396" t="s">
        <v>2615</v>
      </c>
      <c r="N1396" t="s">
        <v>55</v>
      </c>
      <c r="O1396" t="s">
        <v>67</v>
      </c>
      <c r="P1396" t="s">
        <v>2904</v>
      </c>
      <c r="Q1396" t="s">
        <v>2896</v>
      </c>
      <c r="R1396" t="s">
        <v>2877</v>
      </c>
      <c r="S1396">
        <v>2</v>
      </c>
      <c r="T1396">
        <v>1</v>
      </c>
      <c r="U1396" t="s">
        <v>138</v>
      </c>
      <c r="V1396">
        <v>84051.519775661844</v>
      </c>
      <c r="W1396" t="s">
        <v>2831</v>
      </c>
      <c r="X1396">
        <v>74397.888775857427</v>
      </c>
      <c r="Y1396" t="s">
        <v>2870</v>
      </c>
      <c r="Z1396">
        <v>81951.291903696576</v>
      </c>
      <c r="AA1396" t="s">
        <v>2657</v>
      </c>
      <c r="AB1396">
        <v>77621.286978043092</v>
      </c>
      <c r="AC1396">
        <v>4</v>
      </c>
    </row>
    <row r="1397" spans="1:29" x14ac:dyDescent="0.3">
      <c r="A1397" t="s">
        <v>47</v>
      </c>
      <c r="B1397">
        <v>58834.067890234619</v>
      </c>
      <c r="C1397">
        <v>18429543</v>
      </c>
      <c r="D1397">
        <v>6500000</v>
      </c>
      <c r="E1397">
        <v>118181.81818181818</v>
      </c>
      <c r="F1397" s="1">
        <v>45976</v>
      </c>
      <c r="G1397" t="s">
        <v>2843</v>
      </c>
      <c r="H1397">
        <v>55</v>
      </c>
      <c r="I1397">
        <v>72</v>
      </c>
      <c r="J1397" t="s">
        <v>97</v>
      </c>
      <c r="K1397">
        <v>2</v>
      </c>
      <c r="L1397">
        <v>5</v>
      </c>
      <c r="M1397" t="s">
        <v>2615</v>
      </c>
      <c r="N1397" t="s">
        <v>55</v>
      </c>
      <c r="O1397" t="s">
        <v>67</v>
      </c>
      <c r="P1397" t="s">
        <v>2904</v>
      </c>
      <c r="Q1397" t="s">
        <v>2896</v>
      </c>
      <c r="R1397" t="s">
        <v>2878</v>
      </c>
      <c r="S1397">
        <v>2</v>
      </c>
      <c r="T1397">
        <v>1</v>
      </c>
      <c r="U1397" t="s">
        <v>138</v>
      </c>
      <c r="V1397">
        <v>84051.519775661844</v>
      </c>
      <c r="W1397" t="s">
        <v>2831</v>
      </c>
      <c r="X1397">
        <v>74397.888775857427</v>
      </c>
      <c r="Y1397" t="s">
        <v>2870</v>
      </c>
      <c r="Z1397">
        <v>81951.291903696576</v>
      </c>
      <c r="AA1397" t="s">
        <v>2657</v>
      </c>
      <c r="AB1397">
        <v>77621.286978043092</v>
      </c>
      <c r="AC1397">
        <v>3</v>
      </c>
    </row>
    <row r="1398" spans="1:29" x14ac:dyDescent="0.3">
      <c r="A1398" t="s">
        <v>47</v>
      </c>
      <c r="B1398">
        <v>58834.067890234619</v>
      </c>
      <c r="C1398">
        <v>18374369</v>
      </c>
      <c r="D1398">
        <v>3699000</v>
      </c>
      <c r="E1398">
        <v>68500</v>
      </c>
      <c r="F1398" s="1">
        <v>45968</v>
      </c>
      <c r="G1398" t="s">
        <v>2843</v>
      </c>
      <c r="H1398">
        <v>54</v>
      </c>
      <c r="I1398">
        <v>65</v>
      </c>
      <c r="J1398" t="s">
        <v>74</v>
      </c>
      <c r="K1398">
        <v>1</v>
      </c>
      <c r="L1398">
        <v>3</v>
      </c>
      <c r="M1398" t="s">
        <v>2615</v>
      </c>
      <c r="N1398" t="s">
        <v>55</v>
      </c>
      <c r="O1398" t="s">
        <v>67</v>
      </c>
      <c r="P1398" t="s">
        <v>2904</v>
      </c>
      <c r="Q1398" t="s">
        <v>2893</v>
      </c>
      <c r="R1398" t="s">
        <v>2879</v>
      </c>
      <c r="S1398">
        <v>2</v>
      </c>
      <c r="T1398">
        <v>1</v>
      </c>
      <c r="U1398" t="s">
        <v>138</v>
      </c>
      <c r="V1398">
        <v>84051.519775661844</v>
      </c>
      <c r="W1398" t="s">
        <v>2831</v>
      </c>
      <c r="X1398">
        <v>74397.888775857427</v>
      </c>
      <c r="Y1398" t="s">
        <v>2870</v>
      </c>
      <c r="Z1398">
        <v>81951.291903696576</v>
      </c>
      <c r="AA1398" t="s">
        <v>2657</v>
      </c>
      <c r="AB1398">
        <v>77621.286978043092</v>
      </c>
      <c r="AC1398">
        <v>2</v>
      </c>
    </row>
    <row r="1399" spans="1:29" x14ac:dyDescent="0.3">
      <c r="A1399" t="s">
        <v>47</v>
      </c>
      <c r="B1399">
        <v>58834.067890234619</v>
      </c>
      <c r="C1399">
        <v>18381317</v>
      </c>
      <c r="D1399">
        <v>9950000</v>
      </c>
      <c r="E1399">
        <v>73703.703703703708</v>
      </c>
      <c r="F1399" s="1">
        <v>45969</v>
      </c>
      <c r="G1399" t="s">
        <v>2843</v>
      </c>
      <c r="H1399">
        <v>135</v>
      </c>
      <c r="I1399">
        <v>178</v>
      </c>
      <c r="J1399" t="s">
        <v>128</v>
      </c>
      <c r="K1399">
        <v>2</v>
      </c>
      <c r="L1399">
        <v>4</v>
      </c>
      <c r="M1399" t="s">
        <v>2615</v>
      </c>
      <c r="N1399" t="s">
        <v>55</v>
      </c>
      <c r="O1399" t="s">
        <v>57</v>
      </c>
      <c r="P1399" t="s">
        <v>2904</v>
      </c>
      <c r="Q1399" t="s">
        <v>2896</v>
      </c>
      <c r="R1399" t="s">
        <v>2871</v>
      </c>
      <c r="S1399">
        <v>2</v>
      </c>
      <c r="T1399">
        <v>0</v>
      </c>
      <c r="U1399" t="s">
        <v>2894</v>
      </c>
      <c r="V1399">
        <v>56501.106204522679</v>
      </c>
      <c r="W1399" t="s">
        <v>2831</v>
      </c>
      <c r="X1399">
        <v>74397.888775857427</v>
      </c>
      <c r="Y1399" t="s">
        <v>2870</v>
      </c>
      <c r="Z1399">
        <v>81951.291903696576</v>
      </c>
      <c r="AA1399" t="s">
        <v>2657</v>
      </c>
      <c r="AB1399">
        <v>77621.286978043092</v>
      </c>
      <c r="AC1399">
        <v>5</v>
      </c>
    </row>
    <row r="1400" spans="1:29" x14ac:dyDescent="0.3">
      <c r="A1400" t="s">
        <v>47</v>
      </c>
      <c r="B1400">
        <v>58834.067890234619</v>
      </c>
      <c r="C1400">
        <v>18381427</v>
      </c>
      <c r="D1400">
        <v>7150000</v>
      </c>
      <c r="E1400">
        <v>79444.444444444438</v>
      </c>
      <c r="F1400" s="1">
        <v>45969</v>
      </c>
      <c r="G1400" t="s">
        <v>2843</v>
      </c>
      <c r="H1400">
        <v>90</v>
      </c>
      <c r="I1400">
        <v>120</v>
      </c>
      <c r="J1400" t="s">
        <v>50</v>
      </c>
      <c r="K1400">
        <v>2</v>
      </c>
      <c r="L1400">
        <v>4</v>
      </c>
      <c r="M1400" t="s">
        <v>2615</v>
      </c>
      <c r="N1400" t="s">
        <v>55</v>
      </c>
      <c r="O1400" t="s">
        <v>57</v>
      </c>
      <c r="P1400" t="s">
        <v>2904</v>
      </c>
      <c r="Q1400" t="s">
        <v>2896</v>
      </c>
      <c r="R1400" t="s">
        <v>2877</v>
      </c>
      <c r="S1400">
        <v>2</v>
      </c>
      <c r="T1400">
        <v>0</v>
      </c>
      <c r="U1400" t="s">
        <v>2894</v>
      </c>
      <c r="V1400">
        <v>56501.106204522679</v>
      </c>
      <c r="W1400" t="s">
        <v>2831</v>
      </c>
      <c r="X1400">
        <v>74397.888775857427</v>
      </c>
      <c r="Y1400" t="s">
        <v>2870</v>
      </c>
      <c r="Z1400">
        <v>81951.291903696576</v>
      </c>
      <c r="AA1400" t="s">
        <v>2657</v>
      </c>
      <c r="AB1400">
        <v>77621.286978043092</v>
      </c>
      <c r="AC1400">
        <v>4</v>
      </c>
    </row>
    <row r="1401" spans="1:29" x14ac:dyDescent="0.3">
      <c r="A1401" t="s">
        <v>47</v>
      </c>
      <c r="B1401">
        <v>58834.067890234619</v>
      </c>
      <c r="C1401">
        <v>18378157</v>
      </c>
      <c r="D1401">
        <v>4200000</v>
      </c>
      <c r="E1401">
        <v>105000</v>
      </c>
      <c r="F1401" s="1">
        <v>45968</v>
      </c>
      <c r="G1401" t="s">
        <v>2843</v>
      </c>
      <c r="H1401">
        <v>40</v>
      </c>
      <c r="I1401">
        <v>50</v>
      </c>
      <c r="J1401" t="s">
        <v>74</v>
      </c>
      <c r="K1401">
        <v>1</v>
      </c>
      <c r="L1401">
        <v>3</v>
      </c>
      <c r="M1401" t="s">
        <v>2615</v>
      </c>
      <c r="N1401" t="s">
        <v>55</v>
      </c>
      <c r="O1401" t="s">
        <v>57</v>
      </c>
      <c r="P1401" t="s">
        <v>2904</v>
      </c>
      <c r="Q1401" t="s">
        <v>2893</v>
      </c>
      <c r="R1401" t="s">
        <v>2879</v>
      </c>
      <c r="S1401">
        <v>2</v>
      </c>
      <c r="T1401">
        <v>0</v>
      </c>
      <c r="U1401" t="s">
        <v>2894</v>
      </c>
      <c r="V1401">
        <v>56501.106204522679</v>
      </c>
      <c r="W1401" t="s">
        <v>2831</v>
      </c>
      <c r="X1401">
        <v>74397.888775857427</v>
      </c>
      <c r="Y1401" t="s">
        <v>2870</v>
      </c>
      <c r="Z1401">
        <v>81951.291903696576</v>
      </c>
      <c r="AA1401" t="s">
        <v>2657</v>
      </c>
      <c r="AB1401">
        <v>77621.286978043092</v>
      </c>
      <c r="AC1401">
        <v>2</v>
      </c>
    </row>
    <row r="1402" spans="1:29" x14ac:dyDescent="0.3">
      <c r="A1402" t="s">
        <v>47</v>
      </c>
      <c r="B1402">
        <v>58834.067890234619</v>
      </c>
      <c r="C1402">
        <v>18374367</v>
      </c>
      <c r="D1402">
        <v>2850000</v>
      </c>
      <c r="E1402">
        <v>61956.521739130432</v>
      </c>
      <c r="F1402" s="1">
        <v>45968</v>
      </c>
      <c r="G1402" t="s">
        <v>2843</v>
      </c>
      <c r="H1402">
        <v>46</v>
      </c>
      <c r="I1402">
        <v>52</v>
      </c>
      <c r="J1402" t="s">
        <v>74</v>
      </c>
      <c r="K1402">
        <v>1</v>
      </c>
      <c r="L1402">
        <v>3</v>
      </c>
      <c r="M1402" t="s">
        <v>2615</v>
      </c>
      <c r="N1402" t="s">
        <v>55</v>
      </c>
      <c r="O1402" t="s">
        <v>67</v>
      </c>
      <c r="P1402" t="s">
        <v>2904</v>
      </c>
      <c r="Q1402" t="s">
        <v>2899</v>
      </c>
      <c r="R1402" t="s">
        <v>2879</v>
      </c>
      <c r="S1402">
        <v>2</v>
      </c>
      <c r="T1402">
        <v>1</v>
      </c>
      <c r="U1402" t="s">
        <v>2894</v>
      </c>
      <c r="V1402">
        <v>56501.106204522679</v>
      </c>
      <c r="W1402" t="s">
        <v>2831</v>
      </c>
      <c r="X1402">
        <v>74397.888775857427</v>
      </c>
      <c r="Y1402" t="s">
        <v>2870</v>
      </c>
      <c r="Z1402">
        <v>81951.291903696576</v>
      </c>
      <c r="AA1402" t="s">
        <v>2657</v>
      </c>
      <c r="AB1402">
        <v>77621.286978043092</v>
      </c>
      <c r="AC1402">
        <v>2</v>
      </c>
    </row>
    <row r="1403" spans="1:29" x14ac:dyDescent="0.3">
      <c r="A1403" t="s">
        <v>47</v>
      </c>
      <c r="B1403">
        <v>58834.067890234619</v>
      </c>
      <c r="C1403">
        <v>18381162</v>
      </c>
      <c r="D1403">
        <v>3000000</v>
      </c>
      <c r="E1403">
        <v>28571.428571428572</v>
      </c>
      <c r="F1403" s="1">
        <v>45969</v>
      </c>
      <c r="G1403" t="s">
        <v>2843</v>
      </c>
      <c r="H1403">
        <v>105</v>
      </c>
      <c r="I1403">
        <v>120</v>
      </c>
      <c r="J1403" t="s">
        <v>50</v>
      </c>
      <c r="K1403">
        <v>1</v>
      </c>
      <c r="L1403">
        <v>10</v>
      </c>
      <c r="M1403" t="s">
        <v>2627</v>
      </c>
      <c r="N1403" t="s">
        <v>55</v>
      </c>
      <c r="O1403" t="s">
        <v>57</v>
      </c>
      <c r="P1403" t="s">
        <v>2905</v>
      </c>
      <c r="Q1403" t="s">
        <v>2899</v>
      </c>
      <c r="R1403" t="s">
        <v>2877</v>
      </c>
      <c r="S1403">
        <v>18</v>
      </c>
      <c r="T1403">
        <v>0</v>
      </c>
      <c r="U1403" t="s">
        <v>138</v>
      </c>
      <c r="V1403">
        <v>84051.519775661844</v>
      </c>
      <c r="W1403" t="s">
        <v>2831</v>
      </c>
      <c r="X1403">
        <v>74397.888775857427</v>
      </c>
      <c r="Y1403" t="s">
        <v>2815</v>
      </c>
      <c r="Z1403">
        <v>55166.77177874578</v>
      </c>
      <c r="AA1403" t="s">
        <v>2657</v>
      </c>
      <c r="AB1403">
        <v>77621.286978043092</v>
      </c>
      <c r="AC1403">
        <v>4</v>
      </c>
    </row>
    <row r="1404" spans="1:29" x14ac:dyDescent="0.3">
      <c r="A1404" t="s">
        <v>47</v>
      </c>
      <c r="B1404">
        <v>58834.067890234619</v>
      </c>
      <c r="C1404">
        <v>18381236</v>
      </c>
      <c r="D1404">
        <v>5750000</v>
      </c>
      <c r="E1404">
        <v>76666.666666666672</v>
      </c>
      <c r="F1404" s="1">
        <v>45969</v>
      </c>
      <c r="G1404" t="s">
        <v>2843</v>
      </c>
      <c r="H1404">
        <v>75</v>
      </c>
      <c r="I1404">
        <v>90</v>
      </c>
      <c r="J1404" t="s">
        <v>97</v>
      </c>
      <c r="K1404">
        <v>1</v>
      </c>
      <c r="L1404">
        <v>5</v>
      </c>
      <c r="M1404" t="s">
        <v>2615</v>
      </c>
      <c r="N1404" t="s">
        <v>55</v>
      </c>
      <c r="O1404" t="s">
        <v>57</v>
      </c>
      <c r="P1404" t="s">
        <v>2905</v>
      </c>
      <c r="Q1404" t="s">
        <v>2893</v>
      </c>
      <c r="R1404" t="s">
        <v>2878</v>
      </c>
      <c r="S1404">
        <v>2</v>
      </c>
      <c r="T1404">
        <v>0</v>
      </c>
      <c r="U1404" t="s">
        <v>2894</v>
      </c>
      <c r="V1404">
        <v>56501.106204522679</v>
      </c>
      <c r="W1404" t="s">
        <v>2831</v>
      </c>
      <c r="X1404">
        <v>74397.888775857427</v>
      </c>
      <c r="Y1404" t="s">
        <v>2815</v>
      </c>
      <c r="Z1404">
        <v>55166.77177874578</v>
      </c>
      <c r="AA1404" t="s">
        <v>2657</v>
      </c>
      <c r="AB1404">
        <v>77621.286978043092</v>
      </c>
      <c r="AC1404">
        <v>3</v>
      </c>
    </row>
    <row r="1405" spans="1:29" x14ac:dyDescent="0.3">
      <c r="A1405" t="s">
        <v>47</v>
      </c>
      <c r="B1405">
        <v>58834.067890234619</v>
      </c>
      <c r="C1405">
        <v>18362182</v>
      </c>
      <c r="D1405">
        <v>4500000</v>
      </c>
      <c r="E1405">
        <v>60000</v>
      </c>
      <c r="F1405" s="1">
        <v>45966</v>
      </c>
      <c r="G1405" t="s">
        <v>2843</v>
      </c>
      <c r="H1405">
        <v>75</v>
      </c>
      <c r="I1405">
        <v>90</v>
      </c>
      <c r="J1405" t="s">
        <v>97</v>
      </c>
      <c r="K1405">
        <v>1</v>
      </c>
      <c r="L1405">
        <v>3</v>
      </c>
      <c r="M1405" t="s">
        <v>2615</v>
      </c>
      <c r="N1405" t="s">
        <v>76</v>
      </c>
      <c r="O1405" t="s">
        <v>57</v>
      </c>
      <c r="P1405" t="s">
        <v>2905</v>
      </c>
      <c r="Q1405" t="s">
        <v>2893</v>
      </c>
      <c r="R1405" t="s">
        <v>2878</v>
      </c>
      <c r="S1405">
        <v>2</v>
      </c>
      <c r="T1405">
        <v>0</v>
      </c>
      <c r="U1405" t="s">
        <v>2894</v>
      </c>
      <c r="V1405">
        <v>56501.106204522679</v>
      </c>
      <c r="W1405" t="s">
        <v>2831</v>
      </c>
      <c r="X1405">
        <v>74397.888775857427</v>
      </c>
      <c r="Y1405" t="s">
        <v>2815</v>
      </c>
      <c r="Z1405">
        <v>55166.77177874578</v>
      </c>
      <c r="AA1405" t="s">
        <v>2657</v>
      </c>
      <c r="AB1405">
        <v>77621.286978043092</v>
      </c>
      <c r="AC1405">
        <v>3</v>
      </c>
    </row>
    <row r="1406" spans="1:29" x14ac:dyDescent="0.3">
      <c r="A1406" t="s">
        <v>47</v>
      </c>
      <c r="B1406">
        <v>58834.067890234619</v>
      </c>
      <c r="C1406">
        <v>18381081</v>
      </c>
      <c r="D1406">
        <v>4350000</v>
      </c>
      <c r="E1406">
        <v>62142.857142857145</v>
      </c>
      <c r="F1406" s="1">
        <v>45969</v>
      </c>
      <c r="G1406" t="s">
        <v>2843</v>
      </c>
      <c r="H1406">
        <v>70</v>
      </c>
      <c r="I1406">
        <v>88</v>
      </c>
      <c r="J1406" t="s">
        <v>97</v>
      </c>
      <c r="K1406">
        <v>1</v>
      </c>
      <c r="L1406">
        <v>4</v>
      </c>
      <c r="M1406" t="s">
        <v>2615</v>
      </c>
      <c r="N1406" t="s">
        <v>55</v>
      </c>
      <c r="O1406" t="s">
        <v>57</v>
      </c>
      <c r="P1406" t="s">
        <v>2905</v>
      </c>
      <c r="Q1406" t="s">
        <v>2893</v>
      </c>
      <c r="R1406" t="s">
        <v>2878</v>
      </c>
      <c r="S1406">
        <v>2</v>
      </c>
      <c r="T1406">
        <v>0</v>
      </c>
      <c r="U1406" t="s">
        <v>2894</v>
      </c>
      <c r="V1406">
        <v>56501.106204522679</v>
      </c>
      <c r="W1406" t="s">
        <v>2831</v>
      </c>
      <c r="X1406">
        <v>74397.888775857427</v>
      </c>
      <c r="Y1406" t="s">
        <v>2815</v>
      </c>
      <c r="Z1406">
        <v>55166.77177874578</v>
      </c>
      <c r="AA1406" t="s">
        <v>2657</v>
      </c>
      <c r="AB1406">
        <v>77621.286978043092</v>
      </c>
      <c r="AC1406">
        <v>3</v>
      </c>
    </row>
    <row r="1407" spans="1:29" x14ac:dyDescent="0.3">
      <c r="A1407" t="s">
        <v>47</v>
      </c>
      <c r="B1407">
        <v>58834.067890234619</v>
      </c>
      <c r="C1407">
        <v>18375018</v>
      </c>
      <c r="D1407">
        <v>3350000</v>
      </c>
      <c r="E1407">
        <v>83750</v>
      </c>
      <c r="F1407" s="1">
        <v>45968</v>
      </c>
      <c r="G1407" t="s">
        <v>2843</v>
      </c>
      <c r="H1407">
        <v>40</v>
      </c>
      <c r="I1407">
        <v>42</v>
      </c>
      <c r="J1407" t="s">
        <v>74</v>
      </c>
      <c r="K1407">
        <v>1</v>
      </c>
      <c r="L1407">
        <v>6</v>
      </c>
      <c r="M1407" t="s">
        <v>2615</v>
      </c>
      <c r="N1407" t="s">
        <v>55</v>
      </c>
      <c r="O1407" t="s">
        <v>57</v>
      </c>
      <c r="P1407" t="s">
        <v>2905</v>
      </c>
      <c r="Q1407" t="s">
        <v>2893</v>
      </c>
      <c r="R1407" t="s">
        <v>2879</v>
      </c>
      <c r="S1407">
        <v>2</v>
      </c>
      <c r="T1407">
        <v>0</v>
      </c>
      <c r="U1407" t="s">
        <v>2894</v>
      </c>
      <c r="V1407">
        <v>56501.106204522679</v>
      </c>
      <c r="W1407" t="s">
        <v>2831</v>
      </c>
      <c r="X1407">
        <v>74397.888775857427</v>
      </c>
      <c r="Y1407" t="s">
        <v>2815</v>
      </c>
      <c r="Z1407">
        <v>55166.77177874578</v>
      </c>
      <c r="AA1407" t="s">
        <v>2657</v>
      </c>
      <c r="AB1407">
        <v>77621.286978043092</v>
      </c>
      <c r="AC1407">
        <v>2</v>
      </c>
    </row>
    <row r="1408" spans="1:29" x14ac:dyDescent="0.3">
      <c r="A1408" t="s">
        <v>47</v>
      </c>
      <c r="B1408">
        <v>58834.067890234619</v>
      </c>
      <c r="C1408">
        <v>18396207</v>
      </c>
      <c r="D1408">
        <v>3300000</v>
      </c>
      <c r="E1408">
        <v>73333.333333333328</v>
      </c>
      <c r="F1408" s="1">
        <v>45971</v>
      </c>
      <c r="G1408" t="s">
        <v>2843</v>
      </c>
      <c r="H1408">
        <v>45</v>
      </c>
      <c r="I1408">
        <v>55</v>
      </c>
      <c r="J1408" t="s">
        <v>74</v>
      </c>
      <c r="K1408">
        <v>1</v>
      </c>
      <c r="L1408">
        <v>4</v>
      </c>
      <c r="M1408" t="s">
        <v>2615</v>
      </c>
      <c r="N1408" t="s">
        <v>55</v>
      </c>
      <c r="O1408" t="s">
        <v>57</v>
      </c>
      <c r="P1408" t="s">
        <v>2905</v>
      </c>
      <c r="Q1408" t="s">
        <v>2893</v>
      </c>
      <c r="R1408" t="s">
        <v>2879</v>
      </c>
      <c r="S1408">
        <v>2</v>
      </c>
      <c r="T1408">
        <v>0</v>
      </c>
      <c r="U1408" t="s">
        <v>2894</v>
      </c>
      <c r="V1408">
        <v>56501.106204522679</v>
      </c>
      <c r="W1408" t="s">
        <v>2831</v>
      </c>
      <c r="X1408">
        <v>74397.888775857427</v>
      </c>
      <c r="Y1408" t="s">
        <v>2815</v>
      </c>
      <c r="Z1408">
        <v>55166.77177874578</v>
      </c>
      <c r="AA1408" t="s">
        <v>2657</v>
      </c>
      <c r="AB1408">
        <v>77621.286978043092</v>
      </c>
      <c r="AC1408">
        <v>2</v>
      </c>
    </row>
    <row r="1409" spans="1:29" x14ac:dyDescent="0.3">
      <c r="A1409" t="s">
        <v>47</v>
      </c>
      <c r="B1409">
        <v>58834.067890234619</v>
      </c>
      <c r="C1409">
        <v>18401347</v>
      </c>
      <c r="D1409">
        <v>5100000</v>
      </c>
      <c r="E1409">
        <v>56666.666666666664</v>
      </c>
      <c r="F1409" s="1">
        <v>45972</v>
      </c>
      <c r="G1409" t="s">
        <v>2843</v>
      </c>
      <c r="H1409">
        <v>90</v>
      </c>
      <c r="I1409">
        <v>98</v>
      </c>
      <c r="J1409" t="s">
        <v>97</v>
      </c>
      <c r="K1409">
        <v>1</v>
      </c>
      <c r="L1409">
        <v>4</v>
      </c>
      <c r="M1409" t="s">
        <v>2615</v>
      </c>
      <c r="N1409" t="s">
        <v>55</v>
      </c>
      <c r="O1409" t="s">
        <v>57</v>
      </c>
      <c r="P1409" t="s">
        <v>2892</v>
      </c>
      <c r="Q1409" t="s">
        <v>2893</v>
      </c>
      <c r="R1409" t="s">
        <v>2878</v>
      </c>
      <c r="S1409">
        <v>2</v>
      </c>
      <c r="T1409">
        <v>0</v>
      </c>
      <c r="U1409" t="s">
        <v>2894</v>
      </c>
      <c r="V1409">
        <v>56501.106204522679</v>
      </c>
      <c r="W1409" t="s">
        <v>2831</v>
      </c>
      <c r="X1409">
        <v>74397.888775857427</v>
      </c>
      <c r="Y1409" t="s">
        <v>2814</v>
      </c>
      <c r="Z1409">
        <v>58611.930717538344</v>
      </c>
      <c r="AA1409" t="s">
        <v>2641</v>
      </c>
      <c r="AB1409">
        <v>51744.186046511626</v>
      </c>
      <c r="AC1409">
        <v>3</v>
      </c>
    </row>
    <row r="1410" spans="1:29" x14ac:dyDescent="0.3">
      <c r="A1410" t="s">
        <v>47</v>
      </c>
      <c r="B1410">
        <v>58834.067890234619</v>
      </c>
      <c r="C1410">
        <v>18407253</v>
      </c>
      <c r="D1410">
        <v>4750000</v>
      </c>
      <c r="E1410">
        <v>55232.558139534885</v>
      </c>
      <c r="F1410" s="1">
        <v>45973</v>
      </c>
      <c r="G1410" t="s">
        <v>2843</v>
      </c>
      <c r="H1410">
        <v>86</v>
      </c>
      <c r="I1410">
        <v>95</v>
      </c>
      <c r="J1410" t="s">
        <v>97</v>
      </c>
      <c r="K1410">
        <v>1</v>
      </c>
      <c r="L1410">
        <v>4</v>
      </c>
      <c r="M1410" t="s">
        <v>2615</v>
      </c>
      <c r="N1410" t="s">
        <v>55</v>
      </c>
      <c r="O1410" t="s">
        <v>57</v>
      </c>
      <c r="P1410" t="s">
        <v>2892</v>
      </c>
      <c r="Q1410" t="s">
        <v>2893</v>
      </c>
      <c r="R1410" t="s">
        <v>2878</v>
      </c>
      <c r="S1410">
        <v>2</v>
      </c>
      <c r="T1410">
        <v>0</v>
      </c>
      <c r="U1410" t="s">
        <v>2894</v>
      </c>
      <c r="V1410">
        <v>56501.106204522679</v>
      </c>
      <c r="W1410" t="s">
        <v>2831</v>
      </c>
      <c r="X1410">
        <v>74397.888775857427</v>
      </c>
      <c r="Y1410" t="s">
        <v>2814</v>
      </c>
      <c r="Z1410">
        <v>58611.930717538344</v>
      </c>
      <c r="AA1410" t="s">
        <v>2641</v>
      </c>
      <c r="AB1410">
        <v>51744.186046511626</v>
      </c>
      <c r="AC1410">
        <v>3</v>
      </c>
    </row>
    <row r="1411" spans="1:29" x14ac:dyDescent="0.3">
      <c r="A1411" t="s">
        <v>47</v>
      </c>
      <c r="B1411">
        <v>58834.067890234619</v>
      </c>
      <c r="C1411">
        <v>18404820</v>
      </c>
      <c r="D1411">
        <v>3250000</v>
      </c>
      <c r="E1411">
        <v>43333.333333333336</v>
      </c>
      <c r="F1411" s="1">
        <v>45973</v>
      </c>
      <c r="G1411" t="s">
        <v>2843</v>
      </c>
      <c r="H1411">
        <v>75</v>
      </c>
      <c r="I1411">
        <v>85</v>
      </c>
      <c r="J1411" t="s">
        <v>97</v>
      </c>
      <c r="K1411">
        <v>1</v>
      </c>
      <c r="L1411">
        <v>2</v>
      </c>
      <c r="M1411" t="s">
        <v>2617</v>
      </c>
      <c r="N1411" t="s">
        <v>55</v>
      </c>
      <c r="O1411" t="s">
        <v>57</v>
      </c>
      <c r="P1411" t="s">
        <v>2892</v>
      </c>
      <c r="Q1411" t="s">
        <v>2893</v>
      </c>
      <c r="R1411" t="s">
        <v>2878</v>
      </c>
      <c r="S1411">
        <v>7.5</v>
      </c>
      <c r="T1411">
        <v>0</v>
      </c>
      <c r="U1411" t="s">
        <v>2894</v>
      </c>
      <c r="V1411">
        <v>56501.106204522679</v>
      </c>
      <c r="W1411" t="s">
        <v>2831</v>
      </c>
      <c r="X1411">
        <v>74397.888775857427</v>
      </c>
      <c r="Y1411" t="s">
        <v>2814</v>
      </c>
      <c r="Z1411">
        <v>58611.930717538344</v>
      </c>
      <c r="AA1411" t="s">
        <v>2641</v>
      </c>
      <c r="AB1411">
        <v>51744.186046511626</v>
      </c>
      <c r="AC1411">
        <v>3</v>
      </c>
    </row>
    <row r="1412" spans="1:29" x14ac:dyDescent="0.3">
      <c r="A1412" t="s">
        <v>47</v>
      </c>
      <c r="B1412">
        <v>58834.067890234619</v>
      </c>
      <c r="C1412">
        <v>18399626</v>
      </c>
      <c r="D1412">
        <v>4750000</v>
      </c>
      <c r="E1412">
        <v>59375</v>
      </c>
      <c r="F1412" s="1">
        <v>45972</v>
      </c>
      <c r="G1412" t="s">
        <v>2843</v>
      </c>
      <c r="H1412">
        <v>80</v>
      </c>
      <c r="I1412">
        <v>90</v>
      </c>
      <c r="J1412" t="s">
        <v>97</v>
      </c>
      <c r="K1412">
        <v>2</v>
      </c>
      <c r="L1412">
        <v>3</v>
      </c>
      <c r="M1412" t="s">
        <v>2615</v>
      </c>
      <c r="N1412" t="s">
        <v>55</v>
      </c>
      <c r="O1412" t="s">
        <v>57</v>
      </c>
      <c r="P1412" t="s">
        <v>2892</v>
      </c>
      <c r="Q1412" t="s">
        <v>2893</v>
      </c>
      <c r="R1412" t="s">
        <v>2878</v>
      </c>
      <c r="S1412">
        <v>2</v>
      </c>
      <c r="T1412">
        <v>0</v>
      </c>
      <c r="U1412" t="s">
        <v>2894</v>
      </c>
      <c r="V1412">
        <v>56501.106204522679</v>
      </c>
      <c r="W1412" t="s">
        <v>2831</v>
      </c>
      <c r="X1412">
        <v>74397.888775857427</v>
      </c>
      <c r="Y1412" t="s">
        <v>2814</v>
      </c>
      <c r="Z1412">
        <v>58611.930717538344</v>
      </c>
      <c r="AA1412" t="s">
        <v>2713</v>
      </c>
      <c r="AB1412">
        <v>62187.5</v>
      </c>
      <c r="AC1412">
        <v>3</v>
      </c>
    </row>
    <row r="1413" spans="1:29" x14ac:dyDescent="0.3">
      <c r="A1413" t="s">
        <v>47</v>
      </c>
      <c r="B1413">
        <v>58834.067890234619</v>
      </c>
      <c r="C1413">
        <v>18392135</v>
      </c>
      <c r="D1413">
        <v>3250000</v>
      </c>
      <c r="E1413">
        <v>65000</v>
      </c>
      <c r="F1413" s="1">
        <v>45971</v>
      </c>
      <c r="G1413" t="s">
        <v>2843</v>
      </c>
      <c r="H1413">
        <v>50</v>
      </c>
      <c r="I1413">
        <v>60</v>
      </c>
      <c r="J1413" t="s">
        <v>74</v>
      </c>
      <c r="K1413">
        <v>1</v>
      </c>
      <c r="L1413">
        <v>3</v>
      </c>
      <c r="M1413" t="s">
        <v>2615</v>
      </c>
      <c r="N1413" t="s">
        <v>55</v>
      </c>
      <c r="O1413" t="s">
        <v>57</v>
      </c>
      <c r="P1413" t="s">
        <v>2892</v>
      </c>
      <c r="Q1413" t="s">
        <v>2893</v>
      </c>
      <c r="R1413" t="s">
        <v>2879</v>
      </c>
      <c r="S1413">
        <v>2</v>
      </c>
      <c r="T1413">
        <v>0</v>
      </c>
      <c r="U1413" t="s">
        <v>2894</v>
      </c>
      <c r="V1413">
        <v>56501.106204522679</v>
      </c>
      <c r="W1413" t="s">
        <v>2831</v>
      </c>
      <c r="X1413">
        <v>74397.888775857427</v>
      </c>
      <c r="Y1413" t="s">
        <v>2814</v>
      </c>
      <c r="Z1413">
        <v>58611.930717538344</v>
      </c>
      <c r="AA1413" t="s">
        <v>2713</v>
      </c>
      <c r="AB1413">
        <v>62187.5</v>
      </c>
      <c r="AC1413">
        <v>2</v>
      </c>
    </row>
    <row r="1414" spans="1:29" x14ac:dyDescent="0.3">
      <c r="A1414" t="s">
        <v>47</v>
      </c>
      <c r="B1414">
        <v>58834.067890234619</v>
      </c>
      <c r="C1414">
        <v>18385606</v>
      </c>
      <c r="D1414">
        <v>20580000</v>
      </c>
      <c r="E1414">
        <v>137200</v>
      </c>
      <c r="F1414" s="1">
        <v>45970</v>
      </c>
      <c r="G1414" t="s">
        <v>2843</v>
      </c>
      <c r="H1414">
        <v>150</v>
      </c>
      <c r="I1414">
        <v>160</v>
      </c>
      <c r="J1414" t="s">
        <v>50</v>
      </c>
      <c r="K1414">
        <v>3</v>
      </c>
      <c r="L1414">
        <v>3</v>
      </c>
      <c r="M1414" t="s">
        <v>2617</v>
      </c>
      <c r="N1414" t="s">
        <v>76</v>
      </c>
      <c r="O1414" t="s">
        <v>67</v>
      </c>
      <c r="P1414" t="s">
        <v>2892</v>
      </c>
      <c r="Q1414" t="s">
        <v>2897</v>
      </c>
      <c r="R1414" t="s">
        <v>2877</v>
      </c>
      <c r="S1414">
        <v>7.5</v>
      </c>
      <c r="T1414">
        <v>1</v>
      </c>
      <c r="U1414" t="s">
        <v>2894</v>
      </c>
      <c r="V1414">
        <v>56501.106204522679</v>
      </c>
      <c r="W1414" t="s">
        <v>2836</v>
      </c>
      <c r="X1414">
        <v>184366.64952694366</v>
      </c>
      <c r="Y1414" t="s">
        <v>2814</v>
      </c>
      <c r="Z1414">
        <v>58611.930717538344</v>
      </c>
      <c r="AA1414" t="s">
        <v>2720</v>
      </c>
      <c r="AB1414">
        <v>184366.64952694366</v>
      </c>
      <c r="AC1414">
        <v>4</v>
      </c>
    </row>
    <row r="1415" spans="1:29" x14ac:dyDescent="0.3">
      <c r="A1415" t="s">
        <v>47</v>
      </c>
      <c r="B1415">
        <v>58834.067890234619</v>
      </c>
      <c r="C1415">
        <v>18385604</v>
      </c>
      <c r="D1415">
        <v>16250000</v>
      </c>
      <c r="E1415">
        <v>191176.4705882353</v>
      </c>
      <c r="F1415" s="1">
        <v>45970</v>
      </c>
      <c r="G1415" t="s">
        <v>2843</v>
      </c>
      <c r="H1415">
        <v>85</v>
      </c>
      <c r="I1415">
        <v>90</v>
      </c>
      <c r="J1415" t="s">
        <v>97</v>
      </c>
      <c r="K1415">
        <v>1</v>
      </c>
      <c r="L1415">
        <v>4</v>
      </c>
      <c r="M1415" t="s">
        <v>2627</v>
      </c>
      <c r="N1415" t="s">
        <v>55</v>
      </c>
      <c r="O1415" t="s">
        <v>57</v>
      </c>
      <c r="P1415" t="s">
        <v>2892</v>
      </c>
      <c r="Q1415" t="s">
        <v>2897</v>
      </c>
      <c r="R1415" t="s">
        <v>2878</v>
      </c>
      <c r="S1415">
        <v>18</v>
      </c>
      <c r="T1415">
        <v>0</v>
      </c>
      <c r="U1415" t="s">
        <v>2894</v>
      </c>
      <c r="V1415">
        <v>56501.106204522679</v>
      </c>
      <c r="W1415" t="s">
        <v>2836</v>
      </c>
      <c r="X1415">
        <v>184366.64952694366</v>
      </c>
      <c r="Y1415" t="s">
        <v>2814</v>
      </c>
      <c r="Z1415">
        <v>58611.930717538344</v>
      </c>
      <c r="AA1415" t="s">
        <v>2720</v>
      </c>
      <c r="AB1415">
        <v>184366.64952694366</v>
      </c>
      <c r="AC1415">
        <v>3</v>
      </c>
    </row>
    <row r="1416" spans="1:29" x14ac:dyDescent="0.3">
      <c r="A1416" t="s">
        <v>47</v>
      </c>
      <c r="B1416">
        <v>58834.067890234619</v>
      </c>
      <c r="C1416">
        <v>18385603</v>
      </c>
      <c r="D1416">
        <v>12150000</v>
      </c>
      <c r="E1416">
        <v>101250</v>
      </c>
      <c r="F1416" s="1">
        <v>45970</v>
      </c>
      <c r="G1416" t="s">
        <v>2843</v>
      </c>
      <c r="H1416">
        <v>120</v>
      </c>
      <c r="I1416">
        <v>130</v>
      </c>
      <c r="J1416" t="s">
        <v>128</v>
      </c>
      <c r="K1416">
        <v>2</v>
      </c>
      <c r="L1416">
        <v>3</v>
      </c>
      <c r="M1416" t="s">
        <v>2632</v>
      </c>
      <c r="N1416" t="s">
        <v>55</v>
      </c>
      <c r="O1416" t="s">
        <v>57</v>
      </c>
      <c r="P1416" t="s">
        <v>2892</v>
      </c>
      <c r="Q1416" t="s">
        <v>2898</v>
      </c>
      <c r="R1416" t="s">
        <v>2871</v>
      </c>
      <c r="S1416">
        <v>25</v>
      </c>
      <c r="T1416">
        <v>0</v>
      </c>
      <c r="U1416" t="s">
        <v>2894</v>
      </c>
      <c r="V1416">
        <v>56501.106204522679</v>
      </c>
      <c r="W1416" t="s">
        <v>2836</v>
      </c>
      <c r="X1416">
        <v>184366.64952694366</v>
      </c>
      <c r="Y1416" t="s">
        <v>2814</v>
      </c>
      <c r="Z1416">
        <v>58611.930717538344</v>
      </c>
      <c r="AA1416" t="s">
        <v>2720</v>
      </c>
      <c r="AB1416">
        <v>184366.64952694366</v>
      </c>
      <c r="AC1416">
        <v>5</v>
      </c>
    </row>
    <row r="1417" spans="1:29" x14ac:dyDescent="0.3">
      <c r="A1417" t="s">
        <v>47</v>
      </c>
      <c r="B1417">
        <v>58834.067890234619</v>
      </c>
      <c r="C1417">
        <v>18385601</v>
      </c>
      <c r="D1417">
        <v>10500000</v>
      </c>
      <c r="E1417">
        <v>95454.545454545456</v>
      </c>
      <c r="F1417" s="1">
        <v>45970</v>
      </c>
      <c r="G1417" t="s">
        <v>2843</v>
      </c>
      <c r="H1417">
        <v>110</v>
      </c>
      <c r="I1417">
        <v>120</v>
      </c>
      <c r="J1417" t="s">
        <v>128</v>
      </c>
      <c r="K1417">
        <v>2</v>
      </c>
      <c r="L1417">
        <v>2</v>
      </c>
      <c r="M1417" t="s">
        <v>2622</v>
      </c>
      <c r="N1417" t="s">
        <v>76</v>
      </c>
      <c r="O1417" t="s">
        <v>57</v>
      </c>
      <c r="P1417" t="s">
        <v>2904</v>
      </c>
      <c r="Q1417" t="s">
        <v>2898</v>
      </c>
      <c r="R1417" t="s">
        <v>2871</v>
      </c>
      <c r="S1417">
        <v>13</v>
      </c>
      <c r="T1417">
        <v>0</v>
      </c>
      <c r="U1417" t="s">
        <v>2894</v>
      </c>
      <c r="V1417">
        <v>56501.106204522679</v>
      </c>
      <c r="W1417" t="s">
        <v>2836</v>
      </c>
      <c r="X1417">
        <v>184366.64952694366</v>
      </c>
      <c r="Y1417" t="s">
        <v>2870</v>
      </c>
      <c r="Z1417">
        <v>81951.291903696576</v>
      </c>
      <c r="AA1417" t="s">
        <v>2720</v>
      </c>
      <c r="AB1417">
        <v>184366.64952694366</v>
      </c>
      <c r="AC1417">
        <v>5</v>
      </c>
    </row>
    <row r="1418" spans="1:29" x14ac:dyDescent="0.3">
      <c r="A1418" t="s">
        <v>47</v>
      </c>
      <c r="B1418">
        <v>58834.067890234619</v>
      </c>
      <c r="C1418">
        <v>18385602</v>
      </c>
      <c r="D1418">
        <v>23500000</v>
      </c>
      <c r="E1418">
        <v>427272.72727272729</v>
      </c>
      <c r="F1418" s="1">
        <v>45970</v>
      </c>
      <c r="G1418" t="s">
        <v>2843</v>
      </c>
      <c r="H1418">
        <v>55</v>
      </c>
      <c r="I1418">
        <v>60</v>
      </c>
      <c r="J1418" t="s">
        <v>2900</v>
      </c>
      <c r="K1418">
        <v>1</v>
      </c>
      <c r="L1418">
        <v>3</v>
      </c>
      <c r="M1418" t="s">
        <v>2632</v>
      </c>
      <c r="N1418" t="s">
        <v>55</v>
      </c>
      <c r="O1418" t="s">
        <v>57</v>
      </c>
      <c r="P1418" t="s">
        <v>2905</v>
      </c>
      <c r="Q1418" t="s">
        <v>2897</v>
      </c>
      <c r="R1418" t="s">
        <v>2879</v>
      </c>
      <c r="S1418">
        <v>25</v>
      </c>
      <c r="T1418">
        <v>0</v>
      </c>
      <c r="U1418" t="s">
        <v>2894</v>
      </c>
      <c r="V1418">
        <v>56501.106204522679</v>
      </c>
      <c r="W1418" t="s">
        <v>2836</v>
      </c>
      <c r="X1418">
        <v>184366.64952694366</v>
      </c>
      <c r="Y1418" t="s">
        <v>2815</v>
      </c>
      <c r="Z1418">
        <v>55166.77177874578</v>
      </c>
      <c r="AA1418" t="s">
        <v>2720</v>
      </c>
      <c r="AB1418">
        <v>184366.64952694366</v>
      </c>
      <c r="AC1418">
        <v>1</v>
      </c>
    </row>
    <row r="1419" spans="1:29" x14ac:dyDescent="0.3">
      <c r="A1419" t="s">
        <v>47</v>
      </c>
      <c r="B1419">
        <v>58834.067890234619</v>
      </c>
      <c r="C1419">
        <v>18363970</v>
      </c>
      <c r="D1419">
        <v>5250000</v>
      </c>
      <c r="E1419">
        <v>52500</v>
      </c>
      <c r="F1419" s="1">
        <v>45966</v>
      </c>
      <c r="G1419" t="s">
        <v>2843</v>
      </c>
      <c r="H1419">
        <v>100</v>
      </c>
      <c r="I1419">
        <v>110</v>
      </c>
      <c r="J1419" t="s">
        <v>97</v>
      </c>
      <c r="K1419">
        <v>2</v>
      </c>
      <c r="L1419">
        <v>2</v>
      </c>
      <c r="M1419" t="s">
        <v>2627</v>
      </c>
      <c r="N1419" t="s">
        <v>55</v>
      </c>
      <c r="O1419" t="s">
        <v>67</v>
      </c>
      <c r="P1419" t="s">
        <v>2904</v>
      </c>
      <c r="Q1419" t="s">
        <v>2893</v>
      </c>
      <c r="R1419" t="s">
        <v>2878</v>
      </c>
      <c r="S1419">
        <v>18</v>
      </c>
      <c r="T1419">
        <v>1</v>
      </c>
      <c r="U1419" t="s">
        <v>2894</v>
      </c>
      <c r="V1419">
        <v>56501.106204522679</v>
      </c>
      <c r="W1419" t="s">
        <v>2834</v>
      </c>
      <c r="X1419">
        <v>57563.17543269648</v>
      </c>
      <c r="Y1419" t="s">
        <v>2870</v>
      </c>
      <c r="Z1419">
        <v>81951.291903696576</v>
      </c>
      <c r="AA1419" t="s">
        <v>2724</v>
      </c>
      <c r="AB1419">
        <v>64293.478260869568</v>
      </c>
      <c r="AC1419">
        <v>3</v>
      </c>
    </row>
    <row r="1420" spans="1:29" x14ac:dyDescent="0.3">
      <c r="A1420" t="s">
        <v>47</v>
      </c>
      <c r="B1420">
        <v>58834.067890234619</v>
      </c>
      <c r="C1420">
        <v>18404108</v>
      </c>
      <c r="D1420">
        <v>10250000</v>
      </c>
      <c r="E1420">
        <v>67434.210526315786</v>
      </c>
      <c r="F1420" s="1">
        <v>45973</v>
      </c>
      <c r="G1420" t="s">
        <v>2843</v>
      </c>
      <c r="H1420">
        <v>152</v>
      </c>
      <c r="I1420">
        <v>157</v>
      </c>
      <c r="J1420" t="s">
        <v>50</v>
      </c>
      <c r="K1420">
        <v>2</v>
      </c>
      <c r="L1420">
        <v>4</v>
      </c>
      <c r="M1420" t="s">
        <v>2615</v>
      </c>
      <c r="N1420" t="s">
        <v>55</v>
      </c>
      <c r="O1420" t="s">
        <v>57</v>
      </c>
      <c r="P1420" t="s">
        <v>2892</v>
      </c>
      <c r="Q1420" t="s">
        <v>2898</v>
      </c>
      <c r="R1420" t="s">
        <v>2877</v>
      </c>
      <c r="S1420">
        <v>2</v>
      </c>
      <c r="T1420">
        <v>0</v>
      </c>
      <c r="U1420" t="s">
        <v>2894</v>
      </c>
      <c r="V1420">
        <v>56501.106204522679</v>
      </c>
      <c r="W1420" t="s">
        <v>2834</v>
      </c>
      <c r="X1420">
        <v>57563.17543269648</v>
      </c>
      <c r="Y1420" t="s">
        <v>2814</v>
      </c>
      <c r="Z1420">
        <v>58611.930717538344</v>
      </c>
      <c r="AA1420" t="s">
        <v>2712</v>
      </c>
      <c r="AB1420">
        <v>58675.865490622971</v>
      </c>
      <c r="AC1420">
        <v>4</v>
      </c>
    </row>
    <row r="1421" spans="1:29" x14ac:dyDescent="0.3">
      <c r="A1421" t="s">
        <v>47</v>
      </c>
      <c r="B1421">
        <v>58834.067890234619</v>
      </c>
      <c r="C1421">
        <v>18400054</v>
      </c>
      <c r="D1421">
        <v>6750000</v>
      </c>
      <c r="E1421">
        <v>54000</v>
      </c>
      <c r="F1421" s="1">
        <v>45972</v>
      </c>
      <c r="G1421" t="s">
        <v>2843</v>
      </c>
      <c r="H1421">
        <v>125</v>
      </c>
      <c r="I1421">
        <v>135</v>
      </c>
      <c r="J1421" t="s">
        <v>50</v>
      </c>
      <c r="K1421">
        <v>2</v>
      </c>
      <c r="L1421">
        <v>4</v>
      </c>
      <c r="M1421" t="s">
        <v>2615</v>
      </c>
      <c r="N1421" t="s">
        <v>77</v>
      </c>
      <c r="O1421" t="s">
        <v>57</v>
      </c>
      <c r="P1421" t="s">
        <v>2892</v>
      </c>
      <c r="Q1421" t="s">
        <v>2896</v>
      </c>
      <c r="R1421" t="s">
        <v>2877</v>
      </c>
      <c r="S1421">
        <v>2</v>
      </c>
      <c r="T1421">
        <v>0</v>
      </c>
      <c r="U1421" t="s">
        <v>2894</v>
      </c>
      <c r="V1421">
        <v>56501.106204522679</v>
      </c>
      <c r="W1421" t="s">
        <v>2834</v>
      </c>
      <c r="X1421">
        <v>57563.17543269648</v>
      </c>
      <c r="Y1421" t="s">
        <v>2814</v>
      </c>
      <c r="Z1421">
        <v>58611.930717538344</v>
      </c>
      <c r="AA1421" t="s">
        <v>2712</v>
      </c>
      <c r="AB1421">
        <v>58675.865490622971</v>
      </c>
      <c r="AC1421">
        <v>4</v>
      </c>
    </row>
    <row r="1422" spans="1:29" x14ac:dyDescent="0.3">
      <c r="A1422" t="s">
        <v>47</v>
      </c>
      <c r="B1422">
        <v>58834.067890234619</v>
      </c>
      <c r="C1422">
        <v>18386660</v>
      </c>
      <c r="D1422">
        <v>6000000</v>
      </c>
      <c r="E1422">
        <v>42857.142857142855</v>
      </c>
      <c r="F1422" s="1">
        <v>45970</v>
      </c>
      <c r="G1422" t="s">
        <v>2843</v>
      </c>
      <c r="H1422">
        <v>140</v>
      </c>
      <c r="I1422">
        <v>145</v>
      </c>
      <c r="J1422" t="s">
        <v>50</v>
      </c>
      <c r="K1422">
        <v>2</v>
      </c>
      <c r="L1422">
        <v>6</v>
      </c>
      <c r="M1422" t="s">
        <v>2615</v>
      </c>
      <c r="N1422" t="s">
        <v>55</v>
      </c>
      <c r="O1422" t="s">
        <v>67</v>
      </c>
      <c r="P1422" t="s">
        <v>2892</v>
      </c>
      <c r="Q1422" t="s">
        <v>2893</v>
      </c>
      <c r="R1422" t="s">
        <v>2877</v>
      </c>
      <c r="S1422">
        <v>2</v>
      </c>
      <c r="T1422">
        <v>1</v>
      </c>
      <c r="U1422" t="s">
        <v>2894</v>
      </c>
      <c r="V1422">
        <v>56501.106204522679</v>
      </c>
      <c r="W1422" t="s">
        <v>2834</v>
      </c>
      <c r="X1422">
        <v>57563.17543269648</v>
      </c>
      <c r="Y1422" t="s">
        <v>2814</v>
      </c>
      <c r="Z1422">
        <v>58611.930717538344</v>
      </c>
      <c r="AA1422" t="s">
        <v>2712</v>
      </c>
      <c r="AB1422">
        <v>58675.865490622971</v>
      </c>
      <c r="AC1422">
        <v>4</v>
      </c>
    </row>
    <row r="1423" spans="1:29" x14ac:dyDescent="0.3">
      <c r="A1423" t="s">
        <v>47</v>
      </c>
      <c r="B1423">
        <v>58834.067890234619</v>
      </c>
      <c r="C1423">
        <v>18404107</v>
      </c>
      <c r="D1423">
        <v>5750000</v>
      </c>
      <c r="E1423">
        <v>75657.894736842107</v>
      </c>
      <c r="F1423" s="1">
        <v>45973</v>
      </c>
      <c r="G1423" t="s">
        <v>2843</v>
      </c>
      <c r="H1423">
        <v>76</v>
      </c>
      <c r="I1423">
        <v>81</v>
      </c>
      <c r="J1423" t="s">
        <v>97</v>
      </c>
      <c r="K1423">
        <v>1</v>
      </c>
      <c r="L1423">
        <v>4</v>
      </c>
      <c r="M1423" t="s">
        <v>2615</v>
      </c>
      <c r="N1423" t="s">
        <v>55</v>
      </c>
      <c r="O1423" t="s">
        <v>57</v>
      </c>
      <c r="P1423" t="s">
        <v>2892</v>
      </c>
      <c r="Q1423" t="s">
        <v>2893</v>
      </c>
      <c r="R1423" t="s">
        <v>2878</v>
      </c>
      <c r="S1423">
        <v>2</v>
      </c>
      <c r="T1423">
        <v>0</v>
      </c>
      <c r="U1423" t="s">
        <v>2894</v>
      </c>
      <c r="V1423">
        <v>56501.106204522679</v>
      </c>
      <c r="W1423" t="s">
        <v>2834</v>
      </c>
      <c r="X1423">
        <v>57563.17543269648</v>
      </c>
      <c r="Y1423" t="s">
        <v>2814</v>
      </c>
      <c r="Z1423">
        <v>58611.930717538344</v>
      </c>
      <c r="AA1423" t="s">
        <v>2712</v>
      </c>
      <c r="AB1423">
        <v>58675.865490622971</v>
      </c>
      <c r="AC1423">
        <v>3</v>
      </c>
    </row>
    <row r="1424" spans="1:29" x14ac:dyDescent="0.3">
      <c r="A1424" t="s">
        <v>47</v>
      </c>
      <c r="B1424">
        <v>58834.067890234619</v>
      </c>
      <c r="C1424">
        <v>18381732</v>
      </c>
      <c r="D1424">
        <v>4350000</v>
      </c>
      <c r="E1424">
        <v>51176.470588235294</v>
      </c>
      <c r="F1424" s="1">
        <v>45969</v>
      </c>
      <c r="G1424" t="s">
        <v>2843</v>
      </c>
      <c r="H1424">
        <v>85</v>
      </c>
      <c r="I1424">
        <v>108</v>
      </c>
      <c r="J1424" t="s">
        <v>97</v>
      </c>
      <c r="K1424">
        <v>2</v>
      </c>
      <c r="L1424">
        <v>9</v>
      </c>
      <c r="M1424" t="s">
        <v>2615</v>
      </c>
      <c r="N1424" t="s">
        <v>77</v>
      </c>
      <c r="O1424" t="s">
        <v>57</v>
      </c>
      <c r="P1424" t="s">
        <v>2892</v>
      </c>
      <c r="Q1424" t="s">
        <v>2893</v>
      </c>
      <c r="R1424" t="s">
        <v>2878</v>
      </c>
      <c r="S1424">
        <v>2</v>
      </c>
      <c r="T1424">
        <v>0</v>
      </c>
      <c r="U1424" t="s">
        <v>2894</v>
      </c>
      <c r="V1424">
        <v>56501.106204522679</v>
      </c>
      <c r="W1424" t="s">
        <v>2834</v>
      </c>
      <c r="X1424">
        <v>57563.17543269648</v>
      </c>
      <c r="Y1424" t="s">
        <v>2814</v>
      </c>
      <c r="Z1424">
        <v>58611.930717538344</v>
      </c>
      <c r="AA1424" t="s">
        <v>2712</v>
      </c>
      <c r="AB1424">
        <v>58675.865490622971</v>
      </c>
      <c r="AC1424">
        <v>3</v>
      </c>
    </row>
    <row r="1425" spans="1:29" x14ac:dyDescent="0.3">
      <c r="A1425" t="s">
        <v>47</v>
      </c>
      <c r="B1425">
        <v>58834.067890234619</v>
      </c>
      <c r="C1425">
        <v>18414375</v>
      </c>
      <c r="D1425">
        <v>2850000</v>
      </c>
      <c r="E1425">
        <v>64772.727272727272</v>
      </c>
      <c r="F1425" s="1">
        <v>45974</v>
      </c>
      <c r="G1425" t="s">
        <v>2843</v>
      </c>
      <c r="H1425">
        <v>44</v>
      </c>
      <c r="I1425">
        <v>51</v>
      </c>
      <c r="J1425" t="s">
        <v>74</v>
      </c>
      <c r="K1425">
        <v>1</v>
      </c>
      <c r="L1425">
        <v>4</v>
      </c>
      <c r="M1425" t="s">
        <v>2615</v>
      </c>
      <c r="N1425" t="s">
        <v>77</v>
      </c>
      <c r="O1425" t="s">
        <v>57</v>
      </c>
      <c r="P1425" t="s">
        <v>2892</v>
      </c>
      <c r="Q1425" t="s">
        <v>2899</v>
      </c>
      <c r="R1425" t="s">
        <v>2879</v>
      </c>
      <c r="S1425">
        <v>2</v>
      </c>
      <c r="T1425">
        <v>0</v>
      </c>
      <c r="U1425" t="s">
        <v>2894</v>
      </c>
      <c r="V1425">
        <v>56501.106204522679</v>
      </c>
      <c r="W1425" t="s">
        <v>2834</v>
      </c>
      <c r="X1425">
        <v>57563.17543269648</v>
      </c>
      <c r="Y1425" t="s">
        <v>2814</v>
      </c>
      <c r="Z1425">
        <v>58611.930717538344</v>
      </c>
      <c r="AA1425" t="s">
        <v>2712</v>
      </c>
      <c r="AB1425">
        <v>58675.865490622971</v>
      </c>
      <c r="AC1425">
        <v>2</v>
      </c>
    </row>
    <row r="1426" spans="1:29" x14ac:dyDescent="0.3">
      <c r="A1426" t="s">
        <v>47</v>
      </c>
      <c r="B1426">
        <v>58834.067890234619</v>
      </c>
      <c r="C1426">
        <v>18395395</v>
      </c>
      <c r="D1426">
        <v>2150000</v>
      </c>
      <c r="E1426">
        <v>53750</v>
      </c>
      <c r="F1426" s="1">
        <v>45971</v>
      </c>
      <c r="G1426" t="s">
        <v>2843</v>
      </c>
      <c r="H1426">
        <v>40</v>
      </c>
      <c r="I1426">
        <v>45</v>
      </c>
      <c r="J1426" t="s">
        <v>74</v>
      </c>
      <c r="K1426">
        <v>1</v>
      </c>
      <c r="L1426">
        <v>6</v>
      </c>
      <c r="M1426" t="s">
        <v>2615</v>
      </c>
      <c r="N1426" t="s">
        <v>77</v>
      </c>
      <c r="O1426" t="s">
        <v>57</v>
      </c>
      <c r="P1426" t="s">
        <v>2892</v>
      </c>
      <c r="Q1426" t="s">
        <v>2899</v>
      </c>
      <c r="R1426" t="s">
        <v>2879</v>
      </c>
      <c r="S1426">
        <v>2</v>
      </c>
      <c r="T1426">
        <v>0</v>
      </c>
      <c r="U1426" t="s">
        <v>2894</v>
      </c>
      <c r="V1426">
        <v>56501.106204522679</v>
      </c>
      <c r="W1426" t="s">
        <v>2834</v>
      </c>
      <c r="X1426">
        <v>57563.17543269648</v>
      </c>
      <c r="Y1426" t="s">
        <v>2814</v>
      </c>
      <c r="Z1426">
        <v>58611.930717538344</v>
      </c>
      <c r="AA1426" t="s">
        <v>2712</v>
      </c>
      <c r="AB1426">
        <v>58675.865490622971</v>
      </c>
      <c r="AC1426">
        <v>2</v>
      </c>
    </row>
    <row r="1427" spans="1:29" x14ac:dyDescent="0.3">
      <c r="A1427" t="s">
        <v>47</v>
      </c>
      <c r="B1427">
        <v>58834.067890234619</v>
      </c>
      <c r="C1427">
        <v>18428823</v>
      </c>
      <c r="D1427">
        <v>5750000</v>
      </c>
      <c r="E1427">
        <v>63888.888888888891</v>
      </c>
      <c r="F1427" s="1">
        <v>45976</v>
      </c>
      <c r="G1427" t="s">
        <v>2843</v>
      </c>
      <c r="H1427">
        <v>90</v>
      </c>
      <c r="I1427">
        <v>100</v>
      </c>
      <c r="J1427" t="s">
        <v>97</v>
      </c>
      <c r="K1427">
        <v>2</v>
      </c>
      <c r="L1427">
        <v>7</v>
      </c>
      <c r="M1427" t="s">
        <v>2615</v>
      </c>
      <c r="N1427" t="s">
        <v>55</v>
      </c>
      <c r="O1427" t="s">
        <v>57</v>
      </c>
      <c r="P1427" t="s">
        <v>2892</v>
      </c>
      <c r="Q1427" t="s">
        <v>2893</v>
      </c>
      <c r="R1427" t="s">
        <v>2878</v>
      </c>
      <c r="S1427">
        <v>2</v>
      </c>
      <c r="T1427">
        <v>0</v>
      </c>
      <c r="U1427" t="s">
        <v>251</v>
      </c>
      <c r="V1427">
        <v>53354.245347733297</v>
      </c>
      <c r="W1427" t="s">
        <v>2834</v>
      </c>
      <c r="X1427">
        <v>57563.17543269648</v>
      </c>
      <c r="Y1427" t="s">
        <v>2814</v>
      </c>
      <c r="Z1427">
        <v>58611.930717538344</v>
      </c>
      <c r="AA1427" t="s">
        <v>2712</v>
      </c>
      <c r="AB1427">
        <v>58675.865490622971</v>
      </c>
      <c r="AC1427">
        <v>3</v>
      </c>
    </row>
    <row r="1428" spans="1:29" x14ac:dyDescent="0.3">
      <c r="A1428" t="s">
        <v>47</v>
      </c>
      <c r="B1428">
        <v>58834.067890234619</v>
      </c>
      <c r="C1428">
        <v>18428821</v>
      </c>
      <c r="D1428">
        <v>2400000</v>
      </c>
      <c r="E1428">
        <v>54545.454545454544</v>
      </c>
      <c r="F1428" s="1">
        <v>45976</v>
      </c>
      <c r="G1428" t="s">
        <v>2843</v>
      </c>
      <c r="H1428">
        <v>44</v>
      </c>
      <c r="I1428">
        <v>48</v>
      </c>
      <c r="J1428" t="s">
        <v>74</v>
      </c>
      <c r="K1428">
        <v>1</v>
      </c>
      <c r="L1428">
        <v>7</v>
      </c>
      <c r="M1428" t="s">
        <v>2615</v>
      </c>
      <c r="N1428" t="s">
        <v>76</v>
      </c>
      <c r="O1428" t="s">
        <v>57</v>
      </c>
      <c r="P1428" t="s">
        <v>2905</v>
      </c>
      <c r="Q1428" t="s">
        <v>2899</v>
      </c>
      <c r="R1428" t="s">
        <v>2879</v>
      </c>
      <c r="S1428">
        <v>2</v>
      </c>
      <c r="T1428">
        <v>0</v>
      </c>
      <c r="U1428" t="s">
        <v>251</v>
      </c>
      <c r="V1428">
        <v>53354.245347733297</v>
      </c>
      <c r="W1428" t="s">
        <v>2834</v>
      </c>
      <c r="X1428">
        <v>57563.17543269648</v>
      </c>
      <c r="Y1428" t="s">
        <v>2815</v>
      </c>
      <c r="Z1428">
        <v>55166.77177874578</v>
      </c>
      <c r="AA1428" t="s">
        <v>2712</v>
      </c>
      <c r="AB1428">
        <v>58675.865490622971</v>
      </c>
      <c r="AC1428">
        <v>2</v>
      </c>
    </row>
    <row r="1429" spans="1:29" x14ac:dyDescent="0.3">
      <c r="A1429" t="s">
        <v>47</v>
      </c>
      <c r="B1429">
        <v>58834.067890234619</v>
      </c>
      <c r="C1429">
        <v>18418759</v>
      </c>
      <c r="D1429">
        <v>2900000</v>
      </c>
      <c r="E1429">
        <v>36250</v>
      </c>
      <c r="F1429" s="1">
        <v>45975</v>
      </c>
      <c r="G1429" t="s">
        <v>2843</v>
      </c>
      <c r="H1429">
        <v>80</v>
      </c>
      <c r="I1429">
        <v>90</v>
      </c>
      <c r="J1429" t="s">
        <v>97</v>
      </c>
      <c r="K1429">
        <v>1</v>
      </c>
      <c r="L1429">
        <v>2</v>
      </c>
      <c r="M1429" t="s">
        <v>2627</v>
      </c>
      <c r="N1429" t="s">
        <v>77</v>
      </c>
      <c r="O1429" t="s">
        <v>57</v>
      </c>
      <c r="P1429" t="s">
        <v>2892</v>
      </c>
      <c r="Q1429" t="s">
        <v>2899</v>
      </c>
      <c r="R1429" t="s">
        <v>2878</v>
      </c>
      <c r="S1429">
        <v>18</v>
      </c>
      <c r="T1429">
        <v>0</v>
      </c>
      <c r="U1429" t="s">
        <v>2894</v>
      </c>
      <c r="V1429">
        <v>56501.106204522679</v>
      </c>
      <c r="W1429" t="s">
        <v>2834</v>
      </c>
      <c r="X1429">
        <v>57563.17543269648</v>
      </c>
      <c r="Y1429" t="s">
        <v>2814</v>
      </c>
      <c r="Z1429">
        <v>58611.930717538344</v>
      </c>
      <c r="AA1429" t="s">
        <v>2741</v>
      </c>
      <c r="AB1429">
        <v>36250</v>
      </c>
      <c r="AC1429">
        <v>3</v>
      </c>
    </row>
    <row r="1430" spans="1:29" x14ac:dyDescent="0.3">
      <c r="A1430" t="s">
        <v>47</v>
      </c>
      <c r="B1430">
        <v>58834.067890234619</v>
      </c>
      <c r="C1430">
        <v>18397886</v>
      </c>
      <c r="D1430">
        <v>3130000</v>
      </c>
      <c r="E1430">
        <v>23185.185185185186</v>
      </c>
      <c r="F1430" s="1">
        <v>45972</v>
      </c>
      <c r="G1430" t="s">
        <v>2843</v>
      </c>
      <c r="H1430">
        <v>135</v>
      </c>
      <c r="I1430">
        <v>145</v>
      </c>
      <c r="J1430" t="s">
        <v>50</v>
      </c>
      <c r="L1430">
        <v>4</v>
      </c>
      <c r="M1430" t="s">
        <v>2632</v>
      </c>
      <c r="N1430" t="s">
        <v>55</v>
      </c>
      <c r="O1430" t="s">
        <v>57</v>
      </c>
      <c r="P1430" t="s">
        <v>2892</v>
      </c>
      <c r="Q1430" t="s">
        <v>2893</v>
      </c>
      <c r="R1430" t="s">
        <v>2877</v>
      </c>
      <c r="S1430">
        <v>25</v>
      </c>
      <c r="T1430">
        <v>0</v>
      </c>
      <c r="U1430" t="s">
        <v>2895</v>
      </c>
      <c r="V1430">
        <v>65169.934344177367</v>
      </c>
      <c r="W1430" t="s">
        <v>2826</v>
      </c>
      <c r="X1430">
        <v>34948.12440645774</v>
      </c>
      <c r="Y1430" t="s">
        <v>2814</v>
      </c>
      <c r="Z1430">
        <v>58611.930717538344</v>
      </c>
      <c r="AA1430" t="s">
        <v>2785</v>
      </c>
      <c r="AB1430">
        <v>34886.514719848055</v>
      </c>
      <c r="AC1430">
        <v>4</v>
      </c>
    </row>
    <row r="1431" spans="1:29" x14ac:dyDescent="0.3">
      <c r="A1431" t="s">
        <v>47</v>
      </c>
      <c r="B1431">
        <v>58834.067890234619</v>
      </c>
      <c r="C1431">
        <v>18397874</v>
      </c>
      <c r="D1431">
        <v>2350000</v>
      </c>
      <c r="E1431">
        <v>39166.666666666664</v>
      </c>
      <c r="F1431" s="1">
        <v>45972</v>
      </c>
      <c r="G1431" t="s">
        <v>2843</v>
      </c>
      <c r="H1431">
        <v>60</v>
      </c>
      <c r="I1431">
        <v>70</v>
      </c>
      <c r="J1431" t="s">
        <v>97</v>
      </c>
      <c r="K1431">
        <v>1</v>
      </c>
      <c r="L1431">
        <v>3</v>
      </c>
      <c r="M1431" t="s">
        <v>2617</v>
      </c>
      <c r="N1431" t="s">
        <v>55</v>
      </c>
      <c r="O1431" t="s">
        <v>57</v>
      </c>
      <c r="P1431" t="s">
        <v>2905</v>
      </c>
      <c r="Q1431" t="s">
        <v>2899</v>
      </c>
      <c r="R1431" t="s">
        <v>2878</v>
      </c>
      <c r="S1431">
        <v>7.5</v>
      </c>
      <c r="T1431">
        <v>0</v>
      </c>
      <c r="U1431" t="s">
        <v>2895</v>
      </c>
      <c r="V1431">
        <v>65169.934344177367</v>
      </c>
      <c r="W1431" t="s">
        <v>2826</v>
      </c>
      <c r="X1431">
        <v>34948.12440645774</v>
      </c>
      <c r="Y1431" t="s">
        <v>2815</v>
      </c>
      <c r="Z1431">
        <v>55166.77177874578</v>
      </c>
      <c r="AA1431" t="s">
        <v>2785</v>
      </c>
      <c r="AB1431">
        <v>34886.514719848055</v>
      </c>
      <c r="AC1431">
        <v>3</v>
      </c>
    </row>
    <row r="1432" spans="1:29" x14ac:dyDescent="0.3">
      <c r="A1432" t="s">
        <v>47</v>
      </c>
      <c r="B1432">
        <v>58834.067890234619</v>
      </c>
      <c r="C1432">
        <v>18398402</v>
      </c>
      <c r="D1432">
        <v>7750000</v>
      </c>
      <c r="E1432">
        <v>96875</v>
      </c>
      <c r="F1432" s="1">
        <v>45972</v>
      </c>
      <c r="G1432" t="s">
        <v>2843</v>
      </c>
      <c r="H1432">
        <v>80</v>
      </c>
      <c r="I1432">
        <v>95</v>
      </c>
      <c r="J1432" t="s">
        <v>97</v>
      </c>
      <c r="K1432">
        <v>1</v>
      </c>
      <c r="L1432">
        <v>6</v>
      </c>
      <c r="M1432" t="s">
        <v>2615</v>
      </c>
      <c r="N1432" t="s">
        <v>55</v>
      </c>
      <c r="O1432" t="s">
        <v>57</v>
      </c>
      <c r="P1432" t="s">
        <v>2892</v>
      </c>
      <c r="Q1432" t="s">
        <v>2896</v>
      </c>
      <c r="R1432" t="s">
        <v>2878</v>
      </c>
      <c r="S1432">
        <v>2</v>
      </c>
      <c r="T1432">
        <v>0</v>
      </c>
      <c r="U1432" t="s">
        <v>2894</v>
      </c>
      <c r="V1432">
        <v>56501.106204522679</v>
      </c>
      <c r="W1432" t="s">
        <v>2832</v>
      </c>
      <c r="X1432">
        <v>60088.233271151323</v>
      </c>
      <c r="Y1432" t="s">
        <v>2814</v>
      </c>
      <c r="Z1432">
        <v>58611.930717538344</v>
      </c>
      <c r="AA1432" t="s">
        <v>2652</v>
      </c>
      <c r="AB1432">
        <v>61248.648023820613</v>
      </c>
      <c r="AC1432">
        <v>3</v>
      </c>
    </row>
    <row r="1433" spans="1:29" x14ac:dyDescent="0.3">
      <c r="A1433" t="s">
        <v>47</v>
      </c>
      <c r="B1433">
        <v>58834.067890234619</v>
      </c>
      <c r="C1433">
        <v>18417269</v>
      </c>
      <c r="D1433">
        <v>4850000</v>
      </c>
      <c r="E1433">
        <v>62179.48717948718</v>
      </c>
      <c r="F1433" s="1">
        <v>45974</v>
      </c>
      <c r="G1433" t="s">
        <v>2843</v>
      </c>
      <c r="H1433">
        <v>78</v>
      </c>
      <c r="I1433">
        <v>87</v>
      </c>
      <c r="J1433" t="s">
        <v>97</v>
      </c>
      <c r="K1433">
        <v>2</v>
      </c>
      <c r="L1433">
        <v>3</v>
      </c>
      <c r="M1433" t="s">
        <v>2615</v>
      </c>
      <c r="N1433" t="s">
        <v>55</v>
      </c>
      <c r="O1433" t="s">
        <v>57</v>
      </c>
      <c r="P1433" t="s">
        <v>2892</v>
      </c>
      <c r="Q1433" t="s">
        <v>2893</v>
      </c>
      <c r="R1433" t="s">
        <v>2878</v>
      </c>
      <c r="S1433">
        <v>2</v>
      </c>
      <c r="T1433">
        <v>0</v>
      </c>
      <c r="U1433" t="s">
        <v>2894</v>
      </c>
      <c r="V1433">
        <v>56501.106204522679</v>
      </c>
      <c r="W1433" t="s">
        <v>2832</v>
      </c>
      <c r="X1433">
        <v>60088.233271151323</v>
      </c>
      <c r="Y1433" t="s">
        <v>2814</v>
      </c>
      <c r="Z1433">
        <v>58611.930717538344</v>
      </c>
      <c r="AA1433" t="s">
        <v>2652</v>
      </c>
      <c r="AB1433">
        <v>61248.648023820613</v>
      </c>
      <c r="AC1433">
        <v>3</v>
      </c>
    </row>
    <row r="1434" spans="1:29" x14ac:dyDescent="0.3">
      <c r="A1434" t="s">
        <v>47</v>
      </c>
      <c r="B1434">
        <v>58834.067890234619</v>
      </c>
      <c r="C1434">
        <v>18417273</v>
      </c>
      <c r="D1434">
        <v>4750000</v>
      </c>
      <c r="E1434">
        <v>75396.825396825399</v>
      </c>
      <c r="F1434" s="1">
        <v>45974</v>
      </c>
      <c r="G1434" t="s">
        <v>2843</v>
      </c>
      <c r="H1434">
        <v>63</v>
      </c>
      <c r="I1434">
        <v>70</v>
      </c>
      <c r="J1434" t="s">
        <v>97</v>
      </c>
      <c r="K1434">
        <v>1</v>
      </c>
      <c r="L1434">
        <v>4</v>
      </c>
      <c r="M1434" t="s">
        <v>2615</v>
      </c>
      <c r="N1434" t="s">
        <v>76</v>
      </c>
      <c r="O1434" t="s">
        <v>57</v>
      </c>
      <c r="P1434" t="s">
        <v>2892</v>
      </c>
      <c r="Q1434" t="s">
        <v>2893</v>
      </c>
      <c r="R1434" t="s">
        <v>2878</v>
      </c>
      <c r="S1434">
        <v>2</v>
      </c>
      <c r="T1434">
        <v>0</v>
      </c>
      <c r="U1434" t="s">
        <v>2894</v>
      </c>
      <c r="V1434">
        <v>56501.106204522679</v>
      </c>
      <c r="W1434" t="s">
        <v>2832</v>
      </c>
      <c r="X1434">
        <v>60088.233271151323</v>
      </c>
      <c r="Y1434" t="s">
        <v>2814</v>
      </c>
      <c r="Z1434">
        <v>58611.930717538344</v>
      </c>
      <c r="AA1434" t="s">
        <v>2652</v>
      </c>
      <c r="AB1434">
        <v>61248.648023820613</v>
      </c>
      <c r="AC1434">
        <v>3</v>
      </c>
    </row>
    <row r="1435" spans="1:29" x14ac:dyDescent="0.3">
      <c r="A1435" t="s">
        <v>47</v>
      </c>
      <c r="B1435">
        <v>58834.067890234619</v>
      </c>
      <c r="C1435">
        <v>18368213</v>
      </c>
      <c r="D1435">
        <v>4500000</v>
      </c>
      <c r="E1435">
        <v>75000</v>
      </c>
      <c r="F1435" s="1">
        <v>45966</v>
      </c>
      <c r="G1435" t="s">
        <v>2843</v>
      </c>
      <c r="H1435">
        <v>60</v>
      </c>
      <c r="I1435">
        <v>70</v>
      </c>
      <c r="J1435" t="s">
        <v>97</v>
      </c>
      <c r="K1435">
        <v>1</v>
      </c>
      <c r="L1435">
        <v>5</v>
      </c>
      <c r="M1435" t="s">
        <v>2615</v>
      </c>
      <c r="N1435" t="s">
        <v>77</v>
      </c>
      <c r="O1435" t="s">
        <v>67</v>
      </c>
      <c r="P1435" t="s">
        <v>2892</v>
      </c>
      <c r="Q1435" t="s">
        <v>2893</v>
      </c>
      <c r="R1435" t="s">
        <v>2878</v>
      </c>
      <c r="S1435">
        <v>2</v>
      </c>
      <c r="T1435">
        <v>1</v>
      </c>
      <c r="U1435" t="s">
        <v>2894</v>
      </c>
      <c r="V1435">
        <v>56501.106204522679</v>
      </c>
      <c r="W1435" t="s">
        <v>2832</v>
      </c>
      <c r="X1435">
        <v>60088.233271151323</v>
      </c>
      <c r="Y1435" t="s">
        <v>2814</v>
      </c>
      <c r="Z1435">
        <v>58611.930717538344</v>
      </c>
      <c r="AA1435" t="s">
        <v>2652</v>
      </c>
      <c r="AB1435">
        <v>61248.648023820613</v>
      </c>
      <c r="AC1435">
        <v>3</v>
      </c>
    </row>
    <row r="1436" spans="1:29" x14ac:dyDescent="0.3">
      <c r="A1436" t="s">
        <v>47</v>
      </c>
      <c r="B1436">
        <v>58834.067890234619</v>
      </c>
      <c r="C1436">
        <v>18417328</v>
      </c>
      <c r="D1436">
        <v>4050000</v>
      </c>
      <c r="E1436">
        <v>49390.243902439026</v>
      </c>
      <c r="F1436" s="1">
        <v>45974</v>
      </c>
      <c r="G1436" t="s">
        <v>2843</v>
      </c>
      <c r="H1436">
        <v>82</v>
      </c>
      <c r="I1436">
        <v>102</v>
      </c>
      <c r="J1436" t="s">
        <v>97</v>
      </c>
      <c r="K1436">
        <v>1</v>
      </c>
      <c r="L1436">
        <v>6</v>
      </c>
      <c r="M1436" t="s">
        <v>2615</v>
      </c>
      <c r="N1436" t="s">
        <v>55</v>
      </c>
      <c r="O1436" t="s">
        <v>67</v>
      </c>
      <c r="P1436" t="s">
        <v>2892</v>
      </c>
      <c r="Q1436" t="s">
        <v>2893</v>
      </c>
      <c r="R1436" t="s">
        <v>2878</v>
      </c>
      <c r="S1436">
        <v>2</v>
      </c>
      <c r="T1436">
        <v>1</v>
      </c>
      <c r="U1436" t="s">
        <v>2894</v>
      </c>
      <c r="V1436">
        <v>56501.106204522679</v>
      </c>
      <c r="W1436" t="s">
        <v>2832</v>
      </c>
      <c r="X1436">
        <v>60088.233271151323</v>
      </c>
      <c r="Y1436" t="s">
        <v>2814</v>
      </c>
      <c r="Z1436">
        <v>58611.930717538344</v>
      </c>
      <c r="AA1436" t="s">
        <v>2652</v>
      </c>
      <c r="AB1436">
        <v>61248.648023820613</v>
      </c>
      <c r="AC1436">
        <v>3</v>
      </c>
    </row>
    <row r="1437" spans="1:29" x14ac:dyDescent="0.3">
      <c r="A1437" t="s">
        <v>47</v>
      </c>
      <c r="B1437">
        <v>58834.067890234619</v>
      </c>
      <c r="C1437">
        <v>18403145</v>
      </c>
      <c r="D1437">
        <v>3820000</v>
      </c>
      <c r="E1437">
        <v>50933.333333333336</v>
      </c>
      <c r="F1437" s="1">
        <v>45972</v>
      </c>
      <c r="G1437" t="s">
        <v>2843</v>
      </c>
      <c r="H1437">
        <v>75</v>
      </c>
      <c r="I1437">
        <v>85</v>
      </c>
      <c r="J1437" t="s">
        <v>97</v>
      </c>
      <c r="K1437">
        <v>1</v>
      </c>
      <c r="L1437">
        <v>4</v>
      </c>
      <c r="M1437" t="s">
        <v>2615</v>
      </c>
      <c r="N1437" t="s">
        <v>55</v>
      </c>
      <c r="O1437" t="s">
        <v>57</v>
      </c>
      <c r="P1437" t="s">
        <v>2892</v>
      </c>
      <c r="Q1437" t="s">
        <v>2893</v>
      </c>
      <c r="R1437" t="s">
        <v>2878</v>
      </c>
      <c r="S1437">
        <v>2</v>
      </c>
      <c r="T1437">
        <v>0</v>
      </c>
      <c r="U1437" t="s">
        <v>2894</v>
      </c>
      <c r="V1437">
        <v>56501.106204522679</v>
      </c>
      <c r="W1437" t="s">
        <v>2832</v>
      </c>
      <c r="X1437">
        <v>60088.233271151323</v>
      </c>
      <c r="Y1437" t="s">
        <v>2814</v>
      </c>
      <c r="Z1437">
        <v>58611.930717538344</v>
      </c>
      <c r="AA1437" t="s">
        <v>2652</v>
      </c>
      <c r="AB1437">
        <v>61248.648023820613</v>
      </c>
      <c r="AC1437">
        <v>3</v>
      </c>
    </row>
    <row r="1438" spans="1:29" x14ac:dyDescent="0.3">
      <c r="A1438" t="s">
        <v>47</v>
      </c>
      <c r="B1438">
        <v>58834.067890234619</v>
      </c>
      <c r="C1438">
        <v>18378436</v>
      </c>
      <c r="D1438">
        <v>3800000</v>
      </c>
      <c r="E1438">
        <v>44705.882352941175</v>
      </c>
      <c r="F1438" s="1">
        <v>45968</v>
      </c>
      <c r="G1438" t="s">
        <v>2843</v>
      </c>
      <c r="H1438">
        <v>85</v>
      </c>
      <c r="I1438">
        <v>92</v>
      </c>
      <c r="J1438" t="s">
        <v>97</v>
      </c>
      <c r="K1438">
        <v>2</v>
      </c>
      <c r="L1438">
        <v>4</v>
      </c>
      <c r="M1438" t="s">
        <v>2615</v>
      </c>
      <c r="N1438" t="s">
        <v>55</v>
      </c>
      <c r="O1438" t="s">
        <v>57</v>
      </c>
      <c r="P1438" t="s">
        <v>2892</v>
      </c>
      <c r="Q1438" t="s">
        <v>2893</v>
      </c>
      <c r="R1438" t="s">
        <v>2878</v>
      </c>
      <c r="S1438">
        <v>2</v>
      </c>
      <c r="T1438">
        <v>0</v>
      </c>
      <c r="U1438" t="s">
        <v>2894</v>
      </c>
      <c r="V1438">
        <v>56501.106204522679</v>
      </c>
      <c r="W1438" t="s">
        <v>2832</v>
      </c>
      <c r="X1438">
        <v>60088.233271151323</v>
      </c>
      <c r="Y1438" t="s">
        <v>2814</v>
      </c>
      <c r="Z1438">
        <v>58611.930717538344</v>
      </c>
      <c r="AA1438" t="s">
        <v>2652</v>
      </c>
      <c r="AB1438">
        <v>61248.648023820613</v>
      </c>
      <c r="AC1438">
        <v>3</v>
      </c>
    </row>
    <row r="1439" spans="1:29" x14ac:dyDescent="0.3">
      <c r="A1439" t="s">
        <v>47</v>
      </c>
      <c r="B1439">
        <v>58834.067890234619</v>
      </c>
      <c r="C1439">
        <v>18417270</v>
      </c>
      <c r="D1439">
        <v>3780000</v>
      </c>
      <c r="E1439">
        <v>54000</v>
      </c>
      <c r="F1439" s="1">
        <v>45974</v>
      </c>
      <c r="G1439" t="s">
        <v>2843</v>
      </c>
      <c r="H1439">
        <v>70</v>
      </c>
      <c r="I1439">
        <v>87</v>
      </c>
      <c r="J1439" t="s">
        <v>97</v>
      </c>
      <c r="K1439">
        <v>1</v>
      </c>
      <c r="L1439">
        <v>4</v>
      </c>
      <c r="M1439" t="s">
        <v>2615</v>
      </c>
      <c r="N1439" t="s">
        <v>55</v>
      </c>
      <c r="O1439" t="s">
        <v>57</v>
      </c>
      <c r="P1439" t="s">
        <v>2892</v>
      </c>
      <c r="Q1439" t="s">
        <v>2893</v>
      </c>
      <c r="R1439" t="s">
        <v>2878</v>
      </c>
      <c r="S1439">
        <v>2</v>
      </c>
      <c r="T1439">
        <v>0</v>
      </c>
      <c r="U1439" t="s">
        <v>2894</v>
      </c>
      <c r="V1439">
        <v>56501.106204522679</v>
      </c>
      <c r="W1439" t="s">
        <v>2832</v>
      </c>
      <c r="X1439">
        <v>60088.233271151323</v>
      </c>
      <c r="Y1439" t="s">
        <v>2814</v>
      </c>
      <c r="Z1439">
        <v>58611.930717538344</v>
      </c>
      <c r="AA1439" t="s">
        <v>2652</v>
      </c>
      <c r="AB1439">
        <v>61248.648023820613</v>
      </c>
      <c r="AC1439">
        <v>3</v>
      </c>
    </row>
    <row r="1440" spans="1:29" x14ac:dyDescent="0.3">
      <c r="A1440" t="s">
        <v>47</v>
      </c>
      <c r="B1440">
        <v>58834.067890234619</v>
      </c>
      <c r="C1440">
        <v>18417272</v>
      </c>
      <c r="D1440">
        <v>3620000</v>
      </c>
      <c r="E1440">
        <v>48266.666666666664</v>
      </c>
      <c r="F1440" s="1">
        <v>45974</v>
      </c>
      <c r="G1440" t="s">
        <v>2843</v>
      </c>
      <c r="H1440">
        <v>75</v>
      </c>
      <c r="I1440">
        <v>95</v>
      </c>
      <c r="J1440" t="s">
        <v>74</v>
      </c>
      <c r="K1440">
        <v>1</v>
      </c>
      <c r="L1440">
        <v>4</v>
      </c>
      <c r="M1440" t="s">
        <v>2615</v>
      </c>
      <c r="N1440" t="s">
        <v>76</v>
      </c>
      <c r="O1440" t="s">
        <v>57</v>
      </c>
      <c r="P1440" t="s">
        <v>2892</v>
      </c>
      <c r="Q1440" t="s">
        <v>2893</v>
      </c>
      <c r="R1440" t="s">
        <v>2879</v>
      </c>
      <c r="S1440">
        <v>2</v>
      </c>
      <c r="T1440">
        <v>0</v>
      </c>
      <c r="U1440" t="s">
        <v>2894</v>
      </c>
      <c r="V1440">
        <v>56501.106204522679</v>
      </c>
      <c r="W1440" t="s">
        <v>2832</v>
      </c>
      <c r="X1440">
        <v>60088.233271151323</v>
      </c>
      <c r="Y1440" t="s">
        <v>2814</v>
      </c>
      <c r="Z1440">
        <v>58611.930717538344</v>
      </c>
      <c r="AA1440" t="s">
        <v>2652</v>
      </c>
      <c r="AB1440">
        <v>61248.648023820613</v>
      </c>
      <c r="AC1440">
        <v>2</v>
      </c>
    </row>
    <row r="1441" spans="1:29" x14ac:dyDescent="0.3">
      <c r="A1441" t="s">
        <v>47</v>
      </c>
      <c r="B1441">
        <v>58834.067890234619</v>
      </c>
      <c r="C1441">
        <v>18378410</v>
      </c>
      <c r="D1441">
        <v>3400000</v>
      </c>
      <c r="E1441">
        <v>48571.428571428572</v>
      </c>
      <c r="F1441" s="1">
        <v>45968</v>
      </c>
      <c r="G1441" t="s">
        <v>2843</v>
      </c>
      <c r="H1441">
        <v>70</v>
      </c>
      <c r="I1441">
        <v>75</v>
      </c>
      <c r="J1441" t="s">
        <v>97</v>
      </c>
      <c r="K1441">
        <v>2</v>
      </c>
      <c r="L1441">
        <v>4</v>
      </c>
      <c r="M1441" t="s">
        <v>2615</v>
      </c>
      <c r="N1441" t="s">
        <v>55</v>
      </c>
      <c r="O1441" t="s">
        <v>57</v>
      </c>
      <c r="P1441" t="s">
        <v>2892</v>
      </c>
      <c r="Q1441" t="s">
        <v>2893</v>
      </c>
      <c r="R1441" t="s">
        <v>2878</v>
      </c>
      <c r="S1441">
        <v>2</v>
      </c>
      <c r="T1441">
        <v>0</v>
      </c>
      <c r="U1441" t="s">
        <v>2894</v>
      </c>
      <c r="V1441">
        <v>56501.106204522679</v>
      </c>
      <c r="W1441" t="s">
        <v>2832</v>
      </c>
      <c r="X1441">
        <v>60088.233271151323</v>
      </c>
      <c r="Y1441" t="s">
        <v>2814</v>
      </c>
      <c r="Z1441">
        <v>58611.930717538344</v>
      </c>
      <c r="AA1441" t="s">
        <v>2652</v>
      </c>
      <c r="AB1441">
        <v>61248.648023820613</v>
      </c>
      <c r="AC1441">
        <v>3</v>
      </c>
    </row>
    <row r="1442" spans="1:29" x14ac:dyDescent="0.3">
      <c r="A1442" t="s">
        <v>47</v>
      </c>
      <c r="B1442">
        <v>58834.067890234619</v>
      </c>
      <c r="C1442">
        <v>18362764</v>
      </c>
      <c r="D1442">
        <v>3300000</v>
      </c>
      <c r="E1442">
        <v>76744.186046511633</v>
      </c>
      <c r="F1442" s="1">
        <v>45966</v>
      </c>
      <c r="G1442" t="s">
        <v>2843</v>
      </c>
      <c r="H1442">
        <v>43</v>
      </c>
      <c r="I1442">
        <v>50</v>
      </c>
      <c r="J1442" t="s">
        <v>74</v>
      </c>
      <c r="K1442">
        <v>1</v>
      </c>
      <c r="L1442">
        <v>6</v>
      </c>
      <c r="M1442" t="s">
        <v>2615</v>
      </c>
      <c r="N1442" t="s">
        <v>55</v>
      </c>
      <c r="O1442" t="s">
        <v>57</v>
      </c>
      <c r="P1442" t="s">
        <v>2892</v>
      </c>
      <c r="Q1442" t="s">
        <v>2893</v>
      </c>
      <c r="R1442" t="s">
        <v>2879</v>
      </c>
      <c r="S1442">
        <v>2</v>
      </c>
      <c r="T1442">
        <v>0</v>
      </c>
      <c r="U1442" t="s">
        <v>2894</v>
      </c>
      <c r="V1442">
        <v>56501.106204522679</v>
      </c>
      <c r="W1442" t="s">
        <v>2832</v>
      </c>
      <c r="X1442">
        <v>60088.233271151323</v>
      </c>
      <c r="Y1442" t="s">
        <v>2814</v>
      </c>
      <c r="Z1442">
        <v>58611.930717538344</v>
      </c>
      <c r="AA1442" t="s">
        <v>2652</v>
      </c>
      <c r="AB1442">
        <v>61248.648023820613</v>
      </c>
      <c r="AC1442">
        <v>2</v>
      </c>
    </row>
    <row r="1443" spans="1:29" x14ac:dyDescent="0.3">
      <c r="A1443" t="s">
        <v>47</v>
      </c>
      <c r="B1443">
        <v>58834.067890234619</v>
      </c>
      <c r="C1443">
        <v>18380814</v>
      </c>
      <c r="D1443">
        <v>2945000</v>
      </c>
      <c r="E1443">
        <v>61354.166666666664</v>
      </c>
      <c r="F1443" s="1">
        <v>45969</v>
      </c>
      <c r="G1443" t="s">
        <v>2843</v>
      </c>
      <c r="H1443">
        <v>48</v>
      </c>
      <c r="I1443">
        <v>55</v>
      </c>
      <c r="J1443" t="s">
        <v>74</v>
      </c>
      <c r="K1443">
        <v>1</v>
      </c>
      <c r="L1443">
        <v>5</v>
      </c>
      <c r="M1443" t="s">
        <v>2615</v>
      </c>
      <c r="N1443" t="s">
        <v>76</v>
      </c>
      <c r="O1443" t="s">
        <v>57</v>
      </c>
      <c r="P1443" t="s">
        <v>2892</v>
      </c>
      <c r="Q1443" t="s">
        <v>2899</v>
      </c>
      <c r="R1443" t="s">
        <v>2879</v>
      </c>
      <c r="S1443">
        <v>2</v>
      </c>
      <c r="T1443">
        <v>0</v>
      </c>
      <c r="U1443" t="s">
        <v>2894</v>
      </c>
      <c r="V1443">
        <v>56501.106204522679</v>
      </c>
      <c r="W1443" t="s">
        <v>2832</v>
      </c>
      <c r="X1443">
        <v>60088.233271151323</v>
      </c>
      <c r="Y1443" t="s">
        <v>2814</v>
      </c>
      <c r="Z1443">
        <v>58611.930717538344</v>
      </c>
      <c r="AA1443" t="s">
        <v>2652</v>
      </c>
      <c r="AB1443">
        <v>61248.648023820613</v>
      </c>
      <c r="AC1443">
        <v>2</v>
      </c>
    </row>
    <row r="1444" spans="1:29" x14ac:dyDescent="0.3">
      <c r="A1444" t="s">
        <v>47</v>
      </c>
      <c r="B1444">
        <v>58834.067890234619</v>
      </c>
      <c r="C1444">
        <v>18401408</v>
      </c>
      <c r="D1444">
        <v>2850000</v>
      </c>
      <c r="E1444">
        <v>66279.069767441862</v>
      </c>
      <c r="F1444" s="1">
        <v>45972</v>
      </c>
      <c r="G1444" t="s">
        <v>2843</v>
      </c>
      <c r="H1444">
        <v>43</v>
      </c>
      <c r="I1444">
        <v>50</v>
      </c>
      <c r="J1444" t="s">
        <v>74</v>
      </c>
      <c r="K1444">
        <v>1</v>
      </c>
      <c r="L1444">
        <v>6</v>
      </c>
      <c r="M1444" t="s">
        <v>2615</v>
      </c>
      <c r="N1444" t="s">
        <v>55</v>
      </c>
      <c r="O1444" t="s">
        <v>57</v>
      </c>
      <c r="P1444" t="s">
        <v>2892</v>
      </c>
      <c r="Q1444" t="s">
        <v>2899</v>
      </c>
      <c r="R1444" t="s">
        <v>2879</v>
      </c>
      <c r="S1444">
        <v>2</v>
      </c>
      <c r="T1444">
        <v>0</v>
      </c>
      <c r="U1444" t="s">
        <v>2894</v>
      </c>
      <c r="V1444">
        <v>56501.106204522679</v>
      </c>
      <c r="W1444" t="s">
        <v>2832</v>
      </c>
      <c r="X1444">
        <v>60088.233271151323</v>
      </c>
      <c r="Y1444" t="s">
        <v>2814</v>
      </c>
      <c r="Z1444">
        <v>58611.930717538344</v>
      </c>
      <c r="AA1444" t="s">
        <v>2652</v>
      </c>
      <c r="AB1444">
        <v>61248.648023820613</v>
      </c>
      <c r="AC1444">
        <v>2</v>
      </c>
    </row>
    <row r="1445" spans="1:29" x14ac:dyDescent="0.3">
      <c r="A1445" t="s">
        <v>47</v>
      </c>
      <c r="B1445">
        <v>58834.067890234619</v>
      </c>
      <c r="C1445">
        <v>18417271</v>
      </c>
      <c r="D1445">
        <v>2790000</v>
      </c>
      <c r="E1445">
        <v>64883.720930232557</v>
      </c>
      <c r="F1445" s="1">
        <v>45974</v>
      </c>
      <c r="G1445" t="s">
        <v>2843</v>
      </c>
      <c r="H1445">
        <v>43</v>
      </c>
      <c r="I1445">
        <v>53</v>
      </c>
      <c r="J1445" t="s">
        <v>74</v>
      </c>
      <c r="K1445">
        <v>1</v>
      </c>
      <c r="L1445">
        <v>4</v>
      </c>
      <c r="M1445" t="s">
        <v>2615</v>
      </c>
      <c r="N1445" t="s">
        <v>55</v>
      </c>
      <c r="O1445" t="s">
        <v>57</v>
      </c>
      <c r="P1445" t="s">
        <v>2892</v>
      </c>
      <c r="Q1445" t="s">
        <v>2899</v>
      </c>
      <c r="R1445" t="s">
        <v>2879</v>
      </c>
      <c r="S1445">
        <v>2</v>
      </c>
      <c r="T1445">
        <v>0</v>
      </c>
      <c r="U1445" t="s">
        <v>2894</v>
      </c>
      <c r="V1445">
        <v>56501.106204522679</v>
      </c>
      <c r="W1445" t="s">
        <v>2832</v>
      </c>
      <c r="X1445">
        <v>60088.233271151323</v>
      </c>
      <c r="Y1445" t="s">
        <v>2814</v>
      </c>
      <c r="Z1445">
        <v>58611.930717538344</v>
      </c>
      <c r="AA1445" t="s">
        <v>2652</v>
      </c>
      <c r="AB1445">
        <v>61248.648023820613</v>
      </c>
      <c r="AC1445">
        <v>2</v>
      </c>
    </row>
    <row r="1446" spans="1:29" x14ac:dyDescent="0.3">
      <c r="A1446" t="s">
        <v>47</v>
      </c>
      <c r="B1446">
        <v>58834.067890234619</v>
      </c>
      <c r="C1446">
        <v>18378419</v>
      </c>
      <c r="D1446">
        <v>2700000</v>
      </c>
      <c r="E1446">
        <v>57446.808510638301</v>
      </c>
      <c r="F1446" s="1">
        <v>45968</v>
      </c>
      <c r="G1446" t="s">
        <v>2843</v>
      </c>
      <c r="H1446">
        <v>47</v>
      </c>
      <c r="I1446">
        <v>51</v>
      </c>
      <c r="J1446" t="s">
        <v>74</v>
      </c>
      <c r="K1446">
        <v>1</v>
      </c>
      <c r="L1446">
        <v>4</v>
      </c>
      <c r="M1446" t="s">
        <v>2615</v>
      </c>
      <c r="N1446" t="s">
        <v>55</v>
      </c>
      <c r="O1446" t="s">
        <v>57</v>
      </c>
      <c r="P1446" t="s">
        <v>2892</v>
      </c>
      <c r="Q1446" t="s">
        <v>2899</v>
      </c>
      <c r="R1446" t="s">
        <v>2879</v>
      </c>
      <c r="S1446">
        <v>2</v>
      </c>
      <c r="T1446">
        <v>0</v>
      </c>
      <c r="U1446" t="s">
        <v>2894</v>
      </c>
      <c r="V1446">
        <v>56501.106204522679</v>
      </c>
      <c r="W1446" t="s">
        <v>2832</v>
      </c>
      <c r="X1446">
        <v>60088.233271151323</v>
      </c>
      <c r="Y1446" t="s">
        <v>2814</v>
      </c>
      <c r="Z1446">
        <v>58611.930717538344</v>
      </c>
      <c r="AA1446" t="s">
        <v>2652</v>
      </c>
      <c r="AB1446">
        <v>61248.648023820613</v>
      </c>
      <c r="AC1446">
        <v>2</v>
      </c>
    </row>
    <row r="1447" spans="1:29" x14ac:dyDescent="0.3">
      <c r="A1447" t="s">
        <v>47</v>
      </c>
      <c r="B1447">
        <v>58834.067890234619</v>
      </c>
      <c r="C1447">
        <v>18399514</v>
      </c>
      <c r="D1447">
        <v>2520000</v>
      </c>
      <c r="E1447">
        <v>56000</v>
      </c>
      <c r="F1447" s="1">
        <v>45972</v>
      </c>
      <c r="G1447" t="s">
        <v>2843</v>
      </c>
      <c r="H1447">
        <v>45</v>
      </c>
      <c r="I1447">
        <v>55</v>
      </c>
      <c r="J1447" t="s">
        <v>74</v>
      </c>
      <c r="K1447">
        <v>1</v>
      </c>
      <c r="L1447">
        <v>4</v>
      </c>
      <c r="M1447" t="s">
        <v>2615</v>
      </c>
      <c r="N1447" t="s">
        <v>55</v>
      </c>
      <c r="O1447" t="s">
        <v>57</v>
      </c>
      <c r="P1447" t="s">
        <v>2892</v>
      </c>
      <c r="Q1447" t="s">
        <v>2899</v>
      </c>
      <c r="R1447" t="s">
        <v>2879</v>
      </c>
      <c r="S1447">
        <v>2</v>
      </c>
      <c r="T1447">
        <v>0</v>
      </c>
      <c r="U1447" t="s">
        <v>2894</v>
      </c>
      <c r="V1447">
        <v>56501.106204522679</v>
      </c>
      <c r="W1447" t="s">
        <v>2832</v>
      </c>
      <c r="X1447">
        <v>60088.233271151323</v>
      </c>
      <c r="Y1447" t="s">
        <v>2814</v>
      </c>
      <c r="Z1447">
        <v>58611.930717538344</v>
      </c>
      <c r="AA1447" t="s">
        <v>2652</v>
      </c>
      <c r="AB1447">
        <v>61248.648023820613</v>
      </c>
      <c r="AC1447">
        <v>2</v>
      </c>
    </row>
    <row r="1448" spans="1:29" x14ac:dyDescent="0.3">
      <c r="A1448" t="s">
        <v>47</v>
      </c>
      <c r="B1448">
        <v>58834.067890234619</v>
      </c>
      <c r="C1448">
        <v>18366496</v>
      </c>
      <c r="D1448">
        <v>2350000</v>
      </c>
      <c r="E1448">
        <v>52222.222222222219</v>
      </c>
      <c r="F1448" s="1">
        <v>45966</v>
      </c>
      <c r="G1448" t="s">
        <v>2843</v>
      </c>
      <c r="H1448">
        <v>45</v>
      </c>
      <c r="I1448">
        <v>50</v>
      </c>
      <c r="J1448" t="s">
        <v>74</v>
      </c>
      <c r="K1448">
        <v>1</v>
      </c>
      <c r="L1448">
        <v>4</v>
      </c>
      <c r="M1448" t="s">
        <v>2615</v>
      </c>
      <c r="N1448" t="s">
        <v>55</v>
      </c>
      <c r="O1448" t="s">
        <v>57</v>
      </c>
      <c r="P1448" t="s">
        <v>2892</v>
      </c>
      <c r="Q1448" t="s">
        <v>2899</v>
      </c>
      <c r="R1448" t="s">
        <v>2879</v>
      </c>
      <c r="S1448">
        <v>2</v>
      </c>
      <c r="T1448">
        <v>0</v>
      </c>
      <c r="U1448" t="s">
        <v>2894</v>
      </c>
      <c r="V1448">
        <v>56501.106204522679</v>
      </c>
      <c r="W1448" t="s">
        <v>2832</v>
      </c>
      <c r="X1448">
        <v>60088.233271151323</v>
      </c>
      <c r="Y1448" t="s">
        <v>2814</v>
      </c>
      <c r="Z1448">
        <v>58611.930717538344</v>
      </c>
      <c r="AA1448" t="s">
        <v>2652</v>
      </c>
      <c r="AB1448">
        <v>61248.648023820613</v>
      </c>
      <c r="AC1448">
        <v>2</v>
      </c>
    </row>
    <row r="1449" spans="1:29" x14ac:dyDescent="0.3">
      <c r="A1449" t="s">
        <v>47</v>
      </c>
      <c r="B1449">
        <v>58834.067890234619</v>
      </c>
      <c r="C1449">
        <v>18399926</v>
      </c>
      <c r="D1449">
        <v>2245000</v>
      </c>
      <c r="E1449">
        <v>62361.111111111109</v>
      </c>
      <c r="F1449" s="1">
        <v>45972</v>
      </c>
      <c r="G1449" t="s">
        <v>2843</v>
      </c>
      <c r="H1449">
        <v>36</v>
      </c>
      <c r="I1449">
        <v>40</v>
      </c>
      <c r="J1449" t="s">
        <v>74</v>
      </c>
      <c r="K1449">
        <v>1</v>
      </c>
      <c r="L1449">
        <v>4</v>
      </c>
      <c r="M1449" t="s">
        <v>2615</v>
      </c>
      <c r="N1449" t="s">
        <v>76</v>
      </c>
      <c r="O1449" t="s">
        <v>57</v>
      </c>
      <c r="P1449" t="s">
        <v>2892</v>
      </c>
      <c r="Q1449" t="s">
        <v>2899</v>
      </c>
      <c r="R1449" t="s">
        <v>2879</v>
      </c>
      <c r="S1449">
        <v>2</v>
      </c>
      <c r="T1449">
        <v>0</v>
      </c>
      <c r="U1449" t="s">
        <v>2894</v>
      </c>
      <c r="V1449">
        <v>56501.106204522679</v>
      </c>
      <c r="W1449" t="s">
        <v>2832</v>
      </c>
      <c r="X1449">
        <v>60088.233271151323</v>
      </c>
      <c r="Y1449" t="s">
        <v>2814</v>
      </c>
      <c r="Z1449">
        <v>58611.930717538344</v>
      </c>
      <c r="AA1449" t="s">
        <v>2652</v>
      </c>
      <c r="AB1449">
        <v>61248.648023820613</v>
      </c>
      <c r="AC1449">
        <v>2</v>
      </c>
    </row>
    <row r="1450" spans="1:29" x14ac:dyDescent="0.3">
      <c r="A1450" t="s">
        <v>47</v>
      </c>
      <c r="B1450">
        <v>58834.067890234619</v>
      </c>
      <c r="C1450">
        <v>18401405</v>
      </c>
      <c r="D1450">
        <v>2100000</v>
      </c>
      <c r="E1450">
        <v>52500</v>
      </c>
      <c r="F1450" s="1">
        <v>45972</v>
      </c>
      <c r="G1450" t="s">
        <v>2843</v>
      </c>
      <c r="H1450">
        <v>40</v>
      </c>
      <c r="I1450">
        <v>50</v>
      </c>
      <c r="J1450" t="s">
        <v>74</v>
      </c>
      <c r="K1450">
        <v>1</v>
      </c>
      <c r="L1450">
        <v>4</v>
      </c>
      <c r="M1450" t="s">
        <v>2615</v>
      </c>
      <c r="N1450" t="s">
        <v>77</v>
      </c>
      <c r="O1450" t="s">
        <v>57</v>
      </c>
      <c r="P1450" t="s">
        <v>2892</v>
      </c>
      <c r="Q1450" t="s">
        <v>2899</v>
      </c>
      <c r="R1450" t="s">
        <v>2879</v>
      </c>
      <c r="S1450">
        <v>2</v>
      </c>
      <c r="T1450">
        <v>0</v>
      </c>
      <c r="U1450" t="s">
        <v>2894</v>
      </c>
      <c r="V1450">
        <v>56501.106204522679</v>
      </c>
      <c r="W1450" t="s">
        <v>2832</v>
      </c>
      <c r="X1450">
        <v>60088.233271151323</v>
      </c>
      <c r="Y1450" t="s">
        <v>2814</v>
      </c>
      <c r="Z1450">
        <v>58611.930717538344</v>
      </c>
      <c r="AA1450" t="s">
        <v>2652</v>
      </c>
      <c r="AB1450">
        <v>61248.648023820613</v>
      </c>
      <c r="AC1450">
        <v>2</v>
      </c>
    </row>
    <row r="1451" spans="1:29" x14ac:dyDescent="0.3">
      <c r="A1451" t="s">
        <v>47</v>
      </c>
      <c r="B1451">
        <v>58834.067890234619</v>
      </c>
      <c r="C1451">
        <v>18367755</v>
      </c>
      <c r="D1451">
        <v>5000000</v>
      </c>
      <c r="E1451">
        <v>76923.076923076922</v>
      </c>
      <c r="F1451" s="1">
        <v>45966</v>
      </c>
      <c r="G1451" t="s">
        <v>2843</v>
      </c>
      <c r="H1451">
        <v>65</v>
      </c>
      <c r="I1451">
        <v>78</v>
      </c>
      <c r="J1451" t="s">
        <v>97</v>
      </c>
      <c r="K1451">
        <v>1</v>
      </c>
      <c r="L1451">
        <v>5</v>
      </c>
      <c r="M1451" t="s">
        <v>2615</v>
      </c>
      <c r="N1451" t="s">
        <v>55</v>
      </c>
      <c r="O1451" t="s">
        <v>57</v>
      </c>
      <c r="P1451" t="s">
        <v>2892</v>
      </c>
      <c r="Q1451" t="s">
        <v>2893</v>
      </c>
      <c r="R1451" t="s">
        <v>2878</v>
      </c>
      <c r="S1451">
        <v>2</v>
      </c>
      <c r="T1451">
        <v>0</v>
      </c>
      <c r="U1451" t="s">
        <v>251</v>
      </c>
      <c r="V1451">
        <v>53354.245347733297</v>
      </c>
      <c r="W1451" t="s">
        <v>2832</v>
      </c>
      <c r="X1451">
        <v>60088.233271151323</v>
      </c>
      <c r="Y1451" t="s">
        <v>2814</v>
      </c>
      <c r="Z1451">
        <v>58611.930717538344</v>
      </c>
      <c r="AA1451" t="s">
        <v>2652</v>
      </c>
      <c r="AB1451">
        <v>61248.648023820613</v>
      </c>
      <c r="AC1451">
        <v>3</v>
      </c>
    </row>
    <row r="1452" spans="1:29" x14ac:dyDescent="0.3">
      <c r="A1452" t="s">
        <v>47</v>
      </c>
      <c r="B1452">
        <v>58834.067890234619</v>
      </c>
      <c r="C1452">
        <v>18367758</v>
      </c>
      <c r="D1452">
        <v>3100000</v>
      </c>
      <c r="E1452">
        <v>67391.304347826081</v>
      </c>
      <c r="F1452" s="1">
        <v>45966</v>
      </c>
      <c r="G1452" t="s">
        <v>2843</v>
      </c>
      <c r="H1452">
        <v>46</v>
      </c>
      <c r="I1452">
        <v>55</v>
      </c>
      <c r="J1452" t="s">
        <v>74</v>
      </c>
      <c r="K1452">
        <v>1</v>
      </c>
      <c r="L1452">
        <v>5</v>
      </c>
      <c r="M1452" t="s">
        <v>2615</v>
      </c>
      <c r="N1452" t="s">
        <v>55</v>
      </c>
      <c r="O1452" t="s">
        <v>57</v>
      </c>
      <c r="P1452" t="s">
        <v>2892</v>
      </c>
      <c r="Q1452" t="s">
        <v>2893</v>
      </c>
      <c r="R1452" t="s">
        <v>2879</v>
      </c>
      <c r="S1452">
        <v>2</v>
      </c>
      <c r="T1452">
        <v>0</v>
      </c>
      <c r="U1452" t="s">
        <v>251</v>
      </c>
      <c r="V1452">
        <v>53354.245347733297</v>
      </c>
      <c r="W1452" t="s">
        <v>2832</v>
      </c>
      <c r="X1452">
        <v>60088.233271151323</v>
      </c>
      <c r="Y1452" t="s">
        <v>2814</v>
      </c>
      <c r="Z1452">
        <v>58611.930717538344</v>
      </c>
      <c r="AA1452" t="s">
        <v>2652</v>
      </c>
      <c r="AB1452">
        <v>61248.648023820613</v>
      </c>
      <c r="AC1452">
        <v>2</v>
      </c>
    </row>
    <row r="1453" spans="1:29" x14ac:dyDescent="0.3">
      <c r="A1453" t="s">
        <v>47</v>
      </c>
      <c r="B1453">
        <v>58834.067890234619</v>
      </c>
      <c r="C1453">
        <v>18417837</v>
      </c>
      <c r="D1453">
        <v>2975000</v>
      </c>
      <c r="E1453">
        <v>61979.166666666664</v>
      </c>
      <c r="F1453" s="1">
        <v>45975</v>
      </c>
      <c r="G1453" t="s">
        <v>2843</v>
      </c>
      <c r="H1453">
        <v>48</v>
      </c>
      <c r="I1453">
        <v>57</v>
      </c>
      <c r="J1453" t="s">
        <v>74</v>
      </c>
      <c r="K1453">
        <v>1</v>
      </c>
      <c r="L1453">
        <v>4</v>
      </c>
      <c r="M1453" t="s">
        <v>2615</v>
      </c>
      <c r="N1453" t="s">
        <v>55</v>
      </c>
      <c r="O1453" t="s">
        <v>57</v>
      </c>
      <c r="P1453" t="s">
        <v>2892</v>
      </c>
      <c r="Q1453" t="s">
        <v>2899</v>
      </c>
      <c r="R1453" t="s">
        <v>2879</v>
      </c>
      <c r="S1453">
        <v>2</v>
      </c>
      <c r="T1453">
        <v>0</v>
      </c>
      <c r="U1453" t="s">
        <v>251</v>
      </c>
      <c r="V1453">
        <v>53354.245347733297</v>
      </c>
      <c r="W1453" t="s">
        <v>2832</v>
      </c>
      <c r="X1453">
        <v>60088.233271151323</v>
      </c>
      <c r="Y1453" t="s">
        <v>2814</v>
      </c>
      <c r="Z1453">
        <v>58611.930717538344</v>
      </c>
      <c r="AA1453" t="s">
        <v>2652</v>
      </c>
      <c r="AB1453">
        <v>61248.648023820613</v>
      </c>
      <c r="AC1453">
        <v>2</v>
      </c>
    </row>
    <row r="1454" spans="1:29" x14ac:dyDescent="0.3">
      <c r="A1454" t="s">
        <v>47</v>
      </c>
      <c r="B1454">
        <v>58834.067890234619</v>
      </c>
      <c r="C1454">
        <v>18417836</v>
      </c>
      <c r="D1454">
        <v>2775000</v>
      </c>
      <c r="E1454">
        <v>57812.5</v>
      </c>
      <c r="F1454" s="1">
        <v>45975</v>
      </c>
      <c r="G1454" t="s">
        <v>2843</v>
      </c>
      <c r="H1454">
        <v>48</v>
      </c>
      <c r="I1454">
        <v>57</v>
      </c>
      <c r="J1454" t="s">
        <v>74</v>
      </c>
      <c r="K1454">
        <v>1</v>
      </c>
      <c r="L1454">
        <v>4</v>
      </c>
      <c r="M1454" t="s">
        <v>2615</v>
      </c>
      <c r="N1454" t="s">
        <v>55</v>
      </c>
      <c r="O1454" t="s">
        <v>57</v>
      </c>
      <c r="P1454" t="s">
        <v>2892</v>
      </c>
      <c r="Q1454" t="s">
        <v>2899</v>
      </c>
      <c r="R1454" t="s">
        <v>2879</v>
      </c>
      <c r="S1454">
        <v>2</v>
      </c>
      <c r="T1454">
        <v>0</v>
      </c>
      <c r="U1454" t="s">
        <v>251</v>
      </c>
      <c r="V1454">
        <v>53354.245347733297</v>
      </c>
      <c r="W1454" t="s">
        <v>2832</v>
      </c>
      <c r="X1454">
        <v>60088.233271151323</v>
      </c>
      <c r="Y1454" t="s">
        <v>2814</v>
      </c>
      <c r="Z1454">
        <v>58611.930717538344</v>
      </c>
      <c r="AA1454" t="s">
        <v>2652</v>
      </c>
      <c r="AB1454">
        <v>61248.648023820613</v>
      </c>
      <c r="AC1454">
        <v>2</v>
      </c>
    </row>
    <row r="1455" spans="1:29" x14ac:dyDescent="0.3">
      <c r="A1455" t="s">
        <v>47</v>
      </c>
      <c r="B1455">
        <v>58834.067890234619</v>
      </c>
      <c r="C1455">
        <v>18367759</v>
      </c>
      <c r="D1455">
        <v>2290000</v>
      </c>
      <c r="E1455">
        <v>57250</v>
      </c>
      <c r="F1455" s="1">
        <v>45966</v>
      </c>
      <c r="G1455" t="s">
        <v>2843</v>
      </c>
      <c r="H1455">
        <v>40</v>
      </c>
      <c r="I1455">
        <v>50</v>
      </c>
      <c r="J1455" t="s">
        <v>74</v>
      </c>
      <c r="K1455">
        <v>1</v>
      </c>
      <c r="L1455">
        <v>4</v>
      </c>
      <c r="M1455" t="s">
        <v>2615</v>
      </c>
      <c r="N1455" t="s">
        <v>55</v>
      </c>
      <c r="O1455" t="s">
        <v>57</v>
      </c>
      <c r="P1455" t="s">
        <v>2892</v>
      </c>
      <c r="Q1455" t="s">
        <v>2899</v>
      </c>
      <c r="R1455" t="s">
        <v>2879</v>
      </c>
      <c r="S1455">
        <v>2</v>
      </c>
      <c r="T1455">
        <v>0</v>
      </c>
      <c r="U1455" t="s">
        <v>251</v>
      </c>
      <c r="V1455">
        <v>53354.245347733297</v>
      </c>
      <c r="W1455" t="s">
        <v>2832</v>
      </c>
      <c r="X1455">
        <v>60088.233271151323</v>
      </c>
      <c r="Y1455" t="s">
        <v>2814</v>
      </c>
      <c r="Z1455">
        <v>58611.930717538344</v>
      </c>
      <c r="AA1455" t="s">
        <v>2652</v>
      </c>
      <c r="AB1455">
        <v>61248.648023820613</v>
      </c>
      <c r="AC1455">
        <v>2</v>
      </c>
    </row>
    <row r="1456" spans="1:29" x14ac:dyDescent="0.3">
      <c r="A1456" t="s">
        <v>47</v>
      </c>
      <c r="B1456">
        <v>58834.067890234619</v>
      </c>
      <c r="C1456">
        <v>18367760</v>
      </c>
      <c r="D1456">
        <v>2190000</v>
      </c>
      <c r="E1456">
        <v>54750</v>
      </c>
      <c r="F1456" s="1">
        <v>45966</v>
      </c>
      <c r="G1456" t="s">
        <v>2843</v>
      </c>
      <c r="H1456">
        <v>40</v>
      </c>
      <c r="I1456">
        <v>50</v>
      </c>
      <c r="J1456" t="s">
        <v>74</v>
      </c>
      <c r="K1456">
        <v>1</v>
      </c>
      <c r="L1456">
        <v>4</v>
      </c>
      <c r="M1456" t="s">
        <v>2615</v>
      </c>
      <c r="N1456" t="s">
        <v>55</v>
      </c>
      <c r="O1456" t="s">
        <v>57</v>
      </c>
      <c r="P1456" t="s">
        <v>2892</v>
      </c>
      <c r="Q1456" t="s">
        <v>2899</v>
      </c>
      <c r="R1456" t="s">
        <v>2879</v>
      </c>
      <c r="S1456">
        <v>2</v>
      </c>
      <c r="T1456">
        <v>0</v>
      </c>
      <c r="U1456" t="s">
        <v>251</v>
      </c>
      <c r="V1456">
        <v>53354.245347733297</v>
      </c>
      <c r="W1456" t="s">
        <v>2832</v>
      </c>
      <c r="X1456">
        <v>60088.233271151323</v>
      </c>
      <c r="Y1456" t="s">
        <v>2814</v>
      </c>
      <c r="Z1456">
        <v>58611.930717538344</v>
      </c>
      <c r="AA1456" t="s">
        <v>2652</v>
      </c>
      <c r="AB1456">
        <v>61248.648023820613</v>
      </c>
      <c r="AC1456">
        <v>2</v>
      </c>
    </row>
    <row r="1457" spans="1:29" x14ac:dyDescent="0.3">
      <c r="A1457" t="s">
        <v>47</v>
      </c>
      <c r="B1457">
        <v>58834.067890234619</v>
      </c>
      <c r="C1457">
        <v>18417332</v>
      </c>
      <c r="D1457">
        <v>3700000</v>
      </c>
      <c r="E1457">
        <v>43529.411764705881</v>
      </c>
      <c r="F1457" s="1">
        <v>45974</v>
      </c>
      <c r="G1457" t="s">
        <v>2843</v>
      </c>
      <c r="H1457">
        <v>85</v>
      </c>
      <c r="I1457">
        <v>100</v>
      </c>
      <c r="J1457" t="s">
        <v>97</v>
      </c>
      <c r="K1457">
        <v>1</v>
      </c>
      <c r="L1457">
        <v>5</v>
      </c>
      <c r="M1457" t="s">
        <v>2615</v>
      </c>
      <c r="N1457" t="s">
        <v>55</v>
      </c>
      <c r="O1457" t="s">
        <v>57</v>
      </c>
      <c r="P1457" t="s">
        <v>2892</v>
      </c>
      <c r="Q1457" t="s">
        <v>2893</v>
      </c>
      <c r="R1457" t="s">
        <v>2878</v>
      </c>
      <c r="S1457">
        <v>2</v>
      </c>
      <c r="T1457">
        <v>0</v>
      </c>
      <c r="U1457" t="s">
        <v>2894</v>
      </c>
      <c r="V1457">
        <v>56501.106204522679</v>
      </c>
      <c r="W1457" t="s">
        <v>2832</v>
      </c>
      <c r="X1457">
        <v>60088.233271151323</v>
      </c>
      <c r="Y1457" t="s">
        <v>2814</v>
      </c>
      <c r="Z1457">
        <v>58611.930717538344</v>
      </c>
      <c r="AA1457" t="s">
        <v>2759</v>
      </c>
      <c r="AB1457">
        <v>49259.915478909097</v>
      </c>
      <c r="AC1457">
        <v>3</v>
      </c>
    </row>
    <row r="1458" spans="1:29" x14ac:dyDescent="0.3">
      <c r="A1458" t="s">
        <v>47</v>
      </c>
      <c r="B1458">
        <v>58834.067890234619</v>
      </c>
      <c r="C1458">
        <v>18417838</v>
      </c>
      <c r="D1458">
        <v>3765000</v>
      </c>
      <c r="E1458">
        <v>45361.445783132527</v>
      </c>
      <c r="F1458" s="1">
        <v>45975</v>
      </c>
      <c r="G1458" t="s">
        <v>2843</v>
      </c>
      <c r="H1458">
        <v>83</v>
      </c>
      <c r="I1458">
        <v>110</v>
      </c>
      <c r="J1458" t="s">
        <v>97</v>
      </c>
      <c r="K1458">
        <v>1</v>
      </c>
      <c r="L1458">
        <v>5</v>
      </c>
      <c r="M1458" t="s">
        <v>2615</v>
      </c>
      <c r="N1458" t="s">
        <v>55</v>
      </c>
      <c r="O1458" t="s">
        <v>57</v>
      </c>
      <c r="P1458" t="s">
        <v>2892</v>
      </c>
      <c r="Q1458" t="s">
        <v>2893</v>
      </c>
      <c r="R1458" t="s">
        <v>2878</v>
      </c>
      <c r="S1458">
        <v>2</v>
      </c>
      <c r="T1458">
        <v>0</v>
      </c>
      <c r="U1458" t="s">
        <v>251</v>
      </c>
      <c r="V1458">
        <v>53354.245347733297</v>
      </c>
      <c r="W1458" t="s">
        <v>2832</v>
      </c>
      <c r="X1458">
        <v>60088.233271151323</v>
      </c>
      <c r="Y1458" t="s">
        <v>2814</v>
      </c>
      <c r="Z1458">
        <v>58611.930717538344</v>
      </c>
      <c r="AA1458" t="s">
        <v>2759</v>
      </c>
      <c r="AB1458">
        <v>49259.915478909097</v>
      </c>
      <c r="AC1458">
        <v>3</v>
      </c>
    </row>
    <row r="1459" spans="1:29" x14ac:dyDescent="0.3">
      <c r="A1459" t="s">
        <v>47</v>
      </c>
      <c r="B1459">
        <v>58834.067890234619</v>
      </c>
      <c r="C1459">
        <v>18417839</v>
      </c>
      <c r="D1459">
        <v>2650000</v>
      </c>
      <c r="E1459">
        <v>58888.888888888891</v>
      </c>
      <c r="F1459" s="1">
        <v>45975</v>
      </c>
      <c r="G1459" t="s">
        <v>2843</v>
      </c>
      <c r="H1459">
        <v>45</v>
      </c>
      <c r="I1459">
        <v>53</v>
      </c>
      <c r="J1459" t="s">
        <v>74</v>
      </c>
      <c r="K1459">
        <v>1</v>
      </c>
      <c r="L1459">
        <v>5</v>
      </c>
      <c r="M1459" t="s">
        <v>2615</v>
      </c>
      <c r="N1459" t="s">
        <v>55</v>
      </c>
      <c r="O1459" t="s">
        <v>57</v>
      </c>
      <c r="P1459" t="s">
        <v>2892</v>
      </c>
      <c r="Q1459" t="s">
        <v>2899</v>
      </c>
      <c r="R1459" t="s">
        <v>2879</v>
      </c>
      <c r="S1459">
        <v>2</v>
      </c>
      <c r="T1459">
        <v>0</v>
      </c>
      <c r="U1459" t="s">
        <v>251</v>
      </c>
      <c r="V1459">
        <v>53354.245347733297</v>
      </c>
      <c r="W1459" t="s">
        <v>2832</v>
      </c>
      <c r="X1459">
        <v>60088.233271151323</v>
      </c>
      <c r="Y1459" t="s">
        <v>2814</v>
      </c>
      <c r="Z1459">
        <v>58611.930717538344</v>
      </c>
      <c r="AA1459" t="s">
        <v>2759</v>
      </c>
      <c r="AB1459">
        <v>49259.915478909097</v>
      </c>
      <c r="AC1459">
        <v>2</v>
      </c>
    </row>
    <row r="1460" spans="1:29" x14ac:dyDescent="0.3">
      <c r="A1460" t="s">
        <v>47</v>
      </c>
      <c r="B1460">
        <v>58834.067890234619</v>
      </c>
      <c r="C1460">
        <v>18366488</v>
      </c>
      <c r="D1460">
        <v>3250000</v>
      </c>
      <c r="E1460">
        <v>46428.571428571428</v>
      </c>
      <c r="F1460" s="1">
        <v>45966</v>
      </c>
      <c r="G1460" t="s">
        <v>2843</v>
      </c>
      <c r="H1460">
        <v>70</v>
      </c>
      <c r="I1460">
        <v>75</v>
      </c>
      <c r="J1460" t="s">
        <v>97</v>
      </c>
      <c r="K1460">
        <v>1</v>
      </c>
      <c r="L1460">
        <v>5</v>
      </c>
      <c r="M1460" t="s">
        <v>2615</v>
      </c>
      <c r="N1460" t="s">
        <v>55</v>
      </c>
      <c r="O1460" t="s">
        <v>57</v>
      </c>
      <c r="P1460" t="s">
        <v>2892</v>
      </c>
      <c r="Q1460" t="s">
        <v>2893</v>
      </c>
      <c r="R1460" t="s">
        <v>2878</v>
      </c>
      <c r="S1460">
        <v>2</v>
      </c>
      <c r="T1460">
        <v>0</v>
      </c>
      <c r="U1460" t="s">
        <v>2894</v>
      </c>
      <c r="V1460">
        <v>56501.106204522679</v>
      </c>
      <c r="W1460" t="s">
        <v>2832</v>
      </c>
      <c r="X1460">
        <v>60088.233271151323</v>
      </c>
      <c r="Y1460" t="s">
        <v>2814</v>
      </c>
      <c r="Z1460">
        <v>58611.930717538344</v>
      </c>
      <c r="AA1460" t="s">
        <v>2751</v>
      </c>
      <c r="AB1460">
        <v>48214.28571428571</v>
      </c>
      <c r="AC1460">
        <v>3</v>
      </c>
    </row>
    <row r="1461" spans="1:29" x14ac:dyDescent="0.3">
      <c r="A1461" t="s">
        <v>47</v>
      </c>
      <c r="B1461">
        <v>58834.067890234619</v>
      </c>
      <c r="C1461">
        <v>18367761</v>
      </c>
      <c r="D1461">
        <v>3750000</v>
      </c>
      <c r="E1461">
        <v>50000</v>
      </c>
      <c r="F1461" s="1">
        <v>45966</v>
      </c>
      <c r="G1461" t="s">
        <v>2843</v>
      </c>
      <c r="H1461">
        <v>75</v>
      </c>
      <c r="I1461">
        <v>90</v>
      </c>
      <c r="J1461" t="s">
        <v>97</v>
      </c>
      <c r="K1461">
        <v>1</v>
      </c>
      <c r="L1461">
        <v>5</v>
      </c>
      <c r="M1461" t="s">
        <v>2615</v>
      </c>
      <c r="N1461" t="s">
        <v>55</v>
      </c>
      <c r="O1461" t="s">
        <v>57</v>
      </c>
      <c r="P1461" t="s">
        <v>2892</v>
      </c>
      <c r="Q1461" t="s">
        <v>2893</v>
      </c>
      <c r="R1461" t="s">
        <v>2878</v>
      </c>
      <c r="S1461">
        <v>2</v>
      </c>
      <c r="T1461">
        <v>0</v>
      </c>
      <c r="U1461" t="s">
        <v>251</v>
      </c>
      <c r="V1461">
        <v>53354.245347733297</v>
      </c>
      <c r="W1461" t="s">
        <v>2832</v>
      </c>
      <c r="X1461">
        <v>60088.233271151323</v>
      </c>
      <c r="Y1461" t="s">
        <v>2814</v>
      </c>
      <c r="Z1461">
        <v>58611.930717538344</v>
      </c>
      <c r="AA1461" t="s">
        <v>2751</v>
      </c>
      <c r="AB1461">
        <v>48214.28571428571</v>
      </c>
      <c r="AC1461">
        <v>3</v>
      </c>
    </row>
    <row r="1462" spans="1:29" x14ac:dyDescent="0.3">
      <c r="A1462" t="s">
        <v>47</v>
      </c>
      <c r="B1462">
        <v>58834.067890234619</v>
      </c>
      <c r="C1462">
        <v>18417330</v>
      </c>
      <c r="D1462">
        <v>3000000</v>
      </c>
      <c r="E1462">
        <v>50000</v>
      </c>
      <c r="F1462" s="1">
        <v>45974</v>
      </c>
      <c r="G1462" t="s">
        <v>2843</v>
      </c>
      <c r="H1462">
        <v>60</v>
      </c>
      <c r="I1462">
        <v>70</v>
      </c>
      <c r="J1462" t="s">
        <v>97</v>
      </c>
      <c r="K1462">
        <v>1</v>
      </c>
      <c r="L1462">
        <v>3</v>
      </c>
      <c r="M1462" t="s">
        <v>2615</v>
      </c>
      <c r="N1462" t="s">
        <v>55</v>
      </c>
      <c r="O1462" t="s">
        <v>57</v>
      </c>
      <c r="P1462" t="s">
        <v>2892</v>
      </c>
      <c r="Q1462" t="s">
        <v>2899</v>
      </c>
      <c r="R1462" t="s">
        <v>2878</v>
      </c>
      <c r="S1462">
        <v>2</v>
      </c>
      <c r="T1462">
        <v>0</v>
      </c>
      <c r="U1462" t="s">
        <v>2894</v>
      </c>
      <c r="V1462">
        <v>56501.106204522679</v>
      </c>
      <c r="W1462" t="s">
        <v>2832</v>
      </c>
      <c r="X1462">
        <v>60088.233271151323</v>
      </c>
      <c r="Y1462" t="s">
        <v>2814</v>
      </c>
      <c r="Z1462">
        <v>58611.930717538344</v>
      </c>
      <c r="AA1462" t="s">
        <v>2701</v>
      </c>
      <c r="AB1462">
        <v>50000</v>
      </c>
      <c r="AC1462">
        <v>3</v>
      </c>
    </row>
    <row r="1463" spans="1:29" x14ac:dyDescent="0.3">
      <c r="A1463" t="s">
        <v>47</v>
      </c>
      <c r="B1463">
        <v>58834.067890234619</v>
      </c>
      <c r="C1463">
        <v>18367762</v>
      </c>
      <c r="D1463">
        <v>7450000</v>
      </c>
      <c r="E1463">
        <v>99333.333333333328</v>
      </c>
      <c r="F1463" s="1">
        <v>45966</v>
      </c>
      <c r="G1463" t="s">
        <v>2843</v>
      </c>
      <c r="H1463">
        <v>75</v>
      </c>
      <c r="I1463">
        <v>90</v>
      </c>
      <c r="J1463" t="s">
        <v>97</v>
      </c>
      <c r="K1463">
        <v>1</v>
      </c>
      <c r="L1463">
        <v>6</v>
      </c>
      <c r="M1463" t="s">
        <v>2615</v>
      </c>
      <c r="N1463" t="s">
        <v>55</v>
      </c>
      <c r="O1463" t="s">
        <v>57</v>
      </c>
      <c r="P1463" t="s">
        <v>2892</v>
      </c>
      <c r="Q1463" t="s">
        <v>2896</v>
      </c>
      <c r="R1463" t="s">
        <v>2878</v>
      </c>
      <c r="S1463">
        <v>2</v>
      </c>
      <c r="T1463">
        <v>0</v>
      </c>
      <c r="U1463" t="s">
        <v>251</v>
      </c>
      <c r="V1463">
        <v>53354.245347733297</v>
      </c>
      <c r="W1463" t="s">
        <v>2832</v>
      </c>
      <c r="X1463">
        <v>60088.233271151323</v>
      </c>
      <c r="Y1463" t="s">
        <v>2814</v>
      </c>
      <c r="Z1463">
        <v>58611.930717538344</v>
      </c>
      <c r="AA1463" t="s">
        <v>2808</v>
      </c>
      <c r="AB1463">
        <v>99333.333333333328</v>
      </c>
      <c r="AC1463">
        <v>3</v>
      </c>
    </row>
    <row r="1464" spans="1:29" x14ac:dyDescent="0.3">
      <c r="A1464" t="s">
        <v>47</v>
      </c>
      <c r="B1464">
        <v>58834.067890234619</v>
      </c>
      <c r="C1464">
        <v>18381728</v>
      </c>
      <c r="D1464">
        <v>2750000</v>
      </c>
      <c r="E1464">
        <v>62500</v>
      </c>
      <c r="F1464" s="1">
        <v>45969</v>
      </c>
      <c r="G1464" t="s">
        <v>2843</v>
      </c>
      <c r="H1464">
        <v>44</v>
      </c>
      <c r="I1464">
        <v>55</v>
      </c>
      <c r="J1464" t="s">
        <v>74</v>
      </c>
      <c r="K1464">
        <v>1</v>
      </c>
      <c r="L1464">
        <v>7</v>
      </c>
      <c r="M1464" t="s">
        <v>2615</v>
      </c>
      <c r="N1464" t="s">
        <v>76</v>
      </c>
      <c r="O1464" t="s">
        <v>57</v>
      </c>
      <c r="P1464" t="s">
        <v>2892</v>
      </c>
      <c r="Q1464" t="s">
        <v>2899</v>
      </c>
      <c r="R1464" t="s">
        <v>2879</v>
      </c>
      <c r="S1464">
        <v>2</v>
      </c>
      <c r="T1464">
        <v>0</v>
      </c>
      <c r="U1464" t="s">
        <v>2894</v>
      </c>
      <c r="V1464">
        <v>56501.106204522679</v>
      </c>
      <c r="W1464" t="s">
        <v>2824</v>
      </c>
      <c r="X1464">
        <v>61805.555555555555</v>
      </c>
      <c r="Y1464" t="s">
        <v>2814</v>
      </c>
      <c r="Z1464">
        <v>58611.930717538344</v>
      </c>
      <c r="AA1464" t="s">
        <v>2618</v>
      </c>
      <c r="AB1464">
        <v>61805.555555555555</v>
      </c>
      <c r="AC1464">
        <v>2</v>
      </c>
    </row>
    <row r="1465" spans="1:29" x14ac:dyDescent="0.3">
      <c r="A1465" t="s">
        <v>47</v>
      </c>
      <c r="B1465">
        <v>58834.067890234619</v>
      </c>
      <c r="C1465">
        <v>18376312</v>
      </c>
      <c r="D1465">
        <v>2750000</v>
      </c>
      <c r="E1465">
        <v>61111.111111111109</v>
      </c>
      <c r="F1465" s="1">
        <v>45968</v>
      </c>
      <c r="G1465" t="s">
        <v>2843</v>
      </c>
      <c r="H1465">
        <v>45</v>
      </c>
      <c r="I1465">
        <v>58</v>
      </c>
      <c r="J1465" t="s">
        <v>74</v>
      </c>
      <c r="K1465">
        <v>1</v>
      </c>
      <c r="L1465">
        <v>7</v>
      </c>
      <c r="M1465" t="s">
        <v>2615</v>
      </c>
      <c r="N1465" t="s">
        <v>55</v>
      </c>
      <c r="O1465" t="s">
        <v>57</v>
      </c>
      <c r="P1465" t="s">
        <v>2907</v>
      </c>
      <c r="Q1465" t="s">
        <v>2899</v>
      </c>
      <c r="R1465" t="s">
        <v>2879</v>
      </c>
      <c r="S1465">
        <v>2</v>
      </c>
      <c r="T1465">
        <v>0</v>
      </c>
      <c r="U1465" t="s">
        <v>2894</v>
      </c>
      <c r="V1465">
        <v>56501.106204522679</v>
      </c>
      <c r="W1465" t="s">
        <v>2824</v>
      </c>
      <c r="X1465">
        <v>61805.555555555555</v>
      </c>
      <c r="Y1465" t="s">
        <v>2821</v>
      </c>
      <c r="Z1465">
        <v>51787.78659242369</v>
      </c>
      <c r="AA1465" t="s">
        <v>2618</v>
      </c>
      <c r="AB1465">
        <v>61805.555555555555</v>
      </c>
      <c r="AC1465">
        <v>2</v>
      </c>
    </row>
    <row r="1466" spans="1:29" x14ac:dyDescent="0.3">
      <c r="A1466" t="s">
        <v>219</v>
      </c>
      <c r="B1466">
        <v>66603.007295734569</v>
      </c>
      <c r="C1466">
        <v>18397858</v>
      </c>
      <c r="D1466">
        <v>3000000</v>
      </c>
      <c r="E1466">
        <v>60000</v>
      </c>
      <c r="F1466" s="1">
        <v>45972</v>
      </c>
      <c r="G1466" t="s">
        <v>2847</v>
      </c>
      <c r="H1466">
        <v>50</v>
      </c>
      <c r="I1466">
        <v>55</v>
      </c>
      <c r="J1466" t="s">
        <v>74</v>
      </c>
      <c r="K1466">
        <v>1</v>
      </c>
      <c r="L1466">
        <v>9</v>
      </c>
      <c r="M1466" t="s">
        <v>2615</v>
      </c>
      <c r="N1466" t="s">
        <v>55</v>
      </c>
      <c r="O1466" t="s">
        <v>57</v>
      </c>
      <c r="P1466" t="s">
        <v>2892</v>
      </c>
      <c r="Q1466" t="s">
        <v>2899</v>
      </c>
      <c r="R1466" t="s">
        <v>2879</v>
      </c>
      <c r="S1466">
        <v>2</v>
      </c>
      <c r="T1466">
        <v>0</v>
      </c>
      <c r="U1466" t="s">
        <v>2894</v>
      </c>
      <c r="V1466">
        <v>56501.106204522679</v>
      </c>
      <c r="W1466" t="s">
        <v>2822</v>
      </c>
      <c r="X1466">
        <v>64096.04830752722</v>
      </c>
      <c r="Y1466" t="s">
        <v>2814</v>
      </c>
      <c r="Z1466">
        <v>58611.930717538344</v>
      </c>
      <c r="AA1466" t="s">
        <v>2623</v>
      </c>
      <c r="AB1466">
        <v>63141.550018427974</v>
      </c>
      <c r="AC1466">
        <v>2</v>
      </c>
    </row>
    <row r="1467" spans="1:29" x14ac:dyDescent="0.3">
      <c r="A1467" t="s">
        <v>219</v>
      </c>
      <c r="B1467">
        <v>66603.007295734569</v>
      </c>
      <c r="C1467">
        <v>18391486</v>
      </c>
      <c r="D1467">
        <v>9500000</v>
      </c>
      <c r="E1467">
        <v>57575.757575757576</v>
      </c>
      <c r="F1467" s="1">
        <v>45971</v>
      </c>
      <c r="G1467" t="s">
        <v>2847</v>
      </c>
      <c r="H1467">
        <v>165</v>
      </c>
      <c r="I1467">
        <v>180</v>
      </c>
      <c r="J1467" t="s">
        <v>50</v>
      </c>
      <c r="K1467">
        <v>3</v>
      </c>
      <c r="L1467">
        <v>9</v>
      </c>
      <c r="M1467" t="s">
        <v>2615</v>
      </c>
      <c r="N1467" t="s">
        <v>55</v>
      </c>
      <c r="O1467" t="s">
        <v>57</v>
      </c>
      <c r="P1467" t="s">
        <v>2892</v>
      </c>
      <c r="Q1467" t="s">
        <v>2896</v>
      </c>
      <c r="R1467" t="s">
        <v>2877</v>
      </c>
      <c r="S1467">
        <v>2</v>
      </c>
      <c r="T1467">
        <v>0</v>
      </c>
      <c r="U1467" t="s">
        <v>2894</v>
      </c>
      <c r="V1467">
        <v>56501.106204522679</v>
      </c>
      <c r="W1467" t="s">
        <v>2822</v>
      </c>
      <c r="X1467">
        <v>64096.04830752722</v>
      </c>
      <c r="Y1467" t="s">
        <v>2814</v>
      </c>
      <c r="Z1467">
        <v>58611.930717538344</v>
      </c>
      <c r="AA1467" t="s">
        <v>2690</v>
      </c>
      <c r="AB1467">
        <v>59031.67084374401</v>
      </c>
      <c r="AC1467">
        <v>4</v>
      </c>
    </row>
    <row r="1468" spans="1:29" x14ac:dyDescent="0.3">
      <c r="A1468" t="s">
        <v>219</v>
      </c>
      <c r="B1468">
        <v>66603.007295734569</v>
      </c>
      <c r="C1468">
        <v>18402628</v>
      </c>
      <c r="D1468">
        <v>5390000</v>
      </c>
      <c r="E1468">
        <v>89833.333333333328</v>
      </c>
      <c r="F1468" s="1">
        <v>45972</v>
      </c>
      <c r="G1468" t="s">
        <v>2847</v>
      </c>
      <c r="H1468">
        <v>60</v>
      </c>
      <c r="I1468">
        <v>68</v>
      </c>
      <c r="J1468" t="s">
        <v>74</v>
      </c>
      <c r="K1468">
        <v>1</v>
      </c>
      <c r="L1468">
        <v>11</v>
      </c>
      <c r="M1468" t="s">
        <v>2615</v>
      </c>
      <c r="N1468" t="s">
        <v>55</v>
      </c>
      <c r="O1468" t="s">
        <v>57</v>
      </c>
      <c r="P1468" t="s">
        <v>2892</v>
      </c>
      <c r="Q1468" t="s">
        <v>2893</v>
      </c>
      <c r="R1468" t="s">
        <v>2879</v>
      </c>
      <c r="S1468">
        <v>2</v>
      </c>
      <c r="T1468">
        <v>0</v>
      </c>
      <c r="U1468" t="s">
        <v>2894</v>
      </c>
      <c r="V1468">
        <v>56501.106204522679</v>
      </c>
      <c r="W1468" t="s">
        <v>2822</v>
      </c>
      <c r="X1468">
        <v>64096.04830752722</v>
      </c>
      <c r="Y1468" t="s">
        <v>2814</v>
      </c>
      <c r="Z1468">
        <v>58611.930717538344</v>
      </c>
      <c r="AA1468" t="s">
        <v>2690</v>
      </c>
      <c r="AB1468">
        <v>59031.67084374401</v>
      </c>
      <c r="AC1468">
        <v>2</v>
      </c>
    </row>
    <row r="1469" spans="1:29" x14ac:dyDescent="0.3">
      <c r="A1469" t="s">
        <v>219</v>
      </c>
      <c r="B1469">
        <v>66603.007295734569</v>
      </c>
      <c r="C1469">
        <v>18391479</v>
      </c>
      <c r="D1469">
        <v>4450000</v>
      </c>
      <c r="E1469">
        <v>68461.538461538468</v>
      </c>
      <c r="F1469" s="1">
        <v>45971</v>
      </c>
      <c r="G1469" t="s">
        <v>2847</v>
      </c>
      <c r="H1469">
        <v>65</v>
      </c>
      <c r="I1469">
        <v>75</v>
      </c>
      <c r="J1469" t="s">
        <v>74</v>
      </c>
      <c r="K1469">
        <v>1</v>
      </c>
      <c r="L1469">
        <v>8</v>
      </c>
      <c r="M1469" t="s">
        <v>2632</v>
      </c>
      <c r="N1469" t="s">
        <v>55</v>
      </c>
      <c r="O1469" t="s">
        <v>57</v>
      </c>
      <c r="P1469" t="s">
        <v>2892</v>
      </c>
      <c r="Q1469" t="s">
        <v>2893</v>
      </c>
      <c r="R1469" t="s">
        <v>2879</v>
      </c>
      <c r="S1469">
        <v>25</v>
      </c>
      <c r="T1469">
        <v>0</v>
      </c>
      <c r="U1469" t="s">
        <v>2894</v>
      </c>
      <c r="V1469">
        <v>56501.106204522679</v>
      </c>
      <c r="W1469" t="s">
        <v>2822</v>
      </c>
      <c r="X1469">
        <v>64096.04830752722</v>
      </c>
      <c r="Y1469" t="s">
        <v>2814</v>
      </c>
      <c r="Z1469">
        <v>58611.930717538344</v>
      </c>
      <c r="AA1469" t="s">
        <v>2690</v>
      </c>
      <c r="AB1469">
        <v>59031.67084374401</v>
      </c>
      <c r="AC1469">
        <v>2</v>
      </c>
    </row>
    <row r="1470" spans="1:29" x14ac:dyDescent="0.3">
      <c r="A1470" t="s">
        <v>219</v>
      </c>
      <c r="B1470">
        <v>66603.007295734569</v>
      </c>
      <c r="C1470">
        <v>18419815</v>
      </c>
      <c r="D1470">
        <v>3838000</v>
      </c>
      <c r="E1470">
        <v>38380</v>
      </c>
      <c r="F1470" s="1">
        <v>45975</v>
      </c>
      <c r="G1470" t="s">
        <v>2847</v>
      </c>
      <c r="H1470">
        <v>100</v>
      </c>
      <c r="I1470">
        <v>110</v>
      </c>
      <c r="J1470" t="s">
        <v>97</v>
      </c>
      <c r="K1470">
        <v>2</v>
      </c>
      <c r="L1470">
        <v>12</v>
      </c>
      <c r="M1470" t="s">
        <v>2622</v>
      </c>
      <c r="N1470" t="s">
        <v>55</v>
      </c>
      <c r="O1470" t="s">
        <v>57</v>
      </c>
      <c r="P1470" t="s">
        <v>2892</v>
      </c>
      <c r="Q1470" t="s">
        <v>2893</v>
      </c>
      <c r="R1470" t="s">
        <v>2878</v>
      </c>
      <c r="S1470">
        <v>13</v>
      </c>
      <c r="T1470">
        <v>0</v>
      </c>
      <c r="U1470" t="s">
        <v>2894</v>
      </c>
      <c r="V1470">
        <v>56501.106204522679</v>
      </c>
      <c r="W1470" t="s">
        <v>2822</v>
      </c>
      <c r="X1470">
        <v>64096.04830752722</v>
      </c>
      <c r="Y1470" t="s">
        <v>2814</v>
      </c>
      <c r="Z1470">
        <v>58611.930717538344</v>
      </c>
      <c r="AA1470" t="s">
        <v>2690</v>
      </c>
      <c r="AB1470">
        <v>59031.67084374401</v>
      </c>
      <c r="AC1470">
        <v>3</v>
      </c>
    </row>
    <row r="1471" spans="1:29" x14ac:dyDescent="0.3">
      <c r="A1471" t="s">
        <v>219</v>
      </c>
      <c r="B1471">
        <v>66603.007295734569</v>
      </c>
      <c r="C1471">
        <v>18375852</v>
      </c>
      <c r="D1471">
        <v>3150000</v>
      </c>
      <c r="E1471">
        <v>52500</v>
      </c>
      <c r="F1471" s="1">
        <v>45968</v>
      </c>
      <c r="G1471" t="s">
        <v>2847</v>
      </c>
      <c r="H1471">
        <v>60</v>
      </c>
      <c r="I1471">
        <v>65</v>
      </c>
      <c r="J1471" t="s">
        <v>74</v>
      </c>
      <c r="K1471">
        <v>1</v>
      </c>
      <c r="L1471">
        <v>11</v>
      </c>
      <c r="M1471" t="s">
        <v>2615</v>
      </c>
      <c r="N1471" t="s">
        <v>55</v>
      </c>
      <c r="O1471" t="s">
        <v>67</v>
      </c>
      <c r="P1471" t="s">
        <v>2892</v>
      </c>
      <c r="Q1471" t="s">
        <v>2893</v>
      </c>
      <c r="R1471" t="s">
        <v>2879</v>
      </c>
      <c r="S1471">
        <v>2</v>
      </c>
      <c r="T1471">
        <v>1</v>
      </c>
      <c r="U1471" t="s">
        <v>2894</v>
      </c>
      <c r="V1471">
        <v>56501.106204522679</v>
      </c>
      <c r="W1471" t="s">
        <v>2822</v>
      </c>
      <c r="X1471">
        <v>64096.04830752722</v>
      </c>
      <c r="Y1471" t="s">
        <v>2814</v>
      </c>
      <c r="Z1471">
        <v>58611.930717538344</v>
      </c>
      <c r="AA1471" t="s">
        <v>2690</v>
      </c>
      <c r="AB1471">
        <v>59031.67084374401</v>
      </c>
      <c r="AC1471">
        <v>2</v>
      </c>
    </row>
    <row r="1472" spans="1:29" x14ac:dyDescent="0.3">
      <c r="A1472" t="s">
        <v>219</v>
      </c>
      <c r="B1472">
        <v>66603.007295734569</v>
      </c>
      <c r="C1472">
        <v>18391482</v>
      </c>
      <c r="D1472">
        <v>2250000</v>
      </c>
      <c r="E1472">
        <v>64285.714285714283</v>
      </c>
      <c r="F1472" s="1">
        <v>45971</v>
      </c>
      <c r="G1472" t="s">
        <v>2847</v>
      </c>
      <c r="H1472">
        <v>35</v>
      </c>
      <c r="I1472">
        <v>45</v>
      </c>
      <c r="J1472" t="s">
        <v>74</v>
      </c>
      <c r="K1472">
        <v>1</v>
      </c>
      <c r="L1472">
        <v>9</v>
      </c>
      <c r="M1472" t="s">
        <v>2615</v>
      </c>
      <c r="N1472" t="s">
        <v>77</v>
      </c>
      <c r="O1472" t="s">
        <v>57</v>
      </c>
      <c r="P1472" t="s">
        <v>2892</v>
      </c>
      <c r="Q1472" t="s">
        <v>2899</v>
      </c>
      <c r="R1472" t="s">
        <v>2879</v>
      </c>
      <c r="S1472">
        <v>2</v>
      </c>
      <c r="T1472">
        <v>0</v>
      </c>
      <c r="U1472" t="s">
        <v>2894</v>
      </c>
      <c r="V1472">
        <v>56501.106204522679</v>
      </c>
      <c r="W1472" t="s">
        <v>2822</v>
      </c>
      <c r="X1472">
        <v>64096.04830752722</v>
      </c>
      <c r="Y1472" t="s">
        <v>2814</v>
      </c>
      <c r="Z1472">
        <v>58611.930717538344</v>
      </c>
      <c r="AA1472" t="s">
        <v>2711</v>
      </c>
      <c r="AB1472">
        <v>48454.340104340103</v>
      </c>
      <c r="AC1472">
        <v>2</v>
      </c>
    </row>
    <row r="1473" spans="1:29" x14ac:dyDescent="0.3">
      <c r="A1473" t="s">
        <v>219</v>
      </c>
      <c r="B1473">
        <v>66603.007295734569</v>
      </c>
      <c r="C1473">
        <v>18390295</v>
      </c>
      <c r="D1473">
        <v>10000000</v>
      </c>
      <c r="E1473">
        <v>69930.069930069934</v>
      </c>
      <c r="F1473" s="1">
        <v>45971</v>
      </c>
      <c r="G1473" t="s">
        <v>2847</v>
      </c>
      <c r="H1473">
        <v>143</v>
      </c>
      <c r="I1473">
        <v>160</v>
      </c>
      <c r="J1473" t="s">
        <v>128</v>
      </c>
      <c r="K1473">
        <v>2</v>
      </c>
      <c r="L1473">
        <v>3</v>
      </c>
      <c r="M1473" t="s">
        <v>2615</v>
      </c>
      <c r="N1473" t="s">
        <v>55</v>
      </c>
      <c r="O1473" t="s">
        <v>67</v>
      </c>
      <c r="P1473" t="s">
        <v>2892</v>
      </c>
      <c r="Q1473" t="s">
        <v>2896</v>
      </c>
      <c r="R1473" t="s">
        <v>2871</v>
      </c>
      <c r="S1473">
        <v>2</v>
      </c>
      <c r="T1473">
        <v>1</v>
      </c>
      <c r="U1473" t="s">
        <v>2895</v>
      </c>
      <c r="V1473">
        <v>65169.934344177367</v>
      </c>
      <c r="W1473" t="s">
        <v>2830</v>
      </c>
      <c r="X1473">
        <v>88382.086927471508</v>
      </c>
      <c r="Y1473" t="s">
        <v>2814</v>
      </c>
      <c r="Z1473">
        <v>58611.930717538344</v>
      </c>
      <c r="AA1473" t="s">
        <v>2651</v>
      </c>
      <c r="AB1473">
        <v>73379.517047385161</v>
      </c>
      <c r="AC1473">
        <v>5</v>
      </c>
    </row>
    <row r="1474" spans="1:29" x14ac:dyDescent="0.3">
      <c r="A1474" t="s">
        <v>219</v>
      </c>
      <c r="B1474">
        <v>66603.007295734569</v>
      </c>
      <c r="C1474">
        <v>18404066</v>
      </c>
      <c r="D1474">
        <v>4250000</v>
      </c>
      <c r="E1474">
        <v>85000</v>
      </c>
      <c r="F1474" s="1">
        <v>45973</v>
      </c>
      <c r="G1474" t="s">
        <v>2847</v>
      </c>
      <c r="H1474">
        <v>50</v>
      </c>
      <c r="I1474">
        <v>65</v>
      </c>
      <c r="J1474" t="s">
        <v>97</v>
      </c>
      <c r="K1474">
        <v>1</v>
      </c>
      <c r="L1474">
        <v>3</v>
      </c>
      <c r="M1474" t="s">
        <v>2615</v>
      </c>
      <c r="N1474" t="s">
        <v>55</v>
      </c>
      <c r="O1474" t="s">
        <v>57</v>
      </c>
      <c r="P1474" t="s">
        <v>2892</v>
      </c>
      <c r="Q1474" t="s">
        <v>2893</v>
      </c>
      <c r="R1474" t="s">
        <v>2878</v>
      </c>
      <c r="S1474">
        <v>2</v>
      </c>
      <c r="T1474">
        <v>0</v>
      </c>
      <c r="U1474" t="s">
        <v>2894</v>
      </c>
      <c r="V1474">
        <v>56501.106204522679</v>
      </c>
      <c r="W1474" t="s">
        <v>2823</v>
      </c>
      <c r="X1474">
        <v>55987.819357660206</v>
      </c>
      <c r="Y1474" t="s">
        <v>2814</v>
      </c>
      <c r="Z1474">
        <v>58611.930717538344</v>
      </c>
      <c r="AA1474" t="s">
        <v>2642</v>
      </c>
      <c r="AB1474">
        <v>66968.864468864471</v>
      </c>
      <c r="AC1474">
        <v>3</v>
      </c>
    </row>
    <row r="1475" spans="1:29" x14ac:dyDescent="0.3">
      <c r="A1475" t="s">
        <v>219</v>
      </c>
      <c r="B1475">
        <v>66603.007295734569</v>
      </c>
      <c r="C1475">
        <v>18377162</v>
      </c>
      <c r="D1475">
        <v>7450000</v>
      </c>
      <c r="E1475">
        <v>82777.777777777781</v>
      </c>
      <c r="F1475" s="1">
        <v>45968</v>
      </c>
      <c r="G1475" t="s">
        <v>2847</v>
      </c>
      <c r="H1475">
        <v>90</v>
      </c>
      <c r="I1475">
        <v>100</v>
      </c>
      <c r="J1475" t="s">
        <v>97</v>
      </c>
      <c r="K1475">
        <v>1</v>
      </c>
      <c r="L1475">
        <v>13</v>
      </c>
      <c r="M1475" t="s">
        <v>2617</v>
      </c>
      <c r="N1475" t="s">
        <v>76</v>
      </c>
      <c r="O1475" t="s">
        <v>67</v>
      </c>
      <c r="P1475" t="s">
        <v>2892</v>
      </c>
      <c r="Q1475" t="s">
        <v>2896</v>
      </c>
      <c r="R1475" t="s">
        <v>2878</v>
      </c>
      <c r="S1475">
        <v>7.5</v>
      </c>
      <c r="T1475">
        <v>1</v>
      </c>
      <c r="U1475" t="s">
        <v>2895</v>
      </c>
      <c r="V1475">
        <v>65169.934344177367</v>
      </c>
      <c r="W1475" t="s">
        <v>2827</v>
      </c>
      <c r="X1475">
        <v>44663.708440795635</v>
      </c>
      <c r="Y1475" t="s">
        <v>2814</v>
      </c>
      <c r="Z1475">
        <v>58611.930717538344</v>
      </c>
      <c r="AA1475" t="s">
        <v>2804</v>
      </c>
      <c r="AB1475">
        <v>70269.817328640856</v>
      </c>
      <c r="AC1475">
        <v>3</v>
      </c>
    </row>
    <row r="1476" spans="1:29" x14ac:dyDescent="0.3">
      <c r="A1476" t="s">
        <v>219</v>
      </c>
      <c r="B1476">
        <v>66603.007295734569</v>
      </c>
      <c r="C1476">
        <v>18361567</v>
      </c>
      <c r="D1476">
        <v>5750000</v>
      </c>
      <c r="E1476">
        <v>63888.888888888891</v>
      </c>
      <c r="F1476" s="1">
        <v>45965</v>
      </c>
      <c r="G1476" t="s">
        <v>2847</v>
      </c>
      <c r="H1476">
        <v>90</v>
      </c>
      <c r="I1476">
        <v>100</v>
      </c>
      <c r="J1476" t="s">
        <v>97</v>
      </c>
      <c r="K1476">
        <v>1</v>
      </c>
      <c r="L1476">
        <v>11</v>
      </c>
      <c r="M1476" t="s">
        <v>2615</v>
      </c>
      <c r="N1476" t="s">
        <v>55</v>
      </c>
      <c r="O1476" t="s">
        <v>57</v>
      </c>
      <c r="P1476" t="s">
        <v>2892</v>
      </c>
      <c r="Q1476" t="s">
        <v>2893</v>
      </c>
      <c r="R1476" t="s">
        <v>2878</v>
      </c>
      <c r="S1476">
        <v>2</v>
      </c>
      <c r="T1476">
        <v>0</v>
      </c>
      <c r="U1476" t="s">
        <v>2895</v>
      </c>
      <c r="V1476">
        <v>65169.934344177367</v>
      </c>
      <c r="W1476" t="s">
        <v>2831</v>
      </c>
      <c r="X1476">
        <v>74397.888775857427</v>
      </c>
      <c r="Y1476" t="s">
        <v>2814</v>
      </c>
      <c r="Z1476">
        <v>58611.930717538344</v>
      </c>
      <c r="AA1476" t="s">
        <v>2657</v>
      </c>
      <c r="AB1476">
        <v>77621.286978043092</v>
      </c>
      <c r="AC1476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33B3-2AEE-400D-A071-78F6E7C09871}">
  <dimension ref="A1:M28"/>
  <sheetViews>
    <sheetView workbookViewId="0">
      <selection activeCell="M2" sqref="M2"/>
    </sheetView>
  </sheetViews>
  <sheetFormatPr defaultRowHeight="14.4" x14ac:dyDescent="0.3"/>
  <cols>
    <col min="1" max="1" width="11.109375" bestFit="1" customWidth="1"/>
    <col min="3" max="3" width="12.109375" bestFit="1" customWidth="1"/>
    <col min="5" max="5" width="18.88671875" bestFit="1" customWidth="1"/>
    <col min="7" max="7" width="15.21875" bestFit="1" customWidth="1"/>
    <col min="11" max="11" width="11.109375" bestFit="1" customWidth="1"/>
    <col min="13" max="13" width="25.44140625" bestFit="1" customWidth="1"/>
  </cols>
  <sheetData>
    <row r="1" spans="1:13" x14ac:dyDescent="0.3">
      <c r="A1" t="str" cm="1">
        <f t="array" ref="A1:A17">_xlfn.UNIQUE(Emlakjet_kategorik_reg[Ilce])</f>
        <v xml:space="preserve"> Alanya </v>
      </c>
      <c r="C1" t="str" cm="1">
        <f t="array" ref="C1:C3">_xlfn.UNIQUE(Emlakjet_kategorik_reg[Konut_tipi])</f>
        <v>Müstakil/Villa</v>
      </c>
      <c r="E1" t="str" cm="1">
        <f t="array" ref="E1:E6">_xlfn.UNIQUE(Emlakjet_kategorik_reg[kat_yeni])</f>
        <v>Müstakil Yapı</v>
      </c>
      <c r="G1" t="str" cm="1">
        <f t="array" ref="G1:G4">_xlfn.UNIQUE(Emlakjet_kategorik_reg[Isıtma_tipi_segment])</f>
        <v>Yerden Isıtma</v>
      </c>
      <c r="I1" t="str" cm="1">
        <f t="array" ref="I1:I2">_xlfn.UNIQUE(Emlakjet_kategorik_reg[Site_icerisinde])</f>
        <v>Hayır</v>
      </c>
      <c r="K1" t="str" cm="1">
        <f t="array" ref="K1:K17">_xlfn.UNIQUE(Emlakjet_kategorik_reg[Ilce])</f>
        <v xml:space="preserve"> Alanya </v>
      </c>
      <c r="M1" t="str" cm="1">
        <f t="array" ref="M1:M28">_xlfn._xlws.SORT(_xlfn.UNIQUE(_xlfn._xlws.FILTER(Emlakjet_kategorik_reg[Mahalle], Emlakjet_kategorik_reg[Ilce] = 'Fiyat Tahmin Paneli'!B8)))</f>
        <v xml:space="preserve"> Aliefendi Mahallesi</v>
      </c>
    </row>
    <row r="2" spans="1:13" x14ac:dyDescent="0.3">
      <c r="A2" t="str">
        <v xml:space="preserve"> Döşemealtı </v>
      </c>
      <c r="C2" t="str">
        <v>Daire</v>
      </c>
      <c r="E2" t="str">
        <v>Ara Kat</v>
      </c>
      <c r="G2" t="str">
        <v>Klima / Soba</v>
      </c>
      <c r="I2" t="str">
        <v>Evet</v>
      </c>
      <c r="K2" t="str">
        <v xml:space="preserve"> Döşemealtı </v>
      </c>
      <c r="M2" t="str">
        <v xml:space="preserve"> Avsallar Mahallesi</v>
      </c>
    </row>
    <row r="3" spans="1:13" x14ac:dyDescent="0.3">
      <c r="A3" t="str">
        <v xml:space="preserve"> Konyaaltı </v>
      </c>
      <c r="C3" t="str">
        <v>Residence</v>
      </c>
      <c r="E3" t="str">
        <v>Bahçe&amp;Bahçe Dubleks</v>
      </c>
      <c r="G3" t="str">
        <v>Doğalgaz / Kombi</v>
      </c>
      <c r="K3" t="str">
        <v xml:space="preserve"> Konyaaltı </v>
      </c>
      <c r="M3" t="str">
        <v xml:space="preserve"> Bektaş Mahallesi</v>
      </c>
    </row>
    <row r="4" spans="1:13" x14ac:dyDescent="0.3">
      <c r="A4" t="str">
        <v xml:space="preserve"> Manavgat </v>
      </c>
      <c r="E4" t="str">
        <v>Zemin</v>
      </c>
      <c r="G4" t="str">
        <v>Isıtma Yok</v>
      </c>
      <c r="K4" t="str">
        <v xml:space="preserve"> Manavgat </v>
      </c>
      <c r="M4" t="str">
        <v xml:space="preserve"> Büyükhasbahçe Mahallesi</v>
      </c>
    </row>
    <row r="5" spans="1:13" x14ac:dyDescent="0.3">
      <c r="A5" t="str">
        <v xml:space="preserve"> Kepez </v>
      </c>
      <c r="E5" t="str">
        <v>Bodrum</v>
      </c>
      <c r="K5" t="str">
        <v xml:space="preserve"> Kepez </v>
      </c>
      <c r="M5" t="str">
        <v xml:space="preserve"> Cikcilli Mahallesi</v>
      </c>
    </row>
    <row r="6" spans="1:13" x14ac:dyDescent="0.3">
      <c r="A6" t="str">
        <v xml:space="preserve"> Aksu </v>
      </c>
      <c r="E6" t="str">
        <v>Çatı</v>
      </c>
      <c r="K6" t="str">
        <v xml:space="preserve"> Aksu </v>
      </c>
      <c r="M6" t="str">
        <v xml:space="preserve"> Cumhuriyet Mahallesi</v>
      </c>
    </row>
    <row r="7" spans="1:13" x14ac:dyDescent="0.3">
      <c r="A7" t="str">
        <v xml:space="preserve"> Muratpaşa </v>
      </c>
      <c r="K7" t="str">
        <v xml:space="preserve"> Muratpaşa </v>
      </c>
      <c r="M7" t="str">
        <v xml:space="preserve"> Çarşı Mahallesi</v>
      </c>
    </row>
    <row r="8" spans="1:13" x14ac:dyDescent="0.3">
      <c r="A8" t="str">
        <v xml:space="preserve"> Kemer </v>
      </c>
      <c r="K8" t="str">
        <v xml:space="preserve"> Kemer </v>
      </c>
      <c r="M8" t="str">
        <v xml:space="preserve"> Çıplaklı Mahallesi</v>
      </c>
    </row>
    <row r="9" spans="1:13" x14ac:dyDescent="0.3">
      <c r="A9" t="str">
        <v xml:space="preserve"> Serik </v>
      </c>
      <c r="K9" t="str">
        <v xml:space="preserve"> Serik </v>
      </c>
      <c r="M9" t="str">
        <v xml:space="preserve"> Demirtaş Mahallesi</v>
      </c>
    </row>
    <row r="10" spans="1:13" x14ac:dyDescent="0.3">
      <c r="A10" t="str">
        <v xml:space="preserve"> Korkuteli </v>
      </c>
      <c r="K10" t="str">
        <v xml:space="preserve"> Korkuteli </v>
      </c>
      <c r="M10" t="str">
        <v xml:space="preserve"> Fığla Mahallesi</v>
      </c>
    </row>
    <row r="11" spans="1:13" x14ac:dyDescent="0.3">
      <c r="A11" t="str">
        <v xml:space="preserve"> Kaş </v>
      </c>
      <c r="K11" t="str">
        <v xml:space="preserve"> Kaş </v>
      </c>
      <c r="M11" t="str">
        <v xml:space="preserve"> Güller Pınarı Mahallesi</v>
      </c>
    </row>
    <row r="12" spans="1:13" x14ac:dyDescent="0.3">
      <c r="A12" t="str">
        <v xml:space="preserve"> Gazipaşa </v>
      </c>
      <c r="K12" t="str">
        <v xml:space="preserve"> Gazipaşa </v>
      </c>
      <c r="M12" t="str">
        <v xml:space="preserve"> Hacet Mahallesi</v>
      </c>
    </row>
    <row r="13" spans="1:13" x14ac:dyDescent="0.3">
      <c r="A13" t="str">
        <v xml:space="preserve"> İbradı </v>
      </c>
      <c r="K13" t="str">
        <v xml:space="preserve"> İbradı </v>
      </c>
      <c r="M13" t="str">
        <v xml:space="preserve"> İncekum Mahallesi</v>
      </c>
    </row>
    <row r="14" spans="1:13" x14ac:dyDescent="0.3">
      <c r="A14" t="str">
        <v xml:space="preserve"> Elmalı </v>
      </c>
      <c r="K14" t="str">
        <v xml:space="preserve"> Elmalı </v>
      </c>
      <c r="M14" t="str">
        <v xml:space="preserve"> Kadıpaşa Mahallesi</v>
      </c>
    </row>
    <row r="15" spans="1:13" x14ac:dyDescent="0.3">
      <c r="A15" t="str">
        <v xml:space="preserve"> Akseki </v>
      </c>
      <c r="K15" t="str">
        <v xml:space="preserve"> Akseki </v>
      </c>
      <c r="M15" t="str">
        <v xml:space="preserve"> Kargıcak Mahallesi</v>
      </c>
    </row>
    <row r="16" spans="1:13" x14ac:dyDescent="0.3">
      <c r="A16" t="str">
        <v xml:space="preserve"> Finike </v>
      </c>
      <c r="K16" t="str">
        <v xml:space="preserve"> Finike </v>
      </c>
      <c r="M16" t="str">
        <v xml:space="preserve"> Kestel Mahallesi</v>
      </c>
    </row>
    <row r="17" spans="1:13" x14ac:dyDescent="0.3">
      <c r="A17" t="str">
        <v xml:space="preserve"> Kumluca </v>
      </c>
      <c r="K17" t="str">
        <v xml:space="preserve"> Kumluca </v>
      </c>
      <c r="M17" t="str">
        <v xml:space="preserve"> Kızlar Pınarı Mahallesi</v>
      </c>
    </row>
    <row r="18" spans="1:13" x14ac:dyDescent="0.3">
      <c r="M18" t="str">
        <v xml:space="preserve"> Konaklı Mahallesi</v>
      </c>
    </row>
    <row r="19" spans="1:13" x14ac:dyDescent="0.3">
      <c r="M19" t="str">
        <v xml:space="preserve"> Küçükhasbahçe Mahallesi</v>
      </c>
    </row>
    <row r="20" spans="1:13" x14ac:dyDescent="0.3">
      <c r="M20" t="str">
        <v xml:space="preserve"> Mahmutlar Mahallesi</v>
      </c>
    </row>
    <row r="21" spans="1:13" x14ac:dyDescent="0.3">
      <c r="M21" t="str">
        <v xml:space="preserve"> Oba Mahallesi</v>
      </c>
    </row>
    <row r="22" spans="1:13" x14ac:dyDescent="0.3">
      <c r="M22" t="str">
        <v xml:space="preserve"> Okurcalar Mahallesi</v>
      </c>
    </row>
    <row r="23" spans="1:13" x14ac:dyDescent="0.3">
      <c r="M23" t="str">
        <v xml:space="preserve"> Payallar Mahallesi</v>
      </c>
    </row>
    <row r="24" spans="1:13" x14ac:dyDescent="0.3">
      <c r="M24" t="str">
        <v xml:space="preserve"> Saray Mahallesi</v>
      </c>
    </row>
    <row r="25" spans="1:13" x14ac:dyDescent="0.3">
      <c r="M25" t="str">
        <v xml:space="preserve"> Sugözü Mahallesi</v>
      </c>
    </row>
    <row r="26" spans="1:13" x14ac:dyDescent="0.3">
      <c r="M26" t="str">
        <v xml:space="preserve"> Şekerhane Mahallesi</v>
      </c>
    </row>
    <row r="27" spans="1:13" x14ac:dyDescent="0.3">
      <c r="M27" t="str">
        <v xml:space="preserve"> Tepe Mahallesi</v>
      </c>
    </row>
    <row r="28" spans="1:13" x14ac:dyDescent="0.3">
      <c r="M28" t="str">
        <v xml:space="preserve"> Tosmur Mahallesi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516B-DD8C-4FD6-A2BC-69645344F590}">
  <dimension ref="A1:H1476"/>
  <sheetViews>
    <sheetView topLeftCell="A1450" workbookViewId="0">
      <selection activeCell="M15" sqref="M15"/>
    </sheetView>
  </sheetViews>
  <sheetFormatPr defaultRowHeight="14.4" x14ac:dyDescent="0.3"/>
  <cols>
    <col min="1" max="1" width="9" bestFit="1" customWidth="1"/>
    <col min="2" max="2" width="16" bestFit="1" customWidth="1"/>
    <col min="3" max="3" width="14.77734375" bestFit="1" customWidth="1"/>
    <col min="4" max="4" width="19.5546875" bestFit="1" customWidth="1"/>
    <col min="5" max="5" width="13.44140625" bestFit="1" customWidth="1"/>
    <col min="6" max="6" width="17.33203125" bestFit="1" customWidth="1"/>
    <col min="7" max="8" width="15.6640625" bestFit="1" customWidth="1"/>
  </cols>
  <sheetData>
    <row r="1" spans="1:8" x14ac:dyDescent="0.3">
      <c r="A1" t="s">
        <v>1</v>
      </c>
      <c r="B1" t="s">
        <v>2604</v>
      </c>
      <c r="C1" t="s">
        <v>2883</v>
      </c>
      <c r="D1" t="s">
        <v>2886</v>
      </c>
      <c r="E1" t="s">
        <v>2887</v>
      </c>
      <c r="F1" t="s">
        <v>2890</v>
      </c>
      <c r="G1" t="s">
        <v>2891</v>
      </c>
      <c r="H1" t="s">
        <v>2880</v>
      </c>
    </row>
    <row r="2" spans="1:8" x14ac:dyDescent="0.3">
      <c r="A2">
        <v>50000000</v>
      </c>
      <c r="B2">
        <v>350</v>
      </c>
      <c r="C2">
        <v>2</v>
      </c>
      <c r="D2">
        <v>84051.519775661844</v>
      </c>
      <c r="E2">
        <v>64096.04830752722</v>
      </c>
      <c r="F2">
        <v>102366.07142857143</v>
      </c>
      <c r="G2">
        <v>6</v>
      </c>
      <c r="H2">
        <v>78596.386810261145</v>
      </c>
    </row>
    <row r="3" spans="1:8" x14ac:dyDescent="0.3">
      <c r="A3">
        <v>46000000</v>
      </c>
      <c r="B3">
        <v>300</v>
      </c>
      <c r="C3">
        <v>7.5</v>
      </c>
      <c r="D3">
        <v>84051.519775661844</v>
      </c>
      <c r="E3">
        <v>64096.04830752722</v>
      </c>
      <c r="F3">
        <v>153333.33333333334</v>
      </c>
      <c r="G3">
        <v>5</v>
      </c>
      <c r="H3">
        <v>78596.386810261145</v>
      </c>
    </row>
    <row r="4" spans="1:8" x14ac:dyDescent="0.3">
      <c r="A4">
        <v>32075000</v>
      </c>
      <c r="B4">
        <v>220</v>
      </c>
      <c r="C4">
        <v>2</v>
      </c>
      <c r="D4">
        <v>56501.106204522679</v>
      </c>
      <c r="E4">
        <v>64096.04830752722</v>
      </c>
      <c r="F4">
        <v>89118.734089734557</v>
      </c>
      <c r="G4">
        <v>4</v>
      </c>
      <c r="H4">
        <v>78596.386810261145</v>
      </c>
    </row>
    <row r="5" spans="1:8" x14ac:dyDescent="0.3">
      <c r="A5">
        <v>11200000</v>
      </c>
      <c r="B5">
        <v>220</v>
      </c>
      <c r="C5">
        <v>18</v>
      </c>
      <c r="D5">
        <v>56501.106204522679</v>
      </c>
      <c r="E5">
        <v>64096.04830752722</v>
      </c>
      <c r="F5">
        <v>89118.734089734557</v>
      </c>
      <c r="G5">
        <v>5</v>
      </c>
      <c r="H5">
        <v>78596.386810261145</v>
      </c>
    </row>
    <row r="6" spans="1:8" x14ac:dyDescent="0.3">
      <c r="A6">
        <v>22000000</v>
      </c>
      <c r="B6">
        <v>276</v>
      </c>
      <c r="C6">
        <v>7.5</v>
      </c>
      <c r="D6">
        <v>56501.106204522679</v>
      </c>
      <c r="E6">
        <v>64096.04830752722</v>
      </c>
      <c r="F6">
        <v>77364.165956237557</v>
      </c>
      <c r="G6">
        <v>5</v>
      </c>
      <c r="H6">
        <v>78596.386810261145</v>
      </c>
    </row>
    <row r="7" spans="1:8" x14ac:dyDescent="0.3">
      <c r="A7">
        <v>21750000</v>
      </c>
      <c r="B7">
        <v>330</v>
      </c>
      <c r="C7">
        <v>7.5</v>
      </c>
      <c r="D7">
        <v>56501.106204522679</v>
      </c>
      <c r="E7">
        <v>64096.04830752722</v>
      </c>
      <c r="F7">
        <v>75473.981949864305</v>
      </c>
      <c r="G7">
        <v>5</v>
      </c>
      <c r="H7">
        <v>78596.386810261145</v>
      </c>
    </row>
    <row r="8" spans="1:8" x14ac:dyDescent="0.3">
      <c r="A8">
        <v>14000000</v>
      </c>
      <c r="B8">
        <v>190</v>
      </c>
      <c r="C8">
        <v>13</v>
      </c>
      <c r="D8">
        <v>56501.106204522679</v>
      </c>
      <c r="E8">
        <v>64096.04830752722</v>
      </c>
      <c r="F8">
        <v>104008.31540310141</v>
      </c>
      <c r="G8">
        <v>4</v>
      </c>
      <c r="H8">
        <v>78596.386810261145</v>
      </c>
    </row>
    <row r="9" spans="1:8" x14ac:dyDescent="0.3">
      <c r="A9">
        <v>7350000</v>
      </c>
      <c r="B9">
        <v>250</v>
      </c>
      <c r="C9">
        <v>18</v>
      </c>
      <c r="D9">
        <v>56501.106204522679</v>
      </c>
      <c r="E9">
        <v>64096.04830752722</v>
      </c>
      <c r="F9">
        <v>63141.550018427974</v>
      </c>
      <c r="G9">
        <v>5</v>
      </c>
      <c r="H9">
        <v>78596.386810261145</v>
      </c>
    </row>
    <row r="10" spans="1:8" x14ac:dyDescent="0.3">
      <c r="A10">
        <v>10650000</v>
      </c>
      <c r="B10">
        <v>225</v>
      </c>
      <c r="C10">
        <v>7.5</v>
      </c>
      <c r="D10">
        <v>56501.106204522679</v>
      </c>
      <c r="E10">
        <v>64096.04830752722</v>
      </c>
      <c r="F10">
        <v>47333.333333333336</v>
      </c>
      <c r="G10">
        <v>4</v>
      </c>
      <c r="H10">
        <v>78596.386810261145</v>
      </c>
    </row>
    <row r="11" spans="1:8" x14ac:dyDescent="0.3">
      <c r="A11">
        <v>9750000</v>
      </c>
      <c r="B11">
        <v>240</v>
      </c>
      <c r="C11">
        <v>7.5</v>
      </c>
      <c r="D11">
        <v>56501.106204522679</v>
      </c>
      <c r="E11">
        <v>64096.04830752722</v>
      </c>
      <c r="F11">
        <v>53949.140377659009</v>
      </c>
      <c r="G11">
        <v>6</v>
      </c>
      <c r="H11">
        <v>78596.386810261145</v>
      </c>
    </row>
    <row r="12" spans="1:8" x14ac:dyDescent="0.3">
      <c r="A12">
        <v>9250000</v>
      </c>
      <c r="B12">
        <v>120</v>
      </c>
      <c r="C12">
        <v>18</v>
      </c>
      <c r="D12">
        <v>56501.106204522679</v>
      </c>
      <c r="E12">
        <v>64096.04830752722</v>
      </c>
      <c r="F12">
        <v>53949.140377659009</v>
      </c>
      <c r="G12">
        <v>3</v>
      </c>
      <c r="H12">
        <v>78596.386810261145</v>
      </c>
    </row>
    <row r="13" spans="1:8" x14ac:dyDescent="0.3">
      <c r="A13">
        <v>4500000</v>
      </c>
      <c r="B13">
        <v>90</v>
      </c>
      <c r="C13">
        <v>18</v>
      </c>
      <c r="D13">
        <v>56501.106204522679</v>
      </c>
      <c r="E13">
        <v>64096.04830752722</v>
      </c>
      <c r="F13">
        <v>53949.140377659009</v>
      </c>
      <c r="G13">
        <v>3</v>
      </c>
      <c r="H13">
        <v>78596.386810261145</v>
      </c>
    </row>
    <row r="14" spans="1:8" x14ac:dyDescent="0.3">
      <c r="A14">
        <v>27000000</v>
      </c>
      <c r="B14">
        <v>190</v>
      </c>
      <c r="C14">
        <v>2</v>
      </c>
      <c r="D14">
        <v>84051.519775661844</v>
      </c>
      <c r="E14">
        <v>53396.131400870931</v>
      </c>
      <c r="F14">
        <v>55032.20470322208</v>
      </c>
      <c r="G14">
        <v>5</v>
      </c>
      <c r="H14">
        <v>78596.386810261145</v>
      </c>
    </row>
    <row r="15" spans="1:8" x14ac:dyDescent="0.3">
      <c r="A15">
        <v>13850000</v>
      </c>
      <c r="B15">
        <v>230</v>
      </c>
      <c r="C15">
        <v>2</v>
      </c>
      <c r="D15">
        <v>84051.519775661844</v>
      </c>
      <c r="E15">
        <v>53396.131400870931</v>
      </c>
      <c r="F15">
        <v>55032.20470322208</v>
      </c>
      <c r="G15">
        <v>5</v>
      </c>
      <c r="H15">
        <v>78596.386810261145</v>
      </c>
    </row>
    <row r="16" spans="1:8" x14ac:dyDescent="0.3">
      <c r="A16">
        <v>14900000</v>
      </c>
      <c r="B16">
        <v>270</v>
      </c>
      <c r="C16">
        <v>7.5</v>
      </c>
      <c r="D16">
        <v>65169.934344177367</v>
      </c>
      <c r="E16">
        <v>53396.131400870931</v>
      </c>
      <c r="F16">
        <v>55032.20470322208</v>
      </c>
      <c r="G16">
        <v>5</v>
      </c>
      <c r="H16">
        <v>78596.386810261145</v>
      </c>
    </row>
    <row r="17" spans="1:8" x14ac:dyDescent="0.3">
      <c r="A17">
        <v>45000000</v>
      </c>
      <c r="B17">
        <v>350</v>
      </c>
      <c r="C17">
        <v>2</v>
      </c>
      <c r="D17">
        <v>84051.519775661844</v>
      </c>
      <c r="E17">
        <v>53396.131400870931</v>
      </c>
      <c r="F17">
        <v>77816.35667196539</v>
      </c>
      <c r="G17">
        <v>7</v>
      </c>
      <c r="H17">
        <v>78596.386810261145</v>
      </c>
    </row>
    <row r="18" spans="1:8" x14ac:dyDescent="0.3">
      <c r="A18">
        <v>16250000</v>
      </c>
      <c r="B18">
        <v>220</v>
      </c>
      <c r="C18">
        <v>2</v>
      </c>
      <c r="D18">
        <v>84051.519775661844</v>
      </c>
      <c r="E18">
        <v>53396.131400870931</v>
      </c>
      <c r="F18">
        <v>77816.35667196539</v>
      </c>
      <c r="G18">
        <v>5</v>
      </c>
      <c r="H18">
        <v>78596.386810261145</v>
      </c>
    </row>
    <row r="19" spans="1:8" x14ac:dyDescent="0.3">
      <c r="A19">
        <v>16000000</v>
      </c>
      <c r="B19">
        <v>307</v>
      </c>
      <c r="C19">
        <v>2</v>
      </c>
      <c r="D19">
        <v>84051.519775661844</v>
      </c>
      <c r="E19">
        <v>53396.131400870931</v>
      </c>
      <c r="F19">
        <v>77816.35667196539</v>
      </c>
      <c r="G19">
        <v>7</v>
      </c>
      <c r="H19">
        <v>78596.386810261145</v>
      </c>
    </row>
    <row r="20" spans="1:8" x14ac:dyDescent="0.3">
      <c r="A20">
        <v>15000000</v>
      </c>
      <c r="B20">
        <v>307</v>
      </c>
      <c r="C20">
        <v>2</v>
      </c>
      <c r="D20">
        <v>84051.519775661844</v>
      </c>
      <c r="E20">
        <v>53396.131400870931</v>
      </c>
      <c r="F20">
        <v>77816.35667196539</v>
      </c>
      <c r="G20">
        <v>7</v>
      </c>
      <c r="H20">
        <v>78596.386810261145</v>
      </c>
    </row>
    <row r="21" spans="1:8" x14ac:dyDescent="0.3">
      <c r="A21">
        <v>14950000</v>
      </c>
      <c r="B21">
        <v>260</v>
      </c>
      <c r="C21">
        <v>2</v>
      </c>
      <c r="D21">
        <v>84051.519775661844</v>
      </c>
      <c r="E21">
        <v>53396.131400870931</v>
      </c>
      <c r="F21">
        <v>77816.35667196539</v>
      </c>
      <c r="G21">
        <v>5</v>
      </c>
      <c r="H21">
        <v>78596.386810261145</v>
      </c>
    </row>
    <row r="22" spans="1:8" x14ac:dyDescent="0.3">
      <c r="A22">
        <v>12750000</v>
      </c>
      <c r="B22">
        <v>130</v>
      </c>
      <c r="C22">
        <v>2</v>
      </c>
      <c r="D22">
        <v>84051.519775661844</v>
      </c>
      <c r="E22">
        <v>53396.131400870931</v>
      </c>
      <c r="F22">
        <v>77816.35667196539</v>
      </c>
      <c r="G22">
        <v>5</v>
      </c>
      <c r="H22">
        <v>78596.386810261145</v>
      </c>
    </row>
    <row r="23" spans="1:8" x14ac:dyDescent="0.3">
      <c r="A23">
        <v>14000000</v>
      </c>
      <c r="B23">
        <v>160</v>
      </c>
      <c r="C23">
        <v>7.5</v>
      </c>
      <c r="D23">
        <v>65169.934344177367</v>
      </c>
      <c r="E23">
        <v>53396.131400870931</v>
      </c>
      <c r="F23">
        <v>77816.35667196539</v>
      </c>
      <c r="G23">
        <v>4</v>
      </c>
      <c r="H23">
        <v>78596.386810261145</v>
      </c>
    </row>
    <row r="24" spans="1:8" x14ac:dyDescent="0.3">
      <c r="A24">
        <v>17900000</v>
      </c>
      <c r="B24">
        <v>270</v>
      </c>
      <c r="C24">
        <v>2</v>
      </c>
      <c r="D24">
        <v>84051.519775661844</v>
      </c>
      <c r="E24">
        <v>53396.131400870931</v>
      </c>
      <c r="F24">
        <v>65346.132897603486</v>
      </c>
      <c r="G24">
        <v>5</v>
      </c>
      <c r="H24">
        <v>78596.386810261145</v>
      </c>
    </row>
    <row r="25" spans="1:8" x14ac:dyDescent="0.3">
      <c r="A25">
        <v>16750000</v>
      </c>
      <c r="B25">
        <v>250</v>
      </c>
      <c r="C25">
        <v>2</v>
      </c>
      <c r="D25">
        <v>84051.519775661844</v>
      </c>
      <c r="E25">
        <v>53396.131400870931</v>
      </c>
      <c r="F25">
        <v>65346.132897603486</v>
      </c>
      <c r="G25">
        <v>5</v>
      </c>
      <c r="H25">
        <v>78596.386810261145</v>
      </c>
    </row>
    <row r="26" spans="1:8" x14ac:dyDescent="0.3">
      <c r="A26">
        <v>19750000</v>
      </c>
      <c r="B26">
        <v>340</v>
      </c>
      <c r="C26">
        <v>2</v>
      </c>
      <c r="D26">
        <v>65169.934344177367</v>
      </c>
      <c r="E26">
        <v>53396.131400870931</v>
      </c>
      <c r="F26">
        <v>65346.132897603486</v>
      </c>
      <c r="G26">
        <v>7</v>
      </c>
      <c r="H26">
        <v>78596.386810261145</v>
      </c>
    </row>
    <row r="27" spans="1:8" x14ac:dyDescent="0.3">
      <c r="A27">
        <v>16500000</v>
      </c>
      <c r="B27">
        <v>450</v>
      </c>
      <c r="C27">
        <v>2</v>
      </c>
      <c r="D27">
        <v>84051.519775661844</v>
      </c>
      <c r="E27">
        <v>53396.131400870931</v>
      </c>
      <c r="F27">
        <v>50075.757575757576</v>
      </c>
      <c r="G27">
        <v>8</v>
      </c>
      <c r="H27">
        <v>78596.386810261145</v>
      </c>
    </row>
    <row r="28" spans="1:8" x14ac:dyDescent="0.3">
      <c r="A28">
        <v>20950000</v>
      </c>
      <c r="B28">
        <v>330</v>
      </c>
      <c r="C28">
        <v>13</v>
      </c>
      <c r="D28">
        <v>56501.106204522679</v>
      </c>
      <c r="E28">
        <v>53396.131400870931</v>
      </c>
      <c r="F28">
        <v>50075.757575757576</v>
      </c>
      <c r="G28">
        <v>6</v>
      </c>
      <c r="H28">
        <v>78596.386810261145</v>
      </c>
    </row>
    <row r="29" spans="1:8" x14ac:dyDescent="0.3">
      <c r="A29">
        <v>15960000</v>
      </c>
      <c r="B29">
        <v>280</v>
      </c>
      <c r="C29">
        <v>2</v>
      </c>
      <c r="D29">
        <v>84051.519775661844</v>
      </c>
      <c r="E29">
        <v>53396.131400870931</v>
      </c>
      <c r="F29">
        <v>48242.53850724439</v>
      </c>
      <c r="G29">
        <v>5</v>
      </c>
      <c r="H29">
        <v>78596.386810261145</v>
      </c>
    </row>
    <row r="30" spans="1:8" x14ac:dyDescent="0.3">
      <c r="A30">
        <v>14380000</v>
      </c>
      <c r="B30">
        <v>250</v>
      </c>
      <c r="C30">
        <v>2</v>
      </c>
      <c r="D30">
        <v>84051.519775661844</v>
      </c>
      <c r="E30">
        <v>53396.131400870931</v>
      </c>
      <c r="F30">
        <v>45662.556986582269</v>
      </c>
      <c r="G30">
        <v>5</v>
      </c>
      <c r="H30">
        <v>78596.386810261145</v>
      </c>
    </row>
    <row r="31" spans="1:8" x14ac:dyDescent="0.3">
      <c r="A31">
        <v>13995000</v>
      </c>
      <c r="B31">
        <v>240</v>
      </c>
      <c r="C31">
        <v>2</v>
      </c>
      <c r="D31">
        <v>84051.519775661844</v>
      </c>
      <c r="E31">
        <v>53396.131400870931</v>
      </c>
      <c r="F31">
        <v>45662.556986582269</v>
      </c>
      <c r="G31">
        <v>5</v>
      </c>
      <c r="H31">
        <v>78596.386810261145</v>
      </c>
    </row>
    <row r="32" spans="1:8" x14ac:dyDescent="0.3">
      <c r="A32">
        <v>25000000</v>
      </c>
      <c r="B32">
        <v>220</v>
      </c>
      <c r="C32">
        <v>13</v>
      </c>
      <c r="D32">
        <v>65169.934344177367</v>
      </c>
      <c r="E32">
        <v>53396.131400870931</v>
      </c>
      <c r="F32">
        <v>113636.36363636363</v>
      </c>
      <c r="G32">
        <v>5</v>
      </c>
      <c r="H32">
        <v>78596.386810261145</v>
      </c>
    </row>
    <row r="33" spans="1:8" x14ac:dyDescent="0.3">
      <c r="A33">
        <v>37000000</v>
      </c>
      <c r="B33">
        <v>250</v>
      </c>
      <c r="C33">
        <v>2</v>
      </c>
      <c r="D33">
        <v>84051.519775661844</v>
      </c>
      <c r="E33">
        <v>88382.086927471508</v>
      </c>
      <c r="F33">
        <v>89642.857142857145</v>
      </c>
      <c r="G33">
        <v>4</v>
      </c>
      <c r="H33">
        <v>78596.386810261145</v>
      </c>
    </row>
    <row r="34" spans="1:8" x14ac:dyDescent="0.3">
      <c r="A34">
        <v>10950000</v>
      </c>
      <c r="B34">
        <v>350</v>
      </c>
      <c r="C34">
        <v>25</v>
      </c>
      <c r="D34">
        <v>56501.106204522679</v>
      </c>
      <c r="E34">
        <v>88382.086927471508</v>
      </c>
      <c r="F34">
        <v>89642.857142857145</v>
      </c>
      <c r="G34">
        <v>8</v>
      </c>
      <c r="H34">
        <v>78596.386810261145</v>
      </c>
    </row>
    <row r="35" spans="1:8" x14ac:dyDescent="0.3">
      <c r="A35">
        <v>25000000</v>
      </c>
      <c r="B35">
        <v>280</v>
      </c>
      <c r="C35">
        <v>2</v>
      </c>
      <c r="D35">
        <v>84051.519775661844</v>
      </c>
      <c r="E35">
        <v>88382.086927471508</v>
      </c>
      <c r="F35">
        <v>98837.359046718659</v>
      </c>
      <c r="G35">
        <v>6</v>
      </c>
      <c r="H35">
        <v>78596.386810261145</v>
      </c>
    </row>
    <row r="36" spans="1:8" x14ac:dyDescent="0.3">
      <c r="A36">
        <v>20000000</v>
      </c>
      <c r="B36">
        <v>300</v>
      </c>
      <c r="C36">
        <v>2</v>
      </c>
      <c r="D36">
        <v>56501.106204522679</v>
      </c>
      <c r="E36">
        <v>88382.086927471508</v>
      </c>
      <c r="F36">
        <v>66666.666666666672</v>
      </c>
      <c r="G36">
        <v>8</v>
      </c>
      <c r="H36">
        <v>78596.386810261145</v>
      </c>
    </row>
    <row r="37" spans="1:8" x14ac:dyDescent="0.3">
      <c r="A37">
        <v>11250000</v>
      </c>
      <c r="B37">
        <v>130</v>
      </c>
      <c r="C37">
        <v>2</v>
      </c>
      <c r="D37">
        <v>56501.106204522679</v>
      </c>
      <c r="E37">
        <v>88382.086927471508</v>
      </c>
      <c r="F37">
        <v>86538.461538461532</v>
      </c>
      <c r="G37">
        <v>5</v>
      </c>
      <c r="H37">
        <v>78596.386810261145</v>
      </c>
    </row>
    <row r="38" spans="1:8" x14ac:dyDescent="0.3">
      <c r="A38">
        <v>5999999</v>
      </c>
      <c r="B38">
        <v>130</v>
      </c>
      <c r="C38">
        <v>2</v>
      </c>
      <c r="D38">
        <v>56501.106204522679</v>
      </c>
      <c r="E38">
        <v>88382.086927471508</v>
      </c>
      <c r="F38">
        <v>48076.919230769228</v>
      </c>
      <c r="G38">
        <v>4</v>
      </c>
      <c r="H38">
        <v>78596.386810261145</v>
      </c>
    </row>
    <row r="39" spans="1:8" x14ac:dyDescent="0.3">
      <c r="A39">
        <v>3000000</v>
      </c>
      <c r="B39">
        <v>60</v>
      </c>
      <c r="C39">
        <v>2</v>
      </c>
      <c r="D39">
        <v>56501.106204522679</v>
      </c>
      <c r="E39">
        <v>88382.086927471508</v>
      </c>
      <c r="F39">
        <v>48076.919230769228</v>
      </c>
      <c r="G39">
        <v>3</v>
      </c>
      <c r="H39">
        <v>78596.386810261145</v>
      </c>
    </row>
    <row r="40" spans="1:8" x14ac:dyDescent="0.3">
      <c r="A40">
        <v>22500000</v>
      </c>
      <c r="B40">
        <v>160</v>
      </c>
      <c r="C40">
        <v>2</v>
      </c>
      <c r="D40">
        <v>84051.519775661844</v>
      </c>
      <c r="E40">
        <v>55987.819357660206</v>
      </c>
      <c r="F40">
        <v>140625</v>
      </c>
      <c r="G40">
        <v>5</v>
      </c>
      <c r="H40">
        <v>78596.386810261145</v>
      </c>
    </row>
    <row r="41" spans="1:8" x14ac:dyDescent="0.3">
      <c r="A41">
        <v>10750000</v>
      </c>
      <c r="B41">
        <v>130</v>
      </c>
      <c r="C41">
        <v>2</v>
      </c>
      <c r="D41">
        <v>84051.519775661844</v>
      </c>
      <c r="E41">
        <v>55987.819357660206</v>
      </c>
      <c r="F41">
        <v>66968.864468864471</v>
      </c>
      <c r="G41">
        <v>4</v>
      </c>
      <c r="H41">
        <v>78596.386810261145</v>
      </c>
    </row>
    <row r="42" spans="1:8" x14ac:dyDescent="0.3">
      <c r="A42">
        <v>8150000</v>
      </c>
      <c r="B42">
        <v>130</v>
      </c>
      <c r="C42">
        <v>2</v>
      </c>
      <c r="D42">
        <v>84051.519775661844</v>
      </c>
      <c r="E42">
        <v>55987.819357660206</v>
      </c>
      <c r="F42">
        <v>63127.64350221098</v>
      </c>
      <c r="G42">
        <v>5</v>
      </c>
      <c r="H42">
        <v>78596.386810261145</v>
      </c>
    </row>
    <row r="43" spans="1:8" x14ac:dyDescent="0.3">
      <c r="A43">
        <v>7600000</v>
      </c>
      <c r="B43">
        <v>70</v>
      </c>
      <c r="C43">
        <v>25</v>
      </c>
      <c r="D43">
        <v>56501.106204522679</v>
      </c>
      <c r="E43">
        <v>55987.819357660206</v>
      </c>
      <c r="F43">
        <v>63127.64350221098</v>
      </c>
      <c r="G43">
        <v>3</v>
      </c>
      <c r="H43">
        <v>78596.386810261145</v>
      </c>
    </row>
    <row r="44" spans="1:8" x14ac:dyDescent="0.3">
      <c r="A44">
        <v>14000000</v>
      </c>
      <c r="B44">
        <v>300</v>
      </c>
      <c r="C44">
        <v>13</v>
      </c>
      <c r="D44">
        <v>56501.106204522679</v>
      </c>
      <c r="E44">
        <v>55987.819357660206</v>
      </c>
      <c r="F44">
        <v>46965.966787351914</v>
      </c>
      <c r="G44">
        <v>6</v>
      </c>
      <c r="H44">
        <v>78596.386810261145</v>
      </c>
    </row>
    <row r="45" spans="1:8" x14ac:dyDescent="0.3">
      <c r="A45">
        <v>9950000</v>
      </c>
      <c r="B45">
        <v>110</v>
      </c>
      <c r="C45">
        <v>2</v>
      </c>
      <c r="D45">
        <v>56501.106204522679</v>
      </c>
      <c r="E45">
        <v>55987.819357660206</v>
      </c>
      <c r="F45">
        <v>90454.545454545456</v>
      </c>
      <c r="G45">
        <v>4</v>
      </c>
      <c r="H45">
        <v>78596.386810261145</v>
      </c>
    </row>
    <row r="46" spans="1:8" x14ac:dyDescent="0.3">
      <c r="A46">
        <v>6000000</v>
      </c>
      <c r="B46">
        <v>85</v>
      </c>
      <c r="C46">
        <v>2</v>
      </c>
      <c r="D46">
        <v>56501.106204522679</v>
      </c>
      <c r="E46">
        <v>55987.819357660206</v>
      </c>
      <c r="F46">
        <v>74353.425851799868</v>
      </c>
      <c r="G46">
        <v>3</v>
      </c>
      <c r="H46">
        <v>78596.386810261145</v>
      </c>
    </row>
    <row r="47" spans="1:8" x14ac:dyDescent="0.3">
      <c r="A47">
        <v>5250000</v>
      </c>
      <c r="B47">
        <v>90</v>
      </c>
      <c r="C47">
        <v>13</v>
      </c>
      <c r="D47">
        <v>56501.106204522679</v>
      </c>
      <c r="E47">
        <v>55987.819357660206</v>
      </c>
      <c r="F47">
        <v>58333.333333333336</v>
      </c>
      <c r="G47">
        <v>3</v>
      </c>
      <c r="H47">
        <v>78596.386810261145</v>
      </c>
    </row>
    <row r="48" spans="1:8" x14ac:dyDescent="0.3">
      <c r="A48">
        <v>18500000</v>
      </c>
      <c r="B48">
        <v>199</v>
      </c>
      <c r="C48">
        <v>2</v>
      </c>
      <c r="D48">
        <v>84051.519775661844</v>
      </c>
      <c r="E48">
        <v>44663.708440795635</v>
      </c>
      <c r="F48">
        <v>39150.035409543787</v>
      </c>
      <c r="G48">
        <v>5</v>
      </c>
      <c r="H48">
        <v>78596.386810261145</v>
      </c>
    </row>
    <row r="49" spans="1:8" x14ac:dyDescent="0.3">
      <c r="A49">
        <v>14500000</v>
      </c>
      <c r="B49">
        <v>200</v>
      </c>
      <c r="C49">
        <v>2</v>
      </c>
      <c r="D49">
        <v>84051.519775661844</v>
      </c>
      <c r="E49">
        <v>44663.708440795635</v>
      </c>
      <c r="F49">
        <v>95833.333333333328</v>
      </c>
      <c r="G49">
        <v>5</v>
      </c>
      <c r="H49">
        <v>78596.386810261145</v>
      </c>
    </row>
    <row r="50" spans="1:8" x14ac:dyDescent="0.3">
      <c r="A50">
        <v>17000000</v>
      </c>
      <c r="B50">
        <v>200</v>
      </c>
      <c r="C50">
        <v>2</v>
      </c>
      <c r="D50">
        <v>56501.106204522679</v>
      </c>
      <c r="E50">
        <v>44663.708440795635</v>
      </c>
      <c r="F50">
        <v>95833.333333333328</v>
      </c>
      <c r="G50">
        <v>4</v>
      </c>
      <c r="H50">
        <v>78596.386810261145</v>
      </c>
    </row>
    <row r="51" spans="1:8" x14ac:dyDescent="0.3">
      <c r="A51">
        <v>8450000</v>
      </c>
      <c r="B51">
        <v>65</v>
      </c>
      <c r="C51">
        <v>2</v>
      </c>
      <c r="D51">
        <v>56501.106204522679</v>
      </c>
      <c r="E51">
        <v>44663.708440795635</v>
      </c>
      <c r="F51">
        <v>95833.333333333328</v>
      </c>
      <c r="G51">
        <v>4</v>
      </c>
      <c r="H51">
        <v>78596.386810261145</v>
      </c>
    </row>
    <row r="52" spans="1:8" x14ac:dyDescent="0.3">
      <c r="A52">
        <v>5950000</v>
      </c>
      <c r="B52">
        <v>100</v>
      </c>
      <c r="C52">
        <v>7.5</v>
      </c>
      <c r="D52">
        <v>56501.106204522679</v>
      </c>
      <c r="E52">
        <v>74397.888775857427</v>
      </c>
      <c r="F52">
        <v>47507.586815058079</v>
      </c>
      <c r="G52">
        <v>3</v>
      </c>
      <c r="H52">
        <v>78596.386810261145</v>
      </c>
    </row>
    <row r="53" spans="1:8" x14ac:dyDescent="0.3">
      <c r="A53">
        <v>47500000</v>
      </c>
      <c r="B53">
        <v>344</v>
      </c>
      <c r="C53">
        <v>2</v>
      </c>
      <c r="D53">
        <v>65169.934344177367</v>
      </c>
      <c r="E53">
        <v>65163.149557591896</v>
      </c>
      <c r="F53">
        <v>83861.902696940728</v>
      </c>
      <c r="G53">
        <v>6</v>
      </c>
      <c r="H53">
        <v>78596.386810261145</v>
      </c>
    </row>
    <row r="54" spans="1:8" x14ac:dyDescent="0.3">
      <c r="A54">
        <v>24900000</v>
      </c>
      <c r="B54">
        <v>350</v>
      </c>
      <c r="C54">
        <v>25</v>
      </c>
      <c r="D54">
        <v>56501.106204522679</v>
      </c>
      <c r="E54">
        <v>65163.149557591896</v>
      </c>
      <c r="F54">
        <v>83861.902696940728</v>
      </c>
      <c r="G54">
        <v>8</v>
      </c>
      <c r="H54">
        <v>78596.386810261145</v>
      </c>
    </row>
    <row r="55" spans="1:8" x14ac:dyDescent="0.3">
      <c r="A55">
        <v>5900000</v>
      </c>
      <c r="B55">
        <v>120</v>
      </c>
      <c r="C55">
        <v>7.5</v>
      </c>
      <c r="D55">
        <v>56501.106204522679</v>
      </c>
      <c r="E55">
        <v>65163.149557591896</v>
      </c>
      <c r="F55">
        <v>83861.902696940728</v>
      </c>
      <c r="G55">
        <v>3</v>
      </c>
      <c r="H55">
        <v>78596.386810261145</v>
      </c>
    </row>
    <row r="56" spans="1:8" x14ac:dyDescent="0.3">
      <c r="A56">
        <v>22500000</v>
      </c>
      <c r="B56">
        <v>150</v>
      </c>
      <c r="C56">
        <v>25</v>
      </c>
      <c r="D56">
        <v>53354.245347733297</v>
      </c>
      <c r="E56">
        <v>65163.149557591896</v>
      </c>
      <c r="F56">
        <v>105492.42424242423</v>
      </c>
      <c r="G56">
        <v>5</v>
      </c>
      <c r="H56">
        <v>78596.386810261145</v>
      </c>
    </row>
    <row r="57" spans="1:8" x14ac:dyDescent="0.3">
      <c r="A57">
        <v>32000000</v>
      </c>
      <c r="B57">
        <v>180</v>
      </c>
      <c r="C57">
        <v>2</v>
      </c>
      <c r="D57">
        <v>65169.934344177367</v>
      </c>
      <c r="E57">
        <v>75304.809699391655</v>
      </c>
      <c r="F57">
        <v>177777.77777777778</v>
      </c>
      <c r="G57">
        <v>5</v>
      </c>
      <c r="H57">
        <v>78596.386810261145</v>
      </c>
    </row>
    <row r="58" spans="1:8" x14ac:dyDescent="0.3">
      <c r="A58">
        <v>11000000</v>
      </c>
      <c r="B58">
        <v>180</v>
      </c>
      <c r="C58">
        <v>2</v>
      </c>
      <c r="D58">
        <v>56501.106204522679</v>
      </c>
      <c r="E58">
        <v>75304.809699391655</v>
      </c>
      <c r="F58">
        <v>61111.111111111109</v>
      </c>
      <c r="G58">
        <v>5</v>
      </c>
      <c r="H58">
        <v>78596.386810261145</v>
      </c>
    </row>
    <row r="59" spans="1:8" x14ac:dyDescent="0.3">
      <c r="A59">
        <v>8700000</v>
      </c>
      <c r="B59">
        <v>180</v>
      </c>
      <c r="C59">
        <v>25</v>
      </c>
      <c r="D59">
        <v>56501.106204522679</v>
      </c>
      <c r="E59">
        <v>75304.809699391655</v>
      </c>
      <c r="F59">
        <v>50248.970039345681</v>
      </c>
      <c r="G59">
        <v>5</v>
      </c>
      <c r="H59">
        <v>78596.386810261145</v>
      </c>
    </row>
    <row r="60" spans="1:8" x14ac:dyDescent="0.3">
      <c r="A60">
        <v>7450000</v>
      </c>
      <c r="B60">
        <v>160</v>
      </c>
      <c r="C60">
        <v>2</v>
      </c>
      <c r="D60">
        <v>65169.934344177367</v>
      </c>
      <c r="E60">
        <v>54018.774285206324</v>
      </c>
      <c r="F60">
        <v>50248.970039345681</v>
      </c>
      <c r="G60">
        <v>5</v>
      </c>
      <c r="H60">
        <v>78596.386810261145</v>
      </c>
    </row>
    <row r="61" spans="1:8" x14ac:dyDescent="0.3">
      <c r="A61">
        <v>30000000</v>
      </c>
      <c r="B61">
        <v>450</v>
      </c>
      <c r="C61">
        <v>2</v>
      </c>
      <c r="D61">
        <v>65169.934344177367</v>
      </c>
      <c r="E61">
        <v>54018.774285206324</v>
      </c>
      <c r="F61">
        <v>86425.930481017684</v>
      </c>
      <c r="G61">
        <v>7</v>
      </c>
      <c r="H61">
        <v>78596.386810261145</v>
      </c>
    </row>
    <row r="62" spans="1:8" x14ac:dyDescent="0.3">
      <c r="A62">
        <v>19000000</v>
      </c>
      <c r="B62">
        <v>130</v>
      </c>
      <c r="C62">
        <v>2</v>
      </c>
      <c r="D62">
        <v>65169.934344177367</v>
      </c>
      <c r="E62">
        <v>54018.774285206324</v>
      </c>
      <c r="F62">
        <v>86425.930481017684</v>
      </c>
      <c r="G62">
        <v>4</v>
      </c>
      <c r="H62">
        <v>78596.386810261145</v>
      </c>
    </row>
    <row r="63" spans="1:8" x14ac:dyDescent="0.3">
      <c r="A63">
        <v>12250000</v>
      </c>
      <c r="B63">
        <v>300</v>
      </c>
      <c r="C63">
        <v>13</v>
      </c>
      <c r="D63">
        <v>65169.934344177367</v>
      </c>
      <c r="E63">
        <v>54018.774285206324</v>
      </c>
      <c r="F63">
        <v>86425.930481017684</v>
      </c>
      <c r="G63">
        <v>8</v>
      </c>
      <c r="H63">
        <v>78596.386810261145</v>
      </c>
    </row>
    <row r="64" spans="1:8" x14ac:dyDescent="0.3">
      <c r="A64">
        <v>14000000</v>
      </c>
      <c r="B64">
        <v>210</v>
      </c>
      <c r="C64">
        <v>2</v>
      </c>
      <c r="D64">
        <v>56501.106204522679</v>
      </c>
      <c r="E64">
        <v>54018.774285206324</v>
      </c>
      <c r="F64">
        <v>86425.930481017684</v>
      </c>
      <c r="G64">
        <v>6</v>
      </c>
      <c r="H64">
        <v>78596.386810261145</v>
      </c>
    </row>
    <row r="65" spans="1:8" x14ac:dyDescent="0.3">
      <c r="A65">
        <v>12250000</v>
      </c>
      <c r="B65">
        <v>180</v>
      </c>
      <c r="C65">
        <v>13</v>
      </c>
      <c r="D65">
        <v>56501.106204522679</v>
      </c>
      <c r="E65">
        <v>54018.774285206324</v>
      </c>
      <c r="F65">
        <v>86425.930481017684</v>
      </c>
      <c r="G65">
        <v>4</v>
      </c>
      <c r="H65">
        <v>78596.386810261145</v>
      </c>
    </row>
    <row r="66" spans="1:8" x14ac:dyDescent="0.3">
      <c r="A66">
        <v>7985000</v>
      </c>
      <c r="B66">
        <v>240</v>
      </c>
      <c r="C66">
        <v>7.5</v>
      </c>
      <c r="D66">
        <v>56501.106204522679</v>
      </c>
      <c r="E66">
        <v>54018.774285206324</v>
      </c>
      <c r="F66">
        <v>86425.930481017684</v>
      </c>
      <c r="G66">
        <v>5</v>
      </c>
      <c r="H66">
        <v>78596.386810261145</v>
      </c>
    </row>
    <row r="67" spans="1:8" x14ac:dyDescent="0.3">
      <c r="A67">
        <v>30000000</v>
      </c>
      <c r="B67">
        <v>125</v>
      </c>
      <c r="C67">
        <v>2</v>
      </c>
      <c r="D67">
        <v>53354.245347733297</v>
      </c>
      <c r="E67">
        <v>54018.774285206324</v>
      </c>
      <c r="F67">
        <v>86425.930481017684</v>
      </c>
      <c r="G67">
        <v>2</v>
      </c>
      <c r="H67">
        <v>78596.386810261145</v>
      </c>
    </row>
    <row r="68" spans="1:8" x14ac:dyDescent="0.3">
      <c r="A68">
        <v>14369963</v>
      </c>
      <c r="B68">
        <v>300</v>
      </c>
      <c r="C68">
        <v>13</v>
      </c>
      <c r="D68">
        <v>65169.934344177367</v>
      </c>
      <c r="E68">
        <v>54018.774285206324</v>
      </c>
      <c r="F68">
        <v>46260.320671592308</v>
      </c>
      <c r="G68">
        <v>5</v>
      </c>
      <c r="H68">
        <v>78596.386810261145</v>
      </c>
    </row>
    <row r="69" spans="1:8" x14ac:dyDescent="0.3">
      <c r="A69">
        <v>9800000</v>
      </c>
      <c r="B69">
        <v>230</v>
      </c>
      <c r="C69">
        <v>7.5</v>
      </c>
      <c r="D69">
        <v>65169.934344177367</v>
      </c>
      <c r="E69">
        <v>54018.774285206324</v>
      </c>
      <c r="F69">
        <v>46260.320671592308</v>
      </c>
      <c r="G69">
        <v>5</v>
      </c>
      <c r="H69">
        <v>78596.386810261145</v>
      </c>
    </row>
    <row r="70" spans="1:8" x14ac:dyDescent="0.3">
      <c r="A70">
        <v>17000000</v>
      </c>
      <c r="B70">
        <v>250</v>
      </c>
      <c r="C70">
        <v>2</v>
      </c>
      <c r="D70">
        <v>56501.106204522679</v>
      </c>
      <c r="E70">
        <v>54018.774285206324</v>
      </c>
      <c r="F70">
        <v>46260.320671592308</v>
      </c>
      <c r="G70">
        <v>5</v>
      </c>
      <c r="H70">
        <v>78596.386810261145</v>
      </c>
    </row>
    <row r="71" spans="1:8" x14ac:dyDescent="0.3">
      <c r="A71">
        <v>5950000</v>
      </c>
      <c r="B71">
        <v>180</v>
      </c>
      <c r="C71">
        <v>18</v>
      </c>
      <c r="D71">
        <v>56501.106204522679</v>
      </c>
      <c r="E71">
        <v>54018.774285206324</v>
      </c>
      <c r="F71">
        <v>33055.555555555555</v>
      </c>
      <c r="G71">
        <v>4</v>
      </c>
      <c r="H71">
        <v>78596.386810261145</v>
      </c>
    </row>
    <row r="72" spans="1:8" x14ac:dyDescent="0.3">
      <c r="A72">
        <v>30000000</v>
      </c>
      <c r="B72">
        <v>300</v>
      </c>
      <c r="C72">
        <v>7.5</v>
      </c>
      <c r="D72">
        <v>65169.934344177367</v>
      </c>
      <c r="E72">
        <v>42611.846821225699</v>
      </c>
      <c r="F72">
        <v>100000</v>
      </c>
      <c r="G72">
        <v>4</v>
      </c>
      <c r="H72">
        <v>78596.386810261145</v>
      </c>
    </row>
    <row r="73" spans="1:8" x14ac:dyDescent="0.3">
      <c r="A73">
        <v>15000000</v>
      </c>
      <c r="B73">
        <v>115</v>
      </c>
      <c r="C73">
        <v>25</v>
      </c>
      <c r="D73">
        <v>56501.106204522679</v>
      </c>
      <c r="E73">
        <v>42611.846821225699</v>
      </c>
      <c r="F73">
        <v>130434.78260869565</v>
      </c>
      <c r="G73">
        <v>3</v>
      </c>
      <c r="H73">
        <v>78596.386810261145</v>
      </c>
    </row>
    <row r="74" spans="1:8" x14ac:dyDescent="0.3">
      <c r="A74">
        <v>5500000</v>
      </c>
      <c r="B74">
        <v>140</v>
      </c>
      <c r="C74">
        <v>13</v>
      </c>
      <c r="D74">
        <v>65169.934344177367</v>
      </c>
      <c r="E74">
        <v>74397.888775857427</v>
      </c>
      <c r="F74">
        <v>52061.009821428568</v>
      </c>
      <c r="G74">
        <v>5</v>
      </c>
      <c r="H74">
        <v>78596.386810261145</v>
      </c>
    </row>
    <row r="75" spans="1:8" x14ac:dyDescent="0.3">
      <c r="A75">
        <v>16350000</v>
      </c>
      <c r="B75">
        <v>240</v>
      </c>
      <c r="C75">
        <v>25</v>
      </c>
      <c r="D75">
        <v>56501.106204522679</v>
      </c>
      <c r="E75">
        <v>74397.888775857427</v>
      </c>
      <c r="F75">
        <v>52061.009821428568</v>
      </c>
      <c r="G75">
        <v>6</v>
      </c>
      <c r="H75">
        <v>78596.386810261145</v>
      </c>
    </row>
    <row r="76" spans="1:8" x14ac:dyDescent="0.3">
      <c r="A76">
        <v>14300000</v>
      </c>
      <c r="B76">
        <v>175</v>
      </c>
      <c r="C76">
        <v>2</v>
      </c>
      <c r="D76">
        <v>56501.106204522679</v>
      </c>
      <c r="E76">
        <v>74397.888775857427</v>
      </c>
      <c r="F76">
        <v>77621.286978043092</v>
      </c>
      <c r="G76">
        <v>5</v>
      </c>
      <c r="H76">
        <v>78596.386810261145</v>
      </c>
    </row>
    <row r="77" spans="1:8" x14ac:dyDescent="0.3">
      <c r="A77">
        <v>20000000</v>
      </c>
      <c r="B77">
        <v>130</v>
      </c>
      <c r="C77">
        <v>2</v>
      </c>
      <c r="D77">
        <v>56501.106204522679</v>
      </c>
      <c r="E77">
        <v>184366.64952694366</v>
      </c>
      <c r="F77">
        <v>184366.64952694366</v>
      </c>
      <c r="G77">
        <v>4</v>
      </c>
      <c r="H77">
        <v>78596.386810261145</v>
      </c>
    </row>
    <row r="78" spans="1:8" x14ac:dyDescent="0.3">
      <c r="A78">
        <v>8750000</v>
      </c>
      <c r="B78">
        <v>115</v>
      </c>
      <c r="C78">
        <v>13</v>
      </c>
      <c r="D78">
        <v>56501.106204522679</v>
      </c>
      <c r="E78">
        <v>57563.17543269648</v>
      </c>
      <c r="F78">
        <v>64293.478260869568</v>
      </c>
      <c r="G78">
        <v>3</v>
      </c>
      <c r="H78">
        <v>78596.386810261145</v>
      </c>
    </row>
    <row r="79" spans="1:8" x14ac:dyDescent="0.3">
      <c r="A79">
        <v>5200000</v>
      </c>
      <c r="B79">
        <v>180</v>
      </c>
      <c r="C79">
        <v>25</v>
      </c>
      <c r="D79">
        <v>56501.106204522679</v>
      </c>
      <c r="E79">
        <v>28888.888888888891</v>
      </c>
      <c r="F79">
        <v>28888.888888888891</v>
      </c>
      <c r="G79">
        <v>6</v>
      </c>
      <c r="H79">
        <v>78596.386810261145</v>
      </c>
    </row>
    <row r="80" spans="1:8" x14ac:dyDescent="0.3">
      <c r="A80">
        <v>2750000</v>
      </c>
      <c r="B80">
        <v>65</v>
      </c>
      <c r="C80">
        <v>25</v>
      </c>
      <c r="D80">
        <v>56501.106204522679</v>
      </c>
      <c r="E80">
        <v>34948.12440645774</v>
      </c>
      <c r="F80">
        <v>34886.514719848055</v>
      </c>
      <c r="G80">
        <v>3</v>
      </c>
      <c r="H80">
        <v>78596.386810261145</v>
      </c>
    </row>
    <row r="81" spans="1:8" x14ac:dyDescent="0.3">
      <c r="A81">
        <v>2750000</v>
      </c>
      <c r="B81">
        <v>190</v>
      </c>
      <c r="C81">
        <v>2</v>
      </c>
      <c r="D81">
        <v>56501.106204522679</v>
      </c>
      <c r="E81">
        <v>14473.684210526315</v>
      </c>
      <c r="F81">
        <v>14473.684210526315</v>
      </c>
      <c r="G81">
        <v>4</v>
      </c>
      <c r="H81">
        <v>78596.386810261145</v>
      </c>
    </row>
    <row r="82" spans="1:8" x14ac:dyDescent="0.3">
      <c r="A82">
        <v>9900000</v>
      </c>
      <c r="B82">
        <v>160</v>
      </c>
      <c r="C82">
        <v>13</v>
      </c>
      <c r="D82">
        <v>56501.106204522679</v>
      </c>
      <c r="E82">
        <v>64096.04830752722</v>
      </c>
      <c r="F82">
        <v>102366.07142857143</v>
      </c>
      <c r="G82">
        <v>4</v>
      </c>
      <c r="H82">
        <v>58834.067890234619</v>
      </c>
    </row>
    <row r="83" spans="1:8" x14ac:dyDescent="0.3">
      <c r="A83">
        <v>46800000</v>
      </c>
      <c r="B83">
        <v>440</v>
      </c>
      <c r="C83">
        <v>2</v>
      </c>
      <c r="D83">
        <v>56501.106204522679</v>
      </c>
      <c r="E83">
        <v>64096.04830752722</v>
      </c>
      <c r="F83">
        <v>89118.734089734557</v>
      </c>
      <c r="G83">
        <v>6</v>
      </c>
      <c r="H83">
        <v>58834.067890234619</v>
      </c>
    </row>
    <row r="84" spans="1:8" x14ac:dyDescent="0.3">
      <c r="A84">
        <v>8600000</v>
      </c>
      <c r="B84">
        <v>60</v>
      </c>
      <c r="C84">
        <v>2</v>
      </c>
      <c r="D84">
        <v>84051.519775661844</v>
      </c>
      <c r="E84">
        <v>64096.04830752722</v>
      </c>
      <c r="F84">
        <v>89118.734089734557</v>
      </c>
      <c r="G84">
        <v>2</v>
      </c>
      <c r="H84">
        <v>58834.067890234619</v>
      </c>
    </row>
    <row r="85" spans="1:8" x14ac:dyDescent="0.3">
      <c r="A85">
        <v>17123169</v>
      </c>
      <c r="B85">
        <v>165</v>
      </c>
      <c r="C85">
        <v>7.5</v>
      </c>
      <c r="D85">
        <v>56501.106204522679</v>
      </c>
      <c r="E85">
        <v>64096.04830752722</v>
      </c>
      <c r="F85">
        <v>89118.734089734557</v>
      </c>
      <c r="G85">
        <v>4</v>
      </c>
      <c r="H85">
        <v>58834.067890234619</v>
      </c>
    </row>
    <row r="86" spans="1:8" x14ac:dyDescent="0.3">
      <c r="A86">
        <v>4950000</v>
      </c>
      <c r="B86">
        <v>100</v>
      </c>
      <c r="C86">
        <v>13</v>
      </c>
      <c r="D86">
        <v>56501.106204522679</v>
      </c>
      <c r="E86">
        <v>64096.04830752722</v>
      </c>
      <c r="F86">
        <v>89118.734089734557</v>
      </c>
      <c r="G86">
        <v>3</v>
      </c>
      <c r="H86">
        <v>58834.067890234619</v>
      </c>
    </row>
    <row r="87" spans="1:8" x14ac:dyDescent="0.3">
      <c r="A87">
        <v>4900000</v>
      </c>
      <c r="B87">
        <v>75</v>
      </c>
      <c r="C87">
        <v>2</v>
      </c>
      <c r="D87">
        <v>56501.106204522679</v>
      </c>
      <c r="E87">
        <v>64096.04830752722</v>
      </c>
      <c r="F87">
        <v>89118.734089734557</v>
      </c>
      <c r="G87">
        <v>3</v>
      </c>
      <c r="H87">
        <v>58834.067890234619</v>
      </c>
    </row>
    <row r="88" spans="1:8" x14ac:dyDescent="0.3">
      <c r="A88">
        <v>6500000</v>
      </c>
      <c r="B88">
        <v>90</v>
      </c>
      <c r="C88">
        <v>2</v>
      </c>
      <c r="D88">
        <v>56501.106204522679</v>
      </c>
      <c r="E88">
        <v>64096.04830752722</v>
      </c>
      <c r="F88">
        <v>89118.734089734557</v>
      </c>
      <c r="G88">
        <v>3</v>
      </c>
      <c r="H88">
        <v>58834.067890234619</v>
      </c>
    </row>
    <row r="89" spans="1:8" x14ac:dyDescent="0.3">
      <c r="A89">
        <v>9800000</v>
      </c>
      <c r="B89">
        <v>86</v>
      </c>
      <c r="C89">
        <v>2</v>
      </c>
      <c r="D89">
        <v>84051.519775661844</v>
      </c>
      <c r="E89">
        <v>64096.04830752722</v>
      </c>
      <c r="F89">
        <v>89118.734089734557</v>
      </c>
      <c r="G89">
        <v>2</v>
      </c>
      <c r="H89">
        <v>58834.067890234619</v>
      </c>
    </row>
    <row r="90" spans="1:8" x14ac:dyDescent="0.3">
      <c r="A90">
        <v>4200000</v>
      </c>
      <c r="B90">
        <v>105</v>
      </c>
      <c r="C90">
        <v>2</v>
      </c>
      <c r="D90">
        <v>56501.106204522679</v>
      </c>
      <c r="E90">
        <v>64096.04830752722</v>
      </c>
      <c r="F90">
        <v>89118.734089734557</v>
      </c>
      <c r="G90">
        <v>4</v>
      </c>
      <c r="H90">
        <v>58834.067890234619</v>
      </c>
    </row>
    <row r="91" spans="1:8" x14ac:dyDescent="0.3">
      <c r="A91">
        <v>4750000</v>
      </c>
      <c r="B91">
        <v>85</v>
      </c>
      <c r="C91">
        <v>18</v>
      </c>
      <c r="D91">
        <v>56501.106204522679</v>
      </c>
      <c r="E91">
        <v>64096.04830752722</v>
      </c>
      <c r="F91">
        <v>77364.165956237557</v>
      </c>
      <c r="G91">
        <v>3</v>
      </c>
      <c r="H91">
        <v>58834.067890234619</v>
      </c>
    </row>
    <row r="92" spans="1:8" x14ac:dyDescent="0.3">
      <c r="A92">
        <v>9650000</v>
      </c>
      <c r="B92">
        <v>100</v>
      </c>
      <c r="C92">
        <v>2</v>
      </c>
      <c r="D92">
        <v>53354.245347733297</v>
      </c>
      <c r="E92">
        <v>64096.04830752722</v>
      </c>
      <c r="F92">
        <v>77364.165956237557</v>
      </c>
      <c r="G92">
        <v>3</v>
      </c>
      <c r="H92">
        <v>58834.067890234619</v>
      </c>
    </row>
    <row r="93" spans="1:8" x14ac:dyDescent="0.3">
      <c r="A93">
        <v>10000000</v>
      </c>
      <c r="B93">
        <v>170</v>
      </c>
      <c r="C93">
        <v>7.5</v>
      </c>
      <c r="D93">
        <v>56501.106204522679</v>
      </c>
      <c r="E93">
        <v>64096.04830752722</v>
      </c>
      <c r="F93">
        <v>75473.981949864305</v>
      </c>
      <c r="G93">
        <v>7</v>
      </c>
      <c r="H93">
        <v>58834.067890234619</v>
      </c>
    </row>
    <row r="94" spans="1:8" x14ac:dyDescent="0.3">
      <c r="A94">
        <v>9500000</v>
      </c>
      <c r="B94">
        <v>185</v>
      </c>
      <c r="C94">
        <v>13</v>
      </c>
      <c r="D94">
        <v>56501.106204522679</v>
      </c>
      <c r="E94">
        <v>64096.04830752722</v>
      </c>
      <c r="F94">
        <v>75473.981949864305</v>
      </c>
      <c r="G94">
        <v>4</v>
      </c>
      <c r="H94">
        <v>58834.067890234619</v>
      </c>
    </row>
    <row r="95" spans="1:8" x14ac:dyDescent="0.3">
      <c r="A95">
        <v>9120000</v>
      </c>
      <c r="B95">
        <v>120</v>
      </c>
      <c r="C95">
        <v>13</v>
      </c>
      <c r="D95">
        <v>56501.106204522679</v>
      </c>
      <c r="E95">
        <v>64096.04830752722</v>
      </c>
      <c r="F95">
        <v>75473.981949864305</v>
      </c>
      <c r="G95">
        <v>4</v>
      </c>
      <c r="H95">
        <v>58834.067890234619</v>
      </c>
    </row>
    <row r="96" spans="1:8" x14ac:dyDescent="0.3">
      <c r="A96">
        <v>8200000</v>
      </c>
      <c r="B96">
        <v>100</v>
      </c>
      <c r="C96">
        <v>18</v>
      </c>
      <c r="D96">
        <v>56501.106204522679</v>
      </c>
      <c r="E96">
        <v>64096.04830752722</v>
      </c>
      <c r="F96">
        <v>75473.981949864305</v>
      </c>
      <c r="G96">
        <v>3</v>
      </c>
      <c r="H96">
        <v>58834.067890234619</v>
      </c>
    </row>
    <row r="97" spans="1:8" x14ac:dyDescent="0.3">
      <c r="A97">
        <v>7750000</v>
      </c>
      <c r="B97">
        <v>55</v>
      </c>
      <c r="C97">
        <v>7.5</v>
      </c>
      <c r="D97">
        <v>56501.106204522679</v>
      </c>
      <c r="E97">
        <v>64096.04830752722</v>
      </c>
      <c r="F97">
        <v>75473.981949864305</v>
      </c>
      <c r="G97">
        <v>2</v>
      </c>
      <c r="H97">
        <v>58834.067890234619</v>
      </c>
    </row>
    <row r="98" spans="1:8" x14ac:dyDescent="0.3">
      <c r="A98">
        <v>7350000</v>
      </c>
      <c r="B98">
        <v>100</v>
      </c>
      <c r="C98">
        <v>2</v>
      </c>
      <c r="D98">
        <v>56501.106204522679</v>
      </c>
      <c r="E98">
        <v>64096.04830752722</v>
      </c>
      <c r="F98">
        <v>75473.981949864305</v>
      </c>
      <c r="G98">
        <v>3</v>
      </c>
      <c r="H98">
        <v>58834.067890234619</v>
      </c>
    </row>
    <row r="99" spans="1:8" x14ac:dyDescent="0.3">
      <c r="A99">
        <v>7140000</v>
      </c>
      <c r="B99">
        <v>100</v>
      </c>
      <c r="C99">
        <v>7.5</v>
      </c>
      <c r="D99">
        <v>56501.106204522679</v>
      </c>
      <c r="E99">
        <v>64096.04830752722</v>
      </c>
      <c r="F99">
        <v>75473.981949864305</v>
      </c>
      <c r="G99">
        <v>3</v>
      </c>
      <c r="H99">
        <v>58834.067890234619</v>
      </c>
    </row>
    <row r="100" spans="1:8" x14ac:dyDescent="0.3">
      <c r="A100">
        <v>6600000</v>
      </c>
      <c r="B100">
        <v>90</v>
      </c>
      <c r="C100">
        <v>7.5</v>
      </c>
      <c r="D100">
        <v>56501.106204522679</v>
      </c>
      <c r="E100">
        <v>64096.04830752722</v>
      </c>
      <c r="F100">
        <v>75473.981949864305</v>
      </c>
      <c r="G100">
        <v>3</v>
      </c>
      <c r="H100">
        <v>58834.067890234619</v>
      </c>
    </row>
    <row r="101" spans="1:8" x14ac:dyDescent="0.3">
      <c r="A101">
        <v>5360000</v>
      </c>
      <c r="B101">
        <v>50</v>
      </c>
      <c r="C101">
        <v>7.5</v>
      </c>
      <c r="D101">
        <v>56501.106204522679</v>
      </c>
      <c r="E101">
        <v>64096.04830752722</v>
      </c>
      <c r="F101">
        <v>75473.981949864305</v>
      </c>
      <c r="G101">
        <v>2</v>
      </c>
      <c r="H101">
        <v>58834.067890234619</v>
      </c>
    </row>
    <row r="102" spans="1:8" x14ac:dyDescent="0.3">
      <c r="A102">
        <v>4680000</v>
      </c>
      <c r="B102">
        <v>50</v>
      </c>
      <c r="C102">
        <v>7.5</v>
      </c>
      <c r="D102">
        <v>56501.106204522679</v>
      </c>
      <c r="E102">
        <v>64096.04830752722</v>
      </c>
      <c r="F102">
        <v>75473.981949864305</v>
      </c>
      <c r="G102">
        <v>2</v>
      </c>
      <c r="H102">
        <v>58834.067890234619</v>
      </c>
    </row>
    <row r="103" spans="1:8" x14ac:dyDescent="0.3">
      <c r="A103">
        <v>4430000</v>
      </c>
      <c r="B103">
        <v>60</v>
      </c>
      <c r="C103">
        <v>2</v>
      </c>
      <c r="D103">
        <v>56501.106204522679</v>
      </c>
      <c r="E103">
        <v>64096.04830752722</v>
      </c>
      <c r="F103">
        <v>75473.981949864305</v>
      </c>
      <c r="G103">
        <v>2</v>
      </c>
      <c r="H103">
        <v>58834.067890234619</v>
      </c>
    </row>
    <row r="104" spans="1:8" x14ac:dyDescent="0.3">
      <c r="A104">
        <v>3150000</v>
      </c>
      <c r="B104">
        <v>50</v>
      </c>
      <c r="C104">
        <v>13</v>
      </c>
      <c r="D104">
        <v>56501.106204522679</v>
      </c>
      <c r="E104">
        <v>64096.04830752722</v>
      </c>
      <c r="F104">
        <v>75473.981949864305</v>
      </c>
      <c r="G104">
        <v>2</v>
      </c>
      <c r="H104">
        <v>58834.067890234619</v>
      </c>
    </row>
    <row r="105" spans="1:8" x14ac:dyDescent="0.3">
      <c r="A105">
        <v>2575000</v>
      </c>
      <c r="B105">
        <v>60</v>
      </c>
      <c r="C105">
        <v>18</v>
      </c>
      <c r="D105">
        <v>56501.106204522679</v>
      </c>
      <c r="E105">
        <v>64096.04830752722</v>
      </c>
      <c r="F105">
        <v>75473.981949864305</v>
      </c>
      <c r="G105">
        <v>2</v>
      </c>
      <c r="H105">
        <v>58834.067890234619</v>
      </c>
    </row>
    <row r="106" spans="1:8" x14ac:dyDescent="0.3">
      <c r="A106">
        <v>3500000</v>
      </c>
      <c r="B106">
        <v>60</v>
      </c>
      <c r="C106">
        <v>18</v>
      </c>
      <c r="D106">
        <v>56501.106204522679</v>
      </c>
      <c r="E106">
        <v>64096.04830752722</v>
      </c>
      <c r="F106">
        <v>75473.981949864305</v>
      </c>
      <c r="G106">
        <v>2</v>
      </c>
      <c r="H106">
        <v>58834.067890234619</v>
      </c>
    </row>
    <row r="107" spans="1:8" x14ac:dyDescent="0.3">
      <c r="A107">
        <v>18700000</v>
      </c>
      <c r="B107">
        <v>95</v>
      </c>
      <c r="C107">
        <v>2</v>
      </c>
      <c r="D107">
        <v>56501.106204522679</v>
      </c>
      <c r="E107">
        <v>64096.04830752722</v>
      </c>
      <c r="F107">
        <v>104008.31540310141</v>
      </c>
      <c r="G107">
        <v>3</v>
      </c>
      <c r="H107">
        <v>58834.067890234619</v>
      </c>
    </row>
    <row r="108" spans="1:8" x14ac:dyDescent="0.3">
      <c r="A108">
        <v>11550000</v>
      </c>
      <c r="B108">
        <v>115</v>
      </c>
      <c r="C108">
        <v>7.5</v>
      </c>
      <c r="D108">
        <v>56501.106204522679</v>
      </c>
      <c r="E108">
        <v>64096.04830752722</v>
      </c>
      <c r="F108">
        <v>104008.31540310141</v>
      </c>
      <c r="G108">
        <v>3</v>
      </c>
      <c r="H108">
        <v>58834.067890234619</v>
      </c>
    </row>
    <row r="109" spans="1:8" x14ac:dyDescent="0.3">
      <c r="A109">
        <v>10500000</v>
      </c>
      <c r="B109">
        <v>50</v>
      </c>
      <c r="C109">
        <v>2</v>
      </c>
      <c r="D109">
        <v>56501.106204522679</v>
      </c>
      <c r="E109">
        <v>64096.04830752722</v>
      </c>
      <c r="F109">
        <v>104008.31540310141</v>
      </c>
      <c r="G109">
        <v>2</v>
      </c>
      <c r="H109">
        <v>58834.067890234619</v>
      </c>
    </row>
    <row r="110" spans="1:8" x14ac:dyDescent="0.3">
      <c r="A110">
        <v>8570000</v>
      </c>
      <c r="B110">
        <v>110</v>
      </c>
      <c r="C110">
        <v>7.5</v>
      </c>
      <c r="D110">
        <v>56501.106204522679</v>
      </c>
      <c r="E110">
        <v>64096.04830752722</v>
      </c>
      <c r="F110">
        <v>104008.31540310141</v>
      </c>
      <c r="G110">
        <v>3</v>
      </c>
      <c r="H110">
        <v>58834.067890234619</v>
      </c>
    </row>
    <row r="111" spans="1:8" x14ac:dyDescent="0.3">
      <c r="A111">
        <v>7100000</v>
      </c>
      <c r="B111">
        <v>100</v>
      </c>
      <c r="C111">
        <v>7.5</v>
      </c>
      <c r="D111">
        <v>56501.106204522679</v>
      </c>
      <c r="E111">
        <v>64096.04830752722</v>
      </c>
      <c r="F111">
        <v>104008.31540310141</v>
      </c>
      <c r="G111">
        <v>3</v>
      </c>
      <c r="H111">
        <v>58834.067890234619</v>
      </c>
    </row>
    <row r="112" spans="1:8" x14ac:dyDescent="0.3">
      <c r="A112">
        <v>6650000</v>
      </c>
      <c r="B112">
        <v>130</v>
      </c>
      <c r="C112">
        <v>13</v>
      </c>
      <c r="D112">
        <v>56501.106204522679</v>
      </c>
      <c r="E112">
        <v>64096.04830752722</v>
      </c>
      <c r="F112">
        <v>104008.31540310141</v>
      </c>
      <c r="G112">
        <v>3</v>
      </c>
      <c r="H112">
        <v>58834.067890234619</v>
      </c>
    </row>
    <row r="113" spans="1:8" x14ac:dyDescent="0.3">
      <c r="A113">
        <v>6600000</v>
      </c>
      <c r="B113">
        <v>125</v>
      </c>
      <c r="C113">
        <v>18</v>
      </c>
      <c r="D113">
        <v>56501.106204522679</v>
      </c>
      <c r="E113">
        <v>64096.04830752722</v>
      </c>
      <c r="F113">
        <v>104008.31540310141</v>
      </c>
      <c r="G113">
        <v>4</v>
      </c>
      <c r="H113">
        <v>58834.067890234619</v>
      </c>
    </row>
    <row r="114" spans="1:8" x14ac:dyDescent="0.3">
      <c r="A114">
        <v>6590000</v>
      </c>
      <c r="B114">
        <v>85</v>
      </c>
      <c r="C114">
        <v>2</v>
      </c>
      <c r="D114">
        <v>56501.106204522679</v>
      </c>
      <c r="E114">
        <v>64096.04830752722</v>
      </c>
      <c r="F114">
        <v>104008.31540310141</v>
      </c>
      <c r="G114">
        <v>3</v>
      </c>
      <c r="H114">
        <v>58834.067890234619</v>
      </c>
    </row>
    <row r="115" spans="1:8" x14ac:dyDescent="0.3">
      <c r="A115">
        <v>6130000</v>
      </c>
      <c r="B115">
        <v>105</v>
      </c>
      <c r="C115">
        <v>18</v>
      </c>
      <c r="D115">
        <v>56501.106204522679</v>
      </c>
      <c r="E115">
        <v>64096.04830752722</v>
      </c>
      <c r="F115">
        <v>104008.31540310141</v>
      </c>
      <c r="G115">
        <v>3</v>
      </c>
      <c r="H115">
        <v>58834.067890234619</v>
      </c>
    </row>
    <row r="116" spans="1:8" x14ac:dyDescent="0.3">
      <c r="A116">
        <v>3750000</v>
      </c>
      <c r="B116">
        <v>60</v>
      </c>
      <c r="C116">
        <v>2</v>
      </c>
      <c r="D116">
        <v>56501.106204522679</v>
      </c>
      <c r="E116">
        <v>64096.04830752722</v>
      </c>
      <c r="F116">
        <v>104008.31540310141</v>
      </c>
      <c r="G116">
        <v>2</v>
      </c>
      <c r="H116">
        <v>58834.067890234619</v>
      </c>
    </row>
    <row r="117" spans="1:8" x14ac:dyDescent="0.3">
      <c r="A117">
        <v>28000000</v>
      </c>
      <c r="B117">
        <v>97</v>
      </c>
      <c r="C117">
        <v>2</v>
      </c>
      <c r="D117">
        <v>56501.106204522679</v>
      </c>
      <c r="E117">
        <v>64096.04830752722</v>
      </c>
      <c r="F117">
        <v>104008.31540310141</v>
      </c>
      <c r="G117">
        <v>3</v>
      </c>
      <c r="H117">
        <v>58834.067890234619</v>
      </c>
    </row>
    <row r="118" spans="1:8" x14ac:dyDescent="0.3">
      <c r="A118">
        <v>8500000</v>
      </c>
      <c r="B118">
        <v>180</v>
      </c>
      <c r="C118">
        <v>13</v>
      </c>
      <c r="D118">
        <v>56501.106204522679</v>
      </c>
      <c r="E118">
        <v>64096.04830752722</v>
      </c>
      <c r="F118">
        <v>104008.31540310141</v>
      </c>
      <c r="G118">
        <v>4</v>
      </c>
      <c r="H118">
        <v>58834.067890234619</v>
      </c>
    </row>
    <row r="119" spans="1:8" x14ac:dyDescent="0.3">
      <c r="A119">
        <v>4400000</v>
      </c>
      <c r="B119">
        <v>50</v>
      </c>
      <c r="C119">
        <v>7.5</v>
      </c>
      <c r="D119">
        <v>56501.106204522679</v>
      </c>
      <c r="E119">
        <v>64096.04830752722</v>
      </c>
      <c r="F119">
        <v>104008.31540310141</v>
      </c>
      <c r="G119">
        <v>1</v>
      </c>
      <c r="H119">
        <v>58834.067890234619</v>
      </c>
    </row>
    <row r="120" spans="1:8" x14ac:dyDescent="0.3">
      <c r="A120">
        <v>12575000</v>
      </c>
      <c r="B120">
        <v>175</v>
      </c>
      <c r="C120">
        <v>13</v>
      </c>
      <c r="D120">
        <v>56501.106204522679</v>
      </c>
      <c r="E120">
        <v>64096.04830752722</v>
      </c>
      <c r="F120">
        <v>63141.550018427974</v>
      </c>
      <c r="G120">
        <v>4</v>
      </c>
      <c r="H120">
        <v>58834.067890234619</v>
      </c>
    </row>
    <row r="121" spans="1:8" x14ac:dyDescent="0.3">
      <c r="A121">
        <v>10900000</v>
      </c>
      <c r="B121">
        <v>85</v>
      </c>
      <c r="C121">
        <v>2</v>
      </c>
      <c r="D121">
        <v>56501.106204522679</v>
      </c>
      <c r="E121">
        <v>64096.04830752722</v>
      </c>
      <c r="F121">
        <v>63141.550018427974</v>
      </c>
      <c r="G121">
        <v>3</v>
      </c>
      <c r="H121">
        <v>58834.067890234619</v>
      </c>
    </row>
    <row r="122" spans="1:8" x14ac:dyDescent="0.3">
      <c r="A122">
        <v>7580000</v>
      </c>
      <c r="B122">
        <v>170</v>
      </c>
      <c r="C122">
        <v>2</v>
      </c>
      <c r="D122">
        <v>56501.106204522679</v>
      </c>
      <c r="E122">
        <v>64096.04830752722</v>
      </c>
      <c r="F122">
        <v>63141.550018427974</v>
      </c>
      <c r="G122">
        <v>6</v>
      </c>
      <c r="H122">
        <v>58834.067890234619</v>
      </c>
    </row>
    <row r="123" spans="1:8" x14ac:dyDescent="0.3">
      <c r="A123">
        <v>7580000</v>
      </c>
      <c r="B123">
        <v>170</v>
      </c>
      <c r="C123">
        <v>2</v>
      </c>
      <c r="D123">
        <v>56501.106204522679</v>
      </c>
      <c r="E123">
        <v>64096.04830752722</v>
      </c>
      <c r="F123">
        <v>63141.550018427974</v>
      </c>
      <c r="G123">
        <v>6</v>
      </c>
      <c r="H123">
        <v>58834.067890234619</v>
      </c>
    </row>
    <row r="124" spans="1:8" x14ac:dyDescent="0.3">
      <c r="A124">
        <v>6750000</v>
      </c>
      <c r="B124">
        <v>75</v>
      </c>
      <c r="C124">
        <v>2</v>
      </c>
      <c r="D124">
        <v>56501.106204522679</v>
      </c>
      <c r="E124">
        <v>64096.04830752722</v>
      </c>
      <c r="F124">
        <v>63141.550018427974</v>
      </c>
      <c r="G124">
        <v>3</v>
      </c>
      <c r="H124">
        <v>58834.067890234619</v>
      </c>
    </row>
    <row r="125" spans="1:8" x14ac:dyDescent="0.3">
      <c r="A125">
        <v>5650000</v>
      </c>
      <c r="B125">
        <v>95</v>
      </c>
      <c r="C125">
        <v>13</v>
      </c>
      <c r="D125">
        <v>56501.106204522679</v>
      </c>
      <c r="E125">
        <v>64096.04830752722</v>
      </c>
      <c r="F125">
        <v>63141.550018427974</v>
      </c>
      <c r="G125">
        <v>3</v>
      </c>
      <c r="H125">
        <v>58834.067890234619</v>
      </c>
    </row>
    <row r="126" spans="1:8" x14ac:dyDescent="0.3">
      <c r="A126">
        <v>5500000</v>
      </c>
      <c r="B126">
        <v>85</v>
      </c>
      <c r="C126">
        <v>2</v>
      </c>
      <c r="D126">
        <v>56501.106204522679</v>
      </c>
      <c r="E126">
        <v>64096.04830752722</v>
      </c>
      <c r="F126">
        <v>63141.550018427974</v>
      </c>
      <c r="G126">
        <v>3</v>
      </c>
      <c r="H126">
        <v>58834.067890234619</v>
      </c>
    </row>
    <row r="127" spans="1:8" x14ac:dyDescent="0.3">
      <c r="A127">
        <v>5500000</v>
      </c>
      <c r="B127">
        <v>90</v>
      </c>
      <c r="C127">
        <v>2</v>
      </c>
      <c r="D127">
        <v>56501.106204522679</v>
      </c>
      <c r="E127">
        <v>64096.04830752722</v>
      </c>
      <c r="F127">
        <v>63141.550018427974</v>
      </c>
      <c r="G127">
        <v>3</v>
      </c>
      <c r="H127">
        <v>58834.067890234619</v>
      </c>
    </row>
    <row r="128" spans="1:8" x14ac:dyDescent="0.3">
      <c r="A128">
        <v>4300000</v>
      </c>
      <c r="B128">
        <v>100</v>
      </c>
      <c r="C128">
        <v>2</v>
      </c>
      <c r="D128">
        <v>56501.106204522679</v>
      </c>
      <c r="E128">
        <v>64096.04830752722</v>
      </c>
      <c r="F128">
        <v>63141.550018427974</v>
      </c>
      <c r="G128">
        <v>3</v>
      </c>
      <c r="H128">
        <v>58834.067890234619</v>
      </c>
    </row>
    <row r="129" spans="1:8" x14ac:dyDescent="0.3">
      <c r="A129">
        <v>4300000</v>
      </c>
      <c r="B129">
        <v>95</v>
      </c>
      <c r="C129">
        <v>2</v>
      </c>
      <c r="D129">
        <v>56501.106204522679</v>
      </c>
      <c r="E129">
        <v>64096.04830752722</v>
      </c>
      <c r="F129">
        <v>63141.550018427974</v>
      </c>
      <c r="G129">
        <v>3</v>
      </c>
      <c r="H129">
        <v>58834.067890234619</v>
      </c>
    </row>
    <row r="130" spans="1:8" x14ac:dyDescent="0.3">
      <c r="A130">
        <v>4200000</v>
      </c>
      <c r="B130">
        <v>65</v>
      </c>
      <c r="C130">
        <v>2</v>
      </c>
      <c r="D130">
        <v>56501.106204522679</v>
      </c>
      <c r="E130">
        <v>64096.04830752722</v>
      </c>
      <c r="F130">
        <v>63141.550018427974</v>
      </c>
      <c r="G130">
        <v>2</v>
      </c>
      <c r="H130">
        <v>58834.067890234619</v>
      </c>
    </row>
    <row r="131" spans="1:8" x14ac:dyDescent="0.3">
      <c r="A131">
        <v>4100000</v>
      </c>
      <c r="B131">
        <v>100</v>
      </c>
      <c r="C131">
        <v>2</v>
      </c>
      <c r="D131">
        <v>56501.106204522679</v>
      </c>
      <c r="E131">
        <v>64096.04830752722</v>
      </c>
      <c r="F131">
        <v>63141.550018427974</v>
      </c>
      <c r="G131">
        <v>3</v>
      </c>
      <c r="H131">
        <v>58834.067890234619</v>
      </c>
    </row>
    <row r="132" spans="1:8" x14ac:dyDescent="0.3">
      <c r="A132">
        <v>3850000</v>
      </c>
      <c r="B132">
        <v>60</v>
      </c>
      <c r="C132">
        <v>2</v>
      </c>
      <c r="D132">
        <v>56501.106204522679</v>
      </c>
      <c r="E132">
        <v>64096.04830752722</v>
      </c>
      <c r="F132">
        <v>63141.550018427974</v>
      </c>
      <c r="G132">
        <v>3</v>
      </c>
      <c r="H132">
        <v>58834.067890234619</v>
      </c>
    </row>
    <row r="133" spans="1:8" x14ac:dyDescent="0.3">
      <c r="A133">
        <v>3700000</v>
      </c>
      <c r="B133">
        <v>85</v>
      </c>
      <c r="C133">
        <v>2</v>
      </c>
      <c r="D133">
        <v>56501.106204522679</v>
      </c>
      <c r="E133">
        <v>64096.04830752722</v>
      </c>
      <c r="F133">
        <v>63141.550018427974</v>
      </c>
      <c r="G133">
        <v>3</v>
      </c>
      <c r="H133">
        <v>58834.067890234619</v>
      </c>
    </row>
    <row r="134" spans="1:8" x14ac:dyDescent="0.3">
      <c r="A134">
        <v>3695000</v>
      </c>
      <c r="B134">
        <v>52</v>
      </c>
      <c r="C134">
        <v>2</v>
      </c>
      <c r="D134">
        <v>56501.106204522679</v>
      </c>
      <c r="E134">
        <v>64096.04830752722</v>
      </c>
      <c r="F134">
        <v>63141.550018427974</v>
      </c>
      <c r="G134">
        <v>2</v>
      </c>
      <c r="H134">
        <v>58834.067890234619</v>
      </c>
    </row>
    <row r="135" spans="1:8" x14ac:dyDescent="0.3">
      <c r="A135">
        <v>3500000</v>
      </c>
      <c r="B135">
        <v>68</v>
      </c>
      <c r="C135">
        <v>2</v>
      </c>
      <c r="D135">
        <v>56501.106204522679</v>
      </c>
      <c r="E135">
        <v>64096.04830752722</v>
      </c>
      <c r="F135">
        <v>63141.550018427974</v>
      </c>
      <c r="G135">
        <v>3</v>
      </c>
      <c r="H135">
        <v>58834.067890234619</v>
      </c>
    </row>
    <row r="136" spans="1:8" x14ac:dyDescent="0.3">
      <c r="A136">
        <v>3275000</v>
      </c>
      <c r="B136">
        <v>45</v>
      </c>
      <c r="C136">
        <v>2</v>
      </c>
      <c r="D136">
        <v>56501.106204522679</v>
      </c>
      <c r="E136">
        <v>64096.04830752722</v>
      </c>
      <c r="F136">
        <v>63141.550018427974</v>
      </c>
      <c r="G136">
        <v>2</v>
      </c>
      <c r="H136">
        <v>58834.067890234619</v>
      </c>
    </row>
    <row r="137" spans="1:8" x14ac:dyDescent="0.3">
      <c r="A137">
        <v>3250000</v>
      </c>
      <c r="B137">
        <v>50</v>
      </c>
      <c r="C137">
        <v>2</v>
      </c>
      <c r="D137">
        <v>56501.106204522679</v>
      </c>
      <c r="E137">
        <v>64096.04830752722</v>
      </c>
      <c r="F137">
        <v>63141.550018427974</v>
      </c>
      <c r="G137">
        <v>2</v>
      </c>
      <c r="H137">
        <v>58834.067890234619</v>
      </c>
    </row>
    <row r="138" spans="1:8" x14ac:dyDescent="0.3">
      <c r="A138">
        <v>2900000</v>
      </c>
      <c r="B138">
        <v>48</v>
      </c>
      <c r="C138">
        <v>2</v>
      </c>
      <c r="D138">
        <v>56501.106204522679</v>
      </c>
      <c r="E138">
        <v>64096.04830752722</v>
      </c>
      <c r="F138">
        <v>63141.550018427974</v>
      </c>
      <c r="G138">
        <v>2</v>
      </c>
      <c r="H138">
        <v>58834.067890234619</v>
      </c>
    </row>
    <row r="139" spans="1:8" x14ac:dyDescent="0.3">
      <c r="A139">
        <v>2865000</v>
      </c>
      <c r="B139">
        <v>52</v>
      </c>
      <c r="C139">
        <v>2</v>
      </c>
      <c r="D139">
        <v>56501.106204522679</v>
      </c>
      <c r="E139">
        <v>64096.04830752722</v>
      </c>
      <c r="F139">
        <v>63141.550018427974</v>
      </c>
      <c r="G139">
        <v>2</v>
      </c>
      <c r="H139">
        <v>58834.067890234619</v>
      </c>
    </row>
    <row r="140" spans="1:8" x14ac:dyDescent="0.3">
      <c r="A140">
        <v>2700000</v>
      </c>
      <c r="B140">
        <v>40</v>
      </c>
      <c r="C140">
        <v>2</v>
      </c>
      <c r="D140">
        <v>56501.106204522679</v>
      </c>
      <c r="E140">
        <v>64096.04830752722</v>
      </c>
      <c r="F140">
        <v>63141.550018427974</v>
      </c>
      <c r="G140">
        <v>2</v>
      </c>
      <c r="H140">
        <v>58834.067890234619</v>
      </c>
    </row>
    <row r="141" spans="1:8" x14ac:dyDescent="0.3">
      <c r="A141">
        <v>2600000</v>
      </c>
      <c r="B141">
        <v>50</v>
      </c>
      <c r="C141">
        <v>2</v>
      </c>
      <c r="D141">
        <v>56501.106204522679</v>
      </c>
      <c r="E141">
        <v>64096.04830752722</v>
      </c>
      <c r="F141">
        <v>63141.550018427974</v>
      </c>
      <c r="G141">
        <v>2</v>
      </c>
      <c r="H141">
        <v>58834.067890234619</v>
      </c>
    </row>
    <row r="142" spans="1:8" x14ac:dyDescent="0.3">
      <c r="A142">
        <v>2600000</v>
      </c>
      <c r="B142">
        <v>55</v>
      </c>
      <c r="C142">
        <v>2</v>
      </c>
      <c r="D142">
        <v>56501.106204522679</v>
      </c>
      <c r="E142">
        <v>64096.04830752722</v>
      </c>
      <c r="F142">
        <v>63141.550018427974</v>
      </c>
      <c r="G142">
        <v>2</v>
      </c>
      <c r="H142">
        <v>58834.067890234619</v>
      </c>
    </row>
    <row r="143" spans="1:8" x14ac:dyDescent="0.3">
      <c r="A143">
        <v>2600000</v>
      </c>
      <c r="B143">
        <v>48</v>
      </c>
      <c r="C143">
        <v>2</v>
      </c>
      <c r="D143">
        <v>56501.106204522679</v>
      </c>
      <c r="E143">
        <v>64096.04830752722</v>
      </c>
      <c r="F143">
        <v>63141.550018427974</v>
      </c>
      <c r="G143">
        <v>2</v>
      </c>
      <c r="H143">
        <v>58834.067890234619</v>
      </c>
    </row>
    <row r="144" spans="1:8" x14ac:dyDescent="0.3">
      <c r="A144">
        <v>2520000</v>
      </c>
      <c r="B144">
        <v>52</v>
      </c>
      <c r="C144">
        <v>2</v>
      </c>
      <c r="D144">
        <v>56501.106204522679</v>
      </c>
      <c r="E144">
        <v>64096.04830752722</v>
      </c>
      <c r="F144">
        <v>63141.550018427974</v>
      </c>
      <c r="G144">
        <v>2</v>
      </c>
      <c r="H144">
        <v>58834.067890234619</v>
      </c>
    </row>
    <row r="145" spans="1:8" x14ac:dyDescent="0.3">
      <c r="A145">
        <v>2450000</v>
      </c>
      <c r="B145">
        <v>40</v>
      </c>
      <c r="C145">
        <v>2</v>
      </c>
      <c r="D145">
        <v>56501.106204522679</v>
      </c>
      <c r="E145">
        <v>64096.04830752722</v>
      </c>
      <c r="F145">
        <v>63141.550018427974</v>
      </c>
      <c r="G145">
        <v>2</v>
      </c>
      <c r="H145">
        <v>58834.067890234619</v>
      </c>
    </row>
    <row r="146" spans="1:8" x14ac:dyDescent="0.3">
      <c r="A146">
        <v>2450000</v>
      </c>
      <c r="B146">
        <v>50</v>
      </c>
      <c r="C146">
        <v>2</v>
      </c>
      <c r="D146">
        <v>56501.106204522679</v>
      </c>
      <c r="E146">
        <v>64096.04830752722</v>
      </c>
      <c r="F146">
        <v>63141.550018427974</v>
      </c>
      <c r="G146">
        <v>2</v>
      </c>
      <c r="H146">
        <v>58834.067890234619</v>
      </c>
    </row>
    <row r="147" spans="1:8" x14ac:dyDescent="0.3">
      <c r="A147">
        <v>2300000</v>
      </c>
      <c r="B147">
        <v>48</v>
      </c>
      <c r="C147">
        <v>2</v>
      </c>
      <c r="D147">
        <v>56501.106204522679</v>
      </c>
      <c r="E147">
        <v>64096.04830752722</v>
      </c>
      <c r="F147">
        <v>63141.550018427974</v>
      </c>
      <c r="G147">
        <v>2</v>
      </c>
      <c r="H147">
        <v>58834.067890234619</v>
      </c>
    </row>
    <row r="148" spans="1:8" x14ac:dyDescent="0.3">
      <c r="A148">
        <v>2250000</v>
      </c>
      <c r="B148">
        <v>40</v>
      </c>
      <c r="C148">
        <v>2</v>
      </c>
      <c r="D148">
        <v>56501.106204522679</v>
      </c>
      <c r="E148">
        <v>64096.04830752722</v>
      </c>
      <c r="F148">
        <v>63141.550018427974</v>
      </c>
      <c r="G148">
        <v>2</v>
      </c>
      <c r="H148">
        <v>58834.067890234619</v>
      </c>
    </row>
    <row r="149" spans="1:8" x14ac:dyDescent="0.3">
      <c r="A149">
        <v>2200000</v>
      </c>
      <c r="B149">
        <v>48</v>
      </c>
      <c r="C149">
        <v>2</v>
      </c>
      <c r="D149">
        <v>56501.106204522679</v>
      </c>
      <c r="E149">
        <v>64096.04830752722</v>
      </c>
      <c r="F149">
        <v>63141.550018427974</v>
      </c>
      <c r="G149">
        <v>2</v>
      </c>
      <c r="H149">
        <v>58834.067890234619</v>
      </c>
    </row>
    <row r="150" spans="1:8" x14ac:dyDescent="0.3">
      <c r="A150">
        <v>1850000</v>
      </c>
      <c r="B150">
        <v>36</v>
      </c>
      <c r="C150">
        <v>2</v>
      </c>
      <c r="D150">
        <v>56501.106204522679</v>
      </c>
      <c r="E150">
        <v>64096.04830752722</v>
      </c>
      <c r="F150">
        <v>63141.550018427974</v>
      </c>
      <c r="G150">
        <v>2</v>
      </c>
      <c r="H150">
        <v>58834.067890234619</v>
      </c>
    </row>
    <row r="151" spans="1:8" x14ac:dyDescent="0.3">
      <c r="A151">
        <v>2500000</v>
      </c>
      <c r="B151">
        <v>50</v>
      </c>
      <c r="C151">
        <v>2</v>
      </c>
      <c r="D151">
        <v>53354.245347733297</v>
      </c>
      <c r="E151">
        <v>64096.04830752722</v>
      </c>
      <c r="F151">
        <v>63141.550018427974</v>
      </c>
      <c r="G151">
        <v>2</v>
      </c>
      <c r="H151">
        <v>58834.067890234619</v>
      </c>
    </row>
    <row r="152" spans="1:8" x14ac:dyDescent="0.3">
      <c r="A152">
        <v>14500000</v>
      </c>
      <c r="B152">
        <v>70</v>
      </c>
      <c r="C152">
        <v>2</v>
      </c>
      <c r="D152">
        <v>56501.106204522679</v>
      </c>
      <c r="E152">
        <v>64096.04830752722</v>
      </c>
      <c r="F152">
        <v>63141.550018427974</v>
      </c>
      <c r="G152">
        <v>3</v>
      </c>
      <c r="H152">
        <v>58834.067890234619</v>
      </c>
    </row>
    <row r="153" spans="1:8" x14ac:dyDescent="0.3">
      <c r="A153">
        <v>11900000</v>
      </c>
      <c r="B153">
        <v>75</v>
      </c>
      <c r="C153">
        <v>2</v>
      </c>
      <c r="D153">
        <v>56501.106204522679</v>
      </c>
      <c r="E153">
        <v>64096.04830752722</v>
      </c>
      <c r="F153">
        <v>63141.550018427974</v>
      </c>
      <c r="G153">
        <v>3</v>
      </c>
      <c r="H153">
        <v>58834.067890234619</v>
      </c>
    </row>
    <row r="154" spans="1:8" x14ac:dyDescent="0.3">
      <c r="A154">
        <v>5300000</v>
      </c>
      <c r="B154">
        <v>170</v>
      </c>
      <c r="C154">
        <v>2</v>
      </c>
      <c r="D154">
        <v>56501.106204522679</v>
      </c>
      <c r="E154">
        <v>64096.04830752722</v>
      </c>
      <c r="F154">
        <v>63141.550018427974</v>
      </c>
      <c r="G154">
        <v>4</v>
      </c>
      <c r="H154">
        <v>58834.067890234619</v>
      </c>
    </row>
    <row r="155" spans="1:8" x14ac:dyDescent="0.3">
      <c r="A155">
        <v>3600000</v>
      </c>
      <c r="B155">
        <v>90</v>
      </c>
      <c r="C155">
        <v>2</v>
      </c>
      <c r="D155">
        <v>56501.106204522679</v>
      </c>
      <c r="E155">
        <v>64096.04830752722</v>
      </c>
      <c r="F155">
        <v>63141.550018427974</v>
      </c>
      <c r="G155">
        <v>4</v>
      </c>
      <c r="H155">
        <v>58834.067890234619</v>
      </c>
    </row>
    <row r="156" spans="1:8" x14ac:dyDescent="0.3">
      <c r="A156">
        <v>4500000</v>
      </c>
      <c r="B156">
        <v>95</v>
      </c>
      <c r="C156">
        <v>13</v>
      </c>
      <c r="D156">
        <v>56501.106204522679</v>
      </c>
      <c r="E156">
        <v>64096.04830752722</v>
      </c>
      <c r="F156">
        <v>53949.140377659009</v>
      </c>
      <c r="G156">
        <v>3</v>
      </c>
      <c r="H156">
        <v>58834.067890234619</v>
      </c>
    </row>
    <row r="157" spans="1:8" x14ac:dyDescent="0.3">
      <c r="A157">
        <v>4360000</v>
      </c>
      <c r="B157">
        <v>84</v>
      </c>
      <c r="C157">
        <v>13</v>
      </c>
      <c r="D157">
        <v>56501.106204522679</v>
      </c>
      <c r="E157">
        <v>64096.04830752722</v>
      </c>
      <c r="F157">
        <v>53949.140377659009</v>
      </c>
      <c r="G157">
        <v>3</v>
      </c>
      <c r="H157">
        <v>58834.067890234619</v>
      </c>
    </row>
    <row r="158" spans="1:8" x14ac:dyDescent="0.3">
      <c r="A158">
        <v>3450000</v>
      </c>
      <c r="B158">
        <v>90</v>
      </c>
      <c r="C158">
        <v>25</v>
      </c>
      <c r="D158">
        <v>56501.106204522679</v>
      </c>
      <c r="E158">
        <v>64096.04830752722</v>
      </c>
      <c r="F158">
        <v>53949.140377659009</v>
      </c>
      <c r="G158">
        <v>3</v>
      </c>
      <c r="H158">
        <v>58834.067890234619</v>
      </c>
    </row>
    <row r="159" spans="1:8" x14ac:dyDescent="0.3">
      <c r="A159">
        <v>2800000</v>
      </c>
      <c r="B159">
        <v>50</v>
      </c>
      <c r="C159">
        <v>2</v>
      </c>
      <c r="D159">
        <v>56501.106204522679</v>
      </c>
      <c r="E159">
        <v>64096.04830752722</v>
      </c>
      <c r="F159">
        <v>53949.140377659009</v>
      </c>
      <c r="G159">
        <v>2</v>
      </c>
      <c r="H159">
        <v>58834.067890234619</v>
      </c>
    </row>
    <row r="160" spans="1:8" x14ac:dyDescent="0.3">
      <c r="A160">
        <v>2700000</v>
      </c>
      <c r="B160">
        <v>50</v>
      </c>
      <c r="C160">
        <v>2</v>
      </c>
      <c r="D160">
        <v>56501.106204522679</v>
      </c>
      <c r="E160">
        <v>64096.04830752722</v>
      </c>
      <c r="F160">
        <v>53949.140377659009</v>
      </c>
      <c r="G160">
        <v>2</v>
      </c>
      <c r="H160">
        <v>58834.067890234619</v>
      </c>
    </row>
    <row r="161" spans="1:8" x14ac:dyDescent="0.3">
      <c r="A161">
        <v>2200000</v>
      </c>
      <c r="B161">
        <v>89</v>
      </c>
      <c r="C161">
        <v>25</v>
      </c>
      <c r="D161">
        <v>56501.106204522679</v>
      </c>
      <c r="E161">
        <v>64096.04830752722</v>
      </c>
      <c r="F161">
        <v>53949.140377659009</v>
      </c>
      <c r="G161">
        <v>3</v>
      </c>
      <c r="H161">
        <v>58834.067890234619</v>
      </c>
    </row>
    <row r="162" spans="1:8" x14ac:dyDescent="0.3">
      <c r="A162">
        <v>8500000</v>
      </c>
      <c r="B162">
        <v>91</v>
      </c>
      <c r="C162">
        <v>2</v>
      </c>
      <c r="D162">
        <v>56501.106204522679</v>
      </c>
      <c r="E162">
        <v>64096.04830752722</v>
      </c>
      <c r="F162">
        <v>53949.140377659009</v>
      </c>
      <c r="G162">
        <v>3</v>
      </c>
      <c r="H162">
        <v>58834.067890234619</v>
      </c>
    </row>
    <row r="163" spans="1:8" x14ac:dyDescent="0.3">
      <c r="A163">
        <v>3000000</v>
      </c>
      <c r="B163">
        <v>50</v>
      </c>
      <c r="C163">
        <v>2</v>
      </c>
      <c r="D163">
        <v>56501.106204522679</v>
      </c>
      <c r="E163">
        <v>64096.04830752722</v>
      </c>
      <c r="F163">
        <v>53949.140377659009</v>
      </c>
      <c r="G163">
        <v>2</v>
      </c>
      <c r="H163">
        <v>58834.067890234619</v>
      </c>
    </row>
    <row r="164" spans="1:8" x14ac:dyDescent="0.3">
      <c r="A164">
        <v>15500000</v>
      </c>
      <c r="B164">
        <v>100</v>
      </c>
      <c r="C164">
        <v>18</v>
      </c>
      <c r="D164">
        <v>84051.519775661844</v>
      </c>
      <c r="E164">
        <v>64096.04830752722</v>
      </c>
      <c r="F164">
        <v>111500</v>
      </c>
      <c r="G164">
        <v>3</v>
      </c>
      <c r="H164">
        <v>58834.067890234619</v>
      </c>
    </row>
    <row r="165" spans="1:8" x14ac:dyDescent="0.3">
      <c r="A165">
        <v>3400000</v>
      </c>
      <c r="B165">
        <v>50</v>
      </c>
      <c r="C165">
        <v>25</v>
      </c>
      <c r="D165">
        <v>56501.106204522679</v>
      </c>
      <c r="E165">
        <v>64096.04830752722</v>
      </c>
      <c r="F165">
        <v>111500</v>
      </c>
      <c r="G165">
        <v>2</v>
      </c>
      <c r="H165">
        <v>58834.067890234619</v>
      </c>
    </row>
    <row r="166" spans="1:8" x14ac:dyDescent="0.3">
      <c r="A166">
        <v>8550000</v>
      </c>
      <c r="B166">
        <v>55</v>
      </c>
      <c r="C166">
        <v>2</v>
      </c>
      <c r="D166">
        <v>84051.519775661844</v>
      </c>
      <c r="E166">
        <v>64096.04830752722</v>
      </c>
      <c r="F166">
        <v>68966.301924196654</v>
      </c>
      <c r="G166">
        <v>2</v>
      </c>
      <c r="H166">
        <v>58834.067890234619</v>
      </c>
    </row>
    <row r="167" spans="1:8" x14ac:dyDescent="0.3">
      <c r="A167">
        <v>7270000</v>
      </c>
      <c r="B167">
        <v>90</v>
      </c>
      <c r="C167">
        <v>2</v>
      </c>
      <c r="D167">
        <v>56501.106204522679</v>
      </c>
      <c r="E167">
        <v>64096.04830752722</v>
      </c>
      <c r="F167">
        <v>68966.301924196654</v>
      </c>
      <c r="G167">
        <v>3</v>
      </c>
      <c r="H167">
        <v>58834.067890234619</v>
      </c>
    </row>
    <row r="168" spans="1:8" x14ac:dyDescent="0.3">
      <c r="A168">
        <v>6250000</v>
      </c>
      <c r="B168">
        <v>130</v>
      </c>
      <c r="C168">
        <v>18</v>
      </c>
      <c r="D168">
        <v>56501.106204522679</v>
      </c>
      <c r="E168">
        <v>64096.04830752722</v>
      </c>
      <c r="F168">
        <v>68966.301924196654</v>
      </c>
      <c r="G168">
        <v>4</v>
      </c>
      <c r="H168">
        <v>58834.067890234619</v>
      </c>
    </row>
    <row r="169" spans="1:8" x14ac:dyDescent="0.3">
      <c r="A169">
        <v>4750000</v>
      </c>
      <c r="B169">
        <v>105</v>
      </c>
      <c r="C169">
        <v>25</v>
      </c>
      <c r="D169">
        <v>56501.106204522679</v>
      </c>
      <c r="E169">
        <v>64096.04830752722</v>
      </c>
      <c r="F169">
        <v>68966.301924196654</v>
      </c>
      <c r="G169">
        <v>3</v>
      </c>
      <c r="H169">
        <v>58834.067890234619</v>
      </c>
    </row>
    <row r="170" spans="1:8" x14ac:dyDescent="0.3">
      <c r="A170">
        <v>4700000</v>
      </c>
      <c r="B170">
        <v>160</v>
      </c>
      <c r="C170">
        <v>25</v>
      </c>
      <c r="D170">
        <v>56501.106204522679</v>
      </c>
      <c r="E170">
        <v>64096.04830752722</v>
      </c>
      <c r="F170">
        <v>68966.301924196654</v>
      </c>
      <c r="G170">
        <v>4</v>
      </c>
      <c r="H170">
        <v>58834.067890234619</v>
      </c>
    </row>
    <row r="171" spans="1:8" x14ac:dyDescent="0.3">
      <c r="A171">
        <v>4250000</v>
      </c>
      <c r="B171">
        <v>50</v>
      </c>
      <c r="C171">
        <v>7.5</v>
      </c>
      <c r="D171">
        <v>56501.106204522679</v>
      </c>
      <c r="E171">
        <v>64096.04830752722</v>
      </c>
      <c r="F171">
        <v>68966.301924196654</v>
      </c>
      <c r="G171">
        <v>2</v>
      </c>
      <c r="H171">
        <v>58834.067890234619</v>
      </c>
    </row>
    <row r="172" spans="1:8" x14ac:dyDescent="0.3">
      <c r="A172">
        <v>4250000</v>
      </c>
      <c r="B172">
        <v>130</v>
      </c>
      <c r="C172">
        <v>13</v>
      </c>
      <c r="D172">
        <v>56501.106204522679</v>
      </c>
      <c r="E172">
        <v>64096.04830752722</v>
      </c>
      <c r="F172">
        <v>68966.301924196654</v>
      </c>
      <c r="G172">
        <v>4</v>
      </c>
      <c r="H172">
        <v>58834.067890234619</v>
      </c>
    </row>
    <row r="173" spans="1:8" x14ac:dyDescent="0.3">
      <c r="A173">
        <v>4250000</v>
      </c>
      <c r="B173">
        <v>95</v>
      </c>
      <c r="C173">
        <v>18</v>
      </c>
      <c r="D173">
        <v>56501.106204522679</v>
      </c>
      <c r="E173">
        <v>64096.04830752722</v>
      </c>
      <c r="F173">
        <v>68966.301924196654</v>
      </c>
      <c r="G173">
        <v>3</v>
      </c>
      <c r="H173">
        <v>58834.067890234619</v>
      </c>
    </row>
    <row r="174" spans="1:8" x14ac:dyDescent="0.3">
      <c r="A174">
        <v>3500000</v>
      </c>
      <c r="B174">
        <v>45</v>
      </c>
      <c r="C174">
        <v>18</v>
      </c>
      <c r="D174">
        <v>56501.106204522679</v>
      </c>
      <c r="E174">
        <v>64096.04830752722</v>
      </c>
      <c r="F174">
        <v>68966.301924196654</v>
      </c>
      <c r="G174">
        <v>2</v>
      </c>
      <c r="H174">
        <v>58834.067890234619</v>
      </c>
    </row>
    <row r="175" spans="1:8" x14ac:dyDescent="0.3">
      <c r="A175">
        <v>3200000</v>
      </c>
      <c r="B175">
        <v>55</v>
      </c>
      <c r="C175">
        <v>18</v>
      </c>
      <c r="D175">
        <v>56501.106204522679</v>
      </c>
      <c r="E175">
        <v>64096.04830752722</v>
      </c>
      <c r="F175">
        <v>68966.301924196654</v>
      </c>
      <c r="G175">
        <v>2</v>
      </c>
      <c r="H175">
        <v>58834.067890234619</v>
      </c>
    </row>
    <row r="176" spans="1:8" x14ac:dyDescent="0.3">
      <c r="A176">
        <v>7850000</v>
      </c>
      <c r="B176">
        <v>140</v>
      </c>
      <c r="C176">
        <v>2</v>
      </c>
      <c r="D176">
        <v>56501.106204522679</v>
      </c>
      <c r="E176">
        <v>64096.04830752722</v>
      </c>
      <c r="F176">
        <v>68966.301924196654</v>
      </c>
      <c r="G176">
        <v>4</v>
      </c>
      <c r="H176">
        <v>58834.067890234619</v>
      </c>
    </row>
    <row r="177" spans="1:8" x14ac:dyDescent="0.3">
      <c r="A177">
        <v>6990000</v>
      </c>
      <c r="B177">
        <v>42</v>
      </c>
      <c r="C177">
        <v>25</v>
      </c>
      <c r="D177">
        <v>56501.106204522679</v>
      </c>
      <c r="E177">
        <v>64096.04830752722</v>
      </c>
      <c r="F177">
        <v>68966.301924196654</v>
      </c>
      <c r="G177">
        <v>3</v>
      </c>
      <c r="H177">
        <v>58834.067890234619</v>
      </c>
    </row>
    <row r="178" spans="1:8" x14ac:dyDescent="0.3">
      <c r="A178">
        <v>2600000</v>
      </c>
      <c r="B178">
        <v>55</v>
      </c>
      <c r="C178">
        <v>18</v>
      </c>
      <c r="D178">
        <v>56501.106204522679</v>
      </c>
      <c r="E178">
        <v>64096.04830752722</v>
      </c>
      <c r="F178">
        <v>68966.301924196654</v>
      </c>
      <c r="G178">
        <v>2</v>
      </c>
      <c r="H178">
        <v>58834.067890234619</v>
      </c>
    </row>
    <row r="179" spans="1:8" x14ac:dyDescent="0.3">
      <c r="A179">
        <v>2600000</v>
      </c>
      <c r="B179">
        <v>35</v>
      </c>
      <c r="C179">
        <v>25</v>
      </c>
      <c r="D179">
        <v>56501.106204522679</v>
      </c>
      <c r="E179">
        <v>64096.04830752722</v>
      </c>
      <c r="F179">
        <v>68966.301924196654</v>
      </c>
      <c r="G179">
        <v>2</v>
      </c>
      <c r="H179">
        <v>58834.067890234619</v>
      </c>
    </row>
    <row r="180" spans="1:8" x14ac:dyDescent="0.3">
      <c r="A180">
        <v>2650000</v>
      </c>
      <c r="B180">
        <v>80</v>
      </c>
      <c r="C180">
        <v>25</v>
      </c>
      <c r="D180">
        <v>56501.106204522679</v>
      </c>
      <c r="E180">
        <v>64096.04830752722</v>
      </c>
      <c r="F180">
        <v>68966.301924196654</v>
      </c>
      <c r="G180">
        <v>3</v>
      </c>
      <c r="H180">
        <v>58834.067890234619</v>
      </c>
    </row>
    <row r="181" spans="1:8" x14ac:dyDescent="0.3">
      <c r="A181">
        <v>10750000</v>
      </c>
      <c r="B181">
        <v>280</v>
      </c>
      <c r="C181">
        <v>13</v>
      </c>
      <c r="D181">
        <v>65169.934344177367</v>
      </c>
      <c r="E181">
        <v>64096.04830752722</v>
      </c>
      <c r="F181">
        <v>52347.59029215551</v>
      </c>
      <c r="G181">
        <v>6</v>
      </c>
      <c r="H181">
        <v>58834.067890234619</v>
      </c>
    </row>
    <row r="182" spans="1:8" x14ac:dyDescent="0.3">
      <c r="A182">
        <v>9320000</v>
      </c>
      <c r="B182">
        <v>150</v>
      </c>
      <c r="C182">
        <v>13</v>
      </c>
      <c r="D182">
        <v>56501.106204522679</v>
      </c>
      <c r="E182">
        <v>64096.04830752722</v>
      </c>
      <c r="F182">
        <v>52347.59029215551</v>
      </c>
      <c r="G182">
        <v>4</v>
      </c>
      <c r="H182">
        <v>58834.067890234619</v>
      </c>
    </row>
    <row r="183" spans="1:8" x14ac:dyDescent="0.3">
      <c r="A183">
        <v>7600000</v>
      </c>
      <c r="B183">
        <v>115</v>
      </c>
      <c r="C183">
        <v>13</v>
      </c>
      <c r="D183">
        <v>56501.106204522679</v>
      </c>
      <c r="E183">
        <v>64096.04830752722</v>
      </c>
      <c r="F183">
        <v>52347.59029215551</v>
      </c>
      <c r="G183">
        <v>3</v>
      </c>
      <c r="H183">
        <v>58834.067890234619</v>
      </c>
    </row>
    <row r="184" spans="1:8" x14ac:dyDescent="0.3">
      <c r="A184">
        <v>7300000</v>
      </c>
      <c r="B184">
        <v>90</v>
      </c>
      <c r="C184">
        <v>18</v>
      </c>
      <c r="D184">
        <v>56501.106204522679</v>
      </c>
      <c r="E184">
        <v>64096.04830752722</v>
      </c>
      <c r="F184">
        <v>52347.59029215551</v>
      </c>
      <c r="G184">
        <v>3</v>
      </c>
      <c r="H184">
        <v>58834.067890234619</v>
      </c>
    </row>
    <row r="185" spans="1:8" x14ac:dyDescent="0.3">
      <c r="A185">
        <v>6300000</v>
      </c>
      <c r="B185">
        <v>180</v>
      </c>
      <c r="C185">
        <v>18</v>
      </c>
      <c r="D185">
        <v>56501.106204522679</v>
      </c>
      <c r="E185">
        <v>64096.04830752722</v>
      </c>
      <c r="F185">
        <v>52347.59029215551</v>
      </c>
      <c r="G185">
        <v>4</v>
      </c>
      <c r="H185">
        <v>58834.067890234619</v>
      </c>
    </row>
    <row r="186" spans="1:8" x14ac:dyDescent="0.3">
      <c r="A186">
        <v>5650000</v>
      </c>
      <c r="B186">
        <v>100</v>
      </c>
      <c r="C186">
        <v>13</v>
      </c>
      <c r="D186">
        <v>56501.106204522679</v>
      </c>
      <c r="E186">
        <v>64096.04830752722</v>
      </c>
      <c r="F186">
        <v>52347.59029215551</v>
      </c>
      <c r="G186">
        <v>3</v>
      </c>
      <c r="H186">
        <v>58834.067890234619</v>
      </c>
    </row>
    <row r="187" spans="1:8" x14ac:dyDescent="0.3">
      <c r="A187">
        <v>5500000</v>
      </c>
      <c r="B187">
        <v>115</v>
      </c>
      <c r="C187">
        <v>25</v>
      </c>
      <c r="D187">
        <v>56501.106204522679</v>
      </c>
      <c r="E187">
        <v>64096.04830752722</v>
      </c>
      <c r="F187">
        <v>52347.59029215551</v>
      </c>
      <c r="G187">
        <v>4</v>
      </c>
      <c r="H187">
        <v>58834.067890234619</v>
      </c>
    </row>
    <row r="188" spans="1:8" x14ac:dyDescent="0.3">
      <c r="A188">
        <v>3850000</v>
      </c>
      <c r="B188">
        <v>90</v>
      </c>
      <c r="C188">
        <v>25</v>
      </c>
      <c r="D188">
        <v>56501.106204522679</v>
      </c>
      <c r="E188">
        <v>64096.04830752722</v>
      </c>
      <c r="F188">
        <v>52347.59029215551</v>
      </c>
      <c r="G188">
        <v>3</v>
      </c>
      <c r="H188">
        <v>58834.067890234619</v>
      </c>
    </row>
    <row r="189" spans="1:8" x14ac:dyDescent="0.3">
      <c r="A189">
        <v>3750000</v>
      </c>
      <c r="B189">
        <v>90</v>
      </c>
      <c r="C189">
        <v>18</v>
      </c>
      <c r="D189">
        <v>56501.106204522679</v>
      </c>
      <c r="E189">
        <v>64096.04830752722</v>
      </c>
      <c r="F189">
        <v>52347.59029215551</v>
      </c>
      <c r="G189">
        <v>3</v>
      </c>
      <c r="H189">
        <v>58834.067890234619</v>
      </c>
    </row>
    <row r="190" spans="1:8" x14ac:dyDescent="0.3">
      <c r="A190">
        <v>8100000</v>
      </c>
      <c r="B190">
        <v>160</v>
      </c>
      <c r="C190">
        <v>2</v>
      </c>
      <c r="D190">
        <v>56501.106204522679</v>
      </c>
      <c r="E190">
        <v>64096.04830752722</v>
      </c>
      <c r="F190">
        <v>52347.59029215551</v>
      </c>
      <c r="G190">
        <v>4</v>
      </c>
      <c r="H190">
        <v>58834.067890234619</v>
      </c>
    </row>
    <row r="191" spans="1:8" x14ac:dyDescent="0.3">
      <c r="A191">
        <v>7250000</v>
      </c>
      <c r="B191">
        <v>135</v>
      </c>
      <c r="C191">
        <v>2</v>
      </c>
      <c r="D191">
        <v>56501.106204522679</v>
      </c>
      <c r="E191">
        <v>64096.04830752722</v>
      </c>
      <c r="F191">
        <v>52347.59029215551</v>
      </c>
      <c r="G191">
        <v>3</v>
      </c>
      <c r="H191">
        <v>58834.067890234619</v>
      </c>
    </row>
    <row r="192" spans="1:8" x14ac:dyDescent="0.3">
      <c r="A192">
        <v>4199999</v>
      </c>
      <c r="B192">
        <v>127</v>
      </c>
      <c r="C192">
        <v>2</v>
      </c>
      <c r="D192">
        <v>65169.934344177367</v>
      </c>
      <c r="E192">
        <v>64096.04830752722</v>
      </c>
      <c r="F192">
        <v>47158.467296531366</v>
      </c>
      <c r="G192">
        <v>3</v>
      </c>
      <c r="H192">
        <v>58834.067890234619</v>
      </c>
    </row>
    <row r="193" spans="1:8" x14ac:dyDescent="0.3">
      <c r="A193">
        <v>7500000</v>
      </c>
      <c r="B193">
        <v>121</v>
      </c>
      <c r="C193">
        <v>2</v>
      </c>
      <c r="D193">
        <v>56501.106204522679</v>
      </c>
      <c r="E193">
        <v>64096.04830752722</v>
      </c>
      <c r="F193">
        <v>47158.467296531366</v>
      </c>
      <c r="G193">
        <v>4</v>
      </c>
      <c r="H193">
        <v>58834.067890234619</v>
      </c>
    </row>
    <row r="194" spans="1:8" x14ac:dyDescent="0.3">
      <c r="A194">
        <v>5450000</v>
      </c>
      <c r="B194">
        <v>100</v>
      </c>
      <c r="C194">
        <v>7.5</v>
      </c>
      <c r="D194">
        <v>56501.106204522679</v>
      </c>
      <c r="E194">
        <v>64096.04830752722</v>
      </c>
      <c r="F194">
        <v>47158.467296531366</v>
      </c>
      <c r="G194">
        <v>3</v>
      </c>
      <c r="H194">
        <v>58834.067890234619</v>
      </c>
    </row>
    <row r="195" spans="1:8" x14ac:dyDescent="0.3">
      <c r="A195">
        <v>4350000</v>
      </c>
      <c r="B195">
        <v>85</v>
      </c>
      <c r="C195">
        <v>2</v>
      </c>
      <c r="D195">
        <v>56501.106204522679</v>
      </c>
      <c r="E195">
        <v>64096.04830752722</v>
      </c>
      <c r="F195">
        <v>47158.467296531366</v>
      </c>
      <c r="G195">
        <v>3</v>
      </c>
      <c r="H195">
        <v>58834.067890234619</v>
      </c>
    </row>
    <row r="196" spans="1:8" x14ac:dyDescent="0.3">
      <c r="A196">
        <v>3780000</v>
      </c>
      <c r="B196">
        <v>95</v>
      </c>
      <c r="C196">
        <v>2</v>
      </c>
      <c r="D196">
        <v>56501.106204522679</v>
      </c>
      <c r="E196">
        <v>64096.04830752722</v>
      </c>
      <c r="F196">
        <v>47158.467296531366</v>
      </c>
      <c r="G196">
        <v>3</v>
      </c>
      <c r="H196">
        <v>58834.067890234619</v>
      </c>
    </row>
    <row r="197" spans="1:8" x14ac:dyDescent="0.3">
      <c r="A197">
        <v>3150000</v>
      </c>
      <c r="B197">
        <v>100</v>
      </c>
      <c r="C197">
        <v>18</v>
      </c>
      <c r="D197">
        <v>56501.106204522679</v>
      </c>
      <c r="E197">
        <v>64096.04830752722</v>
      </c>
      <c r="F197">
        <v>47158.467296531366</v>
      </c>
      <c r="G197">
        <v>3</v>
      </c>
      <c r="H197">
        <v>58834.067890234619</v>
      </c>
    </row>
    <row r="198" spans="1:8" x14ac:dyDescent="0.3">
      <c r="A198">
        <v>2750000</v>
      </c>
      <c r="B198">
        <v>50</v>
      </c>
      <c r="C198">
        <v>2</v>
      </c>
      <c r="D198">
        <v>56501.106204522679</v>
      </c>
      <c r="E198">
        <v>64096.04830752722</v>
      </c>
      <c r="F198">
        <v>47158.467296531366</v>
      </c>
      <c r="G198">
        <v>2</v>
      </c>
      <c r="H198">
        <v>58834.067890234619</v>
      </c>
    </row>
    <row r="199" spans="1:8" x14ac:dyDescent="0.3">
      <c r="A199">
        <v>2400000</v>
      </c>
      <c r="B199">
        <v>78</v>
      </c>
      <c r="C199">
        <v>2</v>
      </c>
      <c r="D199">
        <v>56501.106204522679</v>
      </c>
      <c r="E199">
        <v>64096.04830752722</v>
      </c>
      <c r="F199">
        <v>47158.467296531366</v>
      </c>
      <c r="G199">
        <v>2</v>
      </c>
      <c r="H199">
        <v>58834.067890234619</v>
      </c>
    </row>
    <row r="200" spans="1:8" x14ac:dyDescent="0.3">
      <c r="A200">
        <v>2365000</v>
      </c>
      <c r="B200">
        <v>48</v>
      </c>
      <c r="C200">
        <v>2</v>
      </c>
      <c r="D200">
        <v>56501.106204522679</v>
      </c>
      <c r="E200">
        <v>64096.04830752722</v>
      </c>
      <c r="F200">
        <v>47158.467296531366</v>
      </c>
      <c r="G200">
        <v>2</v>
      </c>
      <c r="H200">
        <v>58834.067890234619</v>
      </c>
    </row>
    <row r="201" spans="1:8" x14ac:dyDescent="0.3">
      <c r="A201">
        <v>2350000</v>
      </c>
      <c r="B201">
        <v>45</v>
      </c>
      <c r="C201">
        <v>2</v>
      </c>
      <c r="D201">
        <v>56501.106204522679</v>
      </c>
      <c r="E201">
        <v>64096.04830752722</v>
      </c>
      <c r="F201">
        <v>47158.467296531366</v>
      </c>
      <c r="G201">
        <v>2</v>
      </c>
      <c r="H201">
        <v>58834.067890234619</v>
      </c>
    </row>
    <row r="202" spans="1:8" x14ac:dyDescent="0.3">
      <c r="A202">
        <v>2280000</v>
      </c>
      <c r="B202">
        <v>45</v>
      </c>
      <c r="C202">
        <v>2</v>
      </c>
      <c r="D202">
        <v>56501.106204522679</v>
      </c>
      <c r="E202">
        <v>64096.04830752722</v>
      </c>
      <c r="F202">
        <v>47158.467296531366</v>
      </c>
      <c r="G202">
        <v>2</v>
      </c>
      <c r="H202">
        <v>58834.067890234619</v>
      </c>
    </row>
    <row r="203" spans="1:8" x14ac:dyDescent="0.3">
      <c r="A203">
        <v>2350000</v>
      </c>
      <c r="B203">
        <v>42</v>
      </c>
      <c r="C203">
        <v>2</v>
      </c>
      <c r="D203">
        <v>53354.245347733297</v>
      </c>
      <c r="E203">
        <v>64096.04830752722</v>
      </c>
      <c r="F203">
        <v>47158.467296531366</v>
      </c>
      <c r="G203">
        <v>2</v>
      </c>
      <c r="H203">
        <v>58834.067890234619</v>
      </c>
    </row>
    <row r="204" spans="1:8" x14ac:dyDescent="0.3">
      <c r="A204">
        <v>26600000</v>
      </c>
      <c r="B204">
        <v>130</v>
      </c>
      <c r="C204">
        <v>2</v>
      </c>
      <c r="D204">
        <v>56501.106204522679</v>
      </c>
      <c r="E204">
        <v>64096.04830752722</v>
      </c>
      <c r="F204">
        <v>63916.818673903676</v>
      </c>
      <c r="G204">
        <v>4</v>
      </c>
      <c r="H204">
        <v>58834.067890234619</v>
      </c>
    </row>
    <row r="205" spans="1:8" x14ac:dyDescent="0.3">
      <c r="A205">
        <v>5800000</v>
      </c>
      <c r="B205">
        <v>120</v>
      </c>
      <c r="C205">
        <v>13</v>
      </c>
      <c r="D205">
        <v>56501.106204522679</v>
      </c>
      <c r="E205">
        <v>64096.04830752722</v>
      </c>
      <c r="F205">
        <v>63916.818673903676</v>
      </c>
      <c r="G205">
        <v>3</v>
      </c>
      <c r="H205">
        <v>58834.067890234619</v>
      </c>
    </row>
    <row r="206" spans="1:8" x14ac:dyDescent="0.3">
      <c r="A206">
        <v>5320000</v>
      </c>
      <c r="B206">
        <v>105</v>
      </c>
      <c r="C206">
        <v>7.5</v>
      </c>
      <c r="D206">
        <v>56501.106204522679</v>
      </c>
      <c r="E206">
        <v>64096.04830752722</v>
      </c>
      <c r="F206">
        <v>63916.818673903676</v>
      </c>
      <c r="G206">
        <v>3</v>
      </c>
      <c r="H206">
        <v>58834.067890234619</v>
      </c>
    </row>
    <row r="207" spans="1:8" x14ac:dyDescent="0.3">
      <c r="A207">
        <v>5100000</v>
      </c>
      <c r="B207">
        <v>90</v>
      </c>
      <c r="C207">
        <v>13</v>
      </c>
      <c r="D207">
        <v>56501.106204522679</v>
      </c>
      <c r="E207">
        <v>64096.04830752722</v>
      </c>
      <c r="F207">
        <v>63916.818673903676</v>
      </c>
      <c r="G207">
        <v>3</v>
      </c>
      <c r="H207">
        <v>58834.067890234619</v>
      </c>
    </row>
    <row r="208" spans="1:8" x14ac:dyDescent="0.3">
      <c r="A208">
        <v>3500000</v>
      </c>
      <c r="B208">
        <v>50</v>
      </c>
      <c r="C208">
        <v>18</v>
      </c>
      <c r="D208">
        <v>56501.106204522679</v>
      </c>
      <c r="E208">
        <v>64096.04830752722</v>
      </c>
      <c r="F208">
        <v>63916.818673903676</v>
      </c>
      <c r="G208">
        <v>2</v>
      </c>
      <c r="H208">
        <v>58834.067890234619</v>
      </c>
    </row>
    <row r="209" spans="1:8" x14ac:dyDescent="0.3">
      <c r="A209">
        <v>3950000</v>
      </c>
      <c r="B209">
        <v>100</v>
      </c>
      <c r="C209">
        <v>25</v>
      </c>
      <c r="D209">
        <v>53354.245347733297</v>
      </c>
      <c r="E209">
        <v>64096.04830752722</v>
      </c>
      <c r="F209">
        <v>63916.818673903676</v>
      </c>
      <c r="G209">
        <v>3</v>
      </c>
      <c r="H209">
        <v>58834.067890234619</v>
      </c>
    </row>
    <row r="210" spans="1:8" x14ac:dyDescent="0.3">
      <c r="A210">
        <v>4650000</v>
      </c>
      <c r="B210">
        <v>70</v>
      </c>
      <c r="C210">
        <v>2</v>
      </c>
      <c r="D210">
        <v>65169.934344177367</v>
      </c>
      <c r="E210">
        <v>65163.149557591896</v>
      </c>
      <c r="F210">
        <v>63916.818673903676</v>
      </c>
      <c r="G210">
        <v>3</v>
      </c>
      <c r="H210">
        <v>58834.067890234619</v>
      </c>
    </row>
    <row r="211" spans="1:8" x14ac:dyDescent="0.3">
      <c r="A211">
        <v>4300000</v>
      </c>
      <c r="B211">
        <v>120</v>
      </c>
      <c r="C211">
        <v>25</v>
      </c>
      <c r="D211">
        <v>56501.106204522679</v>
      </c>
      <c r="E211">
        <v>65163.149557591896</v>
      </c>
      <c r="F211">
        <v>63916.818673903676</v>
      </c>
      <c r="G211">
        <v>4</v>
      </c>
      <c r="H211">
        <v>58834.067890234619</v>
      </c>
    </row>
    <row r="212" spans="1:8" x14ac:dyDescent="0.3">
      <c r="A212">
        <v>3500000</v>
      </c>
      <c r="B212">
        <v>90</v>
      </c>
      <c r="C212">
        <v>25</v>
      </c>
      <c r="D212">
        <v>56501.106204522679</v>
      </c>
      <c r="E212">
        <v>65163.149557591896</v>
      </c>
      <c r="F212">
        <v>63916.818673903676</v>
      </c>
      <c r="G212">
        <v>3</v>
      </c>
      <c r="H212">
        <v>58834.067890234619</v>
      </c>
    </row>
    <row r="213" spans="1:8" x14ac:dyDescent="0.3">
      <c r="A213">
        <v>3980000</v>
      </c>
      <c r="B213">
        <v>95</v>
      </c>
      <c r="C213">
        <v>2</v>
      </c>
      <c r="D213">
        <v>65169.934344177367</v>
      </c>
      <c r="E213">
        <v>54018.774285206324</v>
      </c>
      <c r="F213">
        <v>63916.818673903676</v>
      </c>
      <c r="G213">
        <v>3</v>
      </c>
      <c r="H213">
        <v>58834.067890234619</v>
      </c>
    </row>
    <row r="214" spans="1:8" x14ac:dyDescent="0.3">
      <c r="A214">
        <v>2750000</v>
      </c>
      <c r="B214">
        <v>45</v>
      </c>
      <c r="C214">
        <v>2</v>
      </c>
      <c r="D214">
        <v>56501.106204522679</v>
      </c>
      <c r="E214">
        <v>57563.17543269648</v>
      </c>
      <c r="F214">
        <v>63916.818673903676</v>
      </c>
      <c r="G214">
        <v>2</v>
      </c>
      <c r="H214">
        <v>58834.067890234619</v>
      </c>
    </row>
    <row r="215" spans="1:8" x14ac:dyDescent="0.3">
      <c r="A215">
        <v>2500000</v>
      </c>
      <c r="B215">
        <v>38</v>
      </c>
      <c r="C215">
        <v>2</v>
      </c>
      <c r="D215">
        <v>56501.106204522679</v>
      </c>
      <c r="E215">
        <v>57563.17543269648</v>
      </c>
      <c r="F215">
        <v>63916.818673903676</v>
      </c>
      <c r="G215">
        <v>2</v>
      </c>
      <c r="H215">
        <v>58834.067890234619</v>
      </c>
    </row>
    <row r="216" spans="1:8" x14ac:dyDescent="0.3">
      <c r="A216">
        <v>2150000</v>
      </c>
      <c r="B216">
        <v>42</v>
      </c>
      <c r="C216">
        <v>2</v>
      </c>
      <c r="D216">
        <v>56501.106204522679</v>
      </c>
      <c r="E216">
        <v>57563.17543269648</v>
      </c>
      <c r="F216">
        <v>63916.818673903676</v>
      </c>
      <c r="G216">
        <v>2</v>
      </c>
      <c r="H216">
        <v>58834.067890234619</v>
      </c>
    </row>
    <row r="217" spans="1:8" x14ac:dyDescent="0.3">
      <c r="A217">
        <v>14400000</v>
      </c>
      <c r="B217">
        <v>135</v>
      </c>
      <c r="C217">
        <v>2</v>
      </c>
      <c r="D217">
        <v>56501.106204522679</v>
      </c>
      <c r="E217">
        <v>64096.04830752722</v>
      </c>
      <c r="F217">
        <v>80185.185185185182</v>
      </c>
      <c r="G217">
        <v>4</v>
      </c>
      <c r="H217">
        <v>58834.067890234619</v>
      </c>
    </row>
    <row r="218" spans="1:8" x14ac:dyDescent="0.3">
      <c r="A218">
        <v>7250000</v>
      </c>
      <c r="B218">
        <v>135</v>
      </c>
      <c r="C218">
        <v>2</v>
      </c>
      <c r="D218">
        <v>56501.106204522679</v>
      </c>
      <c r="E218">
        <v>64096.04830752722</v>
      </c>
      <c r="F218">
        <v>80185.185185185182</v>
      </c>
      <c r="G218">
        <v>3</v>
      </c>
      <c r="H218">
        <v>58834.067890234619</v>
      </c>
    </row>
    <row r="219" spans="1:8" x14ac:dyDescent="0.3">
      <c r="A219">
        <v>14186000</v>
      </c>
      <c r="B219">
        <v>160</v>
      </c>
      <c r="C219">
        <v>13</v>
      </c>
      <c r="D219">
        <v>56501.106204522679</v>
      </c>
      <c r="E219">
        <v>64096.04830752722</v>
      </c>
      <c r="F219">
        <v>60620.839859091764</v>
      </c>
      <c r="G219">
        <v>4</v>
      </c>
      <c r="H219">
        <v>58834.067890234619</v>
      </c>
    </row>
    <row r="220" spans="1:8" x14ac:dyDescent="0.3">
      <c r="A220">
        <v>13900000</v>
      </c>
      <c r="B220">
        <v>250</v>
      </c>
      <c r="C220">
        <v>7.5</v>
      </c>
      <c r="D220">
        <v>56501.106204522679</v>
      </c>
      <c r="E220">
        <v>64096.04830752722</v>
      </c>
      <c r="F220">
        <v>60620.839859091764</v>
      </c>
      <c r="G220">
        <v>5</v>
      </c>
      <c r="H220">
        <v>58834.067890234619</v>
      </c>
    </row>
    <row r="221" spans="1:8" x14ac:dyDescent="0.3">
      <c r="A221">
        <v>10800000</v>
      </c>
      <c r="B221">
        <v>150</v>
      </c>
      <c r="C221">
        <v>13</v>
      </c>
      <c r="D221">
        <v>56501.106204522679</v>
      </c>
      <c r="E221">
        <v>64096.04830752722</v>
      </c>
      <c r="F221">
        <v>60620.839859091764</v>
      </c>
      <c r="G221">
        <v>4</v>
      </c>
      <c r="H221">
        <v>58834.067890234619</v>
      </c>
    </row>
    <row r="222" spans="1:8" x14ac:dyDescent="0.3">
      <c r="A222">
        <v>10750000</v>
      </c>
      <c r="B222">
        <v>180</v>
      </c>
      <c r="C222">
        <v>7.5</v>
      </c>
      <c r="D222">
        <v>56501.106204522679</v>
      </c>
      <c r="E222">
        <v>64096.04830752722</v>
      </c>
      <c r="F222">
        <v>60620.839859091764</v>
      </c>
      <c r="G222">
        <v>5</v>
      </c>
      <c r="H222">
        <v>58834.067890234619</v>
      </c>
    </row>
    <row r="223" spans="1:8" x14ac:dyDescent="0.3">
      <c r="A223">
        <v>10700000</v>
      </c>
      <c r="B223">
        <v>110</v>
      </c>
      <c r="C223">
        <v>2</v>
      </c>
      <c r="D223">
        <v>56501.106204522679</v>
      </c>
      <c r="E223">
        <v>64096.04830752722</v>
      </c>
      <c r="F223">
        <v>60620.839859091764</v>
      </c>
      <c r="G223">
        <v>3</v>
      </c>
      <c r="H223">
        <v>58834.067890234619</v>
      </c>
    </row>
    <row r="224" spans="1:8" x14ac:dyDescent="0.3">
      <c r="A224">
        <v>10550000</v>
      </c>
      <c r="B224">
        <v>190</v>
      </c>
      <c r="C224">
        <v>13</v>
      </c>
      <c r="D224">
        <v>56501.106204522679</v>
      </c>
      <c r="E224">
        <v>64096.04830752722</v>
      </c>
      <c r="F224">
        <v>60620.839859091764</v>
      </c>
      <c r="G224">
        <v>5</v>
      </c>
      <c r="H224">
        <v>58834.067890234619</v>
      </c>
    </row>
    <row r="225" spans="1:8" x14ac:dyDescent="0.3">
      <c r="A225">
        <v>10000000</v>
      </c>
      <c r="B225">
        <v>160</v>
      </c>
      <c r="C225">
        <v>2</v>
      </c>
      <c r="D225">
        <v>56501.106204522679</v>
      </c>
      <c r="E225">
        <v>64096.04830752722</v>
      </c>
      <c r="F225">
        <v>60620.839859091764</v>
      </c>
      <c r="G225">
        <v>5</v>
      </c>
      <c r="H225">
        <v>58834.067890234619</v>
      </c>
    </row>
    <row r="226" spans="1:8" x14ac:dyDescent="0.3">
      <c r="A226">
        <v>9500000</v>
      </c>
      <c r="B226">
        <v>160</v>
      </c>
      <c r="C226">
        <v>7.5</v>
      </c>
      <c r="D226">
        <v>56501.106204522679</v>
      </c>
      <c r="E226">
        <v>64096.04830752722</v>
      </c>
      <c r="F226">
        <v>60620.839859091764</v>
      </c>
      <c r="G226">
        <v>4</v>
      </c>
      <c r="H226">
        <v>58834.067890234619</v>
      </c>
    </row>
    <row r="227" spans="1:8" x14ac:dyDescent="0.3">
      <c r="A227">
        <v>9500000</v>
      </c>
      <c r="B227">
        <v>184</v>
      </c>
      <c r="C227">
        <v>13</v>
      </c>
      <c r="D227">
        <v>56501.106204522679</v>
      </c>
      <c r="E227">
        <v>64096.04830752722</v>
      </c>
      <c r="F227">
        <v>60620.839859091764</v>
      </c>
      <c r="G227">
        <v>4</v>
      </c>
      <c r="H227">
        <v>58834.067890234619</v>
      </c>
    </row>
    <row r="228" spans="1:8" x14ac:dyDescent="0.3">
      <c r="A228">
        <v>9500000</v>
      </c>
      <c r="B228">
        <v>180</v>
      </c>
      <c r="C228">
        <v>18</v>
      </c>
      <c r="D228">
        <v>56501.106204522679</v>
      </c>
      <c r="E228">
        <v>64096.04830752722</v>
      </c>
      <c r="F228">
        <v>60620.839859091764</v>
      </c>
      <c r="G228">
        <v>4</v>
      </c>
      <c r="H228">
        <v>58834.067890234619</v>
      </c>
    </row>
    <row r="229" spans="1:8" x14ac:dyDescent="0.3">
      <c r="A229">
        <v>9500000</v>
      </c>
      <c r="B229">
        <v>160</v>
      </c>
      <c r="C229">
        <v>7.5</v>
      </c>
      <c r="D229">
        <v>56501.106204522679</v>
      </c>
      <c r="E229">
        <v>64096.04830752722</v>
      </c>
      <c r="F229">
        <v>60620.839859091764</v>
      </c>
      <c r="G229">
        <v>4</v>
      </c>
      <c r="H229">
        <v>58834.067890234619</v>
      </c>
    </row>
    <row r="230" spans="1:8" x14ac:dyDescent="0.3">
      <c r="A230">
        <v>9350000</v>
      </c>
      <c r="B230">
        <v>90</v>
      </c>
      <c r="C230">
        <v>25</v>
      </c>
      <c r="D230">
        <v>56501.106204522679</v>
      </c>
      <c r="E230">
        <v>64096.04830752722</v>
      </c>
      <c r="F230">
        <v>60620.839859091764</v>
      </c>
      <c r="G230">
        <v>3</v>
      </c>
      <c r="H230">
        <v>58834.067890234619</v>
      </c>
    </row>
    <row r="231" spans="1:8" x14ac:dyDescent="0.3">
      <c r="A231">
        <v>9300000</v>
      </c>
      <c r="B231">
        <v>135</v>
      </c>
      <c r="C231">
        <v>2</v>
      </c>
      <c r="D231">
        <v>56501.106204522679</v>
      </c>
      <c r="E231">
        <v>64096.04830752722</v>
      </c>
      <c r="F231">
        <v>60620.839859091764</v>
      </c>
      <c r="G231">
        <v>4</v>
      </c>
      <c r="H231">
        <v>58834.067890234619</v>
      </c>
    </row>
    <row r="232" spans="1:8" x14ac:dyDescent="0.3">
      <c r="A232">
        <v>9046000</v>
      </c>
      <c r="B232">
        <v>140</v>
      </c>
      <c r="C232">
        <v>7.5</v>
      </c>
      <c r="D232">
        <v>56501.106204522679</v>
      </c>
      <c r="E232">
        <v>64096.04830752722</v>
      </c>
      <c r="F232">
        <v>60620.839859091764</v>
      </c>
      <c r="G232">
        <v>4</v>
      </c>
      <c r="H232">
        <v>58834.067890234619</v>
      </c>
    </row>
    <row r="233" spans="1:8" x14ac:dyDescent="0.3">
      <c r="A233">
        <v>9000000</v>
      </c>
      <c r="B233">
        <v>130</v>
      </c>
      <c r="C233">
        <v>18</v>
      </c>
      <c r="D233">
        <v>56501.106204522679</v>
      </c>
      <c r="E233">
        <v>64096.04830752722</v>
      </c>
      <c r="F233">
        <v>60620.839859091764</v>
      </c>
      <c r="G233">
        <v>4</v>
      </c>
      <c r="H233">
        <v>58834.067890234619</v>
      </c>
    </row>
    <row r="234" spans="1:8" x14ac:dyDescent="0.3">
      <c r="A234">
        <v>8715000</v>
      </c>
      <c r="B234">
        <v>170</v>
      </c>
      <c r="C234">
        <v>7.5</v>
      </c>
      <c r="D234">
        <v>56501.106204522679</v>
      </c>
      <c r="E234">
        <v>64096.04830752722</v>
      </c>
      <c r="F234">
        <v>60620.839859091764</v>
      </c>
      <c r="G234">
        <v>4</v>
      </c>
      <c r="H234">
        <v>58834.067890234619</v>
      </c>
    </row>
    <row r="235" spans="1:8" x14ac:dyDescent="0.3">
      <c r="A235">
        <v>8460000</v>
      </c>
      <c r="B235">
        <v>145</v>
      </c>
      <c r="C235">
        <v>2</v>
      </c>
      <c r="D235">
        <v>56501.106204522679</v>
      </c>
      <c r="E235">
        <v>64096.04830752722</v>
      </c>
      <c r="F235">
        <v>60620.839859091764</v>
      </c>
      <c r="G235">
        <v>4</v>
      </c>
      <c r="H235">
        <v>58834.067890234619</v>
      </c>
    </row>
    <row r="236" spans="1:8" x14ac:dyDescent="0.3">
      <c r="A236">
        <v>7400000</v>
      </c>
      <c r="B236">
        <v>180</v>
      </c>
      <c r="C236">
        <v>13</v>
      </c>
      <c r="D236">
        <v>56501.106204522679</v>
      </c>
      <c r="E236">
        <v>64096.04830752722</v>
      </c>
      <c r="F236">
        <v>60620.839859091764</v>
      </c>
      <c r="G236">
        <v>5</v>
      </c>
      <c r="H236">
        <v>58834.067890234619</v>
      </c>
    </row>
    <row r="237" spans="1:8" x14ac:dyDescent="0.3">
      <c r="A237">
        <v>7200000</v>
      </c>
      <c r="B237">
        <v>200</v>
      </c>
      <c r="C237">
        <v>7.5</v>
      </c>
      <c r="D237">
        <v>56501.106204522679</v>
      </c>
      <c r="E237">
        <v>64096.04830752722</v>
      </c>
      <c r="F237">
        <v>60620.839859091764</v>
      </c>
      <c r="G237">
        <v>5</v>
      </c>
      <c r="H237">
        <v>58834.067890234619</v>
      </c>
    </row>
    <row r="238" spans="1:8" x14ac:dyDescent="0.3">
      <c r="A238">
        <v>7094000</v>
      </c>
      <c r="B238">
        <v>120</v>
      </c>
      <c r="C238">
        <v>18</v>
      </c>
      <c r="D238">
        <v>56501.106204522679</v>
      </c>
      <c r="E238">
        <v>64096.04830752722</v>
      </c>
      <c r="F238">
        <v>60620.839859091764</v>
      </c>
      <c r="G238">
        <v>3</v>
      </c>
      <c r="H238">
        <v>58834.067890234619</v>
      </c>
    </row>
    <row r="239" spans="1:8" x14ac:dyDescent="0.3">
      <c r="A239">
        <v>6790000</v>
      </c>
      <c r="B239">
        <v>100</v>
      </c>
      <c r="C239">
        <v>13</v>
      </c>
      <c r="D239">
        <v>56501.106204522679</v>
      </c>
      <c r="E239">
        <v>64096.04830752722</v>
      </c>
      <c r="F239">
        <v>60620.839859091764</v>
      </c>
      <c r="G239">
        <v>3</v>
      </c>
      <c r="H239">
        <v>58834.067890234619</v>
      </c>
    </row>
    <row r="240" spans="1:8" x14ac:dyDescent="0.3">
      <c r="A240">
        <v>6790000</v>
      </c>
      <c r="B240">
        <v>100</v>
      </c>
      <c r="C240">
        <v>13</v>
      </c>
      <c r="D240">
        <v>56501.106204522679</v>
      </c>
      <c r="E240">
        <v>64096.04830752722</v>
      </c>
      <c r="F240">
        <v>60620.839859091764</v>
      </c>
      <c r="G240">
        <v>3</v>
      </c>
      <c r="H240">
        <v>58834.067890234619</v>
      </c>
    </row>
    <row r="241" spans="1:8" x14ac:dyDescent="0.3">
      <c r="A241">
        <v>6615000</v>
      </c>
      <c r="B241">
        <v>115</v>
      </c>
      <c r="C241">
        <v>7.5</v>
      </c>
      <c r="D241">
        <v>56501.106204522679</v>
      </c>
      <c r="E241">
        <v>64096.04830752722</v>
      </c>
      <c r="F241">
        <v>60620.839859091764</v>
      </c>
      <c r="G241">
        <v>3</v>
      </c>
      <c r="H241">
        <v>58834.067890234619</v>
      </c>
    </row>
    <row r="242" spans="1:8" x14ac:dyDescent="0.3">
      <c r="A242">
        <v>6600000</v>
      </c>
      <c r="B242">
        <v>110</v>
      </c>
      <c r="C242">
        <v>2</v>
      </c>
      <c r="D242">
        <v>56501.106204522679</v>
      </c>
      <c r="E242">
        <v>64096.04830752722</v>
      </c>
      <c r="F242">
        <v>60620.839859091764</v>
      </c>
      <c r="G242">
        <v>3</v>
      </c>
      <c r="H242">
        <v>58834.067890234619</v>
      </c>
    </row>
    <row r="243" spans="1:8" x14ac:dyDescent="0.3">
      <c r="A243">
        <v>6500000</v>
      </c>
      <c r="B243">
        <v>150</v>
      </c>
      <c r="C243">
        <v>25</v>
      </c>
      <c r="D243">
        <v>56501.106204522679</v>
      </c>
      <c r="E243">
        <v>64096.04830752722</v>
      </c>
      <c r="F243">
        <v>60620.839859091764</v>
      </c>
      <c r="G243">
        <v>4</v>
      </c>
      <c r="H243">
        <v>58834.067890234619</v>
      </c>
    </row>
    <row r="244" spans="1:8" x14ac:dyDescent="0.3">
      <c r="A244">
        <v>6360000</v>
      </c>
      <c r="B244">
        <v>95</v>
      </c>
      <c r="C244">
        <v>13</v>
      </c>
      <c r="D244">
        <v>56501.106204522679</v>
      </c>
      <c r="E244">
        <v>64096.04830752722</v>
      </c>
      <c r="F244">
        <v>60620.839859091764</v>
      </c>
      <c r="G244">
        <v>3</v>
      </c>
      <c r="H244">
        <v>58834.067890234619</v>
      </c>
    </row>
    <row r="245" spans="1:8" x14ac:dyDescent="0.3">
      <c r="A245">
        <v>6350000</v>
      </c>
      <c r="B245">
        <v>80</v>
      </c>
      <c r="C245">
        <v>18</v>
      </c>
      <c r="D245">
        <v>56501.106204522679</v>
      </c>
      <c r="E245">
        <v>64096.04830752722</v>
      </c>
      <c r="F245">
        <v>60620.839859091764</v>
      </c>
      <c r="G245">
        <v>3</v>
      </c>
      <c r="H245">
        <v>58834.067890234619</v>
      </c>
    </row>
    <row r="246" spans="1:8" x14ac:dyDescent="0.3">
      <c r="A246">
        <v>6300000</v>
      </c>
      <c r="B246">
        <v>134</v>
      </c>
      <c r="C246">
        <v>2</v>
      </c>
      <c r="D246">
        <v>56501.106204522679</v>
      </c>
      <c r="E246">
        <v>64096.04830752722</v>
      </c>
      <c r="F246">
        <v>60620.839859091764</v>
      </c>
      <c r="G246">
        <v>4</v>
      </c>
      <c r="H246">
        <v>58834.067890234619</v>
      </c>
    </row>
    <row r="247" spans="1:8" x14ac:dyDescent="0.3">
      <c r="A247">
        <v>6250000</v>
      </c>
      <c r="B247">
        <v>82</v>
      </c>
      <c r="C247">
        <v>2</v>
      </c>
      <c r="D247">
        <v>56501.106204522679</v>
      </c>
      <c r="E247">
        <v>64096.04830752722</v>
      </c>
      <c r="F247">
        <v>60620.839859091764</v>
      </c>
      <c r="G247">
        <v>3</v>
      </c>
      <c r="H247">
        <v>58834.067890234619</v>
      </c>
    </row>
    <row r="248" spans="1:8" x14ac:dyDescent="0.3">
      <c r="A248">
        <v>6250000</v>
      </c>
      <c r="B248">
        <v>145</v>
      </c>
      <c r="C248">
        <v>2</v>
      </c>
      <c r="D248">
        <v>56501.106204522679</v>
      </c>
      <c r="E248">
        <v>64096.04830752722</v>
      </c>
      <c r="F248">
        <v>60620.839859091764</v>
      </c>
      <c r="G248">
        <v>4</v>
      </c>
      <c r="H248">
        <v>58834.067890234619</v>
      </c>
    </row>
    <row r="249" spans="1:8" x14ac:dyDescent="0.3">
      <c r="A249">
        <v>6200000</v>
      </c>
      <c r="B249">
        <v>120</v>
      </c>
      <c r="C249">
        <v>2</v>
      </c>
      <c r="D249">
        <v>56501.106204522679</v>
      </c>
      <c r="E249">
        <v>64096.04830752722</v>
      </c>
      <c r="F249">
        <v>60620.839859091764</v>
      </c>
      <c r="G249">
        <v>3</v>
      </c>
      <c r="H249">
        <v>58834.067890234619</v>
      </c>
    </row>
    <row r="250" spans="1:8" x14ac:dyDescent="0.3">
      <c r="A250">
        <v>6150000</v>
      </c>
      <c r="B250">
        <v>80</v>
      </c>
      <c r="C250">
        <v>18</v>
      </c>
      <c r="D250">
        <v>56501.106204522679</v>
      </c>
      <c r="E250">
        <v>64096.04830752722</v>
      </c>
      <c r="F250">
        <v>60620.839859091764</v>
      </c>
      <c r="G250">
        <v>3</v>
      </c>
      <c r="H250">
        <v>58834.067890234619</v>
      </c>
    </row>
    <row r="251" spans="1:8" x14ac:dyDescent="0.3">
      <c r="A251">
        <v>6000000</v>
      </c>
      <c r="B251">
        <v>45</v>
      </c>
      <c r="C251">
        <v>2</v>
      </c>
      <c r="D251">
        <v>56501.106204522679</v>
      </c>
      <c r="E251">
        <v>64096.04830752722</v>
      </c>
      <c r="F251">
        <v>60620.839859091764</v>
      </c>
      <c r="G251">
        <v>2</v>
      </c>
      <c r="H251">
        <v>58834.067890234619</v>
      </c>
    </row>
    <row r="252" spans="1:8" x14ac:dyDescent="0.3">
      <c r="A252">
        <v>6000000</v>
      </c>
      <c r="B252">
        <v>160</v>
      </c>
      <c r="C252">
        <v>18</v>
      </c>
      <c r="D252">
        <v>56501.106204522679</v>
      </c>
      <c r="E252">
        <v>64096.04830752722</v>
      </c>
      <c r="F252">
        <v>60620.839859091764</v>
      </c>
      <c r="G252">
        <v>5</v>
      </c>
      <c r="H252">
        <v>58834.067890234619</v>
      </c>
    </row>
    <row r="253" spans="1:8" x14ac:dyDescent="0.3">
      <c r="A253">
        <v>5950000</v>
      </c>
      <c r="B253">
        <v>64</v>
      </c>
      <c r="C253">
        <v>2</v>
      </c>
      <c r="D253">
        <v>56501.106204522679</v>
      </c>
      <c r="E253">
        <v>64096.04830752722</v>
      </c>
      <c r="F253">
        <v>60620.839859091764</v>
      </c>
      <c r="G253">
        <v>3</v>
      </c>
      <c r="H253">
        <v>58834.067890234619</v>
      </c>
    </row>
    <row r="254" spans="1:8" x14ac:dyDescent="0.3">
      <c r="A254">
        <v>5800000</v>
      </c>
      <c r="B254">
        <v>85</v>
      </c>
      <c r="C254">
        <v>2</v>
      </c>
      <c r="D254">
        <v>56501.106204522679</v>
      </c>
      <c r="E254">
        <v>64096.04830752722</v>
      </c>
      <c r="F254">
        <v>60620.839859091764</v>
      </c>
      <c r="G254">
        <v>3</v>
      </c>
      <c r="H254">
        <v>58834.067890234619</v>
      </c>
    </row>
    <row r="255" spans="1:8" x14ac:dyDescent="0.3">
      <c r="A255">
        <v>5030577</v>
      </c>
      <c r="B255">
        <v>60</v>
      </c>
      <c r="C255">
        <v>7.5</v>
      </c>
      <c r="D255">
        <v>56501.106204522679</v>
      </c>
      <c r="E255">
        <v>64096.04830752722</v>
      </c>
      <c r="F255">
        <v>60620.839859091764</v>
      </c>
      <c r="G255">
        <v>2</v>
      </c>
      <c r="H255">
        <v>58834.067890234619</v>
      </c>
    </row>
    <row r="256" spans="1:8" x14ac:dyDescent="0.3">
      <c r="A256">
        <v>4600000</v>
      </c>
      <c r="B256">
        <v>80</v>
      </c>
      <c r="C256">
        <v>2</v>
      </c>
      <c r="D256">
        <v>56501.106204522679</v>
      </c>
      <c r="E256">
        <v>64096.04830752722</v>
      </c>
      <c r="F256">
        <v>60620.839859091764</v>
      </c>
      <c r="G256">
        <v>3</v>
      </c>
      <c r="H256">
        <v>58834.067890234619</v>
      </c>
    </row>
    <row r="257" spans="1:8" x14ac:dyDescent="0.3">
      <c r="A257">
        <v>4550000</v>
      </c>
      <c r="B257">
        <v>55</v>
      </c>
      <c r="C257">
        <v>2</v>
      </c>
      <c r="D257">
        <v>56501.106204522679</v>
      </c>
      <c r="E257">
        <v>64096.04830752722</v>
      </c>
      <c r="F257">
        <v>60620.839859091764</v>
      </c>
      <c r="G257">
        <v>2</v>
      </c>
      <c r="H257">
        <v>58834.067890234619</v>
      </c>
    </row>
    <row r="258" spans="1:8" x14ac:dyDescent="0.3">
      <c r="A258">
        <v>4304000</v>
      </c>
      <c r="B258">
        <v>125</v>
      </c>
      <c r="C258">
        <v>25</v>
      </c>
      <c r="D258">
        <v>56501.106204522679</v>
      </c>
      <c r="E258">
        <v>64096.04830752722</v>
      </c>
      <c r="F258">
        <v>60620.839859091764</v>
      </c>
      <c r="G258">
        <v>3</v>
      </c>
      <c r="H258">
        <v>58834.067890234619</v>
      </c>
    </row>
    <row r="259" spans="1:8" x14ac:dyDescent="0.3">
      <c r="A259">
        <v>4000000</v>
      </c>
      <c r="B259">
        <v>100</v>
      </c>
      <c r="C259">
        <v>25</v>
      </c>
      <c r="D259">
        <v>56501.106204522679</v>
      </c>
      <c r="E259">
        <v>64096.04830752722</v>
      </c>
      <c r="F259">
        <v>60620.839859091764</v>
      </c>
      <c r="G259">
        <v>3</v>
      </c>
      <c r="H259">
        <v>58834.067890234619</v>
      </c>
    </row>
    <row r="260" spans="1:8" x14ac:dyDescent="0.3">
      <c r="A260">
        <v>3499999</v>
      </c>
      <c r="B260">
        <v>40</v>
      </c>
      <c r="C260">
        <v>2</v>
      </c>
      <c r="D260">
        <v>56501.106204522679</v>
      </c>
      <c r="E260">
        <v>64096.04830752722</v>
      </c>
      <c r="F260">
        <v>60620.839859091764</v>
      </c>
      <c r="G260">
        <v>2</v>
      </c>
      <c r="H260">
        <v>58834.067890234619</v>
      </c>
    </row>
    <row r="261" spans="1:8" x14ac:dyDescent="0.3">
      <c r="A261">
        <v>3450000</v>
      </c>
      <c r="B261">
        <v>45</v>
      </c>
      <c r="C261">
        <v>2</v>
      </c>
      <c r="D261">
        <v>56501.106204522679</v>
      </c>
      <c r="E261">
        <v>64096.04830752722</v>
      </c>
      <c r="F261">
        <v>60620.839859091764</v>
      </c>
      <c r="G261">
        <v>2</v>
      </c>
      <c r="H261">
        <v>58834.067890234619</v>
      </c>
    </row>
    <row r="262" spans="1:8" x14ac:dyDescent="0.3">
      <c r="A262">
        <v>3415000</v>
      </c>
      <c r="B262">
        <v>50</v>
      </c>
      <c r="C262">
        <v>2</v>
      </c>
      <c r="D262">
        <v>56501.106204522679</v>
      </c>
      <c r="E262">
        <v>64096.04830752722</v>
      </c>
      <c r="F262">
        <v>60620.839859091764</v>
      </c>
      <c r="G262">
        <v>2</v>
      </c>
      <c r="H262">
        <v>58834.067890234619</v>
      </c>
    </row>
    <row r="263" spans="1:8" x14ac:dyDescent="0.3">
      <c r="A263">
        <v>3300000</v>
      </c>
      <c r="B263">
        <v>50</v>
      </c>
      <c r="C263">
        <v>2</v>
      </c>
      <c r="D263">
        <v>56501.106204522679</v>
      </c>
      <c r="E263">
        <v>64096.04830752722</v>
      </c>
      <c r="F263">
        <v>60620.839859091764</v>
      </c>
      <c r="G263">
        <v>2</v>
      </c>
      <c r="H263">
        <v>58834.067890234619</v>
      </c>
    </row>
    <row r="264" spans="1:8" x14ac:dyDescent="0.3">
      <c r="A264">
        <v>2960000</v>
      </c>
      <c r="B264">
        <v>50</v>
      </c>
      <c r="C264">
        <v>2</v>
      </c>
      <c r="D264">
        <v>56501.106204522679</v>
      </c>
      <c r="E264">
        <v>64096.04830752722</v>
      </c>
      <c r="F264">
        <v>60620.839859091764</v>
      </c>
      <c r="G264">
        <v>2</v>
      </c>
      <c r="H264">
        <v>58834.067890234619</v>
      </c>
    </row>
    <row r="265" spans="1:8" x14ac:dyDescent="0.3">
      <c r="A265">
        <v>2900000</v>
      </c>
      <c r="B265">
        <v>45</v>
      </c>
      <c r="C265">
        <v>2</v>
      </c>
      <c r="D265">
        <v>56501.106204522679</v>
      </c>
      <c r="E265">
        <v>64096.04830752722</v>
      </c>
      <c r="F265">
        <v>60620.839859091764</v>
      </c>
      <c r="G265">
        <v>2</v>
      </c>
      <c r="H265">
        <v>58834.067890234619</v>
      </c>
    </row>
    <row r="266" spans="1:8" x14ac:dyDescent="0.3">
      <c r="A266">
        <v>2850000</v>
      </c>
      <c r="B266">
        <v>50</v>
      </c>
      <c r="C266">
        <v>2</v>
      </c>
      <c r="D266">
        <v>56501.106204522679</v>
      </c>
      <c r="E266">
        <v>64096.04830752722</v>
      </c>
      <c r="F266">
        <v>60620.839859091764</v>
      </c>
      <c r="G266">
        <v>2</v>
      </c>
      <c r="H266">
        <v>58834.067890234619</v>
      </c>
    </row>
    <row r="267" spans="1:8" x14ac:dyDescent="0.3">
      <c r="A267">
        <v>2850000</v>
      </c>
      <c r="B267">
        <v>50</v>
      </c>
      <c r="C267">
        <v>2</v>
      </c>
      <c r="D267">
        <v>56501.106204522679</v>
      </c>
      <c r="E267">
        <v>64096.04830752722</v>
      </c>
      <c r="F267">
        <v>60620.839859091764</v>
      </c>
      <c r="G267">
        <v>2</v>
      </c>
      <c r="H267">
        <v>58834.067890234619</v>
      </c>
    </row>
    <row r="268" spans="1:8" x14ac:dyDescent="0.3">
      <c r="A268">
        <v>2650000</v>
      </c>
      <c r="B268">
        <v>50</v>
      </c>
      <c r="C268">
        <v>2</v>
      </c>
      <c r="D268">
        <v>56501.106204522679</v>
      </c>
      <c r="E268">
        <v>64096.04830752722</v>
      </c>
      <c r="F268">
        <v>60620.839859091764</v>
      </c>
      <c r="G268">
        <v>2</v>
      </c>
      <c r="H268">
        <v>58834.067890234619</v>
      </c>
    </row>
    <row r="269" spans="1:8" x14ac:dyDescent="0.3">
      <c r="A269">
        <v>4900000</v>
      </c>
      <c r="B269">
        <v>80</v>
      </c>
      <c r="C269">
        <v>2</v>
      </c>
      <c r="D269">
        <v>53354.245347733297</v>
      </c>
      <c r="E269">
        <v>64096.04830752722</v>
      </c>
      <c r="F269">
        <v>60620.839859091764</v>
      </c>
      <c r="G269">
        <v>3</v>
      </c>
      <c r="H269">
        <v>58834.067890234619</v>
      </c>
    </row>
    <row r="270" spans="1:8" x14ac:dyDescent="0.3">
      <c r="A270">
        <v>4250000</v>
      </c>
      <c r="B270">
        <v>90</v>
      </c>
      <c r="C270">
        <v>2</v>
      </c>
      <c r="D270">
        <v>53354.245347733297</v>
      </c>
      <c r="E270">
        <v>64096.04830752722</v>
      </c>
      <c r="F270">
        <v>60620.839859091764</v>
      </c>
      <c r="G270">
        <v>3</v>
      </c>
      <c r="H270">
        <v>58834.067890234619</v>
      </c>
    </row>
    <row r="271" spans="1:8" x14ac:dyDescent="0.3">
      <c r="A271">
        <v>8500000</v>
      </c>
      <c r="B271">
        <v>200</v>
      </c>
      <c r="C271">
        <v>7.5</v>
      </c>
      <c r="D271">
        <v>65169.934344177367</v>
      </c>
      <c r="E271">
        <v>64096.04830752722</v>
      </c>
      <c r="F271">
        <v>60620.839859091764</v>
      </c>
      <c r="G271">
        <v>6</v>
      </c>
      <c r="H271">
        <v>58834.067890234619</v>
      </c>
    </row>
    <row r="272" spans="1:8" x14ac:dyDescent="0.3">
      <c r="A272">
        <v>6762000</v>
      </c>
      <c r="B272">
        <v>180</v>
      </c>
      <c r="C272">
        <v>13</v>
      </c>
      <c r="D272">
        <v>56501.106204522679</v>
      </c>
      <c r="E272">
        <v>64096.04830752722</v>
      </c>
      <c r="F272">
        <v>60620.839859091764</v>
      </c>
      <c r="G272">
        <v>5</v>
      </c>
      <c r="H272">
        <v>58834.067890234619</v>
      </c>
    </row>
    <row r="273" spans="1:8" x14ac:dyDescent="0.3">
      <c r="A273">
        <v>6750000</v>
      </c>
      <c r="B273">
        <v>140</v>
      </c>
      <c r="C273">
        <v>2</v>
      </c>
      <c r="D273">
        <v>56501.106204522679</v>
      </c>
      <c r="E273">
        <v>64096.04830752722</v>
      </c>
      <c r="F273">
        <v>60620.839859091764</v>
      </c>
      <c r="G273">
        <v>3</v>
      </c>
      <c r="H273">
        <v>58834.067890234619</v>
      </c>
    </row>
    <row r="274" spans="1:8" x14ac:dyDescent="0.3">
      <c r="A274">
        <v>6600000</v>
      </c>
      <c r="B274">
        <v>180</v>
      </c>
      <c r="C274">
        <v>7.5</v>
      </c>
      <c r="D274">
        <v>56501.106204522679</v>
      </c>
      <c r="E274">
        <v>64096.04830752722</v>
      </c>
      <c r="F274">
        <v>60620.839859091764</v>
      </c>
      <c r="G274">
        <v>5</v>
      </c>
      <c r="H274">
        <v>58834.067890234619</v>
      </c>
    </row>
    <row r="275" spans="1:8" x14ac:dyDescent="0.3">
      <c r="A275">
        <v>6500000</v>
      </c>
      <c r="B275">
        <v>175</v>
      </c>
      <c r="C275">
        <v>18</v>
      </c>
      <c r="D275">
        <v>56501.106204522679</v>
      </c>
      <c r="E275">
        <v>64096.04830752722</v>
      </c>
      <c r="F275">
        <v>60620.839859091764</v>
      </c>
      <c r="G275">
        <v>5</v>
      </c>
      <c r="H275">
        <v>58834.067890234619</v>
      </c>
    </row>
    <row r="276" spans="1:8" x14ac:dyDescent="0.3">
      <c r="A276">
        <v>6500000</v>
      </c>
      <c r="B276">
        <v>160</v>
      </c>
      <c r="C276">
        <v>7.5</v>
      </c>
      <c r="D276">
        <v>56501.106204522679</v>
      </c>
      <c r="E276">
        <v>64096.04830752722</v>
      </c>
      <c r="F276">
        <v>60620.839859091764</v>
      </c>
      <c r="G276">
        <v>5</v>
      </c>
      <c r="H276">
        <v>58834.067890234619</v>
      </c>
    </row>
    <row r="277" spans="1:8" x14ac:dyDescent="0.3">
      <c r="A277">
        <v>6500000</v>
      </c>
      <c r="B277">
        <v>150</v>
      </c>
      <c r="C277">
        <v>25</v>
      </c>
      <c r="D277">
        <v>56501.106204522679</v>
      </c>
      <c r="E277">
        <v>64096.04830752722</v>
      </c>
      <c r="F277">
        <v>60620.839859091764</v>
      </c>
      <c r="G277">
        <v>5</v>
      </c>
      <c r="H277">
        <v>58834.067890234619</v>
      </c>
    </row>
    <row r="278" spans="1:8" x14ac:dyDescent="0.3">
      <c r="A278">
        <v>6500000</v>
      </c>
      <c r="B278">
        <v>150</v>
      </c>
      <c r="C278">
        <v>2</v>
      </c>
      <c r="D278">
        <v>56501.106204522679</v>
      </c>
      <c r="E278">
        <v>64096.04830752722</v>
      </c>
      <c r="F278">
        <v>60620.839859091764</v>
      </c>
      <c r="G278">
        <v>4</v>
      </c>
      <c r="H278">
        <v>58834.067890234619</v>
      </c>
    </row>
    <row r="279" spans="1:8" x14ac:dyDescent="0.3">
      <c r="A279">
        <v>6000000</v>
      </c>
      <c r="B279">
        <v>140</v>
      </c>
      <c r="C279">
        <v>25</v>
      </c>
      <c r="D279">
        <v>56501.106204522679</v>
      </c>
      <c r="E279">
        <v>64096.04830752722</v>
      </c>
      <c r="F279">
        <v>60620.839859091764</v>
      </c>
      <c r="G279">
        <v>5</v>
      </c>
      <c r="H279">
        <v>58834.067890234619</v>
      </c>
    </row>
    <row r="280" spans="1:8" x14ac:dyDescent="0.3">
      <c r="A280">
        <v>5900000</v>
      </c>
      <c r="B280">
        <v>85</v>
      </c>
      <c r="C280">
        <v>2</v>
      </c>
      <c r="D280">
        <v>56501.106204522679</v>
      </c>
      <c r="E280">
        <v>64096.04830752722</v>
      </c>
      <c r="F280">
        <v>60620.839859091764</v>
      </c>
      <c r="G280">
        <v>3</v>
      </c>
      <c r="H280">
        <v>58834.067890234619</v>
      </c>
    </row>
    <row r="281" spans="1:8" x14ac:dyDescent="0.3">
      <c r="A281">
        <v>5500000</v>
      </c>
      <c r="B281">
        <v>105</v>
      </c>
      <c r="C281">
        <v>2</v>
      </c>
      <c r="D281">
        <v>56501.106204522679</v>
      </c>
      <c r="E281">
        <v>64096.04830752722</v>
      </c>
      <c r="F281">
        <v>60620.839859091764</v>
      </c>
      <c r="G281">
        <v>3</v>
      </c>
      <c r="H281">
        <v>58834.067890234619</v>
      </c>
    </row>
    <row r="282" spans="1:8" x14ac:dyDescent="0.3">
      <c r="A282">
        <v>5250000</v>
      </c>
      <c r="B282">
        <v>180</v>
      </c>
      <c r="C282">
        <v>18</v>
      </c>
      <c r="D282">
        <v>56501.106204522679</v>
      </c>
      <c r="E282">
        <v>64096.04830752722</v>
      </c>
      <c r="F282">
        <v>60620.839859091764</v>
      </c>
      <c r="G282">
        <v>4</v>
      </c>
      <c r="H282">
        <v>58834.067890234619</v>
      </c>
    </row>
    <row r="283" spans="1:8" x14ac:dyDescent="0.3">
      <c r="A283">
        <v>5150000</v>
      </c>
      <c r="B283">
        <v>98</v>
      </c>
      <c r="C283">
        <v>7.5</v>
      </c>
      <c r="D283">
        <v>56501.106204522679</v>
      </c>
      <c r="E283">
        <v>64096.04830752722</v>
      </c>
      <c r="F283">
        <v>60620.839859091764</v>
      </c>
      <c r="G283">
        <v>3</v>
      </c>
      <c r="H283">
        <v>58834.067890234619</v>
      </c>
    </row>
    <row r="284" spans="1:8" x14ac:dyDescent="0.3">
      <c r="A284">
        <v>4200000</v>
      </c>
      <c r="B284">
        <v>79</v>
      </c>
      <c r="C284">
        <v>2</v>
      </c>
      <c r="D284">
        <v>53354.245347733297</v>
      </c>
      <c r="E284">
        <v>64096.04830752722</v>
      </c>
      <c r="F284">
        <v>60620.839859091764</v>
      </c>
      <c r="G284">
        <v>3</v>
      </c>
      <c r="H284">
        <v>58834.067890234619</v>
      </c>
    </row>
    <row r="285" spans="1:8" x14ac:dyDescent="0.3">
      <c r="A285">
        <v>4990000</v>
      </c>
      <c r="B285">
        <v>50</v>
      </c>
      <c r="C285">
        <v>2</v>
      </c>
      <c r="D285">
        <v>56501.106204522679</v>
      </c>
      <c r="E285">
        <v>64096.04830752722</v>
      </c>
      <c r="F285">
        <v>60620.839859091764</v>
      </c>
      <c r="G285">
        <v>2</v>
      </c>
      <c r="H285">
        <v>58834.067890234619</v>
      </c>
    </row>
    <row r="286" spans="1:8" x14ac:dyDescent="0.3">
      <c r="A286">
        <v>12599000</v>
      </c>
      <c r="B286">
        <v>91</v>
      </c>
      <c r="C286">
        <v>7.5</v>
      </c>
      <c r="D286">
        <v>56501.106204522679</v>
      </c>
      <c r="E286">
        <v>64096.04830752722</v>
      </c>
      <c r="F286">
        <v>59031.67084374401</v>
      </c>
      <c r="G286">
        <v>3</v>
      </c>
      <c r="H286">
        <v>58834.067890234619</v>
      </c>
    </row>
    <row r="287" spans="1:8" x14ac:dyDescent="0.3">
      <c r="A287">
        <v>12325000</v>
      </c>
      <c r="B287">
        <v>150</v>
      </c>
      <c r="C287">
        <v>2</v>
      </c>
      <c r="D287">
        <v>56501.106204522679</v>
      </c>
      <c r="E287">
        <v>64096.04830752722</v>
      </c>
      <c r="F287">
        <v>59031.67084374401</v>
      </c>
      <c r="G287">
        <v>4</v>
      </c>
      <c r="H287">
        <v>58834.067890234619</v>
      </c>
    </row>
    <row r="288" spans="1:8" x14ac:dyDescent="0.3">
      <c r="A288">
        <v>10760000</v>
      </c>
      <c r="B288">
        <v>160</v>
      </c>
      <c r="C288">
        <v>13</v>
      </c>
      <c r="D288">
        <v>56501.106204522679</v>
      </c>
      <c r="E288">
        <v>64096.04830752722</v>
      </c>
      <c r="F288">
        <v>59031.67084374401</v>
      </c>
      <c r="G288">
        <v>4</v>
      </c>
      <c r="H288">
        <v>58834.067890234619</v>
      </c>
    </row>
    <row r="289" spans="1:8" x14ac:dyDescent="0.3">
      <c r="A289">
        <v>10350000</v>
      </c>
      <c r="B289">
        <v>110</v>
      </c>
      <c r="C289">
        <v>18</v>
      </c>
      <c r="D289">
        <v>56501.106204522679</v>
      </c>
      <c r="E289">
        <v>64096.04830752722</v>
      </c>
      <c r="F289">
        <v>59031.67084374401</v>
      </c>
      <c r="G289">
        <v>3</v>
      </c>
      <c r="H289">
        <v>58834.067890234619</v>
      </c>
    </row>
    <row r="290" spans="1:8" x14ac:dyDescent="0.3">
      <c r="A290">
        <v>9950000</v>
      </c>
      <c r="B290">
        <v>95</v>
      </c>
      <c r="C290">
        <v>7.5</v>
      </c>
      <c r="D290">
        <v>56501.106204522679</v>
      </c>
      <c r="E290">
        <v>64096.04830752722</v>
      </c>
      <c r="F290">
        <v>59031.67084374401</v>
      </c>
      <c r="G290">
        <v>3</v>
      </c>
      <c r="H290">
        <v>58834.067890234619</v>
      </c>
    </row>
    <row r="291" spans="1:8" x14ac:dyDescent="0.3">
      <c r="A291">
        <v>8700000</v>
      </c>
      <c r="B291">
        <v>110</v>
      </c>
      <c r="C291">
        <v>2</v>
      </c>
      <c r="D291">
        <v>56501.106204522679</v>
      </c>
      <c r="E291">
        <v>64096.04830752722</v>
      </c>
      <c r="F291">
        <v>59031.67084374401</v>
      </c>
      <c r="G291">
        <v>3</v>
      </c>
      <c r="H291">
        <v>58834.067890234619</v>
      </c>
    </row>
    <row r="292" spans="1:8" x14ac:dyDescent="0.3">
      <c r="A292">
        <v>8550000</v>
      </c>
      <c r="B292">
        <v>180</v>
      </c>
      <c r="C292">
        <v>7.5</v>
      </c>
      <c r="D292">
        <v>56501.106204522679</v>
      </c>
      <c r="E292">
        <v>64096.04830752722</v>
      </c>
      <c r="F292">
        <v>59031.67084374401</v>
      </c>
      <c r="G292">
        <v>5</v>
      </c>
      <c r="H292">
        <v>58834.067890234619</v>
      </c>
    </row>
    <row r="293" spans="1:8" x14ac:dyDescent="0.3">
      <c r="A293">
        <v>8400000</v>
      </c>
      <c r="B293">
        <v>250</v>
      </c>
      <c r="C293">
        <v>7.5</v>
      </c>
      <c r="D293">
        <v>56501.106204522679</v>
      </c>
      <c r="E293">
        <v>64096.04830752722</v>
      </c>
      <c r="F293">
        <v>59031.67084374401</v>
      </c>
      <c r="G293">
        <v>4</v>
      </c>
      <c r="H293">
        <v>58834.067890234619</v>
      </c>
    </row>
    <row r="294" spans="1:8" x14ac:dyDescent="0.3">
      <c r="A294">
        <v>8380000</v>
      </c>
      <c r="B294">
        <v>250</v>
      </c>
      <c r="C294">
        <v>7.5</v>
      </c>
      <c r="D294">
        <v>56501.106204522679</v>
      </c>
      <c r="E294">
        <v>64096.04830752722</v>
      </c>
      <c r="F294">
        <v>59031.67084374401</v>
      </c>
      <c r="G294">
        <v>4</v>
      </c>
      <c r="H294">
        <v>58834.067890234619</v>
      </c>
    </row>
    <row r="295" spans="1:8" x14ac:dyDescent="0.3">
      <c r="A295">
        <v>8130000</v>
      </c>
      <c r="B295">
        <v>130</v>
      </c>
      <c r="C295">
        <v>25</v>
      </c>
      <c r="D295">
        <v>56501.106204522679</v>
      </c>
      <c r="E295">
        <v>64096.04830752722</v>
      </c>
      <c r="F295">
        <v>59031.67084374401</v>
      </c>
      <c r="G295">
        <v>4</v>
      </c>
      <c r="H295">
        <v>58834.067890234619</v>
      </c>
    </row>
    <row r="296" spans="1:8" x14ac:dyDescent="0.3">
      <c r="A296">
        <v>8100000</v>
      </c>
      <c r="B296">
        <v>100</v>
      </c>
      <c r="C296">
        <v>2</v>
      </c>
      <c r="D296">
        <v>56501.106204522679</v>
      </c>
      <c r="E296">
        <v>64096.04830752722</v>
      </c>
      <c r="F296">
        <v>59031.67084374401</v>
      </c>
      <c r="G296">
        <v>3</v>
      </c>
      <c r="H296">
        <v>58834.067890234619</v>
      </c>
    </row>
    <row r="297" spans="1:8" x14ac:dyDescent="0.3">
      <c r="A297">
        <v>8075000</v>
      </c>
      <c r="B297">
        <v>120</v>
      </c>
      <c r="C297">
        <v>13</v>
      </c>
      <c r="D297">
        <v>56501.106204522679</v>
      </c>
      <c r="E297">
        <v>64096.04830752722</v>
      </c>
      <c r="F297">
        <v>59031.67084374401</v>
      </c>
      <c r="G297">
        <v>4</v>
      </c>
      <c r="H297">
        <v>58834.067890234619</v>
      </c>
    </row>
    <row r="298" spans="1:8" x14ac:dyDescent="0.3">
      <c r="A298">
        <v>6850000</v>
      </c>
      <c r="B298">
        <v>105</v>
      </c>
      <c r="C298">
        <v>2</v>
      </c>
      <c r="D298">
        <v>56501.106204522679</v>
      </c>
      <c r="E298">
        <v>64096.04830752722</v>
      </c>
      <c r="F298">
        <v>59031.67084374401</v>
      </c>
      <c r="G298">
        <v>3</v>
      </c>
      <c r="H298">
        <v>58834.067890234619</v>
      </c>
    </row>
    <row r="299" spans="1:8" x14ac:dyDescent="0.3">
      <c r="A299">
        <v>6800000</v>
      </c>
      <c r="B299">
        <v>75</v>
      </c>
      <c r="C299">
        <v>7.5</v>
      </c>
      <c r="D299">
        <v>56501.106204522679</v>
      </c>
      <c r="E299">
        <v>64096.04830752722</v>
      </c>
      <c r="F299">
        <v>59031.67084374401</v>
      </c>
      <c r="G299">
        <v>2</v>
      </c>
      <c r="H299">
        <v>58834.067890234619</v>
      </c>
    </row>
    <row r="300" spans="1:8" x14ac:dyDescent="0.3">
      <c r="A300">
        <v>6600000</v>
      </c>
      <c r="B300">
        <v>100</v>
      </c>
      <c r="C300">
        <v>7.5</v>
      </c>
      <c r="D300">
        <v>56501.106204522679</v>
      </c>
      <c r="E300">
        <v>64096.04830752722</v>
      </c>
      <c r="F300">
        <v>59031.67084374401</v>
      </c>
      <c r="G300">
        <v>3</v>
      </c>
      <c r="H300">
        <v>58834.067890234619</v>
      </c>
    </row>
    <row r="301" spans="1:8" x14ac:dyDescent="0.3">
      <c r="A301">
        <v>6550000</v>
      </c>
      <c r="B301">
        <v>110</v>
      </c>
      <c r="C301">
        <v>13</v>
      </c>
      <c r="D301">
        <v>56501.106204522679</v>
      </c>
      <c r="E301">
        <v>64096.04830752722</v>
      </c>
      <c r="F301">
        <v>59031.67084374401</v>
      </c>
      <c r="G301">
        <v>3</v>
      </c>
      <c r="H301">
        <v>58834.067890234619</v>
      </c>
    </row>
    <row r="302" spans="1:8" x14ac:dyDescent="0.3">
      <c r="A302">
        <v>6350000</v>
      </c>
      <c r="B302">
        <v>110</v>
      </c>
      <c r="C302">
        <v>2</v>
      </c>
      <c r="D302">
        <v>56501.106204522679</v>
      </c>
      <c r="E302">
        <v>64096.04830752722</v>
      </c>
      <c r="F302">
        <v>59031.67084374401</v>
      </c>
      <c r="G302">
        <v>4</v>
      </c>
      <c r="H302">
        <v>58834.067890234619</v>
      </c>
    </row>
    <row r="303" spans="1:8" x14ac:dyDescent="0.3">
      <c r="A303">
        <v>6250000</v>
      </c>
      <c r="B303">
        <v>65</v>
      </c>
      <c r="C303">
        <v>2</v>
      </c>
      <c r="D303">
        <v>56501.106204522679</v>
      </c>
      <c r="E303">
        <v>64096.04830752722</v>
      </c>
      <c r="F303">
        <v>59031.67084374401</v>
      </c>
      <c r="G303">
        <v>3</v>
      </c>
      <c r="H303">
        <v>58834.067890234619</v>
      </c>
    </row>
    <row r="304" spans="1:8" x14ac:dyDescent="0.3">
      <c r="A304">
        <v>6100000</v>
      </c>
      <c r="B304">
        <v>95</v>
      </c>
      <c r="C304">
        <v>18</v>
      </c>
      <c r="D304">
        <v>56501.106204522679</v>
      </c>
      <c r="E304">
        <v>64096.04830752722</v>
      </c>
      <c r="F304">
        <v>59031.67084374401</v>
      </c>
      <c r="G304">
        <v>3</v>
      </c>
      <c r="H304">
        <v>58834.067890234619</v>
      </c>
    </row>
    <row r="305" spans="1:8" x14ac:dyDescent="0.3">
      <c r="A305">
        <v>5665000</v>
      </c>
      <c r="B305">
        <v>110</v>
      </c>
      <c r="C305">
        <v>2</v>
      </c>
      <c r="D305">
        <v>56501.106204522679</v>
      </c>
      <c r="E305">
        <v>64096.04830752722</v>
      </c>
      <c r="F305">
        <v>59031.67084374401</v>
      </c>
      <c r="G305">
        <v>3</v>
      </c>
      <c r="H305">
        <v>58834.067890234619</v>
      </c>
    </row>
    <row r="306" spans="1:8" x14ac:dyDescent="0.3">
      <c r="A306">
        <v>5630000</v>
      </c>
      <c r="B306">
        <v>115</v>
      </c>
      <c r="C306">
        <v>2</v>
      </c>
      <c r="D306">
        <v>56501.106204522679</v>
      </c>
      <c r="E306">
        <v>64096.04830752722</v>
      </c>
      <c r="F306">
        <v>59031.67084374401</v>
      </c>
      <c r="G306">
        <v>3</v>
      </c>
      <c r="H306">
        <v>58834.067890234619</v>
      </c>
    </row>
    <row r="307" spans="1:8" x14ac:dyDescent="0.3">
      <c r="A307">
        <v>5380000</v>
      </c>
      <c r="B307">
        <v>125</v>
      </c>
      <c r="C307">
        <v>7.5</v>
      </c>
      <c r="D307">
        <v>56501.106204522679</v>
      </c>
      <c r="E307">
        <v>64096.04830752722</v>
      </c>
      <c r="F307">
        <v>59031.67084374401</v>
      </c>
      <c r="G307">
        <v>3</v>
      </c>
      <c r="H307">
        <v>58834.067890234619</v>
      </c>
    </row>
    <row r="308" spans="1:8" x14ac:dyDescent="0.3">
      <c r="A308">
        <v>5365000</v>
      </c>
      <c r="B308">
        <v>85</v>
      </c>
      <c r="C308">
        <v>2</v>
      </c>
      <c r="D308">
        <v>56501.106204522679</v>
      </c>
      <c r="E308">
        <v>64096.04830752722</v>
      </c>
      <c r="F308">
        <v>59031.67084374401</v>
      </c>
      <c r="G308">
        <v>3</v>
      </c>
      <c r="H308">
        <v>58834.067890234619</v>
      </c>
    </row>
    <row r="309" spans="1:8" x14ac:dyDescent="0.3">
      <c r="A309">
        <v>5360000</v>
      </c>
      <c r="B309">
        <v>110</v>
      </c>
      <c r="C309">
        <v>13</v>
      </c>
      <c r="D309">
        <v>56501.106204522679</v>
      </c>
      <c r="E309">
        <v>64096.04830752722</v>
      </c>
      <c r="F309">
        <v>59031.67084374401</v>
      </c>
      <c r="G309">
        <v>3</v>
      </c>
      <c r="H309">
        <v>58834.067890234619</v>
      </c>
    </row>
    <row r="310" spans="1:8" x14ac:dyDescent="0.3">
      <c r="A310">
        <v>5330000</v>
      </c>
      <c r="B310">
        <v>95</v>
      </c>
      <c r="C310">
        <v>25</v>
      </c>
      <c r="D310">
        <v>56501.106204522679</v>
      </c>
      <c r="E310">
        <v>64096.04830752722</v>
      </c>
      <c r="F310">
        <v>59031.67084374401</v>
      </c>
      <c r="G310">
        <v>3</v>
      </c>
      <c r="H310">
        <v>58834.067890234619</v>
      </c>
    </row>
    <row r="311" spans="1:8" x14ac:dyDescent="0.3">
      <c r="A311">
        <v>5250000</v>
      </c>
      <c r="B311">
        <v>95</v>
      </c>
      <c r="C311">
        <v>7.5</v>
      </c>
      <c r="D311">
        <v>56501.106204522679</v>
      </c>
      <c r="E311">
        <v>64096.04830752722</v>
      </c>
      <c r="F311">
        <v>59031.67084374401</v>
      </c>
      <c r="G311">
        <v>3</v>
      </c>
      <c r="H311">
        <v>58834.067890234619</v>
      </c>
    </row>
    <row r="312" spans="1:8" x14ac:dyDescent="0.3">
      <c r="A312">
        <v>4950000</v>
      </c>
      <c r="B312">
        <v>55</v>
      </c>
      <c r="C312">
        <v>7.5</v>
      </c>
      <c r="D312">
        <v>56501.106204522679</v>
      </c>
      <c r="E312">
        <v>64096.04830752722</v>
      </c>
      <c r="F312">
        <v>59031.67084374401</v>
      </c>
      <c r="G312">
        <v>2</v>
      </c>
      <c r="H312">
        <v>58834.067890234619</v>
      </c>
    </row>
    <row r="313" spans="1:8" x14ac:dyDescent="0.3">
      <c r="A313">
        <v>4900000</v>
      </c>
      <c r="B313">
        <v>50</v>
      </c>
      <c r="C313">
        <v>2</v>
      </c>
      <c r="D313">
        <v>56501.106204522679</v>
      </c>
      <c r="E313">
        <v>64096.04830752722</v>
      </c>
      <c r="F313">
        <v>59031.67084374401</v>
      </c>
      <c r="G313">
        <v>2</v>
      </c>
      <c r="H313">
        <v>58834.067890234619</v>
      </c>
    </row>
    <row r="314" spans="1:8" x14ac:dyDescent="0.3">
      <c r="A314">
        <v>4550000</v>
      </c>
      <c r="B314">
        <v>150</v>
      </c>
      <c r="C314">
        <v>18</v>
      </c>
      <c r="D314">
        <v>56501.106204522679</v>
      </c>
      <c r="E314">
        <v>64096.04830752722</v>
      </c>
      <c r="F314">
        <v>59031.67084374401</v>
      </c>
      <c r="G314">
        <v>4</v>
      </c>
      <c r="H314">
        <v>58834.067890234619</v>
      </c>
    </row>
    <row r="315" spans="1:8" x14ac:dyDescent="0.3">
      <c r="A315">
        <v>4400000</v>
      </c>
      <c r="B315">
        <v>90</v>
      </c>
      <c r="C315">
        <v>7.5</v>
      </c>
      <c r="D315">
        <v>56501.106204522679</v>
      </c>
      <c r="E315">
        <v>64096.04830752722</v>
      </c>
      <c r="F315">
        <v>59031.67084374401</v>
      </c>
      <c r="G315">
        <v>3</v>
      </c>
      <c r="H315">
        <v>58834.067890234619</v>
      </c>
    </row>
    <row r="316" spans="1:8" x14ac:dyDescent="0.3">
      <c r="A316">
        <v>4300000</v>
      </c>
      <c r="B316">
        <v>102</v>
      </c>
      <c r="C316">
        <v>18</v>
      </c>
      <c r="D316">
        <v>56501.106204522679</v>
      </c>
      <c r="E316">
        <v>64096.04830752722</v>
      </c>
      <c r="F316">
        <v>59031.67084374401</v>
      </c>
      <c r="G316">
        <v>3</v>
      </c>
      <c r="H316">
        <v>58834.067890234619</v>
      </c>
    </row>
    <row r="317" spans="1:8" x14ac:dyDescent="0.3">
      <c r="A317">
        <v>4240000</v>
      </c>
      <c r="B317">
        <v>120</v>
      </c>
      <c r="C317">
        <v>13</v>
      </c>
      <c r="D317">
        <v>56501.106204522679</v>
      </c>
      <c r="E317">
        <v>64096.04830752722</v>
      </c>
      <c r="F317">
        <v>59031.67084374401</v>
      </c>
      <c r="G317">
        <v>3</v>
      </c>
      <c r="H317">
        <v>58834.067890234619</v>
      </c>
    </row>
    <row r="318" spans="1:8" x14ac:dyDescent="0.3">
      <c r="A318">
        <v>4200000</v>
      </c>
      <c r="B318">
        <v>70</v>
      </c>
      <c r="C318">
        <v>2</v>
      </c>
      <c r="D318">
        <v>56501.106204522679</v>
      </c>
      <c r="E318">
        <v>64096.04830752722</v>
      </c>
      <c r="F318">
        <v>59031.67084374401</v>
      </c>
      <c r="G318">
        <v>2</v>
      </c>
      <c r="H318">
        <v>58834.067890234619</v>
      </c>
    </row>
    <row r="319" spans="1:8" x14ac:dyDescent="0.3">
      <c r="A319">
        <v>4160000</v>
      </c>
      <c r="B319">
        <v>90</v>
      </c>
      <c r="C319">
        <v>13</v>
      </c>
      <c r="D319">
        <v>56501.106204522679</v>
      </c>
      <c r="E319">
        <v>64096.04830752722</v>
      </c>
      <c r="F319">
        <v>59031.67084374401</v>
      </c>
      <c r="G319">
        <v>3</v>
      </c>
      <c r="H319">
        <v>58834.067890234619</v>
      </c>
    </row>
    <row r="320" spans="1:8" x14ac:dyDescent="0.3">
      <c r="A320">
        <v>4030000</v>
      </c>
      <c r="B320">
        <v>115</v>
      </c>
      <c r="C320">
        <v>13</v>
      </c>
      <c r="D320">
        <v>56501.106204522679</v>
      </c>
      <c r="E320">
        <v>64096.04830752722</v>
      </c>
      <c r="F320">
        <v>59031.67084374401</v>
      </c>
      <c r="G320">
        <v>3</v>
      </c>
      <c r="H320">
        <v>58834.067890234619</v>
      </c>
    </row>
    <row r="321" spans="1:8" x14ac:dyDescent="0.3">
      <c r="A321">
        <v>3950000</v>
      </c>
      <c r="B321">
        <v>144</v>
      </c>
      <c r="C321">
        <v>18</v>
      </c>
      <c r="D321">
        <v>56501.106204522679</v>
      </c>
      <c r="E321">
        <v>64096.04830752722</v>
      </c>
      <c r="F321">
        <v>59031.67084374401</v>
      </c>
      <c r="G321">
        <v>4</v>
      </c>
      <c r="H321">
        <v>58834.067890234619</v>
      </c>
    </row>
    <row r="322" spans="1:8" x14ac:dyDescent="0.3">
      <c r="A322">
        <v>3900000</v>
      </c>
      <c r="B322">
        <v>50</v>
      </c>
      <c r="C322">
        <v>2</v>
      </c>
      <c r="D322">
        <v>56501.106204522679</v>
      </c>
      <c r="E322">
        <v>64096.04830752722</v>
      </c>
      <c r="F322">
        <v>59031.67084374401</v>
      </c>
      <c r="G322">
        <v>2</v>
      </c>
      <c r="H322">
        <v>58834.067890234619</v>
      </c>
    </row>
    <row r="323" spans="1:8" x14ac:dyDescent="0.3">
      <c r="A323">
        <v>3900000</v>
      </c>
      <c r="B323">
        <v>65</v>
      </c>
      <c r="C323">
        <v>7.5</v>
      </c>
      <c r="D323">
        <v>56501.106204522679</v>
      </c>
      <c r="E323">
        <v>64096.04830752722</v>
      </c>
      <c r="F323">
        <v>59031.67084374401</v>
      </c>
      <c r="G323">
        <v>2</v>
      </c>
      <c r="H323">
        <v>58834.067890234619</v>
      </c>
    </row>
    <row r="324" spans="1:8" x14ac:dyDescent="0.3">
      <c r="A324">
        <v>3825000</v>
      </c>
      <c r="B324">
        <v>55</v>
      </c>
      <c r="C324">
        <v>2</v>
      </c>
      <c r="D324">
        <v>56501.106204522679</v>
      </c>
      <c r="E324">
        <v>64096.04830752722</v>
      </c>
      <c r="F324">
        <v>59031.67084374401</v>
      </c>
      <c r="G324">
        <v>2</v>
      </c>
      <c r="H324">
        <v>58834.067890234619</v>
      </c>
    </row>
    <row r="325" spans="1:8" x14ac:dyDescent="0.3">
      <c r="A325">
        <v>3750000</v>
      </c>
      <c r="B325">
        <v>43</v>
      </c>
      <c r="C325">
        <v>2</v>
      </c>
      <c r="D325">
        <v>56501.106204522679</v>
      </c>
      <c r="E325">
        <v>64096.04830752722</v>
      </c>
      <c r="F325">
        <v>59031.67084374401</v>
      </c>
      <c r="G325">
        <v>2</v>
      </c>
      <c r="H325">
        <v>58834.067890234619</v>
      </c>
    </row>
    <row r="326" spans="1:8" x14ac:dyDescent="0.3">
      <c r="A326">
        <v>3500000</v>
      </c>
      <c r="B326">
        <v>95</v>
      </c>
      <c r="C326">
        <v>25</v>
      </c>
      <c r="D326">
        <v>56501.106204522679</v>
      </c>
      <c r="E326">
        <v>64096.04830752722</v>
      </c>
      <c r="F326">
        <v>59031.67084374401</v>
      </c>
      <c r="G326">
        <v>3</v>
      </c>
      <c r="H326">
        <v>58834.067890234619</v>
      </c>
    </row>
    <row r="327" spans="1:8" x14ac:dyDescent="0.3">
      <c r="A327">
        <v>3500000</v>
      </c>
      <c r="B327">
        <v>110</v>
      </c>
      <c r="C327">
        <v>18</v>
      </c>
      <c r="D327">
        <v>56501.106204522679</v>
      </c>
      <c r="E327">
        <v>64096.04830752722</v>
      </c>
      <c r="F327">
        <v>59031.67084374401</v>
      </c>
      <c r="G327">
        <v>3</v>
      </c>
      <c r="H327">
        <v>58834.067890234619</v>
      </c>
    </row>
    <row r="328" spans="1:8" x14ac:dyDescent="0.3">
      <c r="A328">
        <v>3400000</v>
      </c>
      <c r="B328">
        <v>55</v>
      </c>
      <c r="C328">
        <v>7.5</v>
      </c>
      <c r="D328">
        <v>56501.106204522679</v>
      </c>
      <c r="E328">
        <v>64096.04830752722</v>
      </c>
      <c r="F328">
        <v>59031.67084374401</v>
      </c>
      <c r="G328">
        <v>2</v>
      </c>
      <c r="H328">
        <v>58834.067890234619</v>
      </c>
    </row>
    <row r="329" spans="1:8" x14ac:dyDescent="0.3">
      <c r="A329">
        <v>3400000</v>
      </c>
      <c r="B329">
        <v>90</v>
      </c>
      <c r="C329">
        <v>18</v>
      </c>
      <c r="D329">
        <v>56501.106204522679</v>
      </c>
      <c r="E329">
        <v>64096.04830752722</v>
      </c>
      <c r="F329">
        <v>59031.67084374401</v>
      </c>
      <c r="G329">
        <v>3</v>
      </c>
      <c r="H329">
        <v>58834.067890234619</v>
      </c>
    </row>
    <row r="330" spans="1:8" x14ac:dyDescent="0.3">
      <c r="A330">
        <v>3390000</v>
      </c>
      <c r="B330">
        <v>72</v>
      </c>
      <c r="C330">
        <v>7.5</v>
      </c>
      <c r="D330">
        <v>56501.106204522679</v>
      </c>
      <c r="E330">
        <v>64096.04830752722</v>
      </c>
      <c r="F330">
        <v>59031.67084374401</v>
      </c>
      <c r="G330">
        <v>2</v>
      </c>
      <c r="H330">
        <v>58834.067890234619</v>
      </c>
    </row>
    <row r="331" spans="1:8" x14ac:dyDescent="0.3">
      <c r="A331">
        <v>3200000</v>
      </c>
      <c r="B331">
        <v>50</v>
      </c>
      <c r="C331">
        <v>2</v>
      </c>
      <c r="D331">
        <v>56501.106204522679</v>
      </c>
      <c r="E331">
        <v>64096.04830752722</v>
      </c>
      <c r="F331">
        <v>59031.67084374401</v>
      </c>
      <c r="G331">
        <v>2</v>
      </c>
      <c r="H331">
        <v>58834.067890234619</v>
      </c>
    </row>
    <row r="332" spans="1:8" x14ac:dyDescent="0.3">
      <c r="A332">
        <v>3150000</v>
      </c>
      <c r="B332">
        <v>90</v>
      </c>
      <c r="C332">
        <v>18</v>
      </c>
      <c r="D332">
        <v>56501.106204522679</v>
      </c>
      <c r="E332">
        <v>64096.04830752722</v>
      </c>
      <c r="F332">
        <v>59031.67084374401</v>
      </c>
      <c r="G332">
        <v>3</v>
      </c>
      <c r="H332">
        <v>58834.067890234619</v>
      </c>
    </row>
    <row r="333" spans="1:8" x14ac:dyDescent="0.3">
      <c r="A333">
        <v>3000000</v>
      </c>
      <c r="B333">
        <v>55</v>
      </c>
      <c r="C333">
        <v>2</v>
      </c>
      <c r="D333">
        <v>56501.106204522679</v>
      </c>
      <c r="E333">
        <v>64096.04830752722</v>
      </c>
      <c r="F333">
        <v>59031.67084374401</v>
      </c>
      <c r="G333">
        <v>2</v>
      </c>
      <c r="H333">
        <v>58834.067890234619</v>
      </c>
    </row>
    <row r="334" spans="1:8" x14ac:dyDescent="0.3">
      <c r="A334">
        <v>2985000</v>
      </c>
      <c r="B334">
        <v>50</v>
      </c>
      <c r="C334">
        <v>2</v>
      </c>
      <c r="D334">
        <v>56501.106204522679</v>
      </c>
      <c r="E334">
        <v>64096.04830752722</v>
      </c>
      <c r="F334">
        <v>59031.67084374401</v>
      </c>
      <c r="G334">
        <v>2</v>
      </c>
      <c r="H334">
        <v>58834.067890234619</v>
      </c>
    </row>
    <row r="335" spans="1:8" x14ac:dyDescent="0.3">
      <c r="A335">
        <v>2850000</v>
      </c>
      <c r="B335">
        <v>50</v>
      </c>
      <c r="C335">
        <v>2</v>
      </c>
      <c r="D335">
        <v>56501.106204522679</v>
      </c>
      <c r="E335">
        <v>64096.04830752722</v>
      </c>
      <c r="F335">
        <v>59031.67084374401</v>
      </c>
      <c r="G335">
        <v>2</v>
      </c>
      <c r="H335">
        <v>58834.067890234619</v>
      </c>
    </row>
    <row r="336" spans="1:8" x14ac:dyDescent="0.3">
      <c r="A336">
        <v>2800000</v>
      </c>
      <c r="B336">
        <v>50</v>
      </c>
      <c r="C336">
        <v>2</v>
      </c>
      <c r="D336">
        <v>56501.106204522679</v>
      </c>
      <c r="E336">
        <v>64096.04830752722</v>
      </c>
      <c r="F336">
        <v>59031.67084374401</v>
      </c>
      <c r="G336">
        <v>2</v>
      </c>
      <c r="H336">
        <v>58834.067890234619</v>
      </c>
    </row>
    <row r="337" spans="1:8" x14ac:dyDescent="0.3">
      <c r="A337">
        <v>2750000</v>
      </c>
      <c r="B337">
        <v>45</v>
      </c>
      <c r="C337">
        <v>2</v>
      </c>
      <c r="D337">
        <v>56501.106204522679</v>
      </c>
      <c r="E337">
        <v>64096.04830752722</v>
      </c>
      <c r="F337">
        <v>59031.67084374401</v>
      </c>
      <c r="G337">
        <v>2</v>
      </c>
      <c r="H337">
        <v>58834.067890234619</v>
      </c>
    </row>
    <row r="338" spans="1:8" x14ac:dyDescent="0.3">
      <c r="A338">
        <v>2700000</v>
      </c>
      <c r="B338">
        <v>90</v>
      </c>
      <c r="C338">
        <v>18</v>
      </c>
      <c r="D338">
        <v>56501.106204522679</v>
      </c>
      <c r="E338">
        <v>64096.04830752722</v>
      </c>
      <c r="F338">
        <v>59031.67084374401</v>
      </c>
      <c r="G338">
        <v>3</v>
      </c>
      <c r="H338">
        <v>58834.067890234619</v>
      </c>
    </row>
    <row r="339" spans="1:8" x14ac:dyDescent="0.3">
      <c r="A339">
        <v>2265000</v>
      </c>
      <c r="B339">
        <v>50</v>
      </c>
      <c r="C339">
        <v>13</v>
      </c>
      <c r="D339">
        <v>56501.106204522679</v>
      </c>
      <c r="E339">
        <v>64096.04830752722</v>
      </c>
      <c r="F339">
        <v>59031.67084374401</v>
      </c>
      <c r="G339">
        <v>2</v>
      </c>
      <c r="H339">
        <v>58834.067890234619</v>
      </c>
    </row>
    <row r="340" spans="1:8" x14ac:dyDescent="0.3">
      <c r="A340">
        <v>7100000</v>
      </c>
      <c r="B340">
        <v>110</v>
      </c>
      <c r="C340">
        <v>7.5</v>
      </c>
      <c r="D340">
        <v>53354.245347733297</v>
      </c>
      <c r="E340">
        <v>64096.04830752722</v>
      </c>
      <c r="F340">
        <v>59031.67084374401</v>
      </c>
      <c r="G340">
        <v>4</v>
      </c>
      <c r="H340">
        <v>58834.067890234619</v>
      </c>
    </row>
    <row r="341" spans="1:8" x14ac:dyDescent="0.3">
      <c r="A341">
        <v>3200000</v>
      </c>
      <c r="B341">
        <v>50</v>
      </c>
      <c r="C341">
        <v>2</v>
      </c>
      <c r="D341">
        <v>53354.245347733297</v>
      </c>
      <c r="E341">
        <v>64096.04830752722</v>
      </c>
      <c r="F341">
        <v>59031.67084374401</v>
      </c>
      <c r="G341">
        <v>1</v>
      </c>
      <c r="H341">
        <v>58834.067890234619</v>
      </c>
    </row>
    <row r="342" spans="1:8" x14ac:dyDescent="0.3">
      <c r="A342">
        <v>2785000</v>
      </c>
      <c r="B342">
        <v>47</v>
      </c>
      <c r="C342">
        <v>2</v>
      </c>
      <c r="D342">
        <v>53354.245347733297</v>
      </c>
      <c r="E342">
        <v>64096.04830752722</v>
      </c>
      <c r="F342">
        <v>59031.67084374401</v>
      </c>
      <c r="G342">
        <v>2</v>
      </c>
      <c r="H342">
        <v>58834.067890234619</v>
      </c>
    </row>
    <row r="343" spans="1:8" x14ac:dyDescent="0.3">
      <c r="A343">
        <v>3800000</v>
      </c>
      <c r="B343">
        <v>135</v>
      </c>
      <c r="C343">
        <v>13</v>
      </c>
      <c r="D343">
        <v>56501.106204522679</v>
      </c>
      <c r="E343">
        <v>64096.04830752722</v>
      </c>
      <c r="F343">
        <v>59031.67084374401</v>
      </c>
      <c r="G343">
        <v>4</v>
      </c>
      <c r="H343">
        <v>58834.067890234619</v>
      </c>
    </row>
    <row r="344" spans="1:8" x14ac:dyDescent="0.3">
      <c r="A344">
        <v>2675000</v>
      </c>
      <c r="B344">
        <v>50</v>
      </c>
      <c r="C344">
        <v>25</v>
      </c>
      <c r="D344">
        <v>56501.106204522679</v>
      </c>
      <c r="E344">
        <v>64096.04830752722</v>
      </c>
      <c r="F344">
        <v>59031.67084374401</v>
      </c>
      <c r="G344">
        <v>2</v>
      </c>
      <c r="H344">
        <v>58834.067890234619</v>
      </c>
    </row>
    <row r="345" spans="1:8" x14ac:dyDescent="0.3">
      <c r="A345">
        <v>7590000</v>
      </c>
      <c r="B345">
        <v>120</v>
      </c>
      <c r="C345">
        <v>2</v>
      </c>
      <c r="D345">
        <v>56501.106204522679</v>
      </c>
      <c r="E345">
        <v>64096.04830752722</v>
      </c>
      <c r="F345">
        <v>59031.67084374401</v>
      </c>
      <c r="G345">
        <v>4</v>
      </c>
      <c r="H345">
        <v>58834.067890234619</v>
      </c>
    </row>
    <row r="346" spans="1:8" x14ac:dyDescent="0.3">
      <c r="A346">
        <v>4450000</v>
      </c>
      <c r="B346">
        <v>90</v>
      </c>
      <c r="C346">
        <v>2</v>
      </c>
      <c r="D346">
        <v>56501.106204522679</v>
      </c>
      <c r="E346">
        <v>64096.04830752722</v>
      </c>
      <c r="F346">
        <v>59031.67084374401</v>
      </c>
      <c r="G346">
        <v>3</v>
      </c>
      <c r="H346">
        <v>58834.067890234619</v>
      </c>
    </row>
    <row r="347" spans="1:8" x14ac:dyDescent="0.3">
      <c r="A347">
        <v>3500000</v>
      </c>
      <c r="B347">
        <v>155</v>
      </c>
      <c r="C347">
        <v>18</v>
      </c>
      <c r="D347">
        <v>56501.106204522679</v>
      </c>
      <c r="E347">
        <v>64096.04830752722</v>
      </c>
      <c r="F347">
        <v>59031.67084374401</v>
      </c>
      <c r="G347">
        <v>3</v>
      </c>
      <c r="H347">
        <v>58834.067890234619</v>
      </c>
    </row>
    <row r="348" spans="1:8" x14ac:dyDescent="0.3">
      <c r="A348">
        <v>12370000</v>
      </c>
      <c r="B348">
        <v>150</v>
      </c>
      <c r="C348">
        <v>13</v>
      </c>
      <c r="D348">
        <v>56501.106204522679</v>
      </c>
      <c r="E348">
        <v>64096.04830752722</v>
      </c>
      <c r="F348">
        <v>60581.159420289856</v>
      </c>
      <c r="G348">
        <v>4</v>
      </c>
      <c r="H348">
        <v>58834.067890234619</v>
      </c>
    </row>
    <row r="349" spans="1:8" x14ac:dyDescent="0.3">
      <c r="A349">
        <v>8900000</v>
      </c>
      <c r="B349">
        <v>230</v>
      </c>
      <c r="C349">
        <v>7.5</v>
      </c>
      <c r="D349">
        <v>56501.106204522679</v>
      </c>
      <c r="E349">
        <v>64096.04830752722</v>
      </c>
      <c r="F349">
        <v>60581.159420289856</v>
      </c>
      <c r="G349">
        <v>6</v>
      </c>
      <c r="H349">
        <v>58834.067890234619</v>
      </c>
    </row>
    <row r="350" spans="1:8" x14ac:dyDescent="0.3">
      <c r="A350">
        <v>10950000</v>
      </c>
      <c r="B350">
        <v>200</v>
      </c>
      <c r="C350">
        <v>13</v>
      </c>
      <c r="D350">
        <v>56501.106204522679</v>
      </c>
      <c r="E350">
        <v>64096.04830752722</v>
      </c>
      <c r="F350">
        <v>62160.777920648026</v>
      </c>
      <c r="G350">
        <v>5</v>
      </c>
      <c r="H350">
        <v>58834.067890234619</v>
      </c>
    </row>
    <row r="351" spans="1:8" x14ac:dyDescent="0.3">
      <c r="A351">
        <v>6370000</v>
      </c>
      <c r="B351">
        <v>90</v>
      </c>
      <c r="C351">
        <v>7.5</v>
      </c>
      <c r="D351">
        <v>56501.106204522679</v>
      </c>
      <c r="E351">
        <v>64096.04830752722</v>
      </c>
      <c r="F351">
        <v>62160.777920648026</v>
      </c>
      <c r="G351">
        <v>3</v>
      </c>
      <c r="H351">
        <v>58834.067890234619</v>
      </c>
    </row>
    <row r="352" spans="1:8" x14ac:dyDescent="0.3">
      <c r="A352">
        <v>6357000</v>
      </c>
      <c r="B352">
        <v>130</v>
      </c>
      <c r="C352">
        <v>25</v>
      </c>
      <c r="D352">
        <v>56501.106204522679</v>
      </c>
      <c r="E352">
        <v>64096.04830752722</v>
      </c>
      <c r="F352">
        <v>62160.777920648026</v>
      </c>
      <c r="G352">
        <v>4</v>
      </c>
      <c r="H352">
        <v>58834.067890234619</v>
      </c>
    </row>
    <row r="353" spans="1:8" x14ac:dyDescent="0.3">
      <c r="A353">
        <v>5720000</v>
      </c>
      <c r="B353">
        <v>95</v>
      </c>
      <c r="C353">
        <v>13</v>
      </c>
      <c r="D353">
        <v>56501.106204522679</v>
      </c>
      <c r="E353">
        <v>64096.04830752722</v>
      </c>
      <c r="F353">
        <v>62160.777920648026</v>
      </c>
      <c r="G353">
        <v>3</v>
      </c>
      <c r="H353">
        <v>58834.067890234619</v>
      </c>
    </row>
    <row r="354" spans="1:8" x14ac:dyDescent="0.3">
      <c r="A354">
        <v>5570000</v>
      </c>
      <c r="B354">
        <v>110</v>
      </c>
      <c r="C354">
        <v>7.5</v>
      </c>
      <c r="D354">
        <v>56501.106204522679</v>
      </c>
      <c r="E354">
        <v>64096.04830752722</v>
      </c>
      <c r="F354">
        <v>62160.777920648026</v>
      </c>
      <c r="G354">
        <v>3</v>
      </c>
      <c r="H354">
        <v>58834.067890234619</v>
      </c>
    </row>
    <row r="355" spans="1:8" x14ac:dyDescent="0.3">
      <c r="A355">
        <v>5400000</v>
      </c>
      <c r="B355">
        <v>46</v>
      </c>
      <c r="C355">
        <v>2</v>
      </c>
      <c r="D355">
        <v>56501.106204522679</v>
      </c>
      <c r="E355">
        <v>64096.04830752722</v>
      </c>
      <c r="F355">
        <v>62160.777920648026</v>
      </c>
      <c r="G355">
        <v>2</v>
      </c>
      <c r="H355">
        <v>58834.067890234619</v>
      </c>
    </row>
    <row r="356" spans="1:8" x14ac:dyDescent="0.3">
      <c r="A356">
        <v>5200000</v>
      </c>
      <c r="B356">
        <v>95</v>
      </c>
      <c r="C356">
        <v>13</v>
      </c>
      <c r="D356">
        <v>56501.106204522679</v>
      </c>
      <c r="E356">
        <v>64096.04830752722</v>
      </c>
      <c r="F356">
        <v>62160.777920648026</v>
      </c>
      <c r="G356">
        <v>3</v>
      </c>
      <c r="H356">
        <v>58834.067890234619</v>
      </c>
    </row>
    <row r="357" spans="1:8" x14ac:dyDescent="0.3">
      <c r="A357">
        <v>5000000</v>
      </c>
      <c r="B357">
        <v>75</v>
      </c>
      <c r="C357">
        <v>25</v>
      </c>
      <c r="D357">
        <v>56501.106204522679</v>
      </c>
      <c r="E357">
        <v>64096.04830752722</v>
      </c>
      <c r="F357">
        <v>62160.777920648026</v>
      </c>
      <c r="G357">
        <v>3</v>
      </c>
      <c r="H357">
        <v>58834.067890234619</v>
      </c>
    </row>
    <row r="358" spans="1:8" x14ac:dyDescent="0.3">
      <c r="A358">
        <v>4165000</v>
      </c>
      <c r="B358">
        <v>85</v>
      </c>
      <c r="C358">
        <v>18</v>
      </c>
      <c r="D358">
        <v>56501.106204522679</v>
      </c>
      <c r="E358">
        <v>64096.04830752722</v>
      </c>
      <c r="F358">
        <v>62160.777920648026</v>
      </c>
      <c r="G358">
        <v>3</v>
      </c>
      <c r="H358">
        <v>58834.067890234619</v>
      </c>
    </row>
    <row r="359" spans="1:8" x14ac:dyDescent="0.3">
      <c r="A359">
        <v>4185000</v>
      </c>
      <c r="B359">
        <v>52</v>
      </c>
      <c r="C359">
        <v>7.5</v>
      </c>
      <c r="D359">
        <v>56501.106204522679</v>
      </c>
      <c r="E359">
        <v>64096.04830752722</v>
      </c>
      <c r="F359">
        <v>62160.777920648026</v>
      </c>
      <c r="G359">
        <v>2</v>
      </c>
      <c r="H359">
        <v>58834.067890234619</v>
      </c>
    </row>
    <row r="360" spans="1:8" x14ac:dyDescent="0.3">
      <c r="A360">
        <v>4150000</v>
      </c>
      <c r="B360">
        <v>85</v>
      </c>
      <c r="C360">
        <v>18</v>
      </c>
      <c r="D360">
        <v>56501.106204522679</v>
      </c>
      <c r="E360">
        <v>64096.04830752722</v>
      </c>
      <c r="F360">
        <v>62160.777920648026</v>
      </c>
      <c r="G360">
        <v>3</v>
      </c>
      <c r="H360">
        <v>58834.067890234619</v>
      </c>
    </row>
    <row r="361" spans="1:8" x14ac:dyDescent="0.3">
      <c r="A361">
        <v>3920000</v>
      </c>
      <c r="B361">
        <v>90</v>
      </c>
      <c r="C361">
        <v>25</v>
      </c>
      <c r="D361">
        <v>56501.106204522679</v>
      </c>
      <c r="E361">
        <v>64096.04830752722</v>
      </c>
      <c r="F361">
        <v>62160.777920648026</v>
      </c>
      <c r="G361">
        <v>3</v>
      </c>
      <c r="H361">
        <v>58834.067890234619</v>
      </c>
    </row>
    <row r="362" spans="1:8" x14ac:dyDescent="0.3">
      <c r="A362">
        <v>10640000</v>
      </c>
      <c r="B362">
        <v>140</v>
      </c>
      <c r="C362">
        <v>2</v>
      </c>
      <c r="D362">
        <v>56501.106204522679</v>
      </c>
      <c r="E362">
        <v>64096.04830752722</v>
      </c>
      <c r="F362">
        <v>66763.09091234504</v>
      </c>
      <c r="G362">
        <v>4</v>
      </c>
      <c r="H362">
        <v>58834.067890234619</v>
      </c>
    </row>
    <row r="363" spans="1:8" x14ac:dyDescent="0.3">
      <c r="A363">
        <v>10250000</v>
      </c>
      <c r="B363">
        <v>125</v>
      </c>
      <c r="C363">
        <v>2</v>
      </c>
      <c r="D363">
        <v>56501.106204522679</v>
      </c>
      <c r="E363">
        <v>64096.04830752722</v>
      </c>
      <c r="F363">
        <v>66763.09091234504</v>
      </c>
      <c r="G363">
        <v>4</v>
      </c>
      <c r="H363">
        <v>58834.067890234619</v>
      </c>
    </row>
    <row r="364" spans="1:8" x14ac:dyDescent="0.3">
      <c r="A364">
        <v>8350000</v>
      </c>
      <c r="B364">
        <v>115</v>
      </c>
      <c r="C364">
        <v>2</v>
      </c>
      <c r="D364">
        <v>56501.106204522679</v>
      </c>
      <c r="E364">
        <v>64096.04830752722</v>
      </c>
      <c r="F364">
        <v>66763.09091234504</v>
      </c>
      <c r="G364">
        <v>3</v>
      </c>
      <c r="H364">
        <v>58834.067890234619</v>
      </c>
    </row>
    <row r="365" spans="1:8" x14ac:dyDescent="0.3">
      <c r="A365">
        <v>6000000</v>
      </c>
      <c r="B365">
        <v>75</v>
      </c>
      <c r="C365">
        <v>2</v>
      </c>
      <c r="D365">
        <v>56501.106204522679</v>
      </c>
      <c r="E365">
        <v>64096.04830752722</v>
      </c>
      <c r="F365">
        <v>66763.09091234504</v>
      </c>
      <c r="G365">
        <v>3</v>
      </c>
      <c r="H365">
        <v>58834.067890234619</v>
      </c>
    </row>
    <row r="366" spans="1:8" x14ac:dyDescent="0.3">
      <c r="A366">
        <v>5500000</v>
      </c>
      <c r="B366">
        <v>90</v>
      </c>
      <c r="C366">
        <v>2</v>
      </c>
      <c r="D366">
        <v>56501.106204522679</v>
      </c>
      <c r="E366">
        <v>64096.04830752722</v>
      </c>
      <c r="F366">
        <v>66763.09091234504</v>
      </c>
      <c r="G366">
        <v>3</v>
      </c>
      <c r="H366">
        <v>58834.067890234619</v>
      </c>
    </row>
    <row r="367" spans="1:8" x14ac:dyDescent="0.3">
      <c r="A367">
        <v>5500000</v>
      </c>
      <c r="B367">
        <v>90</v>
      </c>
      <c r="C367">
        <v>25</v>
      </c>
      <c r="D367">
        <v>56501.106204522679</v>
      </c>
      <c r="E367">
        <v>64096.04830752722</v>
      </c>
      <c r="F367">
        <v>66763.09091234504</v>
      </c>
      <c r="G367">
        <v>3</v>
      </c>
      <c r="H367">
        <v>58834.067890234619</v>
      </c>
    </row>
    <row r="368" spans="1:8" x14ac:dyDescent="0.3">
      <c r="A368">
        <v>5165000</v>
      </c>
      <c r="B368">
        <v>95</v>
      </c>
      <c r="C368">
        <v>13</v>
      </c>
      <c r="D368">
        <v>56501.106204522679</v>
      </c>
      <c r="E368">
        <v>64096.04830752722</v>
      </c>
      <c r="F368">
        <v>66763.09091234504</v>
      </c>
      <c r="G368">
        <v>3</v>
      </c>
      <c r="H368">
        <v>58834.067890234619</v>
      </c>
    </row>
    <row r="369" spans="1:8" x14ac:dyDescent="0.3">
      <c r="A369">
        <v>5120000</v>
      </c>
      <c r="B369">
        <v>55</v>
      </c>
      <c r="C369">
        <v>2</v>
      </c>
      <c r="D369">
        <v>56501.106204522679</v>
      </c>
      <c r="E369">
        <v>64096.04830752722</v>
      </c>
      <c r="F369">
        <v>66763.09091234504</v>
      </c>
      <c r="G369">
        <v>2</v>
      </c>
      <c r="H369">
        <v>58834.067890234619</v>
      </c>
    </row>
    <row r="370" spans="1:8" x14ac:dyDescent="0.3">
      <c r="A370">
        <v>4600000</v>
      </c>
      <c r="B370">
        <v>160</v>
      </c>
      <c r="C370">
        <v>25</v>
      </c>
      <c r="D370">
        <v>56501.106204522679</v>
      </c>
      <c r="E370">
        <v>64096.04830752722</v>
      </c>
      <c r="F370">
        <v>66763.09091234504</v>
      </c>
      <c r="G370">
        <v>4</v>
      </c>
      <c r="H370">
        <v>58834.067890234619</v>
      </c>
    </row>
    <row r="371" spans="1:8" x14ac:dyDescent="0.3">
      <c r="A371">
        <v>3450000</v>
      </c>
      <c r="B371">
        <v>100</v>
      </c>
      <c r="C371">
        <v>25</v>
      </c>
      <c r="D371">
        <v>56501.106204522679</v>
      </c>
      <c r="E371">
        <v>64096.04830752722</v>
      </c>
      <c r="F371">
        <v>66763.09091234504</v>
      </c>
      <c r="G371">
        <v>3</v>
      </c>
      <c r="H371">
        <v>58834.067890234619</v>
      </c>
    </row>
    <row r="372" spans="1:8" x14ac:dyDescent="0.3">
      <c r="A372">
        <v>3000000</v>
      </c>
      <c r="B372">
        <v>90</v>
      </c>
      <c r="C372">
        <v>18</v>
      </c>
      <c r="D372">
        <v>56501.106204522679</v>
      </c>
      <c r="E372">
        <v>64096.04830752722</v>
      </c>
      <c r="F372">
        <v>66763.09091234504</v>
      </c>
      <c r="G372">
        <v>3</v>
      </c>
      <c r="H372">
        <v>58834.067890234619</v>
      </c>
    </row>
    <row r="373" spans="1:8" x14ac:dyDescent="0.3">
      <c r="A373">
        <v>3000000</v>
      </c>
      <c r="B373">
        <v>100</v>
      </c>
      <c r="C373">
        <v>18</v>
      </c>
      <c r="D373">
        <v>56501.106204522679</v>
      </c>
      <c r="E373">
        <v>64096.04830752722</v>
      </c>
      <c r="F373">
        <v>66763.09091234504</v>
      </c>
      <c r="G373">
        <v>3</v>
      </c>
      <c r="H373">
        <v>58834.067890234619</v>
      </c>
    </row>
    <row r="374" spans="1:8" x14ac:dyDescent="0.3">
      <c r="A374">
        <v>7500000</v>
      </c>
      <c r="B374">
        <v>80</v>
      </c>
      <c r="C374">
        <v>7.5</v>
      </c>
      <c r="D374">
        <v>53354.245347733297</v>
      </c>
      <c r="E374">
        <v>64096.04830752722</v>
      </c>
      <c r="F374">
        <v>66763.09091234504</v>
      </c>
      <c r="G374">
        <v>3</v>
      </c>
      <c r="H374">
        <v>58834.067890234619</v>
      </c>
    </row>
    <row r="375" spans="1:8" x14ac:dyDescent="0.3">
      <c r="A375">
        <v>2300000</v>
      </c>
      <c r="B375">
        <v>65</v>
      </c>
      <c r="C375">
        <v>25</v>
      </c>
      <c r="D375">
        <v>56501.106204522679</v>
      </c>
      <c r="E375">
        <v>64096.04830752722</v>
      </c>
      <c r="F375">
        <v>66763.09091234504</v>
      </c>
      <c r="G375">
        <v>2</v>
      </c>
      <c r="H375">
        <v>58834.067890234619</v>
      </c>
    </row>
    <row r="376" spans="1:8" x14ac:dyDescent="0.3">
      <c r="A376">
        <v>2300000</v>
      </c>
      <c r="B376">
        <v>60</v>
      </c>
      <c r="C376">
        <v>25</v>
      </c>
      <c r="D376">
        <v>56501.106204522679</v>
      </c>
      <c r="E376">
        <v>64096.04830752722</v>
      </c>
      <c r="F376">
        <v>66763.09091234504</v>
      </c>
      <c r="G376">
        <v>2</v>
      </c>
      <c r="H376">
        <v>58834.067890234619</v>
      </c>
    </row>
    <row r="377" spans="1:8" x14ac:dyDescent="0.3">
      <c r="A377">
        <v>10275000</v>
      </c>
      <c r="B377">
        <v>53</v>
      </c>
      <c r="C377">
        <v>2</v>
      </c>
      <c r="D377">
        <v>84051.519775661844</v>
      </c>
      <c r="E377">
        <v>64096.04830752722</v>
      </c>
      <c r="F377">
        <v>66763.09091234504</v>
      </c>
      <c r="G377">
        <v>2</v>
      </c>
      <c r="H377">
        <v>58834.067890234619</v>
      </c>
    </row>
    <row r="378" spans="1:8" x14ac:dyDescent="0.3">
      <c r="A378">
        <v>8350000</v>
      </c>
      <c r="B378">
        <v>150</v>
      </c>
      <c r="C378">
        <v>25</v>
      </c>
      <c r="D378">
        <v>56501.106204522679</v>
      </c>
      <c r="E378">
        <v>64096.04830752722</v>
      </c>
      <c r="F378">
        <v>55032.20470322208</v>
      </c>
      <c r="G378">
        <v>4</v>
      </c>
      <c r="H378">
        <v>58834.067890234619</v>
      </c>
    </row>
    <row r="379" spans="1:8" x14ac:dyDescent="0.3">
      <c r="A379">
        <v>6500000</v>
      </c>
      <c r="B379">
        <v>140</v>
      </c>
      <c r="C379">
        <v>2</v>
      </c>
      <c r="D379">
        <v>56501.106204522679</v>
      </c>
      <c r="E379">
        <v>64096.04830752722</v>
      </c>
      <c r="F379">
        <v>55032.20470322208</v>
      </c>
      <c r="G379">
        <v>4</v>
      </c>
      <c r="H379">
        <v>58834.067890234619</v>
      </c>
    </row>
    <row r="380" spans="1:8" x14ac:dyDescent="0.3">
      <c r="A380">
        <v>6500000</v>
      </c>
      <c r="B380">
        <v>130</v>
      </c>
      <c r="C380">
        <v>2</v>
      </c>
      <c r="D380">
        <v>56501.106204522679</v>
      </c>
      <c r="E380">
        <v>64096.04830752722</v>
      </c>
      <c r="F380">
        <v>55032.20470322208</v>
      </c>
      <c r="G380">
        <v>4</v>
      </c>
      <c r="H380">
        <v>58834.067890234619</v>
      </c>
    </row>
    <row r="381" spans="1:8" x14ac:dyDescent="0.3">
      <c r="A381">
        <v>6225000</v>
      </c>
      <c r="B381">
        <v>95</v>
      </c>
      <c r="C381">
        <v>2</v>
      </c>
      <c r="D381">
        <v>56501.106204522679</v>
      </c>
      <c r="E381">
        <v>64096.04830752722</v>
      </c>
      <c r="F381">
        <v>55032.20470322208</v>
      </c>
      <c r="G381">
        <v>3</v>
      </c>
      <c r="H381">
        <v>58834.067890234619</v>
      </c>
    </row>
    <row r="382" spans="1:8" x14ac:dyDescent="0.3">
      <c r="A382">
        <v>5500000</v>
      </c>
      <c r="B382">
        <v>120</v>
      </c>
      <c r="C382">
        <v>2</v>
      </c>
      <c r="D382">
        <v>56501.106204522679</v>
      </c>
      <c r="E382">
        <v>64096.04830752722</v>
      </c>
      <c r="F382">
        <v>55032.20470322208</v>
      </c>
      <c r="G382">
        <v>3</v>
      </c>
      <c r="H382">
        <v>58834.067890234619</v>
      </c>
    </row>
    <row r="383" spans="1:8" x14ac:dyDescent="0.3">
      <c r="A383">
        <v>4800000</v>
      </c>
      <c r="B383">
        <v>90</v>
      </c>
      <c r="C383">
        <v>2</v>
      </c>
      <c r="D383">
        <v>56501.106204522679</v>
      </c>
      <c r="E383">
        <v>64096.04830752722</v>
      </c>
      <c r="F383">
        <v>55032.20470322208</v>
      </c>
      <c r="G383">
        <v>3</v>
      </c>
      <c r="H383">
        <v>58834.067890234619</v>
      </c>
    </row>
    <row r="384" spans="1:8" x14ac:dyDescent="0.3">
      <c r="A384">
        <v>4500000</v>
      </c>
      <c r="B384">
        <v>80</v>
      </c>
      <c r="C384">
        <v>2</v>
      </c>
      <c r="D384">
        <v>56501.106204522679</v>
      </c>
      <c r="E384">
        <v>64096.04830752722</v>
      </c>
      <c r="F384">
        <v>55032.20470322208</v>
      </c>
      <c r="G384">
        <v>3</v>
      </c>
      <c r="H384">
        <v>58834.067890234619</v>
      </c>
    </row>
    <row r="385" spans="1:8" x14ac:dyDescent="0.3">
      <c r="A385">
        <v>3600000</v>
      </c>
      <c r="B385">
        <v>75</v>
      </c>
      <c r="C385">
        <v>2</v>
      </c>
      <c r="D385">
        <v>56501.106204522679</v>
      </c>
      <c r="E385">
        <v>64096.04830752722</v>
      </c>
      <c r="F385">
        <v>55032.20470322208</v>
      </c>
      <c r="G385">
        <v>3</v>
      </c>
      <c r="H385">
        <v>58834.067890234619</v>
      </c>
    </row>
    <row r="386" spans="1:8" x14ac:dyDescent="0.3">
      <c r="A386">
        <v>3600000</v>
      </c>
      <c r="B386">
        <v>70</v>
      </c>
      <c r="C386">
        <v>2</v>
      </c>
      <c r="D386">
        <v>56501.106204522679</v>
      </c>
      <c r="E386">
        <v>64096.04830752722</v>
      </c>
      <c r="F386">
        <v>55032.20470322208</v>
      </c>
      <c r="G386">
        <v>3</v>
      </c>
      <c r="H386">
        <v>58834.067890234619</v>
      </c>
    </row>
    <row r="387" spans="1:8" x14ac:dyDescent="0.3">
      <c r="A387">
        <v>3250000</v>
      </c>
      <c r="B387">
        <v>75</v>
      </c>
      <c r="C387">
        <v>2</v>
      </c>
      <c r="D387">
        <v>56501.106204522679</v>
      </c>
      <c r="E387">
        <v>64096.04830752722</v>
      </c>
      <c r="F387">
        <v>55032.20470322208</v>
      </c>
      <c r="G387">
        <v>3</v>
      </c>
      <c r="H387">
        <v>58834.067890234619</v>
      </c>
    </row>
    <row r="388" spans="1:8" x14ac:dyDescent="0.3">
      <c r="A388">
        <v>3150000</v>
      </c>
      <c r="B388">
        <v>50</v>
      </c>
      <c r="C388">
        <v>2</v>
      </c>
      <c r="D388">
        <v>56501.106204522679</v>
      </c>
      <c r="E388">
        <v>64096.04830752722</v>
      </c>
      <c r="F388">
        <v>55032.20470322208</v>
      </c>
      <c r="G388">
        <v>2</v>
      </c>
      <c r="H388">
        <v>58834.067890234619</v>
      </c>
    </row>
    <row r="389" spans="1:8" x14ac:dyDescent="0.3">
      <c r="A389">
        <v>3000000</v>
      </c>
      <c r="B389">
        <v>50</v>
      </c>
      <c r="C389">
        <v>2</v>
      </c>
      <c r="D389">
        <v>56501.106204522679</v>
      </c>
      <c r="E389">
        <v>64096.04830752722</v>
      </c>
      <c r="F389">
        <v>55032.20470322208</v>
      </c>
      <c r="G389">
        <v>2</v>
      </c>
      <c r="H389">
        <v>58834.067890234619</v>
      </c>
    </row>
    <row r="390" spans="1:8" x14ac:dyDescent="0.3">
      <c r="A390">
        <v>3000000</v>
      </c>
      <c r="B390">
        <v>50</v>
      </c>
      <c r="C390">
        <v>2</v>
      </c>
      <c r="D390">
        <v>56501.106204522679</v>
      </c>
      <c r="E390">
        <v>64096.04830752722</v>
      </c>
      <c r="F390">
        <v>55032.20470322208</v>
      </c>
      <c r="G390">
        <v>2</v>
      </c>
      <c r="H390">
        <v>58834.067890234619</v>
      </c>
    </row>
    <row r="391" spans="1:8" x14ac:dyDescent="0.3">
      <c r="A391">
        <v>2600000</v>
      </c>
      <c r="B391">
        <v>50</v>
      </c>
      <c r="C391">
        <v>2</v>
      </c>
      <c r="D391">
        <v>56501.106204522679</v>
      </c>
      <c r="E391">
        <v>64096.04830752722</v>
      </c>
      <c r="F391">
        <v>55032.20470322208</v>
      </c>
      <c r="G391">
        <v>1</v>
      </c>
      <c r="H391">
        <v>58834.067890234619</v>
      </c>
    </row>
    <row r="392" spans="1:8" x14ac:dyDescent="0.3">
      <c r="A392">
        <v>5350000</v>
      </c>
      <c r="B392">
        <v>135</v>
      </c>
      <c r="C392">
        <v>2</v>
      </c>
      <c r="D392">
        <v>56501.106204522679</v>
      </c>
      <c r="E392">
        <v>64096.04830752722</v>
      </c>
      <c r="F392">
        <v>55032.20470322208</v>
      </c>
      <c r="G392">
        <v>4</v>
      </c>
      <c r="H392">
        <v>58834.067890234619</v>
      </c>
    </row>
    <row r="393" spans="1:8" x14ac:dyDescent="0.3">
      <c r="A393">
        <v>5350000</v>
      </c>
      <c r="B393">
        <v>170</v>
      </c>
      <c r="C393">
        <v>2</v>
      </c>
      <c r="D393">
        <v>56501.106204522679</v>
      </c>
      <c r="E393">
        <v>64096.04830752722</v>
      </c>
      <c r="F393">
        <v>55032.20470322208</v>
      </c>
      <c r="G393">
        <v>5</v>
      </c>
      <c r="H393">
        <v>58834.067890234619</v>
      </c>
    </row>
    <row r="394" spans="1:8" x14ac:dyDescent="0.3">
      <c r="A394">
        <v>5500000</v>
      </c>
      <c r="B394">
        <v>120</v>
      </c>
      <c r="C394">
        <v>13</v>
      </c>
      <c r="D394">
        <v>65169.934344177367</v>
      </c>
      <c r="E394">
        <v>53396.131400870931</v>
      </c>
      <c r="F394">
        <v>55032.20470322208</v>
      </c>
      <c r="G394">
        <v>4</v>
      </c>
      <c r="H394">
        <v>58834.067890234619</v>
      </c>
    </row>
    <row r="395" spans="1:8" x14ac:dyDescent="0.3">
      <c r="A395">
        <v>3500000</v>
      </c>
      <c r="B395">
        <v>115</v>
      </c>
      <c r="C395">
        <v>13</v>
      </c>
      <c r="D395">
        <v>65169.934344177367</v>
      </c>
      <c r="E395">
        <v>53396.131400870931</v>
      </c>
      <c r="F395">
        <v>55032.20470322208</v>
      </c>
      <c r="G395">
        <v>4</v>
      </c>
      <c r="H395">
        <v>58834.067890234619</v>
      </c>
    </row>
    <row r="396" spans="1:8" x14ac:dyDescent="0.3">
      <c r="A396">
        <v>7500000</v>
      </c>
      <c r="B396">
        <v>140</v>
      </c>
      <c r="C396">
        <v>13</v>
      </c>
      <c r="D396">
        <v>56501.106204522679</v>
      </c>
      <c r="E396">
        <v>64096.04830752722</v>
      </c>
      <c r="F396">
        <v>58378.660555131144</v>
      </c>
      <c r="G396">
        <v>4</v>
      </c>
      <c r="H396">
        <v>58834.067890234619</v>
      </c>
    </row>
    <row r="397" spans="1:8" x14ac:dyDescent="0.3">
      <c r="A397">
        <v>4600000</v>
      </c>
      <c r="B397">
        <v>80</v>
      </c>
      <c r="C397">
        <v>18</v>
      </c>
      <c r="D397">
        <v>56501.106204522679</v>
      </c>
      <c r="E397">
        <v>64096.04830752722</v>
      </c>
      <c r="F397">
        <v>58378.660555131144</v>
      </c>
      <c r="G397">
        <v>3</v>
      </c>
      <c r="H397">
        <v>58834.067890234619</v>
      </c>
    </row>
    <row r="398" spans="1:8" x14ac:dyDescent="0.3">
      <c r="A398">
        <v>4500000</v>
      </c>
      <c r="B398">
        <v>55</v>
      </c>
      <c r="C398">
        <v>2</v>
      </c>
      <c r="D398">
        <v>56501.106204522679</v>
      </c>
      <c r="E398">
        <v>64096.04830752722</v>
      </c>
      <c r="F398">
        <v>58378.660555131144</v>
      </c>
      <c r="G398">
        <v>2</v>
      </c>
      <c r="H398">
        <v>58834.067890234619</v>
      </c>
    </row>
    <row r="399" spans="1:8" x14ac:dyDescent="0.3">
      <c r="A399">
        <v>4240000</v>
      </c>
      <c r="B399">
        <v>85</v>
      </c>
      <c r="C399">
        <v>25</v>
      </c>
      <c r="D399">
        <v>56501.106204522679</v>
      </c>
      <c r="E399">
        <v>64096.04830752722</v>
      </c>
      <c r="F399">
        <v>58378.660555131144</v>
      </c>
      <c r="G399">
        <v>3</v>
      </c>
      <c r="H399">
        <v>58834.067890234619</v>
      </c>
    </row>
    <row r="400" spans="1:8" x14ac:dyDescent="0.3">
      <c r="A400">
        <v>4400000</v>
      </c>
      <c r="B400">
        <v>80</v>
      </c>
      <c r="C400">
        <v>25</v>
      </c>
      <c r="D400">
        <v>53354.245347733297</v>
      </c>
      <c r="E400">
        <v>64096.04830752722</v>
      </c>
      <c r="F400">
        <v>58378.660555131144</v>
      </c>
      <c r="G400">
        <v>3</v>
      </c>
      <c r="H400">
        <v>58834.067890234619</v>
      </c>
    </row>
    <row r="401" spans="1:8" x14ac:dyDescent="0.3">
      <c r="A401">
        <v>10500000</v>
      </c>
      <c r="B401">
        <v>200</v>
      </c>
      <c r="C401">
        <v>25</v>
      </c>
      <c r="D401">
        <v>56501.106204522679</v>
      </c>
      <c r="E401">
        <v>64096.04830752722</v>
      </c>
      <c r="F401">
        <v>58378.660555131144</v>
      </c>
      <c r="G401">
        <v>4</v>
      </c>
      <c r="H401">
        <v>58834.067890234619</v>
      </c>
    </row>
    <row r="402" spans="1:8" x14ac:dyDescent="0.3">
      <c r="A402">
        <v>6400000</v>
      </c>
      <c r="B402">
        <v>50</v>
      </c>
      <c r="C402">
        <v>2</v>
      </c>
      <c r="D402">
        <v>56501.106204522679</v>
      </c>
      <c r="E402">
        <v>64096.04830752722</v>
      </c>
      <c r="F402">
        <v>128000</v>
      </c>
      <c r="G402">
        <v>2</v>
      </c>
      <c r="H402">
        <v>58834.067890234619</v>
      </c>
    </row>
    <row r="403" spans="1:8" x14ac:dyDescent="0.3">
      <c r="A403">
        <v>6400000</v>
      </c>
      <c r="B403">
        <v>50</v>
      </c>
      <c r="C403">
        <v>2</v>
      </c>
      <c r="D403">
        <v>53354.245347733297</v>
      </c>
      <c r="E403">
        <v>64096.04830752722</v>
      </c>
      <c r="F403">
        <v>128000</v>
      </c>
      <c r="G403">
        <v>2</v>
      </c>
      <c r="H403">
        <v>58834.067890234619</v>
      </c>
    </row>
    <row r="404" spans="1:8" x14ac:dyDescent="0.3">
      <c r="A404">
        <v>4900000</v>
      </c>
      <c r="B404">
        <v>110</v>
      </c>
      <c r="C404">
        <v>7.5</v>
      </c>
      <c r="D404">
        <v>56501.106204522679</v>
      </c>
      <c r="E404">
        <v>64096.04830752722</v>
      </c>
      <c r="F404">
        <v>48454.340104340103</v>
      </c>
      <c r="G404">
        <v>3</v>
      </c>
      <c r="H404">
        <v>58834.067890234619</v>
      </c>
    </row>
    <row r="405" spans="1:8" x14ac:dyDescent="0.3">
      <c r="A405">
        <v>4450000</v>
      </c>
      <c r="B405">
        <v>125</v>
      </c>
      <c r="C405">
        <v>7.5</v>
      </c>
      <c r="D405">
        <v>56501.106204522679</v>
      </c>
      <c r="E405">
        <v>64096.04830752722</v>
      </c>
      <c r="F405">
        <v>48454.340104340103</v>
      </c>
      <c r="G405">
        <v>3</v>
      </c>
      <c r="H405">
        <v>58834.067890234619</v>
      </c>
    </row>
    <row r="406" spans="1:8" x14ac:dyDescent="0.3">
      <c r="A406">
        <v>3170000</v>
      </c>
      <c r="B406">
        <v>52</v>
      </c>
      <c r="C406">
        <v>2</v>
      </c>
      <c r="D406">
        <v>56501.106204522679</v>
      </c>
      <c r="E406">
        <v>64096.04830752722</v>
      </c>
      <c r="F406">
        <v>48454.340104340103</v>
      </c>
      <c r="G406">
        <v>2</v>
      </c>
      <c r="H406">
        <v>58834.067890234619</v>
      </c>
    </row>
    <row r="407" spans="1:8" x14ac:dyDescent="0.3">
      <c r="A407">
        <v>3200000</v>
      </c>
      <c r="B407">
        <v>75</v>
      </c>
      <c r="C407">
        <v>2</v>
      </c>
      <c r="D407">
        <v>56501.106204522679</v>
      </c>
      <c r="E407">
        <v>64096.04830752722</v>
      </c>
      <c r="F407">
        <v>48454.340104340103</v>
      </c>
      <c r="G407">
        <v>3</v>
      </c>
      <c r="H407">
        <v>58834.067890234619</v>
      </c>
    </row>
    <row r="408" spans="1:8" x14ac:dyDescent="0.3">
      <c r="A408">
        <v>3200000</v>
      </c>
      <c r="B408">
        <v>75</v>
      </c>
      <c r="C408">
        <v>2</v>
      </c>
      <c r="D408">
        <v>56501.106204522679</v>
      </c>
      <c r="E408">
        <v>64096.04830752722</v>
      </c>
      <c r="F408">
        <v>48454.340104340103</v>
      </c>
      <c r="G408">
        <v>3</v>
      </c>
      <c r="H408">
        <v>58834.067890234619</v>
      </c>
    </row>
    <row r="409" spans="1:8" x14ac:dyDescent="0.3">
      <c r="A409">
        <v>4650000</v>
      </c>
      <c r="B409">
        <v>115</v>
      </c>
      <c r="C409">
        <v>25</v>
      </c>
      <c r="D409">
        <v>56501.106204522679</v>
      </c>
      <c r="E409">
        <v>64096.04830752722</v>
      </c>
      <c r="F409">
        <v>48403.425249698543</v>
      </c>
      <c r="G409">
        <v>3</v>
      </c>
      <c r="H409">
        <v>58834.067890234619</v>
      </c>
    </row>
    <row r="410" spans="1:8" x14ac:dyDescent="0.3">
      <c r="A410">
        <v>4500000</v>
      </c>
      <c r="B410">
        <v>105</v>
      </c>
      <c r="C410">
        <v>25</v>
      </c>
      <c r="D410">
        <v>56501.106204522679</v>
      </c>
      <c r="E410">
        <v>64096.04830752722</v>
      </c>
      <c r="F410">
        <v>48403.425249698543</v>
      </c>
      <c r="G410">
        <v>3</v>
      </c>
      <c r="H410">
        <v>58834.067890234619</v>
      </c>
    </row>
    <row r="411" spans="1:8" x14ac:dyDescent="0.3">
      <c r="A411">
        <v>4450000</v>
      </c>
      <c r="B411">
        <v>100</v>
      </c>
      <c r="C411">
        <v>25</v>
      </c>
      <c r="D411">
        <v>56501.106204522679</v>
      </c>
      <c r="E411">
        <v>64096.04830752722</v>
      </c>
      <c r="F411">
        <v>48403.425249698543</v>
      </c>
      <c r="G411">
        <v>3</v>
      </c>
      <c r="H411">
        <v>58834.067890234619</v>
      </c>
    </row>
    <row r="412" spans="1:8" x14ac:dyDescent="0.3">
      <c r="A412">
        <v>4000000</v>
      </c>
      <c r="B412">
        <v>90</v>
      </c>
      <c r="C412">
        <v>25</v>
      </c>
      <c r="D412">
        <v>56501.106204522679</v>
      </c>
      <c r="E412">
        <v>64096.04830752722</v>
      </c>
      <c r="F412">
        <v>48403.425249698543</v>
      </c>
      <c r="G412">
        <v>3</v>
      </c>
      <c r="H412">
        <v>58834.067890234619</v>
      </c>
    </row>
    <row r="413" spans="1:8" x14ac:dyDescent="0.3">
      <c r="A413">
        <v>2900000</v>
      </c>
      <c r="B413">
        <v>90</v>
      </c>
      <c r="C413">
        <v>25</v>
      </c>
      <c r="D413">
        <v>56501.106204522679</v>
      </c>
      <c r="E413">
        <v>64096.04830752722</v>
      </c>
      <c r="F413">
        <v>48403.425249698543</v>
      </c>
      <c r="G413">
        <v>3</v>
      </c>
      <c r="H413">
        <v>58834.067890234619</v>
      </c>
    </row>
    <row r="414" spans="1:8" x14ac:dyDescent="0.3">
      <c r="A414">
        <v>6150000</v>
      </c>
      <c r="B414">
        <v>65</v>
      </c>
      <c r="C414">
        <v>2</v>
      </c>
      <c r="D414">
        <v>56501.106204522679</v>
      </c>
      <c r="E414">
        <v>64096.04830752722</v>
      </c>
      <c r="F414">
        <v>48403.425249698543</v>
      </c>
      <c r="G414">
        <v>3</v>
      </c>
      <c r="H414">
        <v>58834.067890234619</v>
      </c>
    </row>
    <row r="415" spans="1:8" x14ac:dyDescent="0.3">
      <c r="A415">
        <v>3975000</v>
      </c>
      <c r="B415">
        <v>100</v>
      </c>
      <c r="C415">
        <v>25</v>
      </c>
      <c r="D415">
        <v>56501.106204522679</v>
      </c>
      <c r="E415">
        <v>64096.04830752722</v>
      </c>
      <c r="F415">
        <v>48403.425249698543</v>
      </c>
      <c r="G415">
        <v>3</v>
      </c>
      <c r="H415">
        <v>58834.067890234619</v>
      </c>
    </row>
    <row r="416" spans="1:8" x14ac:dyDescent="0.3">
      <c r="A416">
        <v>4450000</v>
      </c>
      <c r="B416">
        <v>85</v>
      </c>
      <c r="C416">
        <v>13</v>
      </c>
      <c r="D416">
        <v>56501.106204522679</v>
      </c>
      <c r="E416">
        <v>64096.04830752722</v>
      </c>
      <c r="F416">
        <v>42102.396514161221</v>
      </c>
      <c r="G416">
        <v>3</v>
      </c>
      <c r="H416">
        <v>58834.067890234619</v>
      </c>
    </row>
    <row r="417" spans="1:8" x14ac:dyDescent="0.3">
      <c r="A417">
        <v>4300000</v>
      </c>
      <c r="B417">
        <v>135</v>
      </c>
      <c r="C417">
        <v>25</v>
      </c>
      <c r="D417">
        <v>56501.106204522679</v>
      </c>
      <c r="E417">
        <v>64096.04830752722</v>
      </c>
      <c r="F417">
        <v>42102.396514161221</v>
      </c>
      <c r="G417">
        <v>3</v>
      </c>
      <c r="H417">
        <v>58834.067890234619</v>
      </c>
    </row>
    <row r="418" spans="1:8" x14ac:dyDescent="0.3">
      <c r="A418">
        <v>3720000</v>
      </c>
      <c r="B418">
        <v>52</v>
      </c>
      <c r="C418">
        <v>2</v>
      </c>
      <c r="D418">
        <v>56501.106204522679</v>
      </c>
      <c r="E418">
        <v>64096.04830752722</v>
      </c>
      <c r="F418">
        <v>51524.725274725271</v>
      </c>
      <c r="G418">
        <v>2</v>
      </c>
      <c r="H418">
        <v>58834.067890234619</v>
      </c>
    </row>
    <row r="419" spans="1:8" x14ac:dyDescent="0.3">
      <c r="A419">
        <v>3600000</v>
      </c>
      <c r="B419">
        <v>105</v>
      </c>
      <c r="C419">
        <v>25</v>
      </c>
      <c r="D419">
        <v>56501.106204522679</v>
      </c>
      <c r="E419">
        <v>64096.04830752722</v>
      </c>
      <c r="F419">
        <v>51524.725274725271</v>
      </c>
      <c r="G419">
        <v>3</v>
      </c>
      <c r="H419">
        <v>58834.067890234619</v>
      </c>
    </row>
    <row r="420" spans="1:8" x14ac:dyDescent="0.3">
      <c r="A420">
        <v>7800000</v>
      </c>
      <c r="B420">
        <v>160</v>
      </c>
      <c r="C420">
        <v>2</v>
      </c>
      <c r="D420">
        <v>56501.106204522679</v>
      </c>
      <c r="E420">
        <v>64096.04830752722</v>
      </c>
      <c r="F420">
        <v>51524.725274725271</v>
      </c>
      <c r="G420">
        <v>5</v>
      </c>
      <c r="H420">
        <v>58834.067890234619</v>
      </c>
    </row>
    <row r="421" spans="1:8" x14ac:dyDescent="0.3">
      <c r="A421">
        <v>3450000</v>
      </c>
      <c r="B421">
        <v>75</v>
      </c>
      <c r="C421">
        <v>2</v>
      </c>
      <c r="D421">
        <v>56501.106204522679</v>
      </c>
      <c r="E421">
        <v>64096.04830752722</v>
      </c>
      <c r="F421">
        <v>46000</v>
      </c>
      <c r="G421">
        <v>3</v>
      </c>
      <c r="H421">
        <v>58834.067890234619</v>
      </c>
    </row>
    <row r="422" spans="1:8" x14ac:dyDescent="0.3">
      <c r="A422">
        <v>3650000</v>
      </c>
      <c r="B422">
        <v>48</v>
      </c>
      <c r="C422">
        <v>2</v>
      </c>
      <c r="D422">
        <v>65169.934344177367</v>
      </c>
      <c r="E422">
        <v>53396.131400870931</v>
      </c>
      <c r="F422">
        <v>77816.35667196539</v>
      </c>
      <c r="G422">
        <v>3</v>
      </c>
      <c r="H422">
        <v>58834.067890234619</v>
      </c>
    </row>
    <row r="423" spans="1:8" x14ac:dyDescent="0.3">
      <c r="A423">
        <v>4900000</v>
      </c>
      <c r="B423">
        <v>70</v>
      </c>
      <c r="C423">
        <v>2</v>
      </c>
      <c r="D423">
        <v>65169.934344177367</v>
      </c>
      <c r="E423">
        <v>53396.131400870931</v>
      </c>
      <c r="F423">
        <v>65346.132897603486</v>
      </c>
      <c r="G423">
        <v>3</v>
      </c>
      <c r="H423">
        <v>58834.067890234619</v>
      </c>
    </row>
    <row r="424" spans="1:8" x14ac:dyDescent="0.3">
      <c r="A424">
        <v>5100000</v>
      </c>
      <c r="B424">
        <v>117</v>
      </c>
      <c r="C424">
        <v>13</v>
      </c>
      <c r="D424">
        <v>65169.934344177367</v>
      </c>
      <c r="E424">
        <v>53396.131400870931</v>
      </c>
      <c r="F424">
        <v>48242.53850724439</v>
      </c>
      <c r="G424">
        <v>4</v>
      </c>
      <c r="H424">
        <v>58834.067890234619</v>
      </c>
    </row>
    <row r="425" spans="1:8" x14ac:dyDescent="0.3">
      <c r="A425">
        <v>5000000</v>
      </c>
      <c r="B425">
        <v>90</v>
      </c>
      <c r="C425">
        <v>2</v>
      </c>
      <c r="D425">
        <v>65169.934344177367</v>
      </c>
      <c r="E425">
        <v>53396.131400870931</v>
      </c>
      <c r="F425">
        <v>48242.53850724439</v>
      </c>
      <c r="G425">
        <v>3</v>
      </c>
      <c r="H425">
        <v>58834.067890234619</v>
      </c>
    </row>
    <row r="426" spans="1:8" x14ac:dyDescent="0.3">
      <c r="A426">
        <v>4950000</v>
      </c>
      <c r="B426">
        <v>100</v>
      </c>
      <c r="C426">
        <v>2</v>
      </c>
      <c r="D426">
        <v>65169.934344177367</v>
      </c>
      <c r="E426">
        <v>53396.131400870931</v>
      </c>
      <c r="F426">
        <v>48242.53850724439</v>
      </c>
      <c r="G426">
        <v>4</v>
      </c>
      <c r="H426">
        <v>58834.067890234619</v>
      </c>
    </row>
    <row r="427" spans="1:8" x14ac:dyDescent="0.3">
      <c r="A427">
        <v>4800000</v>
      </c>
      <c r="B427">
        <v>100</v>
      </c>
      <c r="C427">
        <v>2</v>
      </c>
      <c r="D427">
        <v>65169.934344177367</v>
      </c>
      <c r="E427">
        <v>53396.131400870931</v>
      </c>
      <c r="F427">
        <v>48242.53850724439</v>
      </c>
      <c r="G427">
        <v>3</v>
      </c>
      <c r="H427">
        <v>58834.067890234619</v>
      </c>
    </row>
    <row r="428" spans="1:8" x14ac:dyDescent="0.3">
      <c r="A428">
        <v>4100000</v>
      </c>
      <c r="B428">
        <v>90</v>
      </c>
      <c r="C428">
        <v>2</v>
      </c>
      <c r="D428">
        <v>65169.934344177367</v>
      </c>
      <c r="E428">
        <v>53396.131400870931</v>
      </c>
      <c r="F428">
        <v>48242.53850724439</v>
      </c>
      <c r="G428">
        <v>3</v>
      </c>
      <c r="H428">
        <v>58834.067890234619</v>
      </c>
    </row>
    <row r="429" spans="1:8" x14ac:dyDescent="0.3">
      <c r="A429">
        <v>3900000</v>
      </c>
      <c r="B429">
        <v>65</v>
      </c>
      <c r="C429">
        <v>2</v>
      </c>
      <c r="D429">
        <v>65169.934344177367</v>
      </c>
      <c r="E429">
        <v>53396.131400870931</v>
      </c>
      <c r="F429">
        <v>48242.53850724439</v>
      </c>
      <c r="G429">
        <v>3</v>
      </c>
      <c r="H429">
        <v>58834.067890234619</v>
      </c>
    </row>
    <row r="430" spans="1:8" x14ac:dyDescent="0.3">
      <c r="A430">
        <v>3900000</v>
      </c>
      <c r="B430">
        <v>85</v>
      </c>
      <c r="C430">
        <v>2</v>
      </c>
      <c r="D430">
        <v>65169.934344177367</v>
      </c>
      <c r="E430">
        <v>53396.131400870931</v>
      </c>
      <c r="F430">
        <v>48242.53850724439</v>
      </c>
      <c r="G430">
        <v>3</v>
      </c>
      <c r="H430">
        <v>58834.067890234619</v>
      </c>
    </row>
    <row r="431" spans="1:8" x14ac:dyDescent="0.3">
      <c r="A431">
        <v>4100000</v>
      </c>
      <c r="B431">
        <v>85</v>
      </c>
      <c r="C431">
        <v>2</v>
      </c>
      <c r="D431">
        <v>56501.106204522679</v>
      </c>
      <c r="E431">
        <v>53396.131400870931</v>
      </c>
      <c r="F431">
        <v>48242.53850724439</v>
      </c>
      <c r="G431">
        <v>3</v>
      </c>
      <c r="H431">
        <v>58834.067890234619</v>
      </c>
    </row>
    <row r="432" spans="1:8" x14ac:dyDescent="0.3">
      <c r="A432">
        <v>3500000</v>
      </c>
      <c r="B432">
        <v>70</v>
      </c>
      <c r="C432">
        <v>2</v>
      </c>
      <c r="D432">
        <v>53354.245347733297</v>
      </c>
      <c r="E432">
        <v>53396.131400870931</v>
      </c>
      <c r="F432">
        <v>48242.53850724439</v>
      </c>
      <c r="G432">
        <v>3</v>
      </c>
      <c r="H432">
        <v>58834.067890234619</v>
      </c>
    </row>
    <row r="433" spans="1:8" x14ac:dyDescent="0.3">
      <c r="A433">
        <v>4300000</v>
      </c>
      <c r="B433">
        <v>110</v>
      </c>
      <c r="C433">
        <v>7.5</v>
      </c>
      <c r="D433">
        <v>65169.934344177367</v>
      </c>
      <c r="E433">
        <v>53396.131400870931</v>
      </c>
      <c r="F433">
        <v>48242.53850724439</v>
      </c>
      <c r="G433">
        <v>4</v>
      </c>
      <c r="H433">
        <v>58834.067890234619</v>
      </c>
    </row>
    <row r="434" spans="1:8" x14ac:dyDescent="0.3">
      <c r="A434">
        <v>2200000</v>
      </c>
      <c r="B434">
        <v>60</v>
      </c>
      <c r="C434">
        <v>2</v>
      </c>
      <c r="D434">
        <v>65169.934344177367</v>
      </c>
      <c r="E434">
        <v>53396.131400870931</v>
      </c>
      <c r="F434">
        <v>48242.53850724439</v>
      </c>
      <c r="G434">
        <v>2</v>
      </c>
      <c r="H434">
        <v>58834.067890234619</v>
      </c>
    </row>
    <row r="435" spans="1:8" x14ac:dyDescent="0.3">
      <c r="A435">
        <v>2500000</v>
      </c>
      <c r="B435">
        <v>52</v>
      </c>
      <c r="C435">
        <v>2</v>
      </c>
      <c r="D435">
        <v>65169.934344177367</v>
      </c>
      <c r="E435">
        <v>53396.131400870931</v>
      </c>
      <c r="F435">
        <v>48242.53850724439</v>
      </c>
      <c r="G435">
        <v>2</v>
      </c>
      <c r="H435">
        <v>58834.067890234619</v>
      </c>
    </row>
    <row r="436" spans="1:8" x14ac:dyDescent="0.3">
      <c r="A436">
        <v>6350000</v>
      </c>
      <c r="B436">
        <v>155</v>
      </c>
      <c r="C436">
        <v>2</v>
      </c>
      <c r="D436">
        <v>84051.519775661844</v>
      </c>
      <c r="E436">
        <v>53396.131400870931</v>
      </c>
      <c r="F436">
        <v>45662.556986582269</v>
      </c>
      <c r="G436">
        <v>5</v>
      </c>
      <c r="H436">
        <v>58834.067890234619</v>
      </c>
    </row>
    <row r="437" spans="1:8" x14ac:dyDescent="0.3">
      <c r="A437">
        <v>4650000</v>
      </c>
      <c r="B437">
        <v>90</v>
      </c>
      <c r="C437">
        <v>2</v>
      </c>
      <c r="D437">
        <v>84051.519775661844</v>
      </c>
      <c r="E437">
        <v>53396.131400870931</v>
      </c>
      <c r="F437">
        <v>45662.556986582269</v>
      </c>
      <c r="G437">
        <v>3</v>
      </c>
      <c r="H437">
        <v>58834.067890234619</v>
      </c>
    </row>
    <row r="438" spans="1:8" x14ac:dyDescent="0.3">
      <c r="A438">
        <v>4500000</v>
      </c>
      <c r="B438">
        <v>85</v>
      </c>
      <c r="C438">
        <v>2</v>
      </c>
      <c r="D438">
        <v>84051.519775661844</v>
      </c>
      <c r="E438">
        <v>53396.131400870931</v>
      </c>
      <c r="F438">
        <v>45662.556986582269</v>
      </c>
      <c r="G438">
        <v>3</v>
      </c>
      <c r="H438">
        <v>58834.067890234619</v>
      </c>
    </row>
    <row r="439" spans="1:8" x14ac:dyDescent="0.3">
      <c r="A439">
        <v>3600000</v>
      </c>
      <c r="B439">
        <v>75</v>
      </c>
      <c r="C439">
        <v>2</v>
      </c>
      <c r="D439">
        <v>84051.519775661844</v>
      </c>
      <c r="E439">
        <v>53396.131400870931</v>
      </c>
      <c r="F439">
        <v>45662.556986582269</v>
      </c>
      <c r="G439">
        <v>3</v>
      </c>
      <c r="H439">
        <v>58834.067890234619</v>
      </c>
    </row>
    <row r="440" spans="1:8" x14ac:dyDescent="0.3">
      <c r="A440">
        <v>3490000</v>
      </c>
      <c r="B440">
        <v>55</v>
      </c>
      <c r="C440">
        <v>2</v>
      </c>
      <c r="D440">
        <v>84051.519775661844</v>
      </c>
      <c r="E440">
        <v>53396.131400870931</v>
      </c>
      <c r="F440">
        <v>45662.556986582269</v>
      </c>
      <c r="G440">
        <v>2</v>
      </c>
      <c r="H440">
        <v>58834.067890234619</v>
      </c>
    </row>
    <row r="441" spans="1:8" x14ac:dyDescent="0.3">
      <c r="A441">
        <v>3250000</v>
      </c>
      <c r="B441">
        <v>85</v>
      </c>
      <c r="C441">
        <v>2</v>
      </c>
      <c r="D441">
        <v>84051.519775661844</v>
      </c>
      <c r="E441">
        <v>53396.131400870931</v>
      </c>
      <c r="F441">
        <v>45662.556986582269</v>
      </c>
      <c r="G441">
        <v>3</v>
      </c>
      <c r="H441">
        <v>58834.067890234619</v>
      </c>
    </row>
    <row r="442" spans="1:8" x14ac:dyDescent="0.3">
      <c r="A442">
        <v>3250000</v>
      </c>
      <c r="B442">
        <v>85</v>
      </c>
      <c r="C442">
        <v>2</v>
      </c>
      <c r="D442">
        <v>84051.519775661844</v>
      </c>
      <c r="E442">
        <v>53396.131400870931</v>
      </c>
      <c r="F442">
        <v>45662.556986582269</v>
      </c>
      <c r="G442">
        <v>3</v>
      </c>
      <c r="H442">
        <v>58834.067890234619</v>
      </c>
    </row>
    <row r="443" spans="1:8" x14ac:dyDescent="0.3">
      <c r="A443">
        <v>2890000</v>
      </c>
      <c r="B443">
        <v>55</v>
      </c>
      <c r="C443">
        <v>2</v>
      </c>
      <c r="D443">
        <v>84051.519775661844</v>
      </c>
      <c r="E443">
        <v>53396.131400870931</v>
      </c>
      <c r="F443">
        <v>45662.556986582269</v>
      </c>
      <c r="G443">
        <v>2</v>
      </c>
      <c r="H443">
        <v>58834.067890234619</v>
      </c>
    </row>
    <row r="444" spans="1:8" x14ac:dyDescent="0.3">
      <c r="A444">
        <v>2485000</v>
      </c>
      <c r="B444">
        <v>55</v>
      </c>
      <c r="C444">
        <v>2</v>
      </c>
      <c r="D444">
        <v>84051.519775661844</v>
      </c>
      <c r="E444">
        <v>53396.131400870931</v>
      </c>
      <c r="F444">
        <v>45662.556986582269</v>
      </c>
      <c r="G444">
        <v>2</v>
      </c>
      <c r="H444">
        <v>58834.067890234619</v>
      </c>
    </row>
    <row r="445" spans="1:8" x14ac:dyDescent="0.3">
      <c r="A445">
        <v>2475000</v>
      </c>
      <c r="B445">
        <v>50</v>
      </c>
      <c r="C445">
        <v>2</v>
      </c>
      <c r="D445">
        <v>84051.519775661844</v>
      </c>
      <c r="E445">
        <v>53396.131400870931</v>
      </c>
      <c r="F445">
        <v>45662.556986582269</v>
      </c>
      <c r="G445">
        <v>2</v>
      </c>
      <c r="H445">
        <v>58834.067890234619</v>
      </c>
    </row>
    <row r="446" spans="1:8" x14ac:dyDescent="0.3">
      <c r="A446">
        <v>6700000</v>
      </c>
      <c r="B446">
        <v>200</v>
      </c>
      <c r="C446">
        <v>2</v>
      </c>
      <c r="D446">
        <v>65169.934344177367</v>
      </c>
      <c r="E446">
        <v>53396.131400870931</v>
      </c>
      <c r="F446">
        <v>45662.556986582269</v>
      </c>
      <c r="G446">
        <v>5</v>
      </c>
      <c r="H446">
        <v>58834.067890234619</v>
      </c>
    </row>
    <row r="447" spans="1:8" x14ac:dyDescent="0.3">
      <c r="A447">
        <v>4500000</v>
      </c>
      <c r="B447">
        <v>90</v>
      </c>
      <c r="C447">
        <v>2</v>
      </c>
      <c r="D447">
        <v>65169.934344177367</v>
      </c>
      <c r="E447">
        <v>53396.131400870931</v>
      </c>
      <c r="F447">
        <v>45662.556986582269</v>
      </c>
      <c r="G447">
        <v>3</v>
      </c>
      <c r="H447">
        <v>58834.067890234619</v>
      </c>
    </row>
    <row r="448" spans="1:8" x14ac:dyDescent="0.3">
      <c r="A448">
        <v>3650000</v>
      </c>
      <c r="B448">
        <v>150</v>
      </c>
      <c r="C448">
        <v>13</v>
      </c>
      <c r="D448">
        <v>65169.934344177367</v>
      </c>
      <c r="E448">
        <v>53396.131400870931</v>
      </c>
      <c r="F448">
        <v>45662.556986582269</v>
      </c>
      <c r="G448">
        <v>4</v>
      </c>
      <c r="H448">
        <v>58834.067890234619</v>
      </c>
    </row>
    <row r="449" spans="1:8" x14ac:dyDescent="0.3">
      <c r="A449">
        <v>3500000</v>
      </c>
      <c r="B449">
        <v>75</v>
      </c>
      <c r="C449">
        <v>2</v>
      </c>
      <c r="D449">
        <v>65169.934344177367</v>
      </c>
      <c r="E449">
        <v>53396.131400870931</v>
      </c>
      <c r="F449">
        <v>45662.556986582269</v>
      </c>
      <c r="G449">
        <v>3</v>
      </c>
      <c r="H449">
        <v>58834.067890234619</v>
      </c>
    </row>
    <row r="450" spans="1:8" x14ac:dyDescent="0.3">
      <c r="A450">
        <v>3000000</v>
      </c>
      <c r="B450">
        <v>55</v>
      </c>
      <c r="C450">
        <v>2</v>
      </c>
      <c r="D450">
        <v>65169.934344177367</v>
      </c>
      <c r="E450">
        <v>53396.131400870931</v>
      </c>
      <c r="F450">
        <v>45662.556986582269</v>
      </c>
      <c r="G450">
        <v>2</v>
      </c>
      <c r="H450">
        <v>58834.067890234619</v>
      </c>
    </row>
    <row r="451" spans="1:8" x14ac:dyDescent="0.3">
      <c r="A451">
        <v>2750000</v>
      </c>
      <c r="B451">
        <v>40</v>
      </c>
      <c r="C451">
        <v>2</v>
      </c>
      <c r="D451">
        <v>65169.934344177367</v>
      </c>
      <c r="E451">
        <v>53396.131400870931</v>
      </c>
      <c r="F451">
        <v>45662.556986582269</v>
      </c>
      <c r="G451">
        <v>2</v>
      </c>
      <c r="H451">
        <v>58834.067890234619</v>
      </c>
    </row>
    <row r="452" spans="1:8" x14ac:dyDescent="0.3">
      <c r="A452">
        <v>4350000</v>
      </c>
      <c r="B452">
        <v>125</v>
      </c>
      <c r="C452">
        <v>7.5</v>
      </c>
      <c r="D452">
        <v>56501.106204522679</v>
      </c>
      <c r="E452">
        <v>53396.131400870931</v>
      </c>
      <c r="F452">
        <v>45662.556986582269</v>
      </c>
      <c r="G452">
        <v>4</v>
      </c>
      <c r="H452">
        <v>58834.067890234619</v>
      </c>
    </row>
    <row r="453" spans="1:8" x14ac:dyDescent="0.3">
      <c r="A453">
        <v>4150000</v>
      </c>
      <c r="B453">
        <v>96</v>
      </c>
      <c r="C453">
        <v>2</v>
      </c>
      <c r="D453">
        <v>56501.106204522679</v>
      </c>
      <c r="E453">
        <v>53396.131400870931</v>
      </c>
      <c r="F453">
        <v>45662.556986582269</v>
      </c>
      <c r="G453">
        <v>3</v>
      </c>
      <c r="H453">
        <v>58834.067890234619</v>
      </c>
    </row>
    <row r="454" spans="1:8" x14ac:dyDescent="0.3">
      <c r="A454">
        <v>3850000</v>
      </c>
      <c r="B454">
        <v>65</v>
      </c>
      <c r="C454">
        <v>2</v>
      </c>
      <c r="D454">
        <v>56501.106204522679</v>
      </c>
      <c r="E454">
        <v>53396.131400870931</v>
      </c>
      <c r="F454">
        <v>45662.556986582269</v>
      </c>
      <c r="G454">
        <v>3</v>
      </c>
      <c r="H454">
        <v>58834.067890234619</v>
      </c>
    </row>
    <row r="455" spans="1:8" x14ac:dyDescent="0.3">
      <c r="A455">
        <v>3800000</v>
      </c>
      <c r="B455">
        <v>95</v>
      </c>
      <c r="C455">
        <v>2</v>
      </c>
      <c r="D455">
        <v>56501.106204522679</v>
      </c>
      <c r="E455">
        <v>53396.131400870931</v>
      </c>
      <c r="F455">
        <v>45662.556986582269</v>
      </c>
      <c r="G455">
        <v>3</v>
      </c>
      <c r="H455">
        <v>58834.067890234619</v>
      </c>
    </row>
    <row r="456" spans="1:8" x14ac:dyDescent="0.3">
      <c r="A456">
        <v>3550000</v>
      </c>
      <c r="B456">
        <v>65</v>
      </c>
      <c r="C456">
        <v>2</v>
      </c>
      <c r="D456">
        <v>56501.106204522679</v>
      </c>
      <c r="E456">
        <v>53396.131400870931</v>
      </c>
      <c r="F456">
        <v>45662.556986582269</v>
      </c>
      <c r="G456">
        <v>3</v>
      </c>
      <c r="H456">
        <v>58834.067890234619</v>
      </c>
    </row>
    <row r="457" spans="1:8" x14ac:dyDescent="0.3">
      <c r="A457">
        <v>3100000</v>
      </c>
      <c r="B457">
        <v>140</v>
      </c>
      <c r="C457">
        <v>13</v>
      </c>
      <c r="D457">
        <v>56501.106204522679</v>
      </c>
      <c r="E457">
        <v>53396.131400870931</v>
      </c>
      <c r="F457">
        <v>45662.556986582269</v>
      </c>
      <c r="G457">
        <v>4</v>
      </c>
      <c r="H457">
        <v>58834.067890234619</v>
      </c>
    </row>
    <row r="458" spans="1:8" x14ac:dyDescent="0.3">
      <c r="A458">
        <v>2645000</v>
      </c>
      <c r="B458">
        <v>55</v>
      </c>
      <c r="C458">
        <v>2</v>
      </c>
      <c r="D458">
        <v>56501.106204522679</v>
      </c>
      <c r="E458">
        <v>53396.131400870931</v>
      </c>
      <c r="F458">
        <v>45662.556986582269</v>
      </c>
      <c r="G458">
        <v>2</v>
      </c>
      <c r="H458">
        <v>58834.067890234619</v>
      </c>
    </row>
    <row r="459" spans="1:8" x14ac:dyDescent="0.3">
      <c r="A459">
        <v>3500000</v>
      </c>
      <c r="B459">
        <v>100</v>
      </c>
      <c r="C459">
        <v>2</v>
      </c>
      <c r="D459">
        <v>53354.245347733297</v>
      </c>
      <c r="E459">
        <v>53396.131400870931</v>
      </c>
      <c r="F459">
        <v>45662.556986582269</v>
      </c>
      <c r="G459">
        <v>3</v>
      </c>
      <c r="H459">
        <v>58834.067890234619</v>
      </c>
    </row>
    <row r="460" spans="1:8" x14ac:dyDescent="0.3">
      <c r="A460">
        <v>4100000</v>
      </c>
      <c r="B460">
        <v>70</v>
      </c>
      <c r="C460">
        <v>2</v>
      </c>
      <c r="D460">
        <v>84051.519775661844</v>
      </c>
      <c r="E460">
        <v>53396.131400870931</v>
      </c>
      <c r="F460">
        <v>45662.556986582269</v>
      </c>
      <c r="G460">
        <v>3</v>
      </c>
      <c r="H460">
        <v>58834.067890234619</v>
      </c>
    </row>
    <row r="461" spans="1:8" x14ac:dyDescent="0.3">
      <c r="A461">
        <v>2980000</v>
      </c>
      <c r="B461">
        <v>70</v>
      </c>
      <c r="C461">
        <v>2</v>
      </c>
      <c r="D461">
        <v>65169.934344177367</v>
      </c>
      <c r="E461">
        <v>53396.131400870931</v>
      </c>
      <c r="F461">
        <v>45662.556986582269</v>
      </c>
      <c r="G461">
        <v>3</v>
      </c>
      <c r="H461">
        <v>58834.067890234619</v>
      </c>
    </row>
    <row r="462" spans="1:8" x14ac:dyDescent="0.3">
      <c r="A462">
        <v>2975000</v>
      </c>
      <c r="B462">
        <v>70</v>
      </c>
      <c r="C462">
        <v>2</v>
      </c>
      <c r="D462">
        <v>65169.934344177367</v>
      </c>
      <c r="E462">
        <v>53396.131400870931</v>
      </c>
      <c r="F462">
        <v>45662.556986582269</v>
      </c>
      <c r="G462">
        <v>3</v>
      </c>
      <c r="H462">
        <v>58834.067890234619</v>
      </c>
    </row>
    <row r="463" spans="1:8" x14ac:dyDescent="0.3">
      <c r="A463">
        <v>4600000</v>
      </c>
      <c r="B463">
        <v>115</v>
      </c>
      <c r="C463">
        <v>2</v>
      </c>
      <c r="D463">
        <v>56501.106204522679</v>
      </c>
      <c r="E463">
        <v>53396.131400870931</v>
      </c>
      <c r="F463">
        <v>45662.556986582269</v>
      </c>
      <c r="G463">
        <v>4</v>
      </c>
      <c r="H463">
        <v>58834.067890234619</v>
      </c>
    </row>
    <row r="464" spans="1:8" x14ac:dyDescent="0.3">
      <c r="A464">
        <v>2950000</v>
      </c>
      <c r="B464">
        <v>70</v>
      </c>
      <c r="C464">
        <v>2</v>
      </c>
      <c r="D464">
        <v>56501.106204522679</v>
      </c>
      <c r="E464">
        <v>53396.131400870931</v>
      </c>
      <c r="F464">
        <v>45662.556986582269</v>
      </c>
      <c r="G464">
        <v>3</v>
      </c>
      <c r="H464">
        <v>58834.067890234619</v>
      </c>
    </row>
    <row r="465" spans="1:8" x14ac:dyDescent="0.3">
      <c r="A465">
        <v>2550000</v>
      </c>
      <c r="B465">
        <v>70</v>
      </c>
      <c r="C465">
        <v>2</v>
      </c>
      <c r="D465">
        <v>56501.106204522679</v>
      </c>
      <c r="E465">
        <v>53396.131400870931</v>
      </c>
      <c r="F465">
        <v>45662.556986582269</v>
      </c>
      <c r="G465">
        <v>3</v>
      </c>
      <c r="H465">
        <v>58834.067890234619</v>
      </c>
    </row>
    <row r="466" spans="1:8" x14ac:dyDescent="0.3">
      <c r="A466">
        <v>2485000</v>
      </c>
      <c r="B466">
        <v>75</v>
      </c>
      <c r="C466">
        <v>2</v>
      </c>
      <c r="D466">
        <v>56501.106204522679</v>
      </c>
      <c r="E466">
        <v>53396.131400870931</v>
      </c>
      <c r="F466">
        <v>45662.556986582269</v>
      </c>
      <c r="G466">
        <v>3</v>
      </c>
      <c r="H466">
        <v>58834.067890234619</v>
      </c>
    </row>
    <row r="467" spans="1:8" x14ac:dyDescent="0.3">
      <c r="A467">
        <v>3200000</v>
      </c>
      <c r="B467">
        <v>70</v>
      </c>
      <c r="C467">
        <v>2</v>
      </c>
      <c r="D467">
        <v>53354.245347733297</v>
      </c>
      <c r="E467">
        <v>53396.131400870931</v>
      </c>
      <c r="F467">
        <v>45662.556986582269</v>
      </c>
      <c r="G467">
        <v>2</v>
      </c>
      <c r="H467">
        <v>58834.067890234619</v>
      </c>
    </row>
    <row r="468" spans="1:8" x14ac:dyDescent="0.3">
      <c r="A468">
        <v>8900000</v>
      </c>
      <c r="B468">
        <v>450</v>
      </c>
      <c r="C468">
        <v>18</v>
      </c>
      <c r="D468">
        <v>56501.106204522679</v>
      </c>
      <c r="E468">
        <v>53396.131400870931</v>
      </c>
      <c r="F468">
        <v>19777.777777777777</v>
      </c>
      <c r="G468">
        <v>7</v>
      </c>
      <c r="H468">
        <v>58834.067890234619</v>
      </c>
    </row>
    <row r="469" spans="1:8" x14ac:dyDescent="0.3">
      <c r="A469">
        <v>16150000</v>
      </c>
      <c r="B469">
        <v>145</v>
      </c>
      <c r="C469">
        <v>7.5</v>
      </c>
      <c r="D469">
        <v>84051.519775661844</v>
      </c>
      <c r="E469">
        <v>88382.086927471508</v>
      </c>
      <c r="F469">
        <v>98837.359046718659</v>
      </c>
      <c r="G469">
        <v>4</v>
      </c>
      <c r="H469">
        <v>58834.067890234619</v>
      </c>
    </row>
    <row r="470" spans="1:8" x14ac:dyDescent="0.3">
      <c r="A470">
        <v>10750000</v>
      </c>
      <c r="B470">
        <v>140</v>
      </c>
      <c r="C470">
        <v>13</v>
      </c>
      <c r="D470">
        <v>65169.934344177367</v>
      </c>
      <c r="E470">
        <v>88382.086927471508</v>
      </c>
      <c r="F470">
        <v>98837.359046718659</v>
      </c>
      <c r="G470">
        <v>4</v>
      </c>
      <c r="H470">
        <v>58834.067890234619</v>
      </c>
    </row>
    <row r="471" spans="1:8" x14ac:dyDescent="0.3">
      <c r="A471">
        <v>9500000</v>
      </c>
      <c r="B471">
        <v>135</v>
      </c>
      <c r="C471">
        <v>13</v>
      </c>
      <c r="D471">
        <v>65169.934344177367</v>
      </c>
      <c r="E471">
        <v>88382.086927471508</v>
      </c>
      <c r="F471">
        <v>98837.359046718659</v>
      </c>
      <c r="G471">
        <v>4</v>
      </c>
      <c r="H471">
        <v>58834.067890234619</v>
      </c>
    </row>
    <row r="472" spans="1:8" x14ac:dyDescent="0.3">
      <c r="A472">
        <v>9000000</v>
      </c>
      <c r="B472">
        <v>110</v>
      </c>
      <c r="C472">
        <v>7.5</v>
      </c>
      <c r="D472">
        <v>65169.934344177367</v>
      </c>
      <c r="E472">
        <v>88382.086927471508</v>
      </c>
      <c r="F472">
        <v>98837.359046718659</v>
      </c>
      <c r="G472">
        <v>4</v>
      </c>
      <c r="H472">
        <v>58834.067890234619</v>
      </c>
    </row>
    <row r="473" spans="1:8" x14ac:dyDescent="0.3">
      <c r="A473">
        <v>7975000</v>
      </c>
      <c r="B473">
        <v>55</v>
      </c>
      <c r="C473">
        <v>7.5</v>
      </c>
      <c r="D473">
        <v>65169.934344177367</v>
      </c>
      <c r="E473">
        <v>88382.086927471508</v>
      </c>
      <c r="F473">
        <v>98837.359046718659</v>
      </c>
      <c r="G473">
        <v>2</v>
      </c>
      <c r="H473">
        <v>58834.067890234619</v>
      </c>
    </row>
    <row r="474" spans="1:8" x14ac:dyDescent="0.3">
      <c r="A474">
        <v>10550000</v>
      </c>
      <c r="B474">
        <v>90</v>
      </c>
      <c r="C474">
        <v>7.5</v>
      </c>
      <c r="D474">
        <v>65169.934344177367</v>
      </c>
      <c r="E474">
        <v>88382.086927471508</v>
      </c>
      <c r="F474">
        <v>98837.359046718659</v>
      </c>
      <c r="G474">
        <v>3</v>
      </c>
      <c r="H474">
        <v>58834.067890234619</v>
      </c>
    </row>
    <row r="475" spans="1:8" x14ac:dyDescent="0.3">
      <c r="A475">
        <v>5000000</v>
      </c>
      <c r="B475">
        <v>140</v>
      </c>
      <c r="C475">
        <v>7.5</v>
      </c>
      <c r="D475">
        <v>56501.106204522679</v>
      </c>
      <c r="E475">
        <v>88382.086927471508</v>
      </c>
      <c r="F475">
        <v>35714.285714285717</v>
      </c>
      <c r="G475">
        <v>3</v>
      </c>
      <c r="H475">
        <v>58834.067890234619</v>
      </c>
    </row>
    <row r="476" spans="1:8" x14ac:dyDescent="0.3">
      <c r="A476">
        <v>43000000</v>
      </c>
      <c r="B476">
        <v>180</v>
      </c>
      <c r="C476">
        <v>7.5</v>
      </c>
      <c r="D476">
        <v>84051.519775661844</v>
      </c>
      <c r="E476">
        <v>88382.086927471508</v>
      </c>
      <c r="F476">
        <v>218804.17950903883</v>
      </c>
      <c r="G476">
        <v>5</v>
      </c>
      <c r="H476">
        <v>58834.067890234619</v>
      </c>
    </row>
    <row r="477" spans="1:8" x14ac:dyDescent="0.3">
      <c r="A477">
        <v>36000000</v>
      </c>
      <c r="B477">
        <v>195</v>
      </c>
      <c r="C477">
        <v>13</v>
      </c>
      <c r="D477">
        <v>65169.934344177367</v>
      </c>
      <c r="E477">
        <v>88382.086927471508</v>
      </c>
      <c r="F477">
        <v>218804.17950903883</v>
      </c>
      <c r="G477">
        <v>5</v>
      </c>
      <c r="H477">
        <v>58834.067890234619</v>
      </c>
    </row>
    <row r="478" spans="1:8" x14ac:dyDescent="0.3">
      <c r="A478">
        <v>30400000</v>
      </c>
      <c r="B478">
        <v>85</v>
      </c>
      <c r="C478">
        <v>25</v>
      </c>
      <c r="D478">
        <v>65169.934344177367</v>
      </c>
      <c r="E478">
        <v>88382.086927471508</v>
      </c>
      <c r="F478">
        <v>218804.17950903883</v>
      </c>
      <c r="G478">
        <v>3</v>
      </c>
      <c r="H478">
        <v>58834.067890234619</v>
      </c>
    </row>
    <row r="479" spans="1:8" x14ac:dyDescent="0.3">
      <c r="A479">
        <v>18900000</v>
      </c>
      <c r="B479">
        <v>140</v>
      </c>
      <c r="C479">
        <v>13</v>
      </c>
      <c r="D479">
        <v>56501.106204522679</v>
      </c>
      <c r="E479">
        <v>88382.086927471508</v>
      </c>
      <c r="F479">
        <v>218804.17950903883</v>
      </c>
      <c r="G479">
        <v>4</v>
      </c>
      <c r="H479">
        <v>58834.067890234619</v>
      </c>
    </row>
    <row r="480" spans="1:8" x14ac:dyDescent="0.3">
      <c r="A480">
        <v>40910000</v>
      </c>
      <c r="B480">
        <v>230</v>
      </c>
      <c r="C480">
        <v>13</v>
      </c>
      <c r="D480">
        <v>65169.934344177367</v>
      </c>
      <c r="E480">
        <v>88382.086927471508</v>
      </c>
      <c r="F480">
        <v>218804.17950903883</v>
      </c>
      <c r="G480">
        <v>5</v>
      </c>
      <c r="H480">
        <v>58834.067890234619</v>
      </c>
    </row>
    <row r="481" spans="1:8" x14ac:dyDescent="0.3">
      <c r="A481">
        <v>23000000</v>
      </c>
      <c r="B481">
        <v>145</v>
      </c>
      <c r="C481">
        <v>2</v>
      </c>
      <c r="D481">
        <v>84051.519775661844</v>
      </c>
      <c r="E481">
        <v>88382.086927471508</v>
      </c>
      <c r="F481">
        <v>103849.88395225463</v>
      </c>
      <c r="G481">
        <v>4</v>
      </c>
      <c r="H481">
        <v>58834.067890234619</v>
      </c>
    </row>
    <row r="482" spans="1:8" x14ac:dyDescent="0.3">
      <c r="A482">
        <v>10500000</v>
      </c>
      <c r="B482">
        <v>90</v>
      </c>
      <c r="C482">
        <v>2</v>
      </c>
      <c r="D482">
        <v>65169.934344177367</v>
      </c>
      <c r="E482">
        <v>88382.086927471508</v>
      </c>
      <c r="F482">
        <v>103849.88395225463</v>
      </c>
      <c r="G482">
        <v>3</v>
      </c>
      <c r="H482">
        <v>58834.067890234619</v>
      </c>
    </row>
    <row r="483" spans="1:8" x14ac:dyDescent="0.3">
      <c r="A483">
        <v>9475000</v>
      </c>
      <c r="B483">
        <v>120</v>
      </c>
      <c r="C483">
        <v>13</v>
      </c>
      <c r="D483">
        <v>65169.934344177367</v>
      </c>
      <c r="E483">
        <v>88382.086927471508</v>
      </c>
      <c r="F483">
        <v>103849.88395225463</v>
      </c>
      <c r="G483">
        <v>3</v>
      </c>
      <c r="H483">
        <v>58834.067890234619</v>
      </c>
    </row>
    <row r="484" spans="1:8" x14ac:dyDescent="0.3">
      <c r="A484">
        <v>7950000</v>
      </c>
      <c r="B484">
        <v>130</v>
      </c>
      <c r="C484">
        <v>18</v>
      </c>
      <c r="D484">
        <v>56501.106204522679</v>
      </c>
      <c r="E484">
        <v>88382.086927471508</v>
      </c>
      <c r="F484">
        <v>103849.88395225463</v>
      </c>
      <c r="G484">
        <v>4</v>
      </c>
      <c r="H484">
        <v>58834.067890234619</v>
      </c>
    </row>
    <row r="485" spans="1:8" x14ac:dyDescent="0.3">
      <c r="A485">
        <v>10650000</v>
      </c>
      <c r="B485">
        <v>110</v>
      </c>
      <c r="C485">
        <v>2</v>
      </c>
      <c r="D485">
        <v>84051.519775661844</v>
      </c>
      <c r="E485">
        <v>88382.086927471508</v>
      </c>
      <c r="F485">
        <v>78749.735173298395</v>
      </c>
      <c r="G485">
        <v>4</v>
      </c>
      <c r="H485">
        <v>58834.067890234619</v>
      </c>
    </row>
    <row r="486" spans="1:8" x14ac:dyDescent="0.3">
      <c r="A486">
        <v>9100000</v>
      </c>
      <c r="B486">
        <v>145</v>
      </c>
      <c r="C486">
        <v>13</v>
      </c>
      <c r="D486">
        <v>65169.934344177367</v>
      </c>
      <c r="E486">
        <v>88382.086927471508</v>
      </c>
      <c r="F486">
        <v>78749.735173298395</v>
      </c>
      <c r="G486">
        <v>4</v>
      </c>
      <c r="H486">
        <v>58834.067890234619</v>
      </c>
    </row>
    <row r="487" spans="1:8" x14ac:dyDescent="0.3">
      <c r="A487">
        <v>9100000</v>
      </c>
      <c r="B487">
        <v>145</v>
      </c>
      <c r="C487">
        <v>13</v>
      </c>
      <c r="D487">
        <v>65169.934344177367</v>
      </c>
      <c r="E487">
        <v>88382.086927471508</v>
      </c>
      <c r="F487">
        <v>78749.735173298395</v>
      </c>
      <c r="G487">
        <v>4</v>
      </c>
      <c r="H487">
        <v>58834.067890234619</v>
      </c>
    </row>
    <row r="488" spans="1:8" x14ac:dyDescent="0.3">
      <c r="A488">
        <v>4495000</v>
      </c>
      <c r="B488">
        <v>55</v>
      </c>
      <c r="C488">
        <v>7.5</v>
      </c>
      <c r="D488">
        <v>65169.934344177367</v>
      </c>
      <c r="E488">
        <v>88382.086927471508</v>
      </c>
      <c r="F488">
        <v>78749.735173298395</v>
      </c>
      <c r="G488">
        <v>2</v>
      </c>
      <c r="H488">
        <v>58834.067890234619</v>
      </c>
    </row>
    <row r="489" spans="1:8" x14ac:dyDescent="0.3">
      <c r="A489">
        <v>9200000</v>
      </c>
      <c r="B489">
        <v>60</v>
      </c>
      <c r="C489">
        <v>2</v>
      </c>
      <c r="D489">
        <v>56501.106204522679</v>
      </c>
      <c r="E489">
        <v>88382.086927471508</v>
      </c>
      <c r="F489">
        <v>78749.735173298395</v>
      </c>
      <c r="G489">
        <v>3</v>
      </c>
      <c r="H489">
        <v>58834.067890234619</v>
      </c>
    </row>
    <row r="490" spans="1:8" x14ac:dyDescent="0.3">
      <c r="A490">
        <v>6920000</v>
      </c>
      <c r="B490">
        <v>150</v>
      </c>
      <c r="C490">
        <v>13</v>
      </c>
      <c r="D490">
        <v>56501.106204522679</v>
      </c>
      <c r="E490">
        <v>88382.086927471508</v>
      </c>
      <c r="F490">
        <v>78749.735173298395</v>
      </c>
      <c r="G490">
        <v>4</v>
      </c>
      <c r="H490">
        <v>58834.067890234619</v>
      </c>
    </row>
    <row r="491" spans="1:8" x14ac:dyDescent="0.3">
      <c r="A491">
        <v>5300000</v>
      </c>
      <c r="B491">
        <v>140</v>
      </c>
      <c r="C491">
        <v>18</v>
      </c>
      <c r="D491">
        <v>56501.106204522679</v>
      </c>
      <c r="E491">
        <v>88382.086927471508</v>
      </c>
      <c r="F491">
        <v>78749.735173298395</v>
      </c>
      <c r="G491">
        <v>4</v>
      </c>
      <c r="H491">
        <v>58834.067890234619</v>
      </c>
    </row>
    <row r="492" spans="1:8" x14ac:dyDescent="0.3">
      <c r="A492">
        <v>4050000</v>
      </c>
      <c r="B492">
        <v>40</v>
      </c>
      <c r="C492">
        <v>2</v>
      </c>
      <c r="D492">
        <v>56501.106204522679</v>
      </c>
      <c r="E492">
        <v>88382.086927471508</v>
      </c>
      <c r="F492">
        <v>78749.735173298395</v>
      </c>
      <c r="G492">
        <v>2</v>
      </c>
      <c r="H492">
        <v>58834.067890234619</v>
      </c>
    </row>
    <row r="493" spans="1:8" x14ac:dyDescent="0.3">
      <c r="A493">
        <v>5950000</v>
      </c>
      <c r="B493">
        <v>90</v>
      </c>
      <c r="C493">
        <v>7.5</v>
      </c>
      <c r="D493">
        <v>65169.934344177367</v>
      </c>
      <c r="E493">
        <v>88382.086927471508</v>
      </c>
      <c r="F493">
        <v>78749.735173298395</v>
      </c>
      <c r="G493">
        <v>3</v>
      </c>
      <c r="H493">
        <v>58834.067890234619</v>
      </c>
    </row>
    <row r="494" spans="1:8" x14ac:dyDescent="0.3">
      <c r="A494">
        <v>6700000</v>
      </c>
      <c r="B494">
        <v>75</v>
      </c>
      <c r="C494">
        <v>2</v>
      </c>
      <c r="D494">
        <v>84051.519775661844</v>
      </c>
      <c r="E494">
        <v>88382.086927471508</v>
      </c>
      <c r="F494">
        <v>73379.517047385161</v>
      </c>
      <c r="G494">
        <v>3</v>
      </c>
      <c r="H494">
        <v>58834.067890234619</v>
      </c>
    </row>
    <row r="495" spans="1:8" x14ac:dyDescent="0.3">
      <c r="A495">
        <v>14750000</v>
      </c>
      <c r="B495">
        <v>210</v>
      </c>
      <c r="C495">
        <v>7.5</v>
      </c>
      <c r="D495">
        <v>65169.934344177367</v>
      </c>
      <c r="E495">
        <v>88382.086927471508</v>
      </c>
      <c r="F495">
        <v>73379.517047385161</v>
      </c>
      <c r="G495">
        <v>4</v>
      </c>
      <c r="H495">
        <v>58834.067890234619</v>
      </c>
    </row>
    <row r="496" spans="1:8" x14ac:dyDescent="0.3">
      <c r="A496">
        <v>12500000</v>
      </c>
      <c r="B496">
        <v>160</v>
      </c>
      <c r="C496">
        <v>13</v>
      </c>
      <c r="D496">
        <v>65169.934344177367</v>
      </c>
      <c r="E496">
        <v>88382.086927471508</v>
      </c>
      <c r="F496">
        <v>73379.517047385161</v>
      </c>
      <c r="G496">
        <v>4</v>
      </c>
      <c r="H496">
        <v>58834.067890234619</v>
      </c>
    </row>
    <row r="497" spans="1:8" x14ac:dyDescent="0.3">
      <c r="A497">
        <v>9500000</v>
      </c>
      <c r="B497">
        <v>220</v>
      </c>
      <c r="C497">
        <v>13</v>
      </c>
      <c r="D497">
        <v>65169.934344177367</v>
      </c>
      <c r="E497">
        <v>88382.086927471508</v>
      </c>
      <c r="F497">
        <v>73379.517047385161</v>
      </c>
      <c r="G497">
        <v>6</v>
      </c>
      <c r="H497">
        <v>58834.067890234619</v>
      </c>
    </row>
    <row r="498" spans="1:8" x14ac:dyDescent="0.3">
      <c r="A498">
        <v>9200000</v>
      </c>
      <c r="B498">
        <v>145</v>
      </c>
      <c r="C498">
        <v>25</v>
      </c>
      <c r="D498">
        <v>65169.934344177367</v>
      </c>
      <c r="E498">
        <v>88382.086927471508</v>
      </c>
      <c r="F498">
        <v>73379.517047385161</v>
      </c>
      <c r="G498">
        <v>4</v>
      </c>
      <c r="H498">
        <v>58834.067890234619</v>
      </c>
    </row>
    <row r="499" spans="1:8" x14ac:dyDescent="0.3">
      <c r="A499">
        <v>8500000</v>
      </c>
      <c r="B499">
        <v>130</v>
      </c>
      <c r="C499">
        <v>25</v>
      </c>
      <c r="D499">
        <v>65169.934344177367</v>
      </c>
      <c r="E499">
        <v>88382.086927471508</v>
      </c>
      <c r="F499">
        <v>73379.517047385161</v>
      </c>
      <c r="G499">
        <v>4</v>
      </c>
      <c r="H499">
        <v>58834.067890234619</v>
      </c>
    </row>
    <row r="500" spans="1:8" x14ac:dyDescent="0.3">
      <c r="A500">
        <v>8000000</v>
      </c>
      <c r="B500">
        <v>80</v>
      </c>
      <c r="C500">
        <v>7.5</v>
      </c>
      <c r="D500">
        <v>65169.934344177367</v>
      </c>
      <c r="E500">
        <v>88382.086927471508</v>
      </c>
      <c r="F500">
        <v>73379.517047385161</v>
      </c>
      <c r="G500">
        <v>3</v>
      </c>
      <c r="H500">
        <v>58834.067890234619</v>
      </c>
    </row>
    <row r="501" spans="1:8" x14ac:dyDescent="0.3">
      <c r="A501">
        <v>6500000</v>
      </c>
      <c r="B501">
        <v>65</v>
      </c>
      <c r="C501">
        <v>7.5</v>
      </c>
      <c r="D501">
        <v>65169.934344177367</v>
      </c>
      <c r="E501">
        <v>88382.086927471508</v>
      </c>
      <c r="F501">
        <v>73379.517047385161</v>
      </c>
      <c r="G501">
        <v>3</v>
      </c>
      <c r="H501">
        <v>58834.067890234619</v>
      </c>
    </row>
    <row r="502" spans="1:8" x14ac:dyDescent="0.3">
      <c r="A502">
        <v>6250000</v>
      </c>
      <c r="B502">
        <v>85</v>
      </c>
      <c r="C502">
        <v>18</v>
      </c>
      <c r="D502">
        <v>65169.934344177367</v>
      </c>
      <c r="E502">
        <v>88382.086927471508</v>
      </c>
      <c r="F502">
        <v>73379.517047385161</v>
      </c>
      <c r="G502">
        <v>3</v>
      </c>
      <c r="H502">
        <v>58834.067890234619</v>
      </c>
    </row>
    <row r="503" spans="1:8" x14ac:dyDescent="0.3">
      <c r="A503">
        <v>5165000</v>
      </c>
      <c r="B503">
        <v>56</v>
      </c>
      <c r="C503">
        <v>7.5</v>
      </c>
      <c r="D503">
        <v>65169.934344177367</v>
      </c>
      <c r="E503">
        <v>88382.086927471508</v>
      </c>
      <c r="F503">
        <v>73379.517047385161</v>
      </c>
      <c r="G503">
        <v>3</v>
      </c>
      <c r="H503">
        <v>58834.067890234619</v>
      </c>
    </row>
    <row r="504" spans="1:8" x14ac:dyDescent="0.3">
      <c r="A504">
        <v>4970000</v>
      </c>
      <c r="B504">
        <v>60</v>
      </c>
      <c r="C504">
        <v>7.5</v>
      </c>
      <c r="D504">
        <v>65169.934344177367</v>
      </c>
      <c r="E504">
        <v>88382.086927471508</v>
      </c>
      <c r="F504">
        <v>73379.517047385161</v>
      </c>
      <c r="G504">
        <v>2</v>
      </c>
      <c r="H504">
        <v>58834.067890234619</v>
      </c>
    </row>
    <row r="505" spans="1:8" x14ac:dyDescent="0.3">
      <c r="A505">
        <v>10600000</v>
      </c>
      <c r="B505">
        <v>175</v>
      </c>
      <c r="C505">
        <v>7.5</v>
      </c>
      <c r="D505">
        <v>56501.106204522679</v>
      </c>
      <c r="E505">
        <v>88382.086927471508</v>
      </c>
      <c r="F505">
        <v>73379.517047385161</v>
      </c>
      <c r="G505">
        <v>5</v>
      </c>
      <c r="H505">
        <v>58834.067890234619</v>
      </c>
    </row>
    <row r="506" spans="1:8" x14ac:dyDescent="0.3">
      <c r="A506">
        <v>10500000</v>
      </c>
      <c r="B506">
        <v>140</v>
      </c>
      <c r="C506">
        <v>7.5</v>
      </c>
      <c r="D506">
        <v>56501.106204522679</v>
      </c>
      <c r="E506">
        <v>88382.086927471508</v>
      </c>
      <c r="F506">
        <v>73379.517047385161</v>
      </c>
      <c r="G506">
        <v>4</v>
      </c>
      <c r="H506">
        <v>58834.067890234619</v>
      </c>
    </row>
    <row r="507" spans="1:8" x14ac:dyDescent="0.3">
      <c r="A507">
        <v>6750000</v>
      </c>
      <c r="B507">
        <v>85</v>
      </c>
      <c r="C507">
        <v>25</v>
      </c>
      <c r="D507">
        <v>56501.106204522679</v>
      </c>
      <c r="E507">
        <v>88382.086927471508</v>
      </c>
      <c r="F507">
        <v>73379.517047385161</v>
      </c>
      <c r="G507">
        <v>3</v>
      </c>
      <c r="H507">
        <v>58834.067890234619</v>
      </c>
    </row>
    <row r="508" spans="1:8" x14ac:dyDescent="0.3">
      <c r="A508">
        <v>6680000</v>
      </c>
      <c r="B508">
        <v>85</v>
      </c>
      <c r="C508">
        <v>7.5</v>
      </c>
      <c r="D508">
        <v>56501.106204522679</v>
      </c>
      <c r="E508">
        <v>88382.086927471508</v>
      </c>
      <c r="F508">
        <v>73379.517047385161</v>
      </c>
      <c r="G508">
        <v>3</v>
      </c>
      <c r="H508">
        <v>58834.067890234619</v>
      </c>
    </row>
    <row r="509" spans="1:8" x14ac:dyDescent="0.3">
      <c r="A509">
        <v>6550000</v>
      </c>
      <c r="B509">
        <v>130</v>
      </c>
      <c r="C509">
        <v>2</v>
      </c>
      <c r="D509">
        <v>56501.106204522679</v>
      </c>
      <c r="E509">
        <v>88382.086927471508</v>
      </c>
      <c r="F509">
        <v>73379.517047385161</v>
      </c>
      <c r="G509">
        <v>4</v>
      </c>
      <c r="H509">
        <v>58834.067890234619</v>
      </c>
    </row>
    <row r="510" spans="1:8" x14ac:dyDescent="0.3">
      <c r="A510">
        <v>5900000</v>
      </c>
      <c r="B510">
        <v>135</v>
      </c>
      <c r="C510">
        <v>25</v>
      </c>
      <c r="D510">
        <v>56501.106204522679</v>
      </c>
      <c r="E510">
        <v>88382.086927471508</v>
      </c>
      <c r="F510">
        <v>73379.517047385161</v>
      </c>
      <c r="G510">
        <v>4</v>
      </c>
      <c r="H510">
        <v>58834.067890234619</v>
      </c>
    </row>
    <row r="511" spans="1:8" x14ac:dyDescent="0.3">
      <c r="A511">
        <v>5650000</v>
      </c>
      <c r="B511">
        <v>96</v>
      </c>
      <c r="C511">
        <v>7.5</v>
      </c>
      <c r="D511">
        <v>56501.106204522679</v>
      </c>
      <c r="E511">
        <v>88382.086927471508</v>
      </c>
      <c r="F511">
        <v>73379.517047385161</v>
      </c>
      <c r="G511">
        <v>3</v>
      </c>
      <c r="H511">
        <v>58834.067890234619</v>
      </c>
    </row>
    <row r="512" spans="1:8" x14ac:dyDescent="0.3">
      <c r="A512">
        <v>5500000</v>
      </c>
      <c r="B512">
        <v>70</v>
      </c>
      <c r="C512">
        <v>7.5</v>
      </c>
      <c r="D512">
        <v>56501.106204522679</v>
      </c>
      <c r="E512">
        <v>88382.086927471508</v>
      </c>
      <c r="F512">
        <v>73379.517047385161</v>
      </c>
      <c r="G512">
        <v>3</v>
      </c>
      <c r="H512">
        <v>58834.067890234619</v>
      </c>
    </row>
    <row r="513" spans="1:8" x14ac:dyDescent="0.3">
      <c r="A513">
        <v>5180000</v>
      </c>
      <c r="B513">
        <v>70</v>
      </c>
      <c r="C513">
        <v>7.5</v>
      </c>
      <c r="D513">
        <v>56501.106204522679</v>
      </c>
      <c r="E513">
        <v>88382.086927471508</v>
      </c>
      <c r="F513">
        <v>73379.517047385161</v>
      </c>
      <c r="G513">
        <v>3</v>
      </c>
      <c r="H513">
        <v>58834.067890234619</v>
      </c>
    </row>
    <row r="514" spans="1:8" x14ac:dyDescent="0.3">
      <c r="A514">
        <v>4980000</v>
      </c>
      <c r="B514">
        <v>73</v>
      </c>
      <c r="C514">
        <v>13</v>
      </c>
      <c r="D514">
        <v>56501.106204522679</v>
      </c>
      <c r="E514">
        <v>88382.086927471508</v>
      </c>
      <c r="F514">
        <v>73379.517047385161</v>
      </c>
      <c r="G514">
        <v>3</v>
      </c>
      <c r="H514">
        <v>58834.067890234619</v>
      </c>
    </row>
    <row r="515" spans="1:8" x14ac:dyDescent="0.3">
      <c r="A515">
        <v>4050000</v>
      </c>
      <c r="B515">
        <v>58</v>
      </c>
      <c r="C515">
        <v>7.5</v>
      </c>
      <c r="D515">
        <v>56501.106204522679</v>
      </c>
      <c r="E515">
        <v>88382.086927471508</v>
      </c>
      <c r="F515">
        <v>73379.517047385161</v>
      </c>
      <c r="G515">
        <v>2</v>
      </c>
      <c r="H515">
        <v>58834.067890234619</v>
      </c>
    </row>
    <row r="516" spans="1:8" x14ac:dyDescent="0.3">
      <c r="A516">
        <v>5625000</v>
      </c>
      <c r="B516">
        <v>125</v>
      </c>
      <c r="C516">
        <v>18</v>
      </c>
      <c r="D516">
        <v>53354.245347733297</v>
      </c>
      <c r="E516">
        <v>88382.086927471508</v>
      </c>
      <c r="F516">
        <v>73379.517047385161</v>
      </c>
      <c r="G516">
        <v>4</v>
      </c>
      <c r="H516">
        <v>58834.067890234619</v>
      </c>
    </row>
    <row r="517" spans="1:8" x14ac:dyDescent="0.3">
      <c r="A517">
        <v>4300000</v>
      </c>
      <c r="B517">
        <v>50</v>
      </c>
      <c r="C517">
        <v>7.5</v>
      </c>
      <c r="D517">
        <v>65169.934344177367</v>
      </c>
      <c r="E517">
        <v>88382.086927471508</v>
      </c>
      <c r="F517">
        <v>73379.517047385161</v>
      </c>
      <c r="G517">
        <v>2</v>
      </c>
      <c r="H517">
        <v>58834.067890234619</v>
      </c>
    </row>
    <row r="518" spans="1:8" x14ac:dyDescent="0.3">
      <c r="A518">
        <v>4750000</v>
      </c>
      <c r="B518">
        <v>50</v>
      </c>
      <c r="C518">
        <v>7.5</v>
      </c>
      <c r="D518">
        <v>56501.106204522679</v>
      </c>
      <c r="E518">
        <v>88382.086927471508</v>
      </c>
      <c r="F518">
        <v>73379.517047385161</v>
      </c>
      <c r="G518">
        <v>2</v>
      </c>
      <c r="H518">
        <v>58834.067890234619</v>
      </c>
    </row>
    <row r="519" spans="1:8" x14ac:dyDescent="0.3">
      <c r="A519">
        <v>2200000</v>
      </c>
      <c r="B519">
        <v>35</v>
      </c>
      <c r="C519">
        <v>13</v>
      </c>
      <c r="D519">
        <v>56501.106204522679</v>
      </c>
      <c r="E519">
        <v>88382.086927471508</v>
      </c>
      <c r="F519">
        <v>73379.517047385161</v>
      </c>
      <c r="G519">
        <v>2</v>
      </c>
      <c r="H519">
        <v>58834.067890234619</v>
      </c>
    </row>
    <row r="520" spans="1:8" x14ac:dyDescent="0.3">
      <c r="A520">
        <v>4800000</v>
      </c>
      <c r="B520">
        <v>50</v>
      </c>
      <c r="C520">
        <v>7.5</v>
      </c>
      <c r="D520">
        <v>65169.934344177367</v>
      </c>
      <c r="E520">
        <v>88382.086927471508</v>
      </c>
      <c r="F520">
        <v>73379.517047385161</v>
      </c>
      <c r="G520">
        <v>2</v>
      </c>
      <c r="H520">
        <v>58834.067890234619</v>
      </c>
    </row>
    <row r="521" spans="1:8" x14ac:dyDescent="0.3">
      <c r="A521">
        <v>4850000</v>
      </c>
      <c r="B521">
        <v>50</v>
      </c>
      <c r="C521">
        <v>2</v>
      </c>
      <c r="D521">
        <v>56501.106204522679</v>
      </c>
      <c r="E521">
        <v>88382.086927471508</v>
      </c>
      <c r="F521">
        <v>73379.517047385161</v>
      </c>
      <c r="G521">
        <v>2</v>
      </c>
      <c r="H521">
        <v>58834.067890234619</v>
      </c>
    </row>
    <row r="522" spans="1:8" x14ac:dyDescent="0.3">
      <c r="A522">
        <v>4650000</v>
      </c>
      <c r="B522">
        <v>70</v>
      </c>
      <c r="C522">
        <v>13</v>
      </c>
      <c r="D522">
        <v>56501.106204522679</v>
      </c>
      <c r="E522">
        <v>88382.086927471508</v>
      </c>
      <c r="F522">
        <v>73379.517047385161</v>
      </c>
      <c r="G522">
        <v>3</v>
      </c>
      <c r="H522">
        <v>58834.067890234619</v>
      </c>
    </row>
    <row r="523" spans="1:8" x14ac:dyDescent="0.3">
      <c r="A523">
        <v>5500000</v>
      </c>
      <c r="B523">
        <v>90</v>
      </c>
      <c r="C523">
        <v>13</v>
      </c>
      <c r="D523">
        <v>65169.934344177367</v>
      </c>
      <c r="E523">
        <v>88382.086927471508</v>
      </c>
      <c r="F523">
        <v>73379.517047385161</v>
      </c>
      <c r="G523">
        <v>3</v>
      </c>
      <c r="H523">
        <v>58834.067890234619</v>
      </c>
    </row>
    <row r="524" spans="1:8" x14ac:dyDescent="0.3">
      <c r="A524">
        <v>20750000</v>
      </c>
      <c r="B524">
        <v>160</v>
      </c>
      <c r="C524">
        <v>7.5</v>
      </c>
      <c r="D524">
        <v>65169.934344177367</v>
      </c>
      <c r="E524">
        <v>88382.086927471508</v>
      </c>
      <c r="F524">
        <v>108495.22388763198</v>
      </c>
      <c r="G524">
        <v>3</v>
      </c>
      <c r="H524">
        <v>58834.067890234619</v>
      </c>
    </row>
    <row r="525" spans="1:8" x14ac:dyDescent="0.3">
      <c r="A525">
        <v>18850000</v>
      </c>
      <c r="B525">
        <v>160</v>
      </c>
      <c r="C525">
        <v>18</v>
      </c>
      <c r="D525">
        <v>65169.934344177367</v>
      </c>
      <c r="E525">
        <v>88382.086927471508</v>
      </c>
      <c r="F525">
        <v>108495.22388763198</v>
      </c>
      <c r="G525">
        <v>4</v>
      </c>
      <c r="H525">
        <v>58834.067890234619</v>
      </c>
    </row>
    <row r="526" spans="1:8" x14ac:dyDescent="0.3">
      <c r="A526">
        <v>17750000</v>
      </c>
      <c r="B526">
        <v>160</v>
      </c>
      <c r="C526">
        <v>25</v>
      </c>
      <c r="D526">
        <v>65169.934344177367</v>
      </c>
      <c r="E526">
        <v>88382.086927471508</v>
      </c>
      <c r="F526">
        <v>108495.22388763198</v>
      </c>
      <c r="G526">
        <v>4</v>
      </c>
      <c r="H526">
        <v>58834.067890234619</v>
      </c>
    </row>
    <row r="527" spans="1:8" x14ac:dyDescent="0.3">
      <c r="A527">
        <v>17500000</v>
      </c>
      <c r="B527">
        <v>160</v>
      </c>
      <c r="C527">
        <v>7.5</v>
      </c>
      <c r="D527">
        <v>65169.934344177367</v>
      </c>
      <c r="E527">
        <v>88382.086927471508</v>
      </c>
      <c r="F527">
        <v>108495.22388763198</v>
      </c>
      <c r="G527">
        <v>4</v>
      </c>
      <c r="H527">
        <v>58834.067890234619</v>
      </c>
    </row>
    <row r="528" spans="1:8" x14ac:dyDescent="0.3">
      <c r="A528">
        <v>14550000</v>
      </c>
      <c r="B528">
        <v>85</v>
      </c>
      <c r="C528">
        <v>2</v>
      </c>
      <c r="D528">
        <v>65169.934344177367</v>
      </c>
      <c r="E528">
        <v>88382.086927471508</v>
      </c>
      <c r="F528">
        <v>108495.22388763198</v>
      </c>
      <c r="G528">
        <v>3</v>
      </c>
      <c r="H528">
        <v>58834.067890234619</v>
      </c>
    </row>
    <row r="529" spans="1:8" x14ac:dyDescent="0.3">
      <c r="A529">
        <v>6995000</v>
      </c>
      <c r="B529">
        <v>125</v>
      </c>
      <c r="C529">
        <v>18</v>
      </c>
      <c r="D529">
        <v>56501.106204522679</v>
      </c>
      <c r="E529">
        <v>88382.086927471508</v>
      </c>
      <c r="F529">
        <v>108495.22388763198</v>
      </c>
      <c r="G529">
        <v>4</v>
      </c>
      <c r="H529">
        <v>58834.067890234619</v>
      </c>
    </row>
    <row r="530" spans="1:8" x14ac:dyDescent="0.3">
      <c r="A530">
        <v>19200000</v>
      </c>
      <c r="B530">
        <v>260</v>
      </c>
      <c r="C530">
        <v>13</v>
      </c>
      <c r="D530">
        <v>65169.934344177367</v>
      </c>
      <c r="E530">
        <v>88382.086927471508</v>
      </c>
      <c r="F530">
        <v>108495.22388763198</v>
      </c>
      <c r="G530">
        <v>5</v>
      </c>
      <c r="H530">
        <v>58834.067890234619</v>
      </c>
    </row>
    <row r="531" spans="1:8" x14ac:dyDescent="0.3">
      <c r="A531">
        <v>29750000</v>
      </c>
      <c r="B531">
        <v>300</v>
      </c>
      <c r="C531">
        <v>7.5</v>
      </c>
      <c r="D531">
        <v>65169.934344177367</v>
      </c>
      <c r="E531">
        <v>88382.086927471508</v>
      </c>
      <c r="F531">
        <v>108495.22388763198</v>
      </c>
      <c r="G531">
        <v>8</v>
      </c>
      <c r="H531">
        <v>58834.067890234619</v>
      </c>
    </row>
    <row r="532" spans="1:8" x14ac:dyDescent="0.3">
      <c r="A532">
        <v>16500000</v>
      </c>
      <c r="B532">
        <v>240</v>
      </c>
      <c r="C532">
        <v>13</v>
      </c>
      <c r="D532">
        <v>65169.934344177367</v>
      </c>
      <c r="E532">
        <v>88382.086927471508</v>
      </c>
      <c r="F532">
        <v>82175.925925925927</v>
      </c>
      <c r="G532">
        <v>5</v>
      </c>
      <c r="H532">
        <v>58834.067890234619</v>
      </c>
    </row>
    <row r="533" spans="1:8" x14ac:dyDescent="0.3">
      <c r="A533">
        <v>14500000</v>
      </c>
      <c r="B533">
        <v>135</v>
      </c>
      <c r="C533">
        <v>13</v>
      </c>
      <c r="D533">
        <v>65169.934344177367</v>
      </c>
      <c r="E533">
        <v>88382.086927471508</v>
      </c>
      <c r="F533">
        <v>82175.925925925927</v>
      </c>
      <c r="G533">
        <v>4</v>
      </c>
      <c r="H533">
        <v>58834.067890234619</v>
      </c>
    </row>
    <row r="534" spans="1:8" x14ac:dyDescent="0.3">
      <c r="A534">
        <v>9500000</v>
      </c>
      <c r="B534">
        <v>135</v>
      </c>
      <c r="C534">
        <v>25</v>
      </c>
      <c r="D534">
        <v>65169.934344177367</v>
      </c>
      <c r="E534">
        <v>88382.086927471508</v>
      </c>
      <c r="F534">
        <v>82175.925925925927</v>
      </c>
      <c r="G534">
        <v>4</v>
      </c>
      <c r="H534">
        <v>58834.067890234619</v>
      </c>
    </row>
    <row r="535" spans="1:8" x14ac:dyDescent="0.3">
      <c r="A535">
        <v>13200000</v>
      </c>
      <c r="B535">
        <v>165</v>
      </c>
      <c r="C535">
        <v>13</v>
      </c>
      <c r="D535">
        <v>65169.934344177367</v>
      </c>
      <c r="E535">
        <v>88382.086927471508</v>
      </c>
      <c r="F535">
        <v>85446.838471833922</v>
      </c>
      <c r="G535">
        <v>5</v>
      </c>
      <c r="H535">
        <v>58834.067890234619</v>
      </c>
    </row>
    <row r="536" spans="1:8" x14ac:dyDescent="0.3">
      <c r="A536">
        <v>10000000</v>
      </c>
      <c r="B536">
        <v>152</v>
      </c>
      <c r="C536">
        <v>18</v>
      </c>
      <c r="D536">
        <v>65169.934344177367</v>
      </c>
      <c r="E536">
        <v>88382.086927471508</v>
      </c>
      <c r="F536">
        <v>85446.838471833922</v>
      </c>
      <c r="G536">
        <v>4</v>
      </c>
      <c r="H536">
        <v>58834.067890234619</v>
      </c>
    </row>
    <row r="537" spans="1:8" x14ac:dyDescent="0.3">
      <c r="A537">
        <v>8850000</v>
      </c>
      <c r="B537">
        <v>110</v>
      </c>
      <c r="C537">
        <v>7.5</v>
      </c>
      <c r="D537">
        <v>65169.934344177367</v>
      </c>
      <c r="E537">
        <v>88382.086927471508</v>
      </c>
      <c r="F537">
        <v>85446.838471833922</v>
      </c>
      <c r="G537">
        <v>3</v>
      </c>
      <c r="H537">
        <v>58834.067890234619</v>
      </c>
    </row>
    <row r="538" spans="1:8" x14ac:dyDescent="0.3">
      <c r="A538">
        <v>8200000</v>
      </c>
      <c r="B538">
        <v>100</v>
      </c>
      <c r="C538">
        <v>2</v>
      </c>
      <c r="D538">
        <v>65169.934344177367</v>
      </c>
      <c r="E538">
        <v>88382.086927471508</v>
      </c>
      <c r="F538">
        <v>85446.838471833922</v>
      </c>
      <c r="G538">
        <v>3</v>
      </c>
      <c r="H538">
        <v>58834.067890234619</v>
      </c>
    </row>
    <row r="539" spans="1:8" x14ac:dyDescent="0.3">
      <c r="A539">
        <v>6900000</v>
      </c>
      <c r="B539">
        <v>85</v>
      </c>
      <c r="C539">
        <v>18</v>
      </c>
      <c r="D539">
        <v>65169.934344177367</v>
      </c>
      <c r="E539">
        <v>88382.086927471508</v>
      </c>
      <c r="F539">
        <v>85446.838471833922</v>
      </c>
      <c r="G539">
        <v>3</v>
      </c>
      <c r="H539">
        <v>58834.067890234619</v>
      </c>
    </row>
    <row r="540" spans="1:8" x14ac:dyDescent="0.3">
      <c r="A540">
        <v>6750000</v>
      </c>
      <c r="B540">
        <v>65</v>
      </c>
      <c r="C540">
        <v>2</v>
      </c>
      <c r="D540">
        <v>65169.934344177367</v>
      </c>
      <c r="E540">
        <v>88382.086927471508</v>
      </c>
      <c r="F540">
        <v>85446.838471833922</v>
      </c>
      <c r="G540">
        <v>2</v>
      </c>
      <c r="H540">
        <v>58834.067890234619</v>
      </c>
    </row>
    <row r="541" spans="1:8" x14ac:dyDescent="0.3">
      <c r="A541">
        <v>7200000</v>
      </c>
      <c r="B541">
        <v>90</v>
      </c>
      <c r="C541">
        <v>7.5</v>
      </c>
      <c r="D541">
        <v>56501.106204522679</v>
      </c>
      <c r="E541">
        <v>88382.086927471508</v>
      </c>
      <c r="F541">
        <v>85446.838471833922</v>
      </c>
      <c r="G541">
        <v>3</v>
      </c>
      <c r="H541">
        <v>58834.067890234619</v>
      </c>
    </row>
    <row r="542" spans="1:8" x14ac:dyDescent="0.3">
      <c r="A542">
        <v>6850000</v>
      </c>
      <c r="B542">
        <v>70</v>
      </c>
      <c r="C542">
        <v>13</v>
      </c>
      <c r="D542">
        <v>56501.106204522679</v>
      </c>
      <c r="E542">
        <v>88382.086927471508</v>
      </c>
      <c r="F542">
        <v>85446.838471833922</v>
      </c>
      <c r="G542">
        <v>3</v>
      </c>
      <c r="H542">
        <v>58834.067890234619</v>
      </c>
    </row>
    <row r="543" spans="1:8" x14ac:dyDescent="0.3">
      <c r="A543">
        <v>5500000</v>
      </c>
      <c r="B543">
        <v>60</v>
      </c>
      <c r="C543">
        <v>13</v>
      </c>
      <c r="D543">
        <v>56501.106204522679</v>
      </c>
      <c r="E543">
        <v>88382.086927471508</v>
      </c>
      <c r="F543">
        <v>85446.838471833922</v>
      </c>
      <c r="G543">
        <v>2</v>
      </c>
      <c r="H543">
        <v>58834.067890234619</v>
      </c>
    </row>
    <row r="544" spans="1:8" x14ac:dyDescent="0.3">
      <c r="A544">
        <v>4300000</v>
      </c>
      <c r="B544">
        <v>45</v>
      </c>
      <c r="C544">
        <v>25</v>
      </c>
      <c r="D544">
        <v>56501.106204522679</v>
      </c>
      <c r="E544">
        <v>88382.086927471508</v>
      </c>
      <c r="F544">
        <v>85446.838471833922</v>
      </c>
      <c r="G544">
        <v>2</v>
      </c>
      <c r="H544">
        <v>58834.067890234619</v>
      </c>
    </row>
    <row r="545" spans="1:8" x14ac:dyDescent="0.3">
      <c r="A545">
        <v>8300000</v>
      </c>
      <c r="B545">
        <v>80</v>
      </c>
      <c r="C545">
        <v>13</v>
      </c>
      <c r="D545">
        <v>65169.934344177367</v>
      </c>
      <c r="E545">
        <v>88382.086927471508</v>
      </c>
      <c r="F545">
        <v>85446.838471833922</v>
      </c>
      <c r="G545">
        <v>3</v>
      </c>
      <c r="H545">
        <v>58834.067890234619</v>
      </c>
    </row>
    <row r="546" spans="1:8" x14ac:dyDescent="0.3">
      <c r="A546">
        <v>14000000</v>
      </c>
      <c r="B546">
        <v>140</v>
      </c>
      <c r="C546">
        <v>13</v>
      </c>
      <c r="D546">
        <v>65169.934344177367</v>
      </c>
      <c r="E546">
        <v>88382.086927471508</v>
      </c>
      <c r="F546">
        <v>85446.838471833922</v>
      </c>
      <c r="G546">
        <v>4</v>
      </c>
      <c r="H546">
        <v>58834.067890234619</v>
      </c>
    </row>
    <row r="547" spans="1:8" x14ac:dyDescent="0.3">
      <c r="A547">
        <v>5750000</v>
      </c>
      <c r="B547">
        <v>78</v>
      </c>
      <c r="C547">
        <v>7.5</v>
      </c>
      <c r="D547">
        <v>65169.934344177367</v>
      </c>
      <c r="E547">
        <v>88382.086927471508</v>
      </c>
      <c r="F547">
        <v>85446.838471833922</v>
      </c>
      <c r="G547">
        <v>3</v>
      </c>
      <c r="H547">
        <v>58834.067890234619</v>
      </c>
    </row>
    <row r="548" spans="1:8" x14ac:dyDescent="0.3">
      <c r="A548">
        <v>7650000</v>
      </c>
      <c r="B548">
        <v>85</v>
      </c>
      <c r="C548">
        <v>13</v>
      </c>
      <c r="D548">
        <v>56501.106204522679</v>
      </c>
      <c r="E548">
        <v>88382.086927471508</v>
      </c>
      <c r="F548">
        <v>85446.838471833922</v>
      </c>
      <c r="G548">
        <v>3</v>
      </c>
      <c r="H548">
        <v>58834.067890234619</v>
      </c>
    </row>
    <row r="549" spans="1:8" x14ac:dyDescent="0.3">
      <c r="A549">
        <v>6150000</v>
      </c>
      <c r="B549">
        <v>95</v>
      </c>
      <c r="C549">
        <v>7.5</v>
      </c>
      <c r="D549">
        <v>56501.106204522679</v>
      </c>
      <c r="E549">
        <v>88382.086927471508</v>
      </c>
      <c r="F549">
        <v>85446.838471833922</v>
      </c>
      <c r="G549">
        <v>3</v>
      </c>
      <c r="H549">
        <v>58834.067890234619</v>
      </c>
    </row>
    <row r="550" spans="1:8" x14ac:dyDescent="0.3">
      <c r="A550">
        <v>3500000</v>
      </c>
      <c r="B550">
        <v>40</v>
      </c>
      <c r="C550">
        <v>13</v>
      </c>
      <c r="D550">
        <v>56501.106204522679</v>
      </c>
      <c r="E550">
        <v>88382.086927471508</v>
      </c>
      <c r="F550">
        <v>85446.838471833922</v>
      </c>
      <c r="G550">
        <v>2</v>
      </c>
      <c r="H550">
        <v>58834.067890234619</v>
      </c>
    </row>
    <row r="551" spans="1:8" x14ac:dyDescent="0.3">
      <c r="A551">
        <v>4100000</v>
      </c>
      <c r="B551">
        <v>55</v>
      </c>
      <c r="C551">
        <v>7.5</v>
      </c>
      <c r="D551">
        <v>53354.245347733297</v>
      </c>
      <c r="E551">
        <v>88382.086927471508</v>
      </c>
      <c r="F551">
        <v>85446.838471833922</v>
      </c>
      <c r="G551">
        <v>2</v>
      </c>
      <c r="H551">
        <v>58834.067890234619</v>
      </c>
    </row>
    <row r="552" spans="1:8" x14ac:dyDescent="0.3">
      <c r="A552">
        <v>12000000</v>
      </c>
      <c r="B552">
        <v>160</v>
      </c>
      <c r="C552">
        <v>7.5</v>
      </c>
      <c r="D552">
        <v>65169.934344177367</v>
      </c>
      <c r="E552">
        <v>88382.086927471508</v>
      </c>
      <c r="F552">
        <v>63186.81318681319</v>
      </c>
      <c r="G552">
        <v>4</v>
      </c>
      <c r="H552">
        <v>58834.067890234619</v>
      </c>
    </row>
    <row r="553" spans="1:8" x14ac:dyDescent="0.3">
      <c r="A553">
        <v>8500000</v>
      </c>
      <c r="B553">
        <v>140</v>
      </c>
      <c r="C553">
        <v>25</v>
      </c>
      <c r="D553">
        <v>65169.934344177367</v>
      </c>
      <c r="E553">
        <v>88382.086927471508</v>
      </c>
      <c r="F553">
        <v>63186.81318681319</v>
      </c>
      <c r="G553">
        <v>4</v>
      </c>
      <c r="H553">
        <v>58834.067890234619</v>
      </c>
    </row>
    <row r="554" spans="1:8" x14ac:dyDescent="0.3">
      <c r="A554">
        <v>7000000</v>
      </c>
      <c r="B554">
        <v>130</v>
      </c>
      <c r="C554">
        <v>25</v>
      </c>
      <c r="D554">
        <v>56501.106204522679</v>
      </c>
      <c r="E554">
        <v>88382.086927471508</v>
      </c>
      <c r="F554">
        <v>63186.81318681319</v>
      </c>
      <c r="G554">
        <v>4</v>
      </c>
      <c r="H554">
        <v>58834.067890234619</v>
      </c>
    </row>
    <row r="555" spans="1:8" x14ac:dyDescent="0.3">
      <c r="A555">
        <v>9500000</v>
      </c>
      <c r="B555">
        <v>120</v>
      </c>
      <c r="C555">
        <v>13</v>
      </c>
      <c r="D555">
        <v>65169.934344177367</v>
      </c>
      <c r="E555">
        <v>88382.086927471508</v>
      </c>
      <c r="F555">
        <v>79166.666666666672</v>
      </c>
      <c r="G555">
        <v>4</v>
      </c>
      <c r="H555">
        <v>58834.067890234619</v>
      </c>
    </row>
    <row r="556" spans="1:8" x14ac:dyDescent="0.3">
      <c r="A556">
        <v>7650000</v>
      </c>
      <c r="B556">
        <v>95</v>
      </c>
      <c r="C556">
        <v>18</v>
      </c>
      <c r="D556">
        <v>65169.934344177367</v>
      </c>
      <c r="E556">
        <v>88382.086927471508</v>
      </c>
      <c r="F556">
        <v>81694.078947368427</v>
      </c>
      <c r="G556">
        <v>3</v>
      </c>
      <c r="H556">
        <v>58834.067890234619</v>
      </c>
    </row>
    <row r="557" spans="1:8" x14ac:dyDescent="0.3">
      <c r="A557">
        <v>7000000</v>
      </c>
      <c r="B557">
        <v>70</v>
      </c>
      <c r="C557">
        <v>13</v>
      </c>
      <c r="D557">
        <v>65169.934344177367</v>
      </c>
      <c r="E557">
        <v>88382.086927471508</v>
      </c>
      <c r="F557">
        <v>81694.078947368427</v>
      </c>
      <c r="G557">
        <v>3</v>
      </c>
      <c r="H557">
        <v>58834.067890234619</v>
      </c>
    </row>
    <row r="558" spans="1:8" x14ac:dyDescent="0.3">
      <c r="A558">
        <v>12500000</v>
      </c>
      <c r="B558">
        <v>250</v>
      </c>
      <c r="C558">
        <v>25</v>
      </c>
      <c r="D558">
        <v>56501.106204522679</v>
      </c>
      <c r="E558">
        <v>88382.086927471508</v>
      </c>
      <c r="F558">
        <v>81694.078947368427</v>
      </c>
      <c r="G558">
        <v>6</v>
      </c>
      <c r="H558">
        <v>58834.067890234619</v>
      </c>
    </row>
    <row r="559" spans="1:8" x14ac:dyDescent="0.3">
      <c r="A559">
        <v>7700000</v>
      </c>
      <c r="B559">
        <v>80</v>
      </c>
      <c r="C559">
        <v>13</v>
      </c>
      <c r="D559">
        <v>56501.106204522679</v>
      </c>
      <c r="E559">
        <v>88382.086927471508</v>
      </c>
      <c r="F559">
        <v>81694.078947368427</v>
      </c>
      <c r="G559">
        <v>3</v>
      </c>
      <c r="H559">
        <v>58834.067890234619</v>
      </c>
    </row>
    <row r="560" spans="1:8" x14ac:dyDescent="0.3">
      <c r="A560">
        <v>10500000</v>
      </c>
      <c r="B560">
        <v>155</v>
      </c>
      <c r="C560">
        <v>18</v>
      </c>
      <c r="D560">
        <v>56501.106204522679</v>
      </c>
      <c r="E560">
        <v>88382.086927471508</v>
      </c>
      <c r="F560">
        <v>67741.93548387097</v>
      </c>
      <c r="G560">
        <v>5</v>
      </c>
      <c r="H560">
        <v>58834.067890234619</v>
      </c>
    </row>
    <row r="561" spans="1:8" x14ac:dyDescent="0.3">
      <c r="A561">
        <v>6100000</v>
      </c>
      <c r="B561">
        <v>90</v>
      </c>
      <c r="C561">
        <v>18</v>
      </c>
      <c r="D561">
        <v>65169.934344177367</v>
      </c>
      <c r="E561">
        <v>88382.086927471508</v>
      </c>
      <c r="F561">
        <v>67777.777777777781</v>
      </c>
      <c r="G561">
        <v>3</v>
      </c>
      <c r="H561">
        <v>58834.067890234619</v>
      </c>
    </row>
    <row r="562" spans="1:8" x14ac:dyDescent="0.3">
      <c r="A562">
        <v>6500000</v>
      </c>
      <c r="B562">
        <v>70</v>
      </c>
      <c r="C562">
        <v>13</v>
      </c>
      <c r="D562">
        <v>56501.106204522679</v>
      </c>
      <c r="E562">
        <v>88382.086927471508</v>
      </c>
      <c r="F562">
        <v>78046.218487394959</v>
      </c>
      <c r="G562">
        <v>3</v>
      </c>
      <c r="H562">
        <v>58834.067890234619</v>
      </c>
    </row>
    <row r="563" spans="1:8" x14ac:dyDescent="0.3">
      <c r="A563">
        <v>5375000</v>
      </c>
      <c r="B563">
        <v>85</v>
      </c>
      <c r="C563">
        <v>13</v>
      </c>
      <c r="D563">
        <v>56501.106204522679</v>
      </c>
      <c r="E563">
        <v>88382.086927471508</v>
      </c>
      <c r="F563">
        <v>78046.218487394959</v>
      </c>
      <c r="G563">
        <v>4</v>
      </c>
      <c r="H563">
        <v>58834.067890234619</v>
      </c>
    </row>
    <row r="564" spans="1:8" x14ac:dyDescent="0.3">
      <c r="A564">
        <v>4650000</v>
      </c>
      <c r="B564">
        <v>140</v>
      </c>
      <c r="C564">
        <v>7.5</v>
      </c>
      <c r="D564">
        <v>56501.106204522679</v>
      </c>
      <c r="E564">
        <v>55987.819357660206</v>
      </c>
      <c r="F564">
        <v>66968.864468864471</v>
      </c>
      <c r="G564">
        <v>5</v>
      </c>
      <c r="H564">
        <v>58834.067890234619</v>
      </c>
    </row>
    <row r="565" spans="1:8" x14ac:dyDescent="0.3">
      <c r="A565">
        <v>8000000</v>
      </c>
      <c r="B565">
        <v>160</v>
      </c>
      <c r="C565">
        <v>2</v>
      </c>
      <c r="D565">
        <v>56501.106204522679</v>
      </c>
      <c r="E565">
        <v>55987.819357660206</v>
      </c>
      <c r="F565">
        <v>63127.64350221098</v>
      </c>
      <c r="G565">
        <v>5</v>
      </c>
      <c r="H565">
        <v>58834.067890234619</v>
      </c>
    </row>
    <row r="566" spans="1:8" x14ac:dyDescent="0.3">
      <c r="A566">
        <v>7600000</v>
      </c>
      <c r="B566">
        <v>165</v>
      </c>
      <c r="C566">
        <v>2</v>
      </c>
      <c r="D566">
        <v>56501.106204522679</v>
      </c>
      <c r="E566">
        <v>55987.819357660206</v>
      </c>
      <c r="F566">
        <v>63127.64350221098</v>
      </c>
      <c r="G566">
        <v>4</v>
      </c>
      <c r="H566">
        <v>58834.067890234619</v>
      </c>
    </row>
    <row r="567" spans="1:8" x14ac:dyDescent="0.3">
      <c r="A567">
        <v>7550000</v>
      </c>
      <c r="B567">
        <v>130</v>
      </c>
      <c r="C567">
        <v>2</v>
      </c>
      <c r="D567">
        <v>56501.106204522679</v>
      </c>
      <c r="E567">
        <v>55987.819357660206</v>
      </c>
      <c r="F567">
        <v>63127.64350221098</v>
      </c>
      <c r="G567">
        <v>4</v>
      </c>
      <c r="H567">
        <v>58834.067890234619</v>
      </c>
    </row>
    <row r="568" spans="1:8" x14ac:dyDescent="0.3">
      <c r="A568">
        <v>7500000</v>
      </c>
      <c r="B568">
        <v>120</v>
      </c>
      <c r="C568">
        <v>2</v>
      </c>
      <c r="D568">
        <v>56501.106204522679</v>
      </c>
      <c r="E568">
        <v>55987.819357660206</v>
      </c>
      <c r="F568">
        <v>63127.64350221098</v>
      </c>
      <c r="G568">
        <v>4</v>
      </c>
      <c r="H568">
        <v>58834.067890234619</v>
      </c>
    </row>
    <row r="569" spans="1:8" x14ac:dyDescent="0.3">
      <c r="A569">
        <v>6250000</v>
      </c>
      <c r="B569">
        <v>170</v>
      </c>
      <c r="C569">
        <v>2</v>
      </c>
      <c r="D569">
        <v>56501.106204522679</v>
      </c>
      <c r="E569">
        <v>55987.819357660206</v>
      </c>
      <c r="F569">
        <v>63127.64350221098</v>
      </c>
      <c r="G569">
        <v>5</v>
      </c>
      <c r="H569">
        <v>58834.067890234619</v>
      </c>
    </row>
    <row r="570" spans="1:8" x14ac:dyDescent="0.3">
      <c r="A570">
        <v>6000000</v>
      </c>
      <c r="B570">
        <v>105</v>
      </c>
      <c r="C570">
        <v>2</v>
      </c>
      <c r="D570">
        <v>56501.106204522679</v>
      </c>
      <c r="E570">
        <v>55987.819357660206</v>
      </c>
      <c r="F570">
        <v>63127.64350221098</v>
      </c>
      <c r="G570">
        <v>4</v>
      </c>
      <c r="H570">
        <v>58834.067890234619</v>
      </c>
    </row>
    <row r="571" spans="1:8" x14ac:dyDescent="0.3">
      <c r="A571">
        <v>5250000</v>
      </c>
      <c r="B571">
        <v>140</v>
      </c>
      <c r="C571">
        <v>2</v>
      </c>
      <c r="D571">
        <v>56501.106204522679</v>
      </c>
      <c r="E571">
        <v>55987.819357660206</v>
      </c>
      <c r="F571">
        <v>63127.64350221098</v>
      </c>
      <c r="G571">
        <v>4</v>
      </c>
      <c r="H571">
        <v>58834.067890234619</v>
      </c>
    </row>
    <row r="572" spans="1:8" x14ac:dyDescent="0.3">
      <c r="A572">
        <v>3400000</v>
      </c>
      <c r="B572">
        <v>60</v>
      </c>
      <c r="C572">
        <v>25</v>
      </c>
      <c r="D572">
        <v>56501.106204522679</v>
      </c>
      <c r="E572">
        <v>55987.819357660206</v>
      </c>
      <c r="F572">
        <v>63127.64350221098</v>
      </c>
      <c r="G572">
        <v>3</v>
      </c>
      <c r="H572">
        <v>58834.067890234619</v>
      </c>
    </row>
    <row r="573" spans="1:8" x14ac:dyDescent="0.3">
      <c r="A573">
        <v>5500000</v>
      </c>
      <c r="B573">
        <v>125</v>
      </c>
      <c r="C573">
        <v>2</v>
      </c>
      <c r="D573">
        <v>53354.245347733297</v>
      </c>
      <c r="E573">
        <v>55987.819357660206</v>
      </c>
      <c r="F573">
        <v>63127.64350221098</v>
      </c>
      <c r="G573">
        <v>4</v>
      </c>
      <c r="H573">
        <v>58834.067890234619</v>
      </c>
    </row>
    <row r="574" spans="1:8" x14ac:dyDescent="0.3">
      <c r="A574">
        <v>7350000</v>
      </c>
      <c r="B574">
        <v>135</v>
      </c>
      <c r="C574">
        <v>2</v>
      </c>
      <c r="D574">
        <v>56501.106204522679</v>
      </c>
      <c r="E574">
        <v>55987.819357660206</v>
      </c>
      <c r="F574">
        <v>63127.64350221098</v>
      </c>
      <c r="G574">
        <v>5</v>
      </c>
      <c r="H574">
        <v>58834.067890234619</v>
      </c>
    </row>
    <row r="575" spans="1:8" x14ac:dyDescent="0.3">
      <c r="A575">
        <v>4800000</v>
      </c>
      <c r="B575">
        <v>40</v>
      </c>
      <c r="C575">
        <v>2</v>
      </c>
      <c r="D575">
        <v>56501.106204522679</v>
      </c>
      <c r="E575">
        <v>55987.819357660206</v>
      </c>
      <c r="F575">
        <v>63127.64350221098</v>
      </c>
      <c r="G575">
        <v>2</v>
      </c>
      <c r="H575">
        <v>58834.067890234619</v>
      </c>
    </row>
    <row r="576" spans="1:8" x14ac:dyDescent="0.3">
      <c r="A576">
        <v>3250000</v>
      </c>
      <c r="B576">
        <v>45</v>
      </c>
      <c r="C576">
        <v>2</v>
      </c>
      <c r="D576">
        <v>56501.106204522679</v>
      </c>
      <c r="E576">
        <v>55987.819357660206</v>
      </c>
      <c r="F576">
        <v>63127.64350221098</v>
      </c>
      <c r="G576">
        <v>2</v>
      </c>
      <c r="H576">
        <v>58834.067890234619</v>
      </c>
    </row>
    <row r="577" spans="1:8" x14ac:dyDescent="0.3">
      <c r="A577">
        <v>5500000</v>
      </c>
      <c r="B577">
        <v>60</v>
      </c>
      <c r="C577">
        <v>2</v>
      </c>
      <c r="D577">
        <v>56501.106204522679</v>
      </c>
      <c r="E577">
        <v>55987.819357660206</v>
      </c>
      <c r="F577">
        <v>63127.64350221098</v>
      </c>
      <c r="G577">
        <v>2</v>
      </c>
      <c r="H577">
        <v>58834.067890234619</v>
      </c>
    </row>
    <row r="578" spans="1:8" x14ac:dyDescent="0.3">
      <c r="A578">
        <v>4750000</v>
      </c>
      <c r="B578">
        <v>90</v>
      </c>
      <c r="C578">
        <v>7.5</v>
      </c>
      <c r="D578">
        <v>56501.106204522679</v>
      </c>
      <c r="E578">
        <v>55987.819357660206</v>
      </c>
      <c r="F578">
        <v>63127.64350221098</v>
      </c>
      <c r="G578">
        <v>4</v>
      </c>
      <c r="H578">
        <v>58834.067890234619</v>
      </c>
    </row>
    <row r="579" spans="1:8" x14ac:dyDescent="0.3">
      <c r="A579">
        <v>2980000</v>
      </c>
      <c r="B579">
        <v>48</v>
      </c>
      <c r="C579">
        <v>2</v>
      </c>
      <c r="D579">
        <v>56501.106204522679</v>
      </c>
      <c r="E579">
        <v>55987.819357660206</v>
      </c>
      <c r="F579">
        <v>63127.64350221098</v>
      </c>
      <c r="G579">
        <v>2</v>
      </c>
      <c r="H579">
        <v>58834.067890234619</v>
      </c>
    </row>
    <row r="580" spans="1:8" x14ac:dyDescent="0.3">
      <c r="A580">
        <v>14000000</v>
      </c>
      <c r="B580">
        <v>400</v>
      </c>
      <c r="C580">
        <v>13</v>
      </c>
      <c r="D580">
        <v>56501.106204522679</v>
      </c>
      <c r="E580">
        <v>55987.819357660206</v>
      </c>
      <c r="F580">
        <v>46965.966787351914</v>
      </c>
      <c r="G580">
        <v>7</v>
      </c>
      <c r="H580">
        <v>58834.067890234619</v>
      </c>
    </row>
    <row r="581" spans="1:8" x14ac:dyDescent="0.3">
      <c r="A581">
        <v>14000000</v>
      </c>
      <c r="B581">
        <v>200</v>
      </c>
      <c r="C581">
        <v>7.5</v>
      </c>
      <c r="D581">
        <v>56501.106204522679</v>
      </c>
      <c r="E581">
        <v>55987.819357660206</v>
      </c>
      <c r="F581">
        <v>46965.966787351914</v>
      </c>
      <c r="G581">
        <v>6</v>
      </c>
      <c r="H581">
        <v>58834.067890234619</v>
      </c>
    </row>
    <row r="582" spans="1:8" x14ac:dyDescent="0.3">
      <c r="A582">
        <v>4850000</v>
      </c>
      <c r="B582">
        <v>135</v>
      </c>
      <c r="C582">
        <v>2</v>
      </c>
      <c r="D582">
        <v>84051.519775661844</v>
      </c>
      <c r="E582">
        <v>55987.819357660206</v>
      </c>
      <c r="F582">
        <v>46965.966787351914</v>
      </c>
      <c r="G582">
        <v>4</v>
      </c>
      <c r="H582">
        <v>58834.067890234619</v>
      </c>
    </row>
    <row r="583" spans="1:8" x14ac:dyDescent="0.3">
      <c r="A583">
        <v>4750000</v>
      </c>
      <c r="B583">
        <v>120</v>
      </c>
      <c r="C583">
        <v>2</v>
      </c>
      <c r="D583">
        <v>84051.519775661844</v>
      </c>
      <c r="E583">
        <v>55987.819357660206</v>
      </c>
      <c r="F583">
        <v>46965.966787351914</v>
      </c>
      <c r="G583">
        <v>4</v>
      </c>
      <c r="H583">
        <v>58834.067890234619</v>
      </c>
    </row>
    <row r="584" spans="1:8" x14ac:dyDescent="0.3">
      <c r="A584">
        <v>6650000</v>
      </c>
      <c r="B584">
        <v>210</v>
      </c>
      <c r="C584">
        <v>2</v>
      </c>
      <c r="D584">
        <v>56501.106204522679</v>
      </c>
      <c r="E584">
        <v>55987.819357660206</v>
      </c>
      <c r="F584">
        <v>46965.966787351914</v>
      </c>
      <c r="G584">
        <v>4</v>
      </c>
      <c r="H584">
        <v>58834.067890234619</v>
      </c>
    </row>
    <row r="585" spans="1:8" x14ac:dyDescent="0.3">
      <c r="A585">
        <v>6475000</v>
      </c>
      <c r="B585">
        <v>159</v>
      </c>
      <c r="C585">
        <v>2</v>
      </c>
      <c r="D585">
        <v>56501.106204522679</v>
      </c>
      <c r="E585">
        <v>55987.819357660206</v>
      </c>
      <c r="F585">
        <v>46965.966787351914</v>
      </c>
      <c r="G585">
        <v>5</v>
      </c>
      <c r="H585">
        <v>58834.067890234619</v>
      </c>
    </row>
    <row r="586" spans="1:8" x14ac:dyDescent="0.3">
      <c r="A586">
        <v>6350000</v>
      </c>
      <c r="B586">
        <v>130</v>
      </c>
      <c r="C586">
        <v>2</v>
      </c>
      <c r="D586">
        <v>56501.106204522679</v>
      </c>
      <c r="E586">
        <v>55987.819357660206</v>
      </c>
      <c r="F586">
        <v>46965.966787351914</v>
      </c>
      <c r="G586">
        <v>4</v>
      </c>
      <c r="H586">
        <v>58834.067890234619</v>
      </c>
    </row>
    <row r="587" spans="1:8" x14ac:dyDescent="0.3">
      <c r="A587">
        <v>6000000</v>
      </c>
      <c r="B587">
        <v>150</v>
      </c>
      <c r="C587">
        <v>2</v>
      </c>
      <c r="D587">
        <v>56501.106204522679</v>
      </c>
      <c r="E587">
        <v>55987.819357660206</v>
      </c>
      <c r="F587">
        <v>46965.966787351914</v>
      </c>
      <c r="G587">
        <v>5</v>
      </c>
      <c r="H587">
        <v>58834.067890234619</v>
      </c>
    </row>
    <row r="588" spans="1:8" x14ac:dyDescent="0.3">
      <c r="A588">
        <v>5800000</v>
      </c>
      <c r="B588">
        <v>185</v>
      </c>
      <c r="C588">
        <v>2</v>
      </c>
      <c r="D588">
        <v>56501.106204522679</v>
      </c>
      <c r="E588">
        <v>55987.819357660206</v>
      </c>
      <c r="F588">
        <v>46965.966787351914</v>
      </c>
      <c r="G588">
        <v>5</v>
      </c>
      <c r="H588">
        <v>58834.067890234619</v>
      </c>
    </row>
    <row r="589" spans="1:8" x14ac:dyDescent="0.3">
      <c r="A589">
        <v>4550000</v>
      </c>
      <c r="B589">
        <v>75</v>
      </c>
      <c r="C589">
        <v>2</v>
      </c>
      <c r="D589">
        <v>56501.106204522679</v>
      </c>
      <c r="E589">
        <v>55987.819357660206</v>
      </c>
      <c r="F589">
        <v>46965.966787351914</v>
      </c>
      <c r="G589">
        <v>3</v>
      </c>
      <c r="H589">
        <v>58834.067890234619</v>
      </c>
    </row>
    <row r="590" spans="1:8" x14ac:dyDescent="0.3">
      <c r="A590">
        <v>4499000</v>
      </c>
      <c r="B590">
        <v>85</v>
      </c>
      <c r="C590">
        <v>2</v>
      </c>
      <c r="D590">
        <v>56501.106204522679</v>
      </c>
      <c r="E590">
        <v>55987.819357660206</v>
      </c>
      <c r="F590">
        <v>46965.966787351914</v>
      </c>
      <c r="G590">
        <v>3</v>
      </c>
      <c r="H590">
        <v>58834.067890234619</v>
      </c>
    </row>
    <row r="591" spans="1:8" x14ac:dyDescent="0.3">
      <c r="A591">
        <v>4400000</v>
      </c>
      <c r="B591">
        <v>90</v>
      </c>
      <c r="C591">
        <v>2</v>
      </c>
      <c r="D591">
        <v>56501.106204522679</v>
      </c>
      <c r="E591">
        <v>55987.819357660206</v>
      </c>
      <c r="F591">
        <v>46965.966787351914</v>
      </c>
      <c r="G591">
        <v>3</v>
      </c>
      <c r="H591">
        <v>58834.067890234619</v>
      </c>
    </row>
    <row r="592" spans="1:8" x14ac:dyDescent="0.3">
      <c r="A592">
        <v>4400000</v>
      </c>
      <c r="B592">
        <v>80</v>
      </c>
      <c r="C592">
        <v>2</v>
      </c>
      <c r="D592">
        <v>56501.106204522679</v>
      </c>
      <c r="E592">
        <v>55987.819357660206</v>
      </c>
      <c r="F592">
        <v>46965.966787351914</v>
      </c>
      <c r="G592">
        <v>3</v>
      </c>
      <c r="H592">
        <v>58834.067890234619</v>
      </c>
    </row>
    <row r="593" spans="1:8" x14ac:dyDescent="0.3">
      <c r="A593">
        <v>4150000</v>
      </c>
      <c r="B593">
        <v>90</v>
      </c>
      <c r="C593">
        <v>7.5</v>
      </c>
      <c r="D593">
        <v>56501.106204522679</v>
      </c>
      <c r="E593">
        <v>55987.819357660206</v>
      </c>
      <c r="F593">
        <v>46965.966787351914</v>
      </c>
      <c r="G593">
        <v>3</v>
      </c>
      <c r="H593">
        <v>58834.067890234619</v>
      </c>
    </row>
    <row r="594" spans="1:8" x14ac:dyDescent="0.3">
      <c r="A594">
        <v>3500000</v>
      </c>
      <c r="B594">
        <v>78</v>
      </c>
      <c r="C594">
        <v>13</v>
      </c>
      <c r="D594">
        <v>56501.106204522679</v>
      </c>
      <c r="E594">
        <v>55987.819357660206</v>
      </c>
      <c r="F594">
        <v>46965.966787351914</v>
      </c>
      <c r="G594">
        <v>2</v>
      </c>
      <c r="H594">
        <v>58834.067890234619</v>
      </c>
    </row>
    <row r="595" spans="1:8" x14ac:dyDescent="0.3">
      <c r="A595">
        <v>3380000</v>
      </c>
      <c r="B595">
        <v>80</v>
      </c>
      <c r="C595">
        <v>7.5</v>
      </c>
      <c r="D595">
        <v>56501.106204522679</v>
      </c>
      <c r="E595">
        <v>55987.819357660206</v>
      </c>
      <c r="F595">
        <v>46965.966787351914</v>
      </c>
      <c r="G595">
        <v>3</v>
      </c>
      <c r="H595">
        <v>58834.067890234619</v>
      </c>
    </row>
    <row r="596" spans="1:8" x14ac:dyDescent="0.3">
      <c r="A596">
        <v>3000000</v>
      </c>
      <c r="B596">
        <v>55</v>
      </c>
      <c r="C596">
        <v>2</v>
      </c>
      <c r="D596">
        <v>56501.106204522679</v>
      </c>
      <c r="E596">
        <v>55987.819357660206</v>
      </c>
      <c r="F596">
        <v>46965.966787351914</v>
      </c>
      <c r="G596">
        <v>2</v>
      </c>
      <c r="H596">
        <v>58834.067890234619</v>
      </c>
    </row>
    <row r="597" spans="1:8" x14ac:dyDescent="0.3">
      <c r="A597">
        <v>3800000</v>
      </c>
      <c r="B597">
        <v>80</v>
      </c>
      <c r="C597">
        <v>2</v>
      </c>
      <c r="D597">
        <v>56501.106204522679</v>
      </c>
      <c r="E597">
        <v>55987.819357660206</v>
      </c>
      <c r="F597">
        <v>46965.966787351914</v>
      </c>
      <c r="G597">
        <v>3</v>
      </c>
      <c r="H597">
        <v>58834.067890234619</v>
      </c>
    </row>
    <row r="598" spans="1:8" x14ac:dyDescent="0.3">
      <c r="A598">
        <v>3700000</v>
      </c>
      <c r="B598">
        <v>65</v>
      </c>
      <c r="C598">
        <v>2</v>
      </c>
      <c r="D598">
        <v>56501.106204522679</v>
      </c>
      <c r="E598">
        <v>55987.819357660206</v>
      </c>
      <c r="F598">
        <v>46965.966787351914</v>
      </c>
      <c r="G598">
        <v>3</v>
      </c>
      <c r="H598">
        <v>58834.067890234619</v>
      </c>
    </row>
    <row r="599" spans="1:8" x14ac:dyDescent="0.3">
      <c r="A599">
        <v>3395000</v>
      </c>
      <c r="B599">
        <v>65</v>
      </c>
      <c r="C599">
        <v>2</v>
      </c>
      <c r="D599">
        <v>56501.106204522679</v>
      </c>
      <c r="E599">
        <v>55987.819357660206</v>
      </c>
      <c r="F599">
        <v>46965.966787351914</v>
      </c>
      <c r="G599">
        <v>3</v>
      </c>
      <c r="H599">
        <v>58834.067890234619</v>
      </c>
    </row>
    <row r="600" spans="1:8" x14ac:dyDescent="0.3">
      <c r="A600">
        <v>3250000</v>
      </c>
      <c r="B600">
        <v>85</v>
      </c>
      <c r="C600">
        <v>2</v>
      </c>
      <c r="D600">
        <v>56501.106204522679</v>
      </c>
      <c r="E600">
        <v>55987.819357660206</v>
      </c>
      <c r="F600">
        <v>46965.966787351914</v>
      </c>
      <c r="G600">
        <v>3</v>
      </c>
      <c r="H600">
        <v>58834.067890234619</v>
      </c>
    </row>
    <row r="601" spans="1:8" x14ac:dyDescent="0.3">
      <c r="A601">
        <v>3150000</v>
      </c>
      <c r="B601">
        <v>90</v>
      </c>
      <c r="C601">
        <v>2</v>
      </c>
      <c r="D601">
        <v>56501.106204522679</v>
      </c>
      <c r="E601">
        <v>55987.819357660206</v>
      </c>
      <c r="F601">
        <v>46965.966787351914</v>
      </c>
      <c r="G601">
        <v>3</v>
      </c>
      <c r="H601">
        <v>58834.067890234619</v>
      </c>
    </row>
    <row r="602" spans="1:8" x14ac:dyDescent="0.3">
      <c r="A602">
        <v>2850000</v>
      </c>
      <c r="B602">
        <v>45</v>
      </c>
      <c r="C602">
        <v>2</v>
      </c>
      <c r="D602">
        <v>56501.106204522679</v>
      </c>
      <c r="E602">
        <v>55987.819357660206</v>
      </c>
      <c r="F602">
        <v>46965.966787351914</v>
      </c>
      <c r="G602">
        <v>2</v>
      </c>
      <c r="H602">
        <v>58834.067890234619</v>
      </c>
    </row>
    <row r="603" spans="1:8" x14ac:dyDescent="0.3">
      <c r="A603">
        <v>2795000</v>
      </c>
      <c r="B603">
        <v>50</v>
      </c>
      <c r="C603">
        <v>2</v>
      </c>
      <c r="D603">
        <v>56501.106204522679</v>
      </c>
      <c r="E603">
        <v>55987.819357660206</v>
      </c>
      <c r="F603">
        <v>46965.966787351914</v>
      </c>
      <c r="G603">
        <v>2</v>
      </c>
      <c r="H603">
        <v>58834.067890234619</v>
      </c>
    </row>
    <row r="604" spans="1:8" x14ac:dyDescent="0.3">
      <c r="A604">
        <v>8410000</v>
      </c>
      <c r="B604">
        <v>107</v>
      </c>
      <c r="C604">
        <v>7.5</v>
      </c>
      <c r="D604">
        <v>56501.106204522679</v>
      </c>
      <c r="E604">
        <v>55987.819357660206</v>
      </c>
      <c r="F604">
        <v>74353.425851799868</v>
      </c>
      <c r="G604">
        <v>4</v>
      </c>
      <c r="H604">
        <v>58834.067890234619</v>
      </c>
    </row>
    <row r="605" spans="1:8" x14ac:dyDescent="0.3">
      <c r="A605">
        <v>7500000</v>
      </c>
      <c r="B605">
        <v>175</v>
      </c>
      <c r="C605">
        <v>2</v>
      </c>
      <c r="D605">
        <v>56501.106204522679</v>
      </c>
      <c r="E605">
        <v>55987.819357660206</v>
      </c>
      <c r="F605">
        <v>74353.425851799868</v>
      </c>
      <c r="G605">
        <v>4</v>
      </c>
      <c r="H605">
        <v>58834.067890234619</v>
      </c>
    </row>
    <row r="606" spans="1:8" x14ac:dyDescent="0.3">
      <c r="A606">
        <v>6300000</v>
      </c>
      <c r="B606">
        <v>155</v>
      </c>
      <c r="C606">
        <v>13</v>
      </c>
      <c r="D606">
        <v>56501.106204522679</v>
      </c>
      <c r="E606">
        <v>55987.819357660206</v>
      </c>
      <c r="F606">
        <v>74353.425851799868</v>
      </c>
      <c r="G606">
        <v>4</v>
      </c>
      <c r="H606">
        <v>58834.067890234619</v>
      </c>
    </row>
    <row r="607" spans="1:8" x14ac:dyDescent="0.3">
      <c r="A607">
        <v>5500000</v>
      </c>
      <c r="B607">
        <v>55</v>
      </c>
      <c r="C607">
        <v>2</v>
      </c>
      <c r="D607">
        <v>56501.106204522679</v>
      </c>
      <c r="E607">
        <v>55987.819357660206</v>
      </c>
      <c r="F607">
        <v>74353.425851799868</v>
      </c>
      <c r="G607">
        <v>2</v>
      </c>
      <c r="H607">
        <v>58834.067890234619</v>
      </c>
    </row>
    <row r="608" spans="1:8" x14ac:dyDescent="0.3">
      <c r="A608">
        <v>8250000</v>
      </c>
      <c r="B608">
        <v>85</v>
      </c>
      <c r="C608">
        <v>7.5</v>
      </c>
      <c r="D608">
        <v>56501.106204522679</v>
      </c>
      <c r="E608">
        <v>55987.819357660206</v>
      </c>
      <c r="F608">
        <v>74353.425851799868</v>
      </c>
      <c r="G608">
        <v>3</v>
      </c>
      <c r="H608">
        <v>58834.067890234619</v>
      </c>
    </row>
    <row r="609" spans="1:8" x14ac:dyDescent="0.3">
      <c r="A609">
        <v>6350000</v>
      </c>
      <c r="B609">
        <v>80</v>
      </c>
      <c r="C609">
        <v>2</v>
      </c>
      <c r="D609">
        <v>56501.106204522679</v>
      </c>
      <c r="E609">
        <v>55987.819357660206</v>
      </c>
      <c r="F609">
        <v>74353.425851799868</v>
      </c>
      <c r="G609">
        <v>3</v>
      </c>
      <c r="H609">
        <v>58834.067890234619</v>
      </c>
    </row>
    <row r="610" spans="1:8" x14ac:dyDescent="0.3">
      <c r="A610">
        <v>5200000</v>
      </c>
      <c r="B610">
        <v>85</v>
      </c>
      <c r="C610">
        <v>18</v>
      </c>
      <c r="D610">
        <v>56501.106204522679</v>
      </c>
      <c r="E610">
        <v>55987.819357660206</v>
      </c>
      <c r="F610">
        <v>74353.425851799868</v>
      </c>
      <c r="G610">
        <v>3</v>
      </c>
      <c r="H610">
        <v>58834.067890234619</v>
      </c>
    </row>
    <row r="611" spans="1:8" x14ac:dyDescent="0.3">
      <c r="A611">
        <v>4250000</v>
      </c>
      <c r="B611">
        <v>50</v>
      </c>
      <c r="C611">
        <v>2</v>
      </c>
      <c r="D611">
        <v>56501.106204522679</v>
      </c>
      <c r="E611">
        <v>55987.819357660206</v>
      </c>
      <c r="F611">
        <v>74353.425851799868</v>
      </c>
      <c r="G611">
        <v>3</v>
      </c>
      <c r="H611">
        <v>58834.067890234619</v>
      </c>
    </row>
    <row r="612" spans="1:8" x14ac:dyDescent="0.3">
      <c r="A612">
        <v>3000000</v>
      </c>
      <c r="B612">
        <v>34</v>
      </c>
      <c r="C612">
        <v>2</v>
      </c>
      <c r="D612">
        <v>56501.106204522679</v>
      </c>
      <c r="E612">
        <v>55987.819357660206</v>
      </c>
      <c r="F612">
        <v>74353.425851799868</v>
      </c>
      <c r="G612">
        <v>2</v>
      </c>
      <c r="H612">
        <v>58834.067890234619</v>
      </c>
    </row>
    <row r="613" spans="1:8" x14ac:dyDescent="0.3">
      <c r="A613">
        <v>5350000</v>
      </c>
      <c r="B613">
        <v>85</v>
      </c>
      <c r="C613">
        <v>2</v>
      </c>
      <c r="D613">
        <v>84051.519775661844</v>
      </c>
      <c r="E613">
        <v>55987.819357660206</v>
      </c>
      <c r="F613">
        <v>48064.140271493212</v>
      </c>
      <c r="G613">
        <v>3</v>
      </c>
      <c r="H613">
        <v>58834.067890234619</v>
      </c>
    </row>
    <row r="614" spans="1:8" x14ac:dyDescent="0.3">
      <c r="A614">
        <v>6750000</v>
      </c>
      <c r="B614">
        <v>100</v>
      </c>
      <c r="C614">
        <v>2</v>
      </c>
      <c r="D614">
        <v>56501.106204522679</v>
      </c>
      <c r="E614">
        <v>55987.819357660206</v>
      </c>
      <c r="F614">
        <v>48064.140271493212</v>
      </c>
      <c r="G614">
        <v>4</v>
      </c>
      <c r="H614">
        <v>58834.067890234619</v>
      </c>
    </row>
    <row r="615" spans="1:8" x14ac:dyDescent="0.3">
      <c r="A615">
        <v>4500000</v>
      </c>
      <c r="B615">
        <v>130</v>
      </c>
      <c r="C615">
        <v>18</v>
      </c>
      <c r="D615">
        <v>56501.106204522679</v>
      </c>
      <c r="E615">
        <v>55987.819357660206</v>
      </c>
      <c r="F615">
        <v>48064.140271493212</v>
      </c>
      <c r="G615">
        <v>4</v>
      </c>
      <c r="H615">
        <v>58834.067890234619</v>
      </c>
    </row>
    <row r="616" spans="1:8" x14ac:dyDescent="0.3">
      <c r="A616">
        <v>6800000</v>
      </c>
      <c r="B616">
        <v>250</v>
      </c>
      <c r="C616">
        <v>18</v>
      </c>
      <c r="D616">
        <v>56501.106204522679</v>
      </c>
      <c r="E616">
        <v>55987.819357660206</v>
      </c>
      <c r="F616">
        <v>48064.140271493212</v>
      </c>
      <c r="G616">
        <v>6</v>
      </c>
      <c r="H616">
        <v>58834.067890234619</v>
      </c>
    </row>
    <row r="617" spans="1:8" x14ac:dyDescent="0.3">
      <c r="A617">
        <v>11500000</v>
      </c>
      <c r="B617">
        <v>200</v>
      </c>
      <c r="C617">
        <v>2</v>
      </c>
      <c r="D617">
        <v>56501.106204522679</v>
      </c>
      <c r="E617">
        <v>55987.819357660206</v>
      </c>
      <c r="F617">
        <v>42740.942028985504</v>
      </c>
      <c r="G617">
        <v>5</v>
      </c>
      <c r="H617">
        <v>58834.067890234619</v>
      </c>
    </row>
    <row r="618" spans="1:8" x14ac:dyDescent="0.3">
      <c r="A618">
        <v>6300000</v>
      </c>
      <c r="B618">
        <v>120</v>
      </c>
      <c r="C618">
        <v>7.5</v>
      </c>
      <c r="D618">
        <v>56501.106204522679</v>
      </c>
      <c r="E618">
        <v>55987.819357660206</v>
      </c>
      <c r="F618">
        <v>42740.942028985504</v>
      </c>
      <c r="G618">
        <v>4</v>
      </c>
      <c r="H618">
        <v>58834.067890234619</v>
      </c>
    </row>
    <row r="619" spans="1:8" x14ac:dyDescent="0.3">
      <c r="A619">
        <v>3580000</v>
      </c>
      <c r="B619">
        <v>120</v>
      </c>
      <c r="C619">
        <v>25</v>
      </c>
      <c r="D619">
        <v>56501.106204522679</v>
      </c>
      <c r="E619">
        <v>55987.819357660206</v>
      </c>
      <c r="F619">
        <v>42740.942028985504</v>
      </c>
      <c r="G619">
        <v>4</v>
      </c>
      <c r="H619">
        <v>58834.067890234619</v>
      </c>
    </row>
    <row r="620" spans="1:8" x14ac:dyDescent="0.3">
      <c r="A620">
        <v>3580000</v>
      </c>
      <c r="B620">
        <v>115</v>
      </c>
      <c r="C620">
        <v>25</v>
      </c>
      <c r="D620">
        <v>56501.106204522679</v>
      </c>
      <c r="E620">
        <v>55987.819357660206</v>
      </c>
      <c r="F620">
        <v>42740.942028985504</v>
      </c>
      <c r="G620">
        <v>4</v>
      </c>
      <c r="H620">
        <v>58834.067890234619</v>
      </c>
    </row>
    <row r="621" spans="1:8" x14ac:dyDescent="0.3">
      <c r="A621">
        <v>10750000</v>
      </c>
      <c r="B621">
        <v>327</v>
      </c>
      <c r="C621">
        <v>18</v>
      </c>
      <c r="D621">
        <v>56501.106204522679</v>
      </c>
      <c r="E621">
        <v>55987.819357660206</v>
      </c>
      <c r="F621">
        <v>39486.177956383857</v>
      </c>
      <c r="G621">
        <v>6</v>
      </c>
      <c r="H621">
        <v>58834.067890234619</v>
      </c>
    </row>
    <row r="622" spans="1:8" x14ac:dyDescent="0.3">
      <c r="A622">
        <v>7950000</v>
      </c>
      <c r="B622">
        <v>305</v>
      </c>
      <c r="C622">
        <v>18</v>
      </c>
      <c r="D622">
        <v>56501.106204522679</v>
      </c>
      <c r="E622">
        <v>55987.819357660206</v>
      </c>
      <c r="F622">
        <v>39486.177956383857</v>
      </c>
      <c r="G622">
        <v>6</v>
      </c>
      <c r="H622">
        <v>58834.067890234619</v>
      </c>
    </row>
    <row r="623" spans="1:8" x14ac:dyDescent="0.3">
      <c r="A623">
        <v>6300000</v>
      </c>
      <c r="B623">
        <v>135</v>
      </c>
      <c r="C623">
        <v>7.5</v>
      </c>
      <c r="D623">
        <v>56501.106204522679</v>
      </c>
      <c r="E623">
        <v>55987.819357660206</v>
      </c>
      <c r="F623">
        <v>39486.177956383857</v>
      </c>
      <c r="G623">
        <v>3</v>
      </c>
      <c r="H623">
        <v>58834.067890234619</v>
      </c>
    </row>
    <row r="624" spans="1:8" x14ac:dyDescent="0.3">
      <c r="A624">
        <v>6250000</v>
      </c>
      <c r="B624">
        <v>140</v>
      </c>
      <c r="C624">
        <v>25</v>
      </c>
      <c r="D624">
        <v>56501.106204522679</v>
      </c>
      <c r="E624">
        <v>55987.819357660206</v>
      </c>
      <c r="F624">
        <v>39486.177956383857</v>
      </c>
      <c r="G624">
        <v>4</v>
      </c>
      <c r="H624">
        <v>58834.067890234619</v>
      </c>
    </row>
    <row r="625" spans="1:8" x14ac:dyDescent="0.3">
      <c r="A625">
        <v>6000000</v>
      </c>
      <c r="B625">
        <v>120</v>
      </c>
      <c r="C625">
        <v>25</v>
      </c>
      <c r="D625">
        <v>56501.106204522679</v>
      </c>
      <c r="E625">
        <v>55987.819357660206</v>
      </c>
      <c r="F625">
        <v>39486.177956383857</v>
      </c>
      <c r="G625">
        <v>4</v>
      </c>
      <c r="H625">
        <v>58834.067890234619</v>
      </c>
    </row>
    <row r="626" spans="1:8" x14ac:dyDescent="0.3">
      <c r="A626">
        <v>5950000</v>
      </c>
      <c r="B626">
        <v>145</v>
      </c>
      <c r="C626">
        <v>25</v>
      </c>
      <c r="D626">
        <v>56501.106204522679</v>
      </c>
      <c r="E626">
        <v>55987.819357660206</v>
      </c>
      <c r="F626">
        <v>39486.177956383857</v>
      </c>
      <c r="G626">
        <v>4</v>
      </c>
      <c r="H626">
        <v>58834.067890234619</v>
      </c>
    </row>
    <row r="627" spans="1:8" x14ac:dyDescent="0.3">
      <c r="A627">
        <v>5900000</v>
      </c>
      <c r="B627">
        <v>168</v>
      </c>
      <c r="C627">
        <v>18</v>
      </c>
      <c r="D627">
        <v>56501.106204522679</v>
      </c>
      <c r="E627">
        <v>55987.819357660206</v>
      </c>
      <c r="F627">
        <v>39486.177956383857</v>
      </c>
      <c r="G627">
        <v>4</v>
      </c>
      <c r="H627">
        <v>58834.067890234619</v>
      </c>
    </row>
    <row r="628" spans="1:8" x14ac:dyDescent="0.3">
      <c r="A628">
        <v>7900000</v>
      </c>
      <c r="B628">
        <v>125</v>
      </c>
      <c r="C628">
        <v>7.5</v>
      </c>
      <c r="D628">
        <v>56501.106204522679</v>
      </c>
      <c r="E628">
        <v>55987.819357660206</v>
      </c>
      <c r="F628">
        <v>98919.927172657044</v>
      </c>
      <c r="G628">
        <v>4</v>
      </c>
      <c r="H628">
        <v>58834.067890234619</v>
      </c>
    </row>
    <row r="629" spans="1:8" x14ac:dyDescent="0.3">
      <c r="A629">
        <v>38000000</v>
      </c>
      <c r="B629">
        <v>250</v>
      </c>
      <c r="C629">
        <v>18</v>
      </c>
      <c r="D629">
        <v>65169.934344177367</v>
      </c>
      <c r="E629">
        <v>65163.149557591896</v>
      </c>
      <c r="F629">
        <v>98919.927172657044</v>
      </c>
      <c r="G629">
        <v>6</v>
      </c>
      <c r="H629">
        <v>58834.067890234619</v>
      </c>
    </row>
    <row r="630" spans="1:8" x14ac:dyDescent="0.3">
      <c r="A630">
        <v>20000000</v>
      </c>
      <c r="B630">
        <v>150</v>
      </c>
      <c r="C630">
        <v>18</v>
      </c>
      <c r="D630">
        <v>65169.934344177367</v>
      </c>
      <c r="E630">
        <v>65163.149557591896</v>
      </c>
      <c r="F630">
        <v>98919.927172657044</v>
      </c>
      <c r="G630">
        <v>4</v>
      </c>
      <c r="H630">
        <v>58834.067890234619</v>
      </c>
    </row>
    <row r="631" spans="1:8" x14ac:dyDescent="0.3">
      <c r="A631">
        <v>17500000</v>
      </c>
      <c r="B631">
        <v>200</v>
      </c>
      <c r="C631">
        <v>13</v>
      </c>
      <c r="D631">
        <v>65169.934344177367</v>
      </c>
      <c r="E631">
        <v>65163.149557591896</v>
      </c>
      <c r="F631">
        <v>98919.927172657044</v>
      </c>
      <c r="G631">
        <v>6</v>
      </c>
      <c r="H631">
        <v>58834.067890234619</v>
      </c>
    </row>
    <row r="632" spans="1:8" x14ac:dyDescent="0.3">
      <c r="A632">
        <v>15500000</v>
      </c>
      <c r="B632">
        <v>140</v>
      </c>
      <c r="C632">
        <v>7.5</v>
      </c>
      <c r="D632">
        <v>65169.934344177367</v>
      </c>
      <c r="E632">
        <v>65163.149557591896</v>
      </c>
      <c r="F632">
        <v>98919.927172657044</v>
      </c>
      <c r="G632">
        <v>4</v>
      </c>
      <c r="H632">
        <v>58834.067890234619</v>
      </c>
    </row>
    <row r="633" spans="1:8" x14ac:dyDescent="0.3">
      <c r="A633">
        <v>13195000</v>
      </c>
      <c r="B633">
        <v>140</v>
      </c>
      <c r="C633">
        <v>18</v>
      </c>
      <c r="D633">
        <v>65169.934344177367</v>
      </c>
      <c r="E633">
        <v>65163.149557591896</v>
      </c>
      <c r="F633">
        <v>98919.927172657044</v>
      </c>
      <c r="G633">
        <v>4</v>
      </c>
      <c r="H633">
        <v>58834.067890234619</v>
      </c>
    </row>
    <row r="634" spans="1:8" x14ac:dyDescent="0.3">
      <c r="A634">
        <v>13150000</v>
      </c>
      <c r="B634">
        <v>145</v>
      </c>
      <c r="C634">
        <v>25</v>
      </c>
      <c r="D634">
        <v>65169.934344177367</v>
      </c>
      <c r="E634">
        <v>65163.149557591896</v>
      </c>
      <c r="F634">
        <v>98919.927172657044</v>
      </c>
      <c r="G634">
        <v>4</v>
      </c>
      <c r="H634">
        <v>58834.067890234619</v>
      </c>
    </row>
    <row r="635" spans="1:8" x14ac:dyDescent="0.3">
      <c r="A635">
        <v>8650000</v>
      </c>
      <c r="B635">
        <v>135</v>
      </c>
      <c r="C635">
        <v>18</v>
      </c>
      <c r="D635">
        <v>65169.934344177367</v>
      </c>
      <c r="E635">
        <v>65163.149557591896</v>
      </c>
      <c r="F635">
        <v>98919.927172657044</v>
      </c>
      <c r="G635">
        <v>4</v>
      </c>
      <c r="H635">
        <v>58834.067890234619</v>
      </c>
    </row>
    <row r="636" spans="1:8" x14ac:dyDescent="0.3">
      <c r="A636">
        <v>19450000</v>
      </c>
      <c r="B636">
        <v>200</v>
      </c>
      <c r="C636">
        <v>18</v>
      </c>
      <c r="D636">
        <v>65169.934344177367</v>
      </c>
      <c r="E636">
        <v>65163.149557591896</v>
      </c>
      <c r="F636">
        <v>98919.927172657044</v>
      </c>
      <c r="G636">
        <v>5</v>
      </c>
      <c r="H636">
        <v>58834.067890234619</v>
      </c>
    </row>
    <row r="637" spans="1:8" x14ac:dyDescent="0.3">
      <c r="A637">
        <v>7250000</v>
      </c>
      <c r="B637">
        <v>72</v>
      </c>
      <c r="C637">
        <v>7.5</v>
      </c>
      <c r="D637">
        <v>56501.106204522679</v>
      </c>
      <c r="E637">
        <v>65163.149557591896</v>
      </c>
      <c r="F637">
        <v>98919.927172657044</v>
      </c>
      <c r="G637">
        <v>3</v>
      </c>
      <c r="H637">
        <v>58834.067890234619</v>
      </c>
    </row>
    <row r="638" spans="1:8" x14ac:dyDescent="0.3">
      <c r="A638">
        <v>7500000</v>
      </c>
      <c r="B638">
        <v>60</v>
      </c>
      <c r="C638">
        <v>13</v>
      </c>
      <c r="D638">
        <v>56501.106204522679</v>
      </c>
      <c r="E638">
        <v>65163.149557591896</v>
      </c>
      <c r="F638">
        <v>98919.927172657044</v>
      </c>
      <c r="G638">
        <v>2</v>
      </c>
      <c r="H638">
        <v>58834.067890234619</v>
      </c>
    </row>
    <row r="639" spans="1:8" x14ac:dyDescent="0.3">
      <c r="A639">
        <v>4100000</v>
      </c>
      <c r="B639">
        <v>60</v>
      </c>
      <c r="C639">
        <v>13</v>
      </c>
      <c r="D639">
        <v>56501.106204522679</v>
      </c>
      <c r="E639">
        <v>65163.149557591896</v>
      </c>
      <c r="F639">
        <v>98919.927172657044</v>
      </c>
      <c r="G639">
        <v>2</v>
      </c>
      <c r="H639">
        <v>58834.067890234619</v>
      </c>
    </row>
    <row r="640" spans="1:8" x14ac:dyDescent="0.3">
      <c r="A640">
        <v>7500000</v>
      </c>
      <c r="B640">
        <v>270</v>
      </c>
      <c r="C640">
        <v>7.5</v>
      </c>
      <c r="D640">
        <v>56501.106204522679</v>
      </c>
      <c r="E640">
        <v>55987.819357660206</v>
      </c>
      <c r="F640">
        <v>55974.581475333354</v>
      </c>
      <c r="G640">
        <v>6</v>
      </c>
      <c r="H640">
        <v>58834.067890234619</v>
      </c>
    </row>
    <row r="641" spans="1:8" x14ac:dyDescent="0.3">
      <c r="A641">
        <v>6000000</v>
      </c>
      <c r="B641">
        <v>55</v>
      </c>
      <c r="C641">
        <v>2</v>
      </c>
      <c r="D641">
        <v>56501.106204522679</v>
      </c>
      <c r="E641">
        <v>55987.819357660206</v>
      </c>
      <c r="F641">
        <v>55974.581475333354</v>
      </c>
      <c r="G641">
        <v>3</v>
      </c>
      <c r="H641">
        <v>58834.067890234619</v>
      </c>
    </row>
    <row r="642" spans="1:8" x14ac:dyDescent="0.3">
      <c r="A642">
        <v>4770000</v>
      </c>
      <c r="B642">
        <v>95</v>
      </c>
      <c r="C642">
        <v>13</v>
      </c>
      <c r="D642">
        <v>56501.106204522679</v>
      </c>
      <c r="E642">
        <v>55987.819357660206</v>
      </c>
      <c r="F642">
        <v>55974.581475333354</v>
      </c>
      <c r="G642">
        <v>3</v>
      </c>
      <c r="H642">
        <v>58834.067890234619</v>
      </c>
    </row>
    <row r="643" spans="1:8" x14ac:dyDescent="0.3">
      <c r="A643">
        <v>3900000</v>
      </c>
      <c r="B643">
        <v>40</v>
      </c>
      <c r="C643">
        <v>2</v>
      </c>
      <c r="D643">
        <v>56501.106204522679</v>
      </c>
      <c r="E643">
        <v>55987.819357660206</v>
      </c>
      <c r="F643">
        <v>55974.581475333354</v>
      </c>
      <c r="G643">
        <v>2</v>
      </c>
      <c r="H643">
        <v>58834.067890234619</v>
      </c>
    </row>
    <row r="644" spans="1:8" x14ac:dyDescent="0.3">
      <c r="A644">
        <v>5900000</v>
      </c>
      <c r="B644">
        <v>250</v>
      </c>
      <c r="C644">
        <v>13</v>
      </c>
      <c r="D644">
        <v>56501.106204522679</v>
      </c>
      <c r="E644">
        <v>55987.819357660206</v>
      </c>
      <c r="F644">
        <v>55974.581475333354</v>
      </c>
      <c r="G644">
        <v>5</v>
      </c>
      <c r="H644">
        <v>58834.067890234619</v>
      </c>
    </row>
    <row r="645" spans="1:8" x14ac:dyDescent="0.3">
      <c r="A645">
        <v>6600000</v>
      </c>
      <c r="B645">
        <v>140</v>
      </c>
      <c r="C645">
        <v>13</v>
      </c>
      <c r="D645">
        <v>56501.106204522679</v>
      </c>
      <c r="E645">
        <v>55987.819357660206</v>
      </c>
      <c r="F645">
        <v>55974.581475333354</v>
      </c>
      <c r="G645">
        <v>5</v>
      </c>
      <c r="H645">
        <v>58834.067890234619</v>
      </c>
    </row>
    <row r="646" spans="1:8" x14ac:dyDescent="0.3">
      <c r="A646">
        <v>3650000</v>
      </c>
      <c r="B646">
        <v>100</v>
      </c>
      <c r="C646">
        <v>25</v>
      </c>
      <c r="D646">
        <v>56501.106204522679</v>
      </c>
      <c r="E646">
        <v>55987.819357660206</v>
      </c>
      <c r="F646">
        <v>55974.581475333354</v>
      </c>
      <c r="G646">
        <v>3</v>
      </c>
      <c r="H646">
        <v>58834.067890234619</v>
      </c>
    </row>
    <row r="647" spans="1:8" x14ac:dyDescent="0.3">
      <c r="A647">
        <v>6250000</v>
      </c>
      <c r="B647">
        <v>160</v>
      </c>
      <c r="C647">
        <v>2</v>
      </c>
      <c r="D647">
        <v>56501.106204522679</v>
      </c>
      <c r="E647">
        <v>55987.819357660206</v>
      </c>
      <c r="F647">
        <v>38217.766406929222</v>
      </c>
      <c r="G647">
        <v>4</v>
      </c>
      <c r="H647">
        <v>58834.067890234619</v>
      </c>
    </row>
    <row r="648" spans="1:8" x14ac:dyDescent="0.3">
      <c r="A648">
        <v>4890000</v>
      </c>
      <c r="B648">
        <v>140</v>
      </c>
      <c r="C648">
        <v>13</v>
      </c>
      <c r="D648">
        <v>53354.245347733297</v>
      </c>
      <c r="E648">
        <v>55987.819357660206</v>
      </c>
      <c r="F648">
        <v>38217.766406929222</v>
      </c>
      <c r="G648">
        <v>4</v>
      </c>
      <c r="H648">
        <v>58834.067890234619</v>
      </c>
    </row>
    <row r="649" spans="1:8" x14ac:dyDescent="0.3">
      <c r="A649">
        <v>6570000</v>
      </c>
      <c r="B649">
        <v>140</v>
      </c>
      <c r="C649">
        <v>2</v>
      </c>
      <c r="D649">
        <v>56501.106204522679</v>
      </c>
      <c r="E649">
        <v>44663.708440795635</v>
      </c>
      <c r="F649">
        <v>38217.766406929222</v>
      </c>
      <c r="G649">
        <v>4</v>
      </c>
      <c r="H649">
        <v>58834.067890234619</v>
      </c>
    </row>
    <row r="650" spans="1:8" x14ac:dyDescent="0.3">
      <c r="A650">
        <v>6570000</v>
      </c>
      <c r="B650">
        <v>140</v>
      </c>
      <c r="C650">
        <v>2</v>
      </c>
      <c r="D650">
        <v>56501.106204522679</v>
      </c>
      <c r="E650">
        <v>44663.708440795635</v>
      </c>
      <c r="F650">
        <v>38217.766406929222</v>
      </c>
      <c r="G650">
        <v>4</v>
      </c>
      <c r="H650">
        <v>58834.067890234619</v>
      </c>
    </row>
    <row r="651" spans="1:8" x14ac:dyDescent="0.3">
      <c r="A651">
        <v>4750000</v>
      </c>
      <c r="B651">
        <v>110</v>
      </c>
      <c r="C651">
        <v>2</v>
      </c>
      <c r="D651">
        <v>56501.106204522679</v>
      </c>
      <c r="E651">
        <v>44663.708440795635</v>
      </c>
      <c r="F651">
        <v>38217.766406929222</v>
      </c>
      <c r="G651">
        <v>4</v>
      </c>
      <c r="H651">
        <v>58834.067890234619</v>
      </c>
    </row>
    <row r="652" spans="1:8" x14ac:dyDescent="0.3">
      <c r="A652">
        <v>4250000</v>
      </c>
      <c r="B652">
        <v>90</v>
      </c>
      <c r="C652">
        <v>2</v>
      </c>
      <c r="D652">
        <v>56501.106204522679</v>
      </c>
      <c r="E652">
        <v>44663.708440795635</v>
      </c>
      <c r="F652">
        <v>38217.766406929222</v>
      </c>
      <c r="G652">
        <v>3</v>
      </c>
      <c r="H652">
        <v>58834.067890234619</v>
      </c>
    </row>
    <row r="653" spans="1:8" x14ac:dyDescent="0.3">
      <c r="A653">
        <v>4250000</v>
      </c>
      <c r="B653">
        <v>95</v>
      </c>
      <c r="C653">
        <v>2</v>
      </c>
      <c r="D653">
        <v>56501.106204522679</v>
      </c>
      <c r="E653">
        <v>44663.708440795635</v>
      </c>
      <c r="F653">
        <v>38217.766406929222</v>
      </c>
      <c r="G653">
        <v>3</v>
      </c>
      <c r="H653">
        <v>58834.067890234619</v>
      </c>
    </row>
    <row r="654" spans="1:8" x14ac:dyDescent="0.3">
      <c r="A654">
        <v>3990000</v>
      </c>
      <c r="B654">
        <v>130</v>
      </c>
      <c r="C654">
        <v>7.5</v>
      </c>
      <c r="D654">
        <v>56501.106204522679</v>
      </c>
      <c r="E654">
        <v>44663.708440795635</v>
      </c>
      <c r="F654">
        <v>38217.766406929222</v>
      </c>
      <c r="G654">
        <v>4</v>
      </c>
      <c r="H654">
        <v>58834.067890234619</v>
      </c>
    </row>
    <row r="655" spans="1:8" x14ac:dyDescent="0.3">
      <c r="A655">
        <v>3850000</v>
      </c>
      <c r="B655">
        <v>85</v>
      </c>
      <c r="C655">
        <v>2</v>
      </c>
      <c r="D655">
        <v>56501.106204522679</v>
      </c>
      <c r="E655">
        <v>44663.708440795635</v>
      </c>
      <c r="F655">
        <v>38217.766406929222</v>
      </c>
      <c r="G655">
        <v>3</v>
      </c>
      <c r="H655">
        <v>58834.067890234619</v>
      </c>
    </row>
    <row r="656" spans="1:8" x14ac:dyDescent="0.3">
      <c r="A656">
        <v>3790000</v>
      </c>
      <c r="B656">
        <v>105</v>
      </c>
      <c r="C656">
        <v>2</v>
      </c>
      <c r="D656">
        <v>56501.106204522679</v>
      </c>
      <c r="E656">
        <v>44663.708440795635</v>
      </c>
      <c r="F656">
        <v>38217.766406929222</v>
      </c>
      <c r="G656">
        <v>3</v>
      </c>
      <c r="H656">
        <v>58834.067890234619</v>
      </c>
    </row>
    <row r="657" spans="1:8" x14ac:dyDescent="0.3">
      <c r="A657">
        <v>3605000</v>
      </c>
      <c r="B657">
        <v>90</v>
      </c>
      <c r="C657">
        <v>2</v>
      </c>
      <c r="D657">
        <v>56501.106204522679</v>
      </c>
      <c r="E657">
        <v>44663.708440795635</v>
      </c>
      <c r="F657">
        <v>38217.766406929222</v>
      </c>
      <c r="G657">
        <v>3</v>
      </c>
      <c r="H657">
        <v>58834.067890234619</v>
      </c>
    </row>
    <row r="658" spans="1:8" x14ac:dyDescent="0.3">
      <c r="A658">
        <v>3500000</v>
      </c>
      <c r="B658">
        <v>105</v>
      </c>
      <c r="C658">
        <v>2</v>
      </c>
      <c r="D658">
        <v>56501.106204522679</v>
      </c>
      <c r="E658">
        <v>44663.708440795635</v>
      </c>
      <c r="F658">
        <v>38217.766406929222</v>
      </c>
      <c r="G658">
        <v>3</v>
      </c>
      <c r="H658">
        <v>58834.067890234619</v>
      </c>
    </row>
    <row r="659" spans="1:8" x14ac:dyDescent="0.3">
      <c r="A659">
        <v>3490000</v>
      </c>
      <c r="B659">
        <v>90</v>
      </c>
      <c r="C659">
        <v>2</v>
      </c>
      <c r="D659">
        <v>56501.106204522679</v>
      </c>
      <c r="E659">
        <v>44663.708440795635</v>
      </c>
      <c r="F659">
        <v>38217.766406929222</v>
      </c>
      <c r="G659">
        <v>3</v>
      </c>
      <c r="H659">
        <v>58834.067890234619</v>
      </c>
    </row>
    <row r="660" spans="1:8" x14ac:dyDescent="0.3">
      <c r="A660">
        <v>3490000</v>
      </c>
      <c r="B660">
        <v>140</v>
      </c>
      <c r="C660">
        <v>25</v>
      </c>
      <c r="D660">
        <v>56501.106204522679</v>
      </c>
      <c r="E660">
        <v>44663.708440795635</v>
      </c>
      <c r="F660">
        <v>38217.766406929222</v>
      </c>
      <c r="G660">
        <v>4</v>
      </c>
      <c r="H660">
        <v>58834.067890234619</v>
      </c>
    </row>
    <row r="661" spans="1:8" x14ac:dyDescent="0.3">
      <c r="A661">
        <v>3450000</v>
      </c>
      <c r="B661">
        <v>100</v>
      </c>
      <c r="C661">
        <v>7.5</v>
      </c>
      <c r="D661">
        <v>56501.106204522679</v>
      </c>
      <c r="E661">
        <v>44663.708440795635</v>
      </c>
      <c r="F661">
        <v>38217.766406929222</v>
      </c>
      <c r="G661">
        <v>3</v>
      </c>
      <c r="H661">
        <v>58834.067890234619</v>
      </c>
    </row>
    <row r="662" spans="1:8" x14ac:dyDescent="0.3">
      <c r="A662">
        <v>3300000</v>
      </c>
      <c r="B662">
        <v>100</v>
      </c>
      <c r="C662">
        <v>2</v>
      </c>
      <c r="D662">
        <v>56501.106204522679</v>
      </c>
      <c r="E662">
        <v>44663.708440795635</v>
      </c>
      <c r="F662">
        <v>38217.766406929222</v>
      </c>
      <c r="G662">
        <v>3</v>
      </c>
      <c r="H662">
        <v>58834.067890234619</v>
      </c>
    </row>
    <row r="663" spans="1:8" x14ac:dyDescent="0.3">
      <c r="A663">
        <v>3049000</v>
      </c>
      <c r="B663">
        <v>90</v>
      </c>
      <c r="C663">
        <v>2</v>
      </c>
      <c r="D663">
        <v>56501.106204522679</v>
      </c>
      <c r="E663">
        <v>44663.708440795635</v>
      </c>
      <c r="F663">
        <v>38217.766406929222</v>
      </c>
      <c r="G663">
        <v>3</v>
      </c>
      <c r="H663">
        <v>58834.067890234619</v>
      </c>
    </row>
    <row r="664" spans="1:8" x14ac:dyDescent="0.3">
      <c r="A664">
        <v>2999999</v>
      </c>
      <c r="B664">
        <v>135</v>
      </c>
      <c r="C664">
        <v>18</v>
      </c>
      <c r="D664">
        <v>56501.106204522679</v>
      </c>
      <c r="E664">
        <v>44663.708440795635</v>
      </c>
      <c r="F664">
        <v>38217.766406929222</v>
      </c>
      <c r="G664">
        <v>4</v>
      </c>
      <c r="H664">
        <v>58834.067890234619</v>
      </c>
    </row>
    <row r="665" spans="1:8" x14ac:dyDescent="0.3">
      <c r="A665">
        <v>2300000</v>
      </c>
      <c r="B665">
        <v>85</v>
      </c>
      <c r="C665">
        <v>25</v>
      </c>
      <c r="D665">
        <v>56501.106204522679</v>
      </c>
      <c r="E665">
        <v>44663.708440795635</v>
      </c>
      <c r="F665">
        <v>38217.766406929222</v>
      </c>
      <c r="G665">
        <v>3</v>
      </c>
      <c r="H665">
        <v>58834.067890234619</v>
      </c>
    </row>
    <row r="666" spans="1:8" x14ac:dyDescent="0.3">
      <c r="A666">
        <v>5749000</v>
      </c>
      <c r="B666">
        <v>125</v>
      </c>
      <c r="C666">
        <v>2</v>
      </c>
      <c r="D666">
        <v>53354.245347733297</v>
      </c>
      <c r="E666">
        <v>44663.708440795635</v>
      </c>
      <c r="F666">
        <v>38217.766406929222</v>
      </c>
      <c r="G666">
        <v>4</v>
      </c>
      <c r="H666">
        <v>58834.067890234619</v>
      </c>
    </row>
    <row r="667" spans="1:8" x14ac:dyDescent="0.3">
      <c r="A667">
        <v>4750000</v>
      </c>
      <c r="B667">
        <v>110</v>
      </c>
      <c r="C667">
        <v>2</v>
      </c>
      <c r="D667">
        <v>53354.245347733297</v>
      </c>
      <c r="E667">
        <v>44663.708440795635</v>
      </c>
      <c r="F667">
        <v>38217.766406929222</v>
      </c>
      <c r="G667">
        <v>4</v>
      </c>
      <c r="H667">
        <v>58834.067890234619</v>
      </c>
    </row>
    <row r="668" spans="1:8" x14ac:dyDescent="0.3">
      <c r="A668">
        <v>4749000</v>
      </c>
      <c r="B668">
        <v>95</v>
      </c>
      <c r="C668">
        <v>2</v>
      </c>
      <c r="D668">
        <v>53354.245347733297</v>
      </c>
      <c r="E668">
        <v>44663.708440795635</v>
      </c>
      <c r="F668">
        <v>38217.766406929222</v>
      </c>
      <c r="G668">
        <v>3</v>
      </c>
      <c r="H668">
        <v>58834.067890234619</v>
      </c>
    </row>
    <row r="669" spans="1:8" x14ac:dyDescent="0.3">
      <c r="A669">
        <v>4250000</v>
      </c>
      <c r="B669">
        <v>115</v>
      </c>
      <c r="C669">
        <v>2</v>
      </c>
      <c r="D669">
        <v>53354.245347733297</v>
      </c>
      <c r="E669">
        <v>44663.708440795635</v>
      </c>
      <c r="F669">
        <v>38217.766406929222</v>
      </c>
      <c r="G669">
        <v>4</v>
      </c>
      <c r="H669">
        <v>58834.067890234619</v>
      </c>
    </row>
    <row r="670" spans="1:8" x14ac:dyDescent="0.3">
      <c r="A670">
        <v>4250000</v>
      </c>
      <c r="B670">
        <v>100</v>
      </c>
      <c r="C670">
        <v>2</v>
      </c>
      <c r="D670">
        <v>53354.245347733297</v>
      </c>
      <c r="E670">
        <v>44663.708440795635</v>
      </c>
      <c r="F670">
        <v>38217.766406929222</v>
      </c>
      <c r="G670">
        <v>4</v>
      </c>
      <c r="H670">
        <v>58834.067890234619</v>
      </c>
    </row>
    <row r="671" spans="1:8" x14ac:dyDescent="0.3">
      <c r="A671">
        <v>2950000</v>
      </c>
      <c r="B671">
        <v>140</v>
      </c>
      <c r="C671">
        <v>7.5</v>
      </c>
      <c r="D671">
        <v>53354.245347733297</v>
      </c>
      <c r="E671">
        <v>44663.708440795635</v>
      </c>
      <c r="F671">
        <v>38217.766406929222</v>
      </c>
      <c r="G671">
        <v>4</v>
      </c>
      <c r="H671">
        <v>58834.067890234619</v>
      </c>
    </row>
    <row r="672" spans="1:8" x14ac:dyDescent="0.3">
      <c r="A672">
        <v>2605000</v>
      </c>
      <c r="B672">
        <v>55</v>
      </c>
      <c r="C672">
        <v>2</v>
      </c>
      <c r="D672">
        <v>56501.106204522679</v>
      </c>
      <c r="E672">
        <v>44663.708440795635</v>
      </c>
      <c r="F672">
        <v>38217.766406929222</v>
      </c>
      <c r="G672">
        <v>2</v>
      </c>
      <c r="H672">
        <v>58834.067890234619</v>
      </c>
    </row>
    <row r="673" spans="1:8" x14ac:dyDescent="0.3">
      <c r="A673">
        <v>4200000</v>
      </c>
      <c r="B673">
        <v>100</v>
      </c>
      <c r="C673">
        <v>2</v>
      </c>
      <c r="D673">
        <v>56501.106204522679</v>
      </c>
      <c r="E673">
        <v>44663.708440795635</v>
      </c>
      <c r="F673">
        <v>38217.766406929222</v>
      </c>
      <c r="G673">
        <v>3</v>
      </c>
      <c r="H673">
        <v>58834.067890234619</v>
      </c>
    </row>
    <row r="674" spans="1:8" x14ac:dyDescent="0.3">
      <c r="A674">
        <v>5850000</v>
      </c>
      <c r="B674">
        <v>85</v>
      </c>
      <c r="C674">
        <v>2</v>
      </c>
      <c r="D674">
        <v>56501.106204522679</v>
      </c>
      <c r="E674">
        <v>55987.819357660206</v>
      </c>
      <c r="F674">
        <v>58048.128342245982</v>
      </c>
      <c r="G674">
        <v>3</v>
      </c>
      <c r="H674">
        <v>58834.067890234619</v>
      </c>
    </row>
    <row r="675" spans="1:8" x14ac:dyDescent="0.3">
      <c r="A675">
        <v>5200000</v>
      </c>
      <c r="B675">
        <v>110</v>
      </c>
      <c r="C675">
        <v>18</v>
      </c>
      <c r="D675">
        <v>56501.106204522679</v>
      </c>
      <c r="E675">
        <v>55987.819357660206</v>
      </c>
      <c r="F675">
        <v>58048.128342245982</v>
      </c>
      <c r="G675">
        <v>4</v>
      </c>
      <c r="H675">
        <v>58834.067890234619</v>
      </c>
    </row>
    <row r="676" spans="1:8" x14ac:dyDescent="0.3">
      <c r="A676">
        <v>4950000</v>
      </c>
      <c r="B676">
        <v>100</v>
      </c>
      <c r="C676">
        <v>2</v>
      </c>
      <c r="D676">
        <v>56501.106204522679</v>
      </c>
      <c r="E676">
        <v>55987.819357660206</v>
      </c>
      <c r="F676">
        <v>49500</v>
      </c>
      <c r="G676">
        <v>3</v>
      </c>
      <c r="H676">
        <v>58834.067890234619</v>
      </c>
    </row>
    <row r="677" spans="1:8" x14ac:dyDescent="0.3">
      <c r="A677">
        <v>4625000</v>
      </c>
      <c r="B677">
        <v>150</v>
      </c>
      <c r="C677">
        <v>18</v>
      </c>
      <c r="D677">
        <v>56501.106204522679</v>
      </c>
      <c r="E677">
        <v>55987.819357660206</v>
      </c>
      <c r="F677">
        <v>30833.333333333332</v>
      </c>
      <c r="G677">
        <v>4</v>
      </c>
      <c r="H677">
        <v>58834.067890234619</v>
      </c>
    </row>
    <row r="678" spans="1:8" x14ac:dyDescent="0.3">
      <c r="A678">
        <v>4399000</v>
      </c>
      <c r="B678">
        <v>90</v>
      </c>
      <c r="C678">
        <v>7.5</v>
      </c>
      <c r="D678">
        <v>56501.106204522679</v>
      </c>
      <c r="E678">
        <v>55987.819357660206</v>
      </c>
      <c r="F678">
        <v>38883.333333333336</v>
      </c>
      <c r="G678">
        <v>3</v>
      </c>
      <c r="H678">
        <v>58834.067890234619</v>
      </c>
    </row>
    <row r="679" spans="1:8" x14ac:dyDescent="0.3">
      <c r="A679">
        <v>5200000</v>
      </c>
      <c r="B679">
        <v>180</v>
      </c>
      <c r="C679">
        <v>13</v>
      </c>
      <c r="D679">
        <v>56501.106204522679</v>
      </c>
      <c r="E679">
        <v>44663.708440795635</v>
      </c>
      <c r="F679">
        <v>38883.333333333336</v>
      </c>
      <c r="G679">
        <v>4</v>
      </c>
      <c r="H679">
        <v>58834.067890234619</v>
      </c>
    </row>
    <row r="680" spans="1:8" x14ac:dyDescent="0.3">
      <c r="A680">
        <v>4250000</v>
      </c>
      <c r="B680">
        <v>70</v>
      </c>
      <c r="C680">
        <v>2</v>
      </c>
      <c r="D680">
        <v>56501.106204522679</v>
      </c>
      <c r="E680">
        <v>55987.819357660206</v>
      </c>
      <c r="F680">
        <v>62470.238095238092</v>
      </c>
      <c r="G680">
        <v>3</v>
      </c>
      <c r="H680">
        <v>58834.067890234619</v>
      </c>
    </row>
    <row r="681" spans="1:8" x14ac:dyDescent="0.3">
      <c r="A681">
        <v>4100000</v>
      </c>
      <c r="B681">
        <v>60</v>
      </c>
      <c r="C681">
        <v>2</v>
      </c>
      <c r="D681">
        <v>56501.106204522679</v>
      </c>
      <c r="E681">
        <v>55987.819357660206</v>
      </c>
      <c r="F681">
        <v>62470.238095238092</v>
      </c>
      <c r="G681">
        <v>3</v>
      </c>
      <c r="H681">
        <v>58834.067890234619</v>
      </c>
    </row>
    <row r="682" spans="1:8" x14ac:dyDescent="0.3">
      <c r="A682">
        <v>3750000</v>
      </c>
      <c r="B682">
        <v>60</v>
      </c>
      <c r="C682">
        <v>2</v>
      </c>
      <c r="D682">
        <v>56501.106204522679</v>
      </c>
      <c r="E682">
        <v>55987.819357660206</v>
      </c>
      <c r="F682">
        <v>62470.238095238092</v>
      </c>
      <c r="G682">
        <v>2</v>
      </c>
      <c r="H682">
        <v>58834.067890234619</v>
      </c>
    </row>
    <row r="683" spans="1:8" x14ac:dyDescent="0.3">
      <c r="A683">
        <v>3500000</v>
      </c>
      <c r="B683">
        <v>60</v>
      </c>
      <c r="C683">
        <v>2</v>
      </c>
      <c r="D683">
        <v>56501.106204522679</v>
      </c>
      <c r="E683">
        <v>55987.819357660206</v>
      </c>
      <c r="F683">
        <v>62470.238095238092</v>
      </c>
      <c r="G683">
        <v>3</v>
      </c>
      <c r="H683">
        <v>58834.067890234619</v>
      </c>
    </row>
    <row r="684" spans="1:8" x14ac:dyDescent="0.3">
      <c r="A684">
        <v>3750000</v>
      </c>
      <c r="B684">
        <v>100</v>
      </c>
      <c r="C684">
        <v>25</v>
      </c>
      <c r="D684">
        <v>56501.106204522679</v>
      </c>
      <c r="E684">
        <v>55987.819357660206</v>
      </c>
      <c r="F684">
        <v>62057.10955710955</v>
      </c>
      <c r="G684">
        <v>4</v>
      </c>
      <c r="H684">
        <v>58834.067890234619</v>
      </c>
    </row>
    <row r="685" spans="1:8" x14ac:dyDescent="0.3">
      <c r="A685">
        <v>12000000</v>
      </c>
      <c r="B685">
        <v>130</v>
      </c>
      <c r="C685">
        <v>25</v>
      </c>
      <c r="D685">
        <v>65169.934344177367</v>
      </c>
      <c r="E685">
        <v>65163.149557591896</v>
      </c>
      <c r="F685">
        <v>62057.10955710955</v>
      </c>
      <c r="G685">
        <v>4</v>
      </c>
      <c r="H685">
        <v>58834.067890234619</v>
      </c>
    </row>
    <row r="686" spans="1:8" x14ac:dyDescent="0.3">
      <c r="A686">
        <v>6200000</v>
      </c>
      <c r="B686">
        <v>110</v>
      </c>
      <c r="C686">
        <v>25</v>
      </c>
      <c r="D686">
        <v>56501.106204522679</v>
      </c>
      <c r="E686">
        <v>65163.149557591896</v>
      </c>
      <c r="F686">
        <v>62057.10955710955</v>
      </c>
      <c r="G686">
        <v>4</v>
      </c>
      <c r="H686">
        <v>58834.067890234619</v>
      </c>
    </row>
    <row r="687" spans="1:8" x14ac:dyDescent="0.3">
      <c r="A687">
        <v>22500000</v>
      </c>
      <c r="B687">
        <v>280</v>
      </c>
      <c r="C687">
        <v>2</v>
      </c>
      <c r="D687">
        <v>56501.106204522679</v>
      </c>
      <c r="E687">
        <v>55987.819357660206</v>
      </c>
      <c r="F687">
        <v>43182.010582010582</v>
      </c>
      <c r="G687">
        <v>4</v>
      </c>
      <c r="H687">
        <v>58834.067890234619</v>
      </c>
    </row>
    <row r="688" spans="1:8" x14ac:dyDescent="0.3">
      <c r="A688">
        <v>4100000</v>
      </c>
      <c r="B688">
        <v>135</v>
      </c>
      <c r="C688">
        <v>7.5</v>
      </c>
      <c r="D688">
        <v>65169.934344177367</v>
      </c>
      <c r="E688">
        <v>44663.708440795635</v>
      </c>
      <c r="F688">
        <v>43182.010582010582</v>
      </c>
      <c r="G688">
        <v>4</v>
      </c>
      <c r="H688">
        <v>58834.067890234619</v>
      </c>
    </row>
    <row r="689" spans="1:8" x14ac:dyDescent="0.3">
      <c r="A689">
        <v>3550000</v>
      </c>
      <c r="B689">
        <v>100</v>
      </c>
      <c r="C689">
        <v>13</v>
      </c>
      <c r="D689">
        <v>56501.106204522679</v>
      </c>
      <c r="E689">
        <v>44663.708440795635</v>
      </c>
      <c r="F689">
        <v>43182.010582010582</v>
      </c>
      <c r="G689">
        <v>3</v>
      </c>
      <c r="H689">
        <v>58834.067890234619</v>
      </c>
    </row>
    <row r="690" spans="1:8" x14ac:dyDescent="0.3">
      <c r="A690">
        <v>3250000</v>
      </c>
      <c r="B690">
        <v>90</v>
      </c>
      <c r="C690">
        <v>25</v>
      </c>
      <c r="D690">
        <v>56501.106204522679</v>
      </c>
      <c r="E690">
        <v>44663.708440795635</v>
      </c>
      <c r="F690">
        <v>43182.010582010582</v>
      </c>
      <c r="G690">
        <v>3</v>
      </c>
      <c r="H690">
        <v>58834.067890234619</v>
      </c>
    </row>
    <row r="691" spans="1:8" x14ac:dyDescent="0.3">
      <c r="A691">
        <v>2350000</v>
      </c>
      <c r="B691">
        <v>70</v>
      </c>
      <c r="C691">
        <v>13</v>
      </c>
      <c r="D691">
        <v>56501.106204522679</v>
      </c>
      <c r="E691">
        <v>44663.708440795635</v>
      </c>
      <c r="F691">
        <v>43182.010582010582</v>
      </c>
      <c r="G691">
        <v>3</v>
      </c>
      <c r="H691">
        <v>58834.067890234619</v>
      </c>
    </row>
    <row r="692" spans="1:8" x14ac:dyDescent="0.3">
      <c r="A692">
        <v>2449000</v>
      </c>
      <c r="B692">
        <v>60</v>
      </c>
      <c r="C692">
        <v>2</v>
      </c>
      <c r="D692">
        <v>84051.519775661844</v>
      </c>
      <c r="E692">
        <v>44663.708440795635</v>
      </c>
      <c r="F692">
        <v>39150.035409543787</v>
      </c>
      <c r="G692">
        <v>2</v>
      </c>
      <c r="H692">
        <v>58834.067890234619</v>
      </c>
    </row>
    <row r="693" spans="1:8" x14ac:dyDescent="0.3">
      <c r="A693">
        <v>7000000</v>
      </c>
      <c r="B693">
        <v>135</v>
      </c>
      <c r="C693">
        <v>2</v>
      </c>
      <c r="D693">
        <v>56501.106204522679</v>
      </c>
      <c r="E693">
        <v>44663.708440795635</v>
      </c>
      <c r="F693">
        <v>39150.035409543787</v>
      </c>
      <c r="G693">
        <v>4</v>
      </c>
      <c r="H693">
        <v>58834.067890234619</v>
      </c>
    </row>
    <row r="694" spans="1:8" x14ac:dyDescent="0.3">
      <c r="A694">
        <v>4800000</v>
      </c>
      <c r="B694">
        <v>165</v>
      </c>
      <c r="C694">
        <v>2</v>
      </c>
      <c r="D694">
        <v>56501.106204522679</v>
      </c>
      <c r="E694">
        <v>44663.708440795635</v>
      </c>
      <c r="F694">
        <v>39150.035409543787</v>
      </c>
      <c r="G694">
        <v>6</v>
      </c>
      <c r="H694">
        <v>58834.067890234619</v>
      </c>
    </row>
    <row r="695" spans="1:8" x14ac:dyDescent="0.3">
      <c r="A695">
        <v>4250000</v>
      </c>
      <c r="B695">
        <v>100</v>
      </c>
      <c r="C695">
        <v>2</v>
      </c>
      <c r="D695">
        <v>56501.106204522679</v>
      </c>
      <c r="E695">
        <v>44663.708440795635</v>
      </c>
      <c r="F695">
        <v>39150.035409543787</v>
      </c>
      <c r="G695">
        <v>3</v>
      </c>
      <c r="H695">
        <v>58834.067890234619</v>
      </c>
    </row>
    <row r="696" spans="1:8" x14ac:dyDescent="0.3">
      <c r="A696">
        <v>4195000</v>
      </c>
      <c r="B696">
        <v>140</v>
      </c>
      <c r="C696">
        <v>18</v>
      </c>
      <c r="D696">
        <v>56501.106204522679</v>
      </c>
      <c r="E696">
        <v>44663.708440795635</v>
      </c>
      <c r="F696">
        <v>39150.035409543787</v>
      </c>
      <c r="G696">
        <v>4</v>
      </c>
      <c r="H696">
        <v>58834.067890234619</v>
      </c>
    </row>
    <row r="697" spans="1:8" x14ac:dyDescent="0.3">
      <c r="A697">
        <v>4180000</v>
      </c>
      <c r="B697">
        <v>85</v>
      </c>
      <c r="C697">
        <v>2</v>
      </c>
      <c r="D697">
        <v>56501.106204522679</v>
      </c>
      <c r="E697">
        <v>44663.708440795635</v>
      </c>
      <c r="F697">
        <v>39150.035409543787</v>
      </c>
      <c r="G697">
        <v>3</v>
      </c>
      <c r="H697">
        <v>58834.067890234619</v>
      </c>
    </row>
    <row r="698" spans="1:8" x14ac:dyDescent="0.3">
      <c r="A698">
        <v>3995000</v>
      </c>
      <c r="B698">
        <v>140</v>
      </c>
      <c r="C698">
        <v>7.5</v>
      </c>
      <c r="D698">
        <v>56501.106204522679</v>
      </c>
      <c r="E698">
        <v>44663.708440795635</v>
      </c>
      <c r="F698">
        <v>39150.035409543787</v>
      </c>
      <c r="G698">
        <v>4</v>
      </c>
      <c r="H698">
        <v>58834.067890234619</v>
      </c>
    </row>
    <row r="699" spans="1:8" x14ac:dyDescent="0.3">
      <c r="A699">
        <v>3850000</v>
      </c>
      <c r="B699">
        <v>100</v>
      </c>
      <c r="C699">
        <v>2</v>
      </c>
      <c r="D699">
        <v>56501.106204522679</v>
      </c>
      <c r="E699">
        <v>44663.708440795635</v>
      </c>
      <c r="F699">
        <v>39150.035409543787</v>
      </c>
      <c r="G699">
        <v>3</v>
      </c>
      <c r="H699">
        <v>58834.067890234619</v>
      </c>
    </row>
    <row r="700" spans="1:8" x14ac:dyDescent="0.3">
      <c r="A700">
        <v>3800000</v>
      </c>
      <c r="B700">
        <v>85</v>
      </c>
      <c r="C700">
        <v>2</v>
      </c>
      <c r="D700">
        <v>56501.106204522679</v>
      </c>
      <c r="E700">
        <v>44663.708440795635</v>
      </c>
      <c r="F700">
        <v>39150.035409543787</v>
      </c>
      <c r="G700">
        <v>3</v>
      </c>
      <c r="H700">
        <v>58834.067890234619</v>
      </c>
    </row>
    <row r="701" spans="1:8" x14ac:dyDescent="0.3">
      <c r="A701">
        <v>3675000</v>
      </c>
      <c r="B701">
        <v>85</v>
      </c>
      <c r="C701">
        <v>2</v>
      </c>
      <c r="D701">
        <v>56501.106204522679</v>
      </c>
      <c r="E701">
        <v>44663.708440795635</v>
      </c>
      <c r="F701">
        <v>39150.035409543787</v>
      </c>
      <c r="G701">
        <v>3</v>
      </c>
      <c r="H701">
        <v>58834.067890234619</v>
      </c>
    </row>
    <row r="702" spans="1:8" x14ac:dyDescent="0.3">
      <c r="A702">
        <v>3650000</v>
      </c>
      <c r="B702">
        <v>82</v>
      </c>
      <c r="C702">
        <v>2</v>
      </c>
      <c r="D702">
        <v>56501.106204522679</v>
      </c>
      <c r="E702">
        <v>44663.708440795635</v>
      </c>
      <c r="F702">
        <v>39150.035409543787</v>
      </c>
      <c r="G702">
        <v>3</v>
      </c>
      <c r="H702">
        <v>58834.067890234619</v>
      </c>
    </row>
    <row r="703" spans="1:8" x14ac:dyDescent="0.3">
      <c r="A703">
        <v>3380000</v>
      </c>
      <c r="B703">
        <v>110</v>
      </c>
      <c r="C703">
        <v>13</v>
      </c>
      <c r="D703">
        <v>56501.106204522679</v>
      </c>
      <c r="E703">
        <v>44663.708440795635</v>
      </c>
      <c r="F703">
        <v>39150.035409543787</v>
      </c>
      <c r="G703">
        <v>4</v>
      </c>
      <c r="H703">
        <v>58834.067890234619</v>
      </c>
    </row>
    <row r="704" spans="1:8" x14ac:dyDescent="0.3">
      <c r="A704">
        <v>3300000</v>
      </c>
      <c r="B704">
        <v>130</v>
      </c>
      <c r="C704">
        <v>25</v>
      </c>
      <c r="D704">
        <v>56501.106204522679</v>
      </c>
      <c r="E704">
        <v>44663.708440795635</v>
      </c>
      <c r="F704">
        <v>39150.035409543787</v>
      </c>
      <c r="G704">
        <v>4</v>
      </c>
      <c r="H704">
        <v>58834.067890234619</v>
      </c>
    </row>
    <row r="705" spans="1:8" x14ac:dyDescent="0.3">
      <c r="A705">
        <v>3130000</v>
      </c>
      <c r="B705">
        <v>80</v>
      </c>
      <c r="C705">
        <v>2</v>
      </c>
      <c r="D705">
        <v>56501.106204522679</v>
      </c>
      <c r="E705">
        <v>44663.708440795635</v>
      </c>
      <c r="F705">
        <v>39150.035409543787</v>
      </c>
      <c r="G705">
        <v>3</v>
      </c>
      <c r="H705">
        <v>58834.067890234619</v>
      </c>
    </row>
    <row r="706" spans="1:8" x14ac:dyDescent="0.3">
      <c r="A706">
        <v>2750000</v>
      </c>
      <c r="B706">
        <v>55</v>
      </c>
      <c r="C706">
        <v>2</v>
      </c>
      <c r="D706">
        <v>56501.106204522679</v>
      </c>
      <c r="E706">
        <v>44663.708440795635</v>
      </c>
      <c r="F706">
        <v>39150.035409543787</v>
      </c>
      <c r="G706">
        <v>2</v>
      </c>
      <c r="H706">
        <v>58834.067890234619</v>
      </c>
    </row>
    <row r="707" spans="1:8" x14ac:dyDescent="0.3">
      <c r="A707">
        <v>2525000</v>
      </c>
      <c r="B707">
        <v>45</v>
      </c>
      <c r="C707">
        <v>2</v>
      </c>
      <c r="D707">
        <v>56501.106204522679</v>
      </c>
      <c r="E707">
        <v>44663.708440795635</v>
      </c>
      <c r="F707">
        <v>39150.035409543787</v>
      </c>
      <c r="G707">
        <v>2</v>
      </c>
      <c r="H707">
        <v>58834.067890234619</v>
      </c>
    </row>
    <row r="708" spans="1:8" x14ac:dyDescent="0.3">
      <c r="A708">
        <v>2150000</v>
      </c>
      <c r="B708">
        <v>55</v>
      </c>
      <c r="C708">
        <v>2</v>
      </c>
      <c r="D708">
        <v>56501.106204522679</v>
      </c>
      <c r="E708">
        <v>44663.708440795635</v>
      </c>
      <c r="F708">
        <v>39150.035409543787</v>
      </c>
      <c r="G708">
        <v>2</v>
      </c>
      <c r="H708">
        <v>58834.067890234619</v>
      </c>
    </row>
    <row r="709" spans="1:8" x14ac:dyDescent="0.3">
      <c r="A709">
        <v>4750000</v>
      </c>
      <c r="B709">
        <v>110</v>
      </c>
      <c r="C709">
        <v>2</v>
      </c>
      <c r="D709">
        <v>53354.245347733297</v>
      </c>
      <c r="E709">
        <v>44663.708440795635</v>
      </c>
      <c r="F709">
        <v>39150.035409543787</v>
      </c>
      <c r="G709">
        <v>4</v>
      </c>
      <c r="H709">
        <v>58834.067890234619</v>
      </c>
    </row>
    <row r="710" spans="1:8" x14ac:dyDescent="0.3">
      <c r="A710">
        <v>4750000</v>
      </c>
      <c r="B710">
        <v>90</v>
      </c>
      <c r="C710">
        <v>2</v>
      </c>
      <c r="D710">
        <v>53354.245347733297</v>
      </c>
      <c r="E710">
        <v>44663.708440795635</v>
      </c>
      <c r="F710">
        <v>39150.035409543787</v>
      </c>
      <c r="G710">
        <v>3</v>
      </c>
      <c r="H710">
        <v>58834.067890234619</v>
      </c>
    </row>
    <row r="711" spans="1:8" x14ac:dyDescent="0.3">
      <c r="A711">
        <v>3250000</v>
      </c>
      <c r="B711">
        <v>100</v>
      </c>
      <c r="C711">
        <v>2</v>
      </c>
      <c r="D711">
        <v>53354.245347733297</v>
      </c>
      <c r="E711">
        <v>44663.708440795635</v>
      </c>
      <c r="F711">
        <v>39150.035409543787</v>
      </c>
      <c r="G711">
        <v>3</v>
      </c>
      <c r="H711">
        <v>58834.067890234619</v>
      </c>
    </row>
    <row r="712" spans="1:8" x14ac:dyDescent="0.3">
      <c r="A712">
        <v>3200000</v>
      </c>
      <c r="B712">
        <v>100</v>
      </c>
      <c r="C712">
        <v>2</v>
      </c>
      <c r="D712">
        <v>53354.245347733297</v>
      </c>
      <c r="E712">
        <v>44663.708440795635</v>
      </c>
      <c r="F712">
        <v>39150.035409543787</v>
      </c>
      <c r="G712">
        <v>3</v>
      </c>
      <c r="H712">
        <v>58834.067890234619</v>
      </c>
    </row>
    <row r="713" spans="1:8" x14ac:dyDescent="0.3">
      <c r="A713">
        <v>3150000</v>
      </c>
      <c r="B713">
        <v>90</v>
      </c>
      <c r="C713">
        <v>2</v>
      </c>
      <c r="D713">
        <v>53354.245347733297</v>
      </c>
      <c r="E713">
        <v>44663.708440795635</v>
      </c>
      <c r="F713">
        <v>39150.035409543787</v>
      </c>
      <c r="G713">
        <v>3</v>
      </c>
      <c r="H713">
        <v>58834.067890234619</v>
      </c>
    </row>
    <row r="714" spans="1:8" x14ac:dyDescent="0.3">
      <c r="A714">
        <v>3135000</v>
      </c>
      <c r="B714">
        <v>100</v>
      </c>
      <c r="C714">
        <v>2</v>
      </c>
      <c r="D714">
        <v>53354.245347733297</v>
      </c>
      <c r="E714">
        <v>44663.708440795635</v>
      </c>
      <c r="F714">
        <v>39150.035409543787</v>
      </c>
      <c r="G714">
        <v>3</v>
      </c>
      <c r="H714">
        <v>58834.067890234619</v>
      </c>
    </row>
    <row r="715" spans="1:8" x14ac:dyDescent="0.3">
      <c r="A715">
        <v>3000000</v>
      </c>
      <c r="B715">
        <v>90</v>
      </c>
      <c r="C715">
        <v>2</v>
      </c>
      <c r="D715">
        <v>53354.245347733297</v>
      </c>
      <c r="E715">
        <v>44663.708440795635</v>
      </c>
      <c r="F715">
        <v>39150.035409543787</v>
      </c>
      <c r="G715">
        <v>3</v>
      </c>
      <c r="H715">
        <v>58834.067890234619</v>
      </c>
    </row>
    <row r="716" spans="1:8" x14ac:dyDescent="0.3">
      <c r="A716">
        <v>2600000</v>
      </c>
      <c r="B716">
        <v>75</v>
      </c>
      <c r="C716">
        <v>2</v>
      </c>
      <c r="D716">
        <v>53354.245347733297</v>
      </c>
      <c r="E716">
        <v>44663.708440795635</v>
      </c>
      <c r="F716">
        <v>39150.035409543787</v>
      </c>
      <c r="G716">
        <v>2</v>
      </c>
      <c r="H716">
        <v>58834.067890234619</v>
      </c>
    </row>
    <row r="717" spans="1:8" x14ac:dyDescent="0.3">
      <c r="A717">
        <v>2199000</v>
      </c>
      <c r="B717">
        <v>70</v>
      </c>
      <c r="C717">
        <v>2</v>
      </c>
      <c r="D717">
        <v>53354.245347733297</v>
      </c>
      <c r="E717">
        <v>44663.708440795635</v>
      </c>
      <c r="F717">
        <v>39150.035409543787</v>
      </c>
      <c r="G717">
        <v>2</v>
      </c>
      <c r="H717">
        <v>58834.067890234619</v>
      </c>
    </row>
    <row r="718" spans="1:8" x14ac:dyDescent="0.3">
      <c r="A718">
        <v>3600000</v>
      </c>
      <c r="B718">
        <v>140</v>
      </c>
      <c r="C718">
        <v>2</v>
      </c>
      <c r="D718">
        <v>56501.106204522679</v>
      </c>
      <c r="E718">
        <v>44663.708440795635</v>
      </c>
      <c r="F718">
        <v>39150.035409543787</v>
      </c>
      <c r="G718">
        <v>4</v>
      </c>
      <c r="H718">
        <v>58834.067890234619</v>
      </c>
    </row>
    <row r="719" spans="1:8" x14ac:dyDescent="0.3">
      <c r="A719">
        <v>3500000</v>
      </c>
      <c r="B719">
        <v>100</v>
      </c>
      <c r="C719">
        <v>2</v>
      </c>
      <c r="D719">
        <v>56501.106204522679</v>
      </c>
      <c r="E719">
        <v>44663.708440795635</v>
      </c>
      <c r="F719">
        <v>39150.035409543787</v>
      </c>
      <c r="G719">
        <v>3</v>
      </c>
      <c r="H719">
        <v>58834.067890234619</v>
      </c>
    </row>
    <row r="720" spans="1:8" x14ac:dyDescent="0.3">
      <c r="A720">
        <v>3499000</v>
      </c>
      <c r="B720">
        <v>88</v>
      </c>
      <c r="C720">
        <v>2</v>
      </c>
      <c r="D720">
        <v>56501.106204522679</v>
      </c>
      <c r="E720">
        <v>44663.708440795635</v>
      </c>
      <c r="F720">
        <v>39150.035409543787</v>
      </c>
      <c r="G720">
        <v>3</v>
      </c>
      <c r="H720">
        <v>58834.067890234619</v>
      </c>
    </row>
    <row r="721" spans="1:8" x14ac:dyDescent="0.3">
      <c r="A721">
        <v>2895000</v>
      </c>
      <c r="B721">
        <v>115</v>
      </c>
      <c r="C721">
        <v>13</v>
      </c>
      <c r="D721">
        <v>56501.106204522679</v>
      </c>
      <c r="E721">
        <v>44663.708440795635</v>
      </c>
      <c r="F721">
        <v>39150.035409543787</v>
      </c>
      <c r="G721">
        <v>3</v>
      </c>
      <c r="H721">
        <v>58834.067890234619</v>
      </c>
    </row>
    <row r="722" spans="1:8" x14ac:dyDescent="0.3">
      <c r="A722">
        <v>2525000</v>
      </c>
      <c r="B722">
        <v>80</v>
      </c>
      <c r="C722">
        <v>7.5</v>
      </c>
      <c r="D722">
        <v>56501.106204522679</v>
      </c>
      <c r="E722">
        <v>44663.708440795635</v>
      </c>
      <c r="F722">
        <v>39150.035409543787</v>
      </c>
      <c r="G722">
        <v>3</v>
      </c>
      <c r="H722">
        <v>58834.067890234619</v>
      </c>
    </row>
    <row r="723" spans="1:8" x14ac:dyDescent="0.3">
      <c r="A723">
        <v>2900000</v>
      </c>
      <c r="B723">
        <v>90</v>
      </c>
      <c r="C723">
        <v>13</v>
      </c>
      <c r="D723">
        <v>53354.245347733297</v>
      </c>
      <c r="E723">
        <v>44663.708440795635</v>
      </c>
      <c r="F723">
        <v>39150.035409543787</v>
      </c>
      <c r="G723">
        <v>3</v>
      </c>
      <c r="H723">
        <v>58834.067890234619</v>
      </c>
    </row>
    <row r="724" spans="1:8" x14ac:dyDescent="0.3">
      <c r="A724">
        <v>7000000</v>
      </c>
      <c r="B724">
        <v>120</v>
      </c>
      <c r="C724">
        <v>2</v>
      </c>
      <c r="D724">
        <v>84051.519775661844</v>
      </c>
      <c r="E724">
        <v>44663.708440795635</v>
      </c>
      <c r="F724">
        <v>51895.800527669562</v>
      </c>
      <c r="G724">
        <v>4</v>
      </c>
      <c r="H724">
        <v>58834.067890234619</v>
      </c>
    </row>
    <row r="725" spans="1:8" x14ac:dyDescent="0.3">
      <c r="A725">
        <v>5500000</v>
      </c>
      <c r="B725">
        <v>80</v>
      </c>
      <c r="C725">
        <v>2</v>
      </c>
      <c r="D725">
        <v>84051.519775661844</v>
      </c>
      <c r="E725">
        <v>44663.708440795635</v>
      </c>
      <c r="F725">
        <v>51895.800527669562</v>
      </c>
      <c r="G725">
        <v>3</v>
      </c>
      <c r="H725">
        <v>58834.067890234619</v>
      </c>
    </row>
    <row r="726" spans="1:8" x14ac:dyDescent="0.3">
      <c r="A726">
        <v>9450000</v>
      </c>
      <c r="B726">
        <v>200</v>
      </c>
      <c r="C726">
        <v>2</v>
      </c>
      <c r="D726">
        <v>65169.934344177367</v>
      </c>
      <c r="E726">
        <v>44663.708440795635</v>
      </c>
      <c r="F726">
        <v>51895.800527669562</v>
      </c>
      <c r="G726">
        <v>4</v>
      </c>
      <c r="H726">
        <v>58834.067890234619</v>
      </c>
    </row>
    <row r="727" spans="1:8" x14ac:dyDescent="0.3">
      <c r="A727">
        <v>8300000</v>
      </c>
      <c r="B727">
        <v>120</v>
      </c>
      <c r="C727">
        <v>7.5</v>
      </c>
      <c r="D727">
        <v>65169.934344177367</v>
      </c>
      <c r="E727">
        <v>44663.708440795635</v>
      </c>
      <c r="F727">
        <v>51895.800527669562</v>
      </c>
      <c r="G727">
        <v>3</v>
      </c>
      <c r="H727">
        <v>58834.067890234619</v>
      </c>
    </row>
    <row r="728" spans="1:8" x14ac:dyDescent="0.3">
      <c r="A728">
        <v>8000000</v>
      </c>
      <c r="B728">
        <v>145</v>
      </c>
      <c r="C728">
        <v>2</v>
      </c>
      <c r="D728">
        <v>65169.934344177367</v>
      </c>
      <c r="E728">
        <v>44663.708440795635</v>
      </c>
      <c r="F728">
        <v>51895.800527669562</v>
      </c>
      <c r="G728">
        <v>4</v>
      </c>
      <c r="H728">
        <v>58834.067890234619</v>
      </c>
    </row>
    <row r="729" spans="1:8" x14ac:dyDescent="0.3">
      <c r="A729">
        <v>4999000</v>
      </c>
      <c r="B729">
        <v>90</v>
      </c>
      <c r="C729">
        <v>2</v>
      </c>
      <c r="D729">
        <v>65169.934344177367</v>
      </c>
      <c r="E729">
        <v>44663.708440795635</v>
      </c>
      <c r="F729">
        <v>51895.800527669562</v>
      </c>
      <c r="G729">
        <v>3</v>
      </c>
      <c r="H729">
        <v>58834.067890234619</v>
      </c>
    </row>
    <row r="730" spans="1:8" x14ac:dyDescent="0.3">
      <c r="A730">
        <v>4950000</v>
      </c>
      <c r="B730">
        <v>85</v>
      </c>
      <c r="C730">
        <v>2</v>
      </c>
      <c r="D730">
        <v>65169.934344177367</v>
      </c>
      <c r="E730">
        <v>44663.708440795635</v>
      </c>
      <c r="F730">
        <v>51895.800527669562</v>
      </c>
      <c r="G730">
        <v>3</v>
      </c>
      <c r="H730">
        <v>58834.067890234619</v>
      </c>
    </row>
    <row r="731" spans="1:8" x14ac:dyDescent="0.3">
      <c r="A731">
        <v>4500000</v>
      </c>
      <c r="B731">
        <v>135</v>
      </c>
      <c r="C731">
        <v>18</v>
      </c>
      <c r="D731">
        <v>65169.934344177367</v>
      </c>
      <c r="E731">
        <v>44663.708440795635</v>
      </c>
      <c r="F731">
        <v>51895.800527669562</v>
      </c>
      <c r="G731">
        <v>4</v>
      </c>
      <c r="H731">
        <v>58834.067890234619</v>
      </c>
    </row>
    <row r="732" spans="1:8" x14ac:dyDescent="0.3">
      <c r="A732">
        <v>4500000</v>
      </c>
      <c r="B732">
        <v>85</v>
      </c>
      <c r="C732">
        <v>2</v>
      </c>
      <c r="D732">
        <v>65169.934344177367</v>
      </c>
      <c r="E732">
        <v>44663.708440795635</v>
      </c>
      <c r="F732">
        <v>51895.800527669562</v>
      </c>
      <c r="G732">
        <v>3</v>
      </c>
      <c r="H732">
        <v>58834.067890234619</v>
      </c>
    </row>
    <row r="733" spans="1:8" x14ac:dyDescent="0.3">
      <c r="A733">
        <v>4250000</v>
      </c>
      <c r="B733">
        <v>125</v>
      </c>
      <c r="C733">
        <v>18</v>
      </c>
      <c r="D733">
        <v>65169.934344177367</v>
      </c>
      <c r="E733">
        <v>44663.708440795635</v>
      </c>
      <c r="F733">
        <v>51895.800527669562</v>
      </c>
      <c r="G733">
        <v>4</v>
      </c>
      <c r="H733">
        <v>58834.067890234619</v>
      </c>
    </row>
    <row r="734" spans="1:8" x14ac:dyDescent="0.3">
      <c r="A734">
        <v>6500000</v>
      </c>
      <c r="B734">
        <v>195</v>
      </c>
      <c r="C734">
        <v>7.5</v>
      </c>
      <c r="D734">
        <v>56501.106204522679</v>
      </c>
      <c r="E734">
        <v>44663.708440795635</v>
      </c>
      <c r="F734">
        <v>51895.800527669562</v>
      </c>
      <c r="G734">
        <v>6</v>
      </c>
      <c r="H734">
        <v>58834.067890234619</v>
      </c>
    </row>
    <row r="735" spans="1:8" x14ac:dyDescent="0.3">
      <c r="A735">
        <v>5900000</v>
      </c>
      <c r="B735">
        <v>140</v>
      </c>
      <c r="C735">
        <v>2</v>
      </c>
      <c r="D735">
        <v>56501.106204522679</v>
      </c>
      <c r="E735">
        <v>44663.708440795635</v>
      </c>
      <c r="F735">
        <v>51895.800527669562</v>
      </c>
      <c r="G735">
        <v>4</v>
      </c>
      <c r="H735">
        <v>58834.067890234619</v>
      </c>
    </row>
    <row r="736" spans="1:8" x14ac:dyDescent="0.3">
      <c r="A736">
        <v>5499999</v>
      </c>
      <c r="B736">
        <v>85</v>
      </c>
      <c r="C736">
        <v>2</v>
      </c>
      <c r="D736">
        <v>56501.106204522679</v>
      </c>
      <c r="E736">
        <v>44663.708440795635</v>
      </c>
      <c r="F736">
        <v>51895.800527669562</v>
      </c>
      <c r="G736">
        <v>3</v>
      </c>
      <c r="H736">
        <v>58834.067890234619</v>
      </c>
    </row>
    <row r="737" spans="1:8" x14ac:dyDescent="0.3">
      <c r="A737">
        <v>4750000</v>
      </c>
      <c r="B737">
        <v>85</v>
      </c>
      <c r="C737">
        <v>2</v>
      </c>
      <c r="D737">
        <v>56501.106204522679</v>
      </c>
      <c r="E737">
        <v>44663.708440795635</v>
      </c>
      <c r="F737">
        <v>51895.800527669562</v>
      </c>
      <c r="G737">
        <v>3</v>
      </c>
      <c r="H737">
        <v>58834.067890234619</v>
      </c>
    </row>
    <row r="738" spans="1:8" x14ac:dyDescent="0.3">
      <c r="A738">
        <v>4700000</v>
      </c>
      <c r="B738">
        <v>100</v>
      </c>
      <c r="C738">
        <v>2</v>
      </c>
      <c r="D738">
        <v>56501.106204522679</v>
      </c>
      <c r="E738">
        <v>44663.708440795635</v>
      </c>
      <c r="F738">
        <v>51895.800527669562</v>
      </c>
      <c r="G738">
        <v>3</v>
      </c>
      <c r="H738">
        <v>58834.067890234619</v>
      </c>
    </row>
    <row r="739" spans="1:8" x14ac:dyDescent="0.3">
      <c r="A739">
        <v>4200000</v>
      </c>
      <c r="B739">
        <v>80</v>
      </c>
      <c r="C739">
        <v>2</v>
      </c>
      <c r="D739">
        <v>56501.106204522679</v>
      </c>
      <c r="E739">
        <v>44663.708440795635</v>
      </c>
      <c r="F739">
        <v>51895.800527669562</v>
      </c>
      <c r="G739">
        <v>3</v>
      </c>
      <c r="H739">
        <v>58834.067890234619</v>
      </c>
    </row>
    <row r="740" spans="1:8" x14ac:dyDescent="0.3">
      <c r="A740">
        <v>3900000</v>
      </c>
      <c r="B740">
        <v>90</v>
      </c>
      <c r="C740">
        <v>2</v>
      </c>
      <c r="D740">
        <v>56501.106204522679</v>
      </c>
      <c r="E740">
        <v>44663.708440795635</v>
      </c>
      <c r="F740">
        <v>51895.800527669562</v>
      </c>
      <c r="G740">
        <v>3</v>
      </c>
      <c r="H740">
        <v>58834.067890234619</v>
      </c>
    </row>
    <row r="741" spans="1:8" x14ac:dyDescent="0.3">
      <c r="A741">
        <v>3750000</v>
      </c>
      <c r="B741">
        <v>60</v>
      </c>
      <c r="C741">
        <v>2</v>
      </c>
      <c r="D741">
        <v>56501.106204522679</v>
      </c>
      <c r="E741">
        <v>44663.708440795635</v>
      </c>
      <c r="F741">
        <v>51895.800527669562</v>
      </c>
      <c r="G741">
        <v>2</v>
      </c>
      <c r="H741">
        <v>58834.067890234619</v>
      </c>
    </row>
    <row r="742" spans="1:8" x14ac:dyDescent="0.3">
      <c r="A742">
        <v>5750000</v>
      </c>
      <c r="B742">
        <v>88</v>
      </c>
      <c r="C742">
        <v>2</v>
      </c>
      <c r="D742">
        <v>84051.519775661844</v>
      </c>
      <c r="E742">
        <v>44663.708440795635</v>
      </c>
      <c r="F742">
        <v>54558.080808080806</v>
      </c>
      <c r="G742">
        <v>3</v>
      </c>
      <c r="H742">
        <v>58834.067890234619</v>
      </c>
    </row>
    <row r="743" spans="1:8" x14ac:dyDescent="0.3">
      <c r="A743">
        <v>4200000</v>
      </c>
      <c r="B743">
        <v>80</v>
      </c>
      <c r="C743">
        <v>13</v>
      </c>
      <c r="D743">
        <v>53354.245347733297</v>
      </c>
      <c r="E743">
        <v>44663.708440795635</v>
      </c>
      <c r="F743">
        <v>54558.080808080806</v>
      </c>
      <c r="G743">
        <v>3</v>
      </c>
      <c r="H743">
        <v>58834.067890234619</v>
      </c>
    </row>
    <row r="744" spans="1:8" x14ac:dyDescent="0.3">
      <c r="A744">
        <v>8250000</v>
      </c>
      <c r="B744">
        <v>180</v>
      </c>
      <c r="C744">
        <v>2</v>
      </c>
      <c r="D744">
        <v>84051.519775661844</v>
      </c>
      <c r="E744">
        <v>44663.708440795635</v>
      </c>
      <c r="F744">
        <v>54558.080808080806</v>
      </c>
      <c r="G744">
        <v>5</v>
      </c>
      <c r="H744">
        <v>58834.067890234619</v>
      </c>
    </row>
    <row r="745" spans="1:8" x14ac:dyDescent="0.3">
      <c r="A745">
        <v>5500000</v>
      </c>
      <c r="B745">
        <v>120</v>
      </c>
      <c r="C745">
        <v>2</v>
      </c>
      <c r="D745">
        <v>84051.519775661844</v>
      </c>
      <c r="E745">
        <v>44663.708440795635</v>
      </c>
      <c r="F745">
        <v>48602.384821947067</v>
      </c>
      <c r="G745">
        <v>4</v>
      </c>
      <c r="H745">
        <v>58834.067890234619</v>
      </c>
    </row>
    <row r="746" spans="1:8" x14ac:dyDescent="0.3">
      <c r="A746">
        <v>4150000</v>
      </c>
      <c r="B746">
        <v>75</v>
      </c>
      <c r="C746">
        <v>2</v>
      </c>
      <c r="D746">
        <v>65169.934344177367</v>
      </c>
      <c r="E746">
        <v>44663.708440795635</v>
      </c>
      <c r="F746">
        <v>48602.384821947067</v>
      </c>
      <c r="G746">
        <v>3</v>
      </c>
      <c r="H746">
        <v>58834.067890234619</v>
      </c>
    </row>
    <row r="747" spans="1:8" x14ac:dyDescent="0.3">
      <c r="A747">
        <v>3950000</v>
      </c>
      <c r="B747">
        <v>75</v>
      </c>
      <c r="C747">
        <v>2</v>
      </c>
      <c r="D747">
        <v>65169.934344177367</v>
      </c>
      <c r="E747">
        <v>44663.708440795635</v>
      </c>
      <c r="F747">
        <v>48602.384821947067</v>
      </c>
      <c r="G747">
        <v>3</v>
      </c>
      <c r="H747">
        <v>58834.067890234619</v>
      </c>
    </row>
    <row r="748" spans="1:8" x14ac:dyDescent="0.3">
      <c r="A748">
        <v>3750000</v>
      </c>
      <c r="B748">
        <v>85</v>
      </c>
      <c r="C748">
        <v>7.5</v>
      </c>
      <c r="D748">
        <v>65169.934344177367</v>
      </c>
      <c r="E748">
        <v>44663.708440795635</v>
      </c>
      <c r="F748">
        <v>48602.384821947067</v>
      </c>
      <c r="G748">
        <v>3</v>
      </c>
      <c r="H748">
        <v>58834.067890234619</v>
      </c>
    </row>
    <row r="749" spans="1:8" x14ac:dyDescent="0.3">
      <c r="A749">
        <v>3690000</v>
      </c>
      <c r="B749">
        <v>90</v>
      </c>
      <c r="C749">
        <v>2</v>
      </c>
      <c r="D749">
        <v>56501.106204522679</v>
      </c>
      <c r="E749">
        <v>44663.708440795635</v>
      </c>
      <c r="F749">
        <v>48602.384821947067</v>
      </c>
      <c r="G749">
        <v>3</v>
      </c>
      <c r="H749">
        <v>58834.067890234619</v>
      </c>
    </row>
    <row r="750" spans="1:8" x14ac:dyDescent="0.3">
      <c r="A750">
        <v>3400000</v>
      </c>
      <c r="B750">
        <v>65</v>
      </c>
      <c r="C750">
        <v>2</v>
      </c>
      <c r="D750">
        <v>56501.106204522679</v>
      </c>
      <c r="E750">
        <v>44663.708440795635</v>
      </c>
      <c r="F750">
        <v>48602.384821947067</v>
      </c>
      <c r="G750">
        <v>3</v>
      </c>
      <c r="H750">
        <v>58834.067890234619</v>
      </c>
    </row>
    <row r="751" spans="1:8" x14ac:dyDescent="0.3">
      <c r="A751">
        <v>2700000</v>
      </c>
      <c r="B751">
        <v>54</v>
      </c>
      <c r="C751">
        <v>2</v>
      </c>
      <c r="D751">
        <v>56501.106204522679</v>
      </c>
      <c r="E751">
        <v>44663.708440795635</v>
      </c>
      <c r="F751">
        <v>48602.384821947067</v>
      </c>
      <c r="G751">
        <v>2</v>
      </c>
      <c r="H751">
        <v>58834.067890234619</v>
      </c>
    </row>
    <row r="752" spans="1:8" x14ac:dyDescent="0.3">
      <c r="A752">
        <v>2700000</v>
      </c>
      <c r="B752">
        <v>60</v>
      </c>
      <c r="C752">
        <v>2</v>
      </c>
      <c r="D752">
        <v>56501.106204522679</v>
      </c>
      <c r="E752">
        <v>44663.708440795635</v>
      </c>
      <c r="F752">
        <v>48602.384821947067</v>
      </c>
      <c r="G752">
        <v>3</v>
      </c>
      <c r="H752">
        <v>58834.067890234619</v>
      </c>
    </row>
    <row r="753" spans="1:8" x14ac:dyDescent="0.3">
      <c r="A753">
        <v>2200000</v>
      </c>
      <c r="B753">
        <v>43</v>
      </c>
      <c r="C753">
        <v>2</v>
      </c>
      <c r="D753">
        <v>56501.106204522679</v>
      </c>
      <c r="E753">
        <v>44663.708440795635</v>
      </c>
      <c r="F753">
        <v>48602.384821947067</v>
      </c>
      <c r="G753">
        <v>2</v>
      </c>
      <c r="H753">
        <v>58834.067890234619</v>
      </c>
    </row>
    <row r="754" spans="1:8" x14ac:dyDescent="0.3">
      <c r="A754">
        <v>5250000</v>
      </c>
      <c r="B754">
        <v>47</v>
      </c>
      <c r="C754">
        <v>2</v>
      </c>
      <c r="D754">
        <v>84051.519775661844</v>
      </c>
      <c r="E754">
        <v>44663.708440795635</v>
      </c>
      <c r="F754">
        <v>65442.543430836828</v>
      </c>
      <c r="G754">
        <v>2</v>
      </c>
      <c r="H754">
        <v>58834.067890234619</v>
      </c>
    </row>
    <row r="755" spans="1:8" x14ac:dyDescent="0.3">
      <c r="A755">
        <v>12400000</v>
      </c>
      <c r="B755">
        <v>145</v>
      </c>
      <c r="C755">
        <v>2</v>
      </c>
      <c r="D755">
        <v>56501.106204522679</v>
      </c>
      <c r="E755">
        <v>44663.708440795635</v>
      </c>
      <c r="F755">
        <v>65442.543430836828</v>
      </c>
      <c r="G755">
        <v>4</v>
      </c>
      <c r="H755">
        <v>58834.067890234619</v>
      </c>
    </row>
    <row r="756" spans="1:8" x14ac:dyDescent="0.3">
      <c r="A756">
        <v>7500000</v>
      </c>
      <c r="B756">
        <v>220</v>
      </c>
      <c r="C756">
        <v>2</v>
      </c>
      <c r="D756">
        <v>56501.106204522679</v>
      </c>
      <c r="E756">
        <v>44663.708440795635</v>
      </c>
      <c r="F756">
        <v>65442.543430836828</v>
      </c>
      <c r="G756">
        <v>7</v>
      </c>
      <c r="H756">
        <v>58834.067890234619</v>
      </c>
    </row>
    <row r="757" spans="1:8" x14ac:dyDescent="0.3">
      <c r="A757">
        <v>3149000</v>
      </c>
      <c r="B757">
        <v>82</v>
      </c>
      <c r="C757">
        <v>7.5</v>
      </c>
      <c r="D757">
        <v>56501.106204522679</v>
      </c>
      <c r="E757">
        <v>44663.708440795635</v>
      </c>
      <c r="F757">
        <v>65442.543430836828</v>
      </c>
      <c r="G757">
        <v>3</v>
      </c>
      <c r="H757">
        <v>58834.067890234619</v>
      </c>
    </row>
    <row r="758" spans="1:8" x14ac:dyDescent="0.3">
      <c r="A758">
        <v>5750000</v>
      </c>
      <c r="B758">
        <v>100</v>
      </c>
      <c r="C758">
        <v>2</v>
      </c>
      <c r="D758">
        <v>56501.106204522679</v>
      </c>
      <c r="E758">
        <v>44663.708440795635</v>
      </c>
      <c r="F758">
        <v>65442.543430836828</v>
      </c>
      <c r="G758">
        <v>3</v>
      </c>
      <c r="H758">
        <v>58834.067890234619</v>
      </c>
    </row>
    <row r="759" spans="1:8" x14ac:dyDescent="0.3">
      <c r="A759">
        <v>3400000</v>
      </c>
      <c r="B759">
        <v>58</v>
      </c>
      <c r="C759">
        <v>2</v>
      </c>
      <c r="D759">
        <v>84051.519775661844</v>
      </c>
      <c r="E759">
        <v>44663.708440795635</v>
      </c>
      <c r="F759">
        <v>60503.192848020437</v>
      </c>
      <c r="G759">
        <v>3</v>
      </c>
      <c r="H759">
        <v>58834.067890234619</v>
      </c>
    </row>
    <row r="760" spans="1:8" x14ac:dyDescent="0.3">
      <c r="A760">
        <v>2900000</v>
      </c>
      <c r="B760">
        <v>50</v>
      </c>
      <c r="C760">
        <v>2</v>
      </c>
      <c r="D760">
        <v>84051.519775661844</v>
      </c>
      <c r="E760">
        <v>44663.708440795635</v>
      </c>
      <c r="F760">
        <v>60503.192848020437</v>
      </c>
      <c r="G760">
        <v>2</v>
      </c>
      <c r="H760">
        <v>58834.067890234619</v>
      </c>
    </row>
    <row r="761" spans="1:8" x14ac:dyDescent="0.3">
      <c r="A761">
        <v>2920000</v>
      </c>
      <c r="B761">
        <v>45</v>
      </c>
      <c r="C761">
        <v>2</v>
      </c>
      <c r="D761">
        <v>56501.106204522679</v>
      </c>
      <c r="E761">
        <v>44663.708440795635</v>
      </c>
      <c r="F761">
        <v>60503.192848020437</v>
      </c>
      <c r="G761">
        <v>2</v>
      </c>
      <c r="H761">
        <v>58834.067890234619</v>
      </c>
    </row>
    <row r="762" spans="1:8" x14ac:dyDescent="0.3">
      <c r="A762">
        <v>21000000</v>
      </c>
      <c r="B762">
        <v>450</v>
      </c>
      <c r="C762">
        <v>7.5</v>
      </c>
      <c r="D762">
        <v>65169.934344177367</v>
      </c>
      <c r="E762">
        <v>44663.708440795635</v>
      </c>
      <c r="F762">
        <v>44332.402532631364</v>
      </c>
      <c r="G762">
        <v>4</v>
      </c>
      <c r="H762">
        <v>58834.067890234619</v>
      </c>
    </row>
    <row r="763" spans="1:8" x14ac:dyDescent="0.3">
      <c r="A763">
        <v>6250000</v>
      </c>
      <c r="B763">
        <v>130</v>
      </c>
      <c r="C763">
        <v>2</v>
      </c>
      <c r="D763">
        <v>65169.934344177367</v>
      </c>
      <c r="E763">
        <v>44663.708440795635</v>
      </c>
      <c r="F763">
        <v>44332.402532631364</v>
      </c>
      <c r="G763">
        <v>4</v>
      </c>
      <c r="H763">
        <v>58834.067890234619</v>
      </c>
    </row>
    <row r="764" spans="1:8" x14ac:dyDescent="0.3">
      <c r="A764">
        <v>6250000</v>
      </c>
      <c r="B764">
        <v>130</v>
      </c>
      <c r="C764">
        <v>2</v>
      </c>
      <c r="D764">
        <v>56501.106204522679</v>
      </c>
      <c r="E764">
        <v>44663.708440795635</v>
      </c>
      <c r="F764">
        <v>44332.402532631364</v>
      </c>
      <c r="G764">
        <v>4</v>
      </c>
      <c r="H764">
        <v>58834.067890234619</v>
      </c>
    </row>
    <row r="765" spans="1:8" x14ac:dyDescent="0.3">
      <c r="A765">
        <v>3690000</v>
      </c>
      <c r="B765">
        <v>90</v>
      </c>
      <c r="C765">
        <v>25</v>
      </c>
      <c r="D765">
        <v>56501.106204522679</v>
      </c>
      <c r="E765">
        <v>44663.708440795635</v>
      </c>
      <c r="F765">
        <v>44332.402532631364</v>
      </c>
      <c r="G765">
        <v>3</v>
      </c>
      <c r="H765">
        <v>58834.067890234619</v>
      </c>
    </row>
    <row r="766" spans="1:8" x14ac:dyDescent="0.3">
      <c r="A766">
        <v>3650000</v>
      </c>
      <c r="B766">
        <v>95</v>
      </c>
      <c r="C766">
        <v>7.5</v>
      </c>
      <c r="D766">
        <v>56501.106204522679</v>
      </c>
      <c r="E766">
        <v>44663.708440795635</v>
      </c>
      <c r="F766">
        <v>44332.402532631364</v>
      </c>
      <c r="G766">
        <v>3</v>
      </c>
      <c r="H766">
        <v>58834.067890234619</v>
      </c>
    </row>
    <row r="767" spans="1:8" x14ac:dyDescent="0.3">
      <c r="A767">
        <v>2600000</v>
      </c>
      <c r="B767">
        <v>55</v>
      </c>
      <c r="C767">
        <v>2</v>
      </c>
      <c r="D767">
        <v>65169.934344177367</v>
      </c>
      <c r="E767">
        <v>44663.708440795635</v>
      </c>
      <c r="F767">
        <v>44332.402532631364</v>
      </c>
      <c r="G767">
        <v>2</v>
      </c>
      <c r="H767">
        <v>58834.067890234619</v>
      </c>
    </row>
    <row r="768" spans="1:8" x14ac:dyDescent="0.3">
      <c r="A768">
        <v>5000000</v>
      </c>
      <c r="B768">
        <v>115</v>
      </c>
      <c r="C768">
        <v>2</v>
      </c>
      <c r="D768">
        <v>56501.106204522679</v>
      </c>
      <c r="E768">
        <v>44663.708440795635</v>
      </c>
      <c r="F768">
        <v>44332.402532631364</v>
      </c>
      <c r="G768">
        <v>3</v>
      </c>
      <c r="H768">
        <v>58834.067890234619</v>
      </c>
    </row>
    <row r="769" spans="1:8" x14ac:dyDescent="0.3">
      <c r="A769">
        <v>5000000</v>
      </c>
      <c r="B769">
        <v>120</v>
      </c>
      <c r="C769">
        <v>2</v>
      </c>
      <c r="D769">
        <v>56501.106204522679</v>
      </c>
      <c r="E769">
        <v>44663.708440795635</v>
      </c>
      <c r="F769">
        <v>44332.402532631364</v>
      </c>
      <c r="G769">
        <v>4</v>
      </c>
      <c r="H769">
        <v>58834.067890234619</v>
      </c>
    </row>
    <row r="770" spans="1:8" x14ac:dyDescent="0.3">
      <c r="A770">
        <v>8500000</v>
      </c>
      <c r="B770">
        <v>180</v>
      </c>
      <c r="C770">
        <v>2</v>
      </c>
      <c r="D770">
        <v>65169.934344177367</v>
      </c>
      <c r="E770">
        <v>44663.708440795635</v>
      </c>
      <c r="F770">
        <v>51427.01525054466</v>
      </c>
      <c r="G770">
        <v>7</v>
      </c>
      <c r="H770">
        <v>58834.067890234619</v>
      </c>
    </row>
    <row r="771" spans="1:8" x14ac:dyDescent="0.3">
      <c r="A771">
        <v>4950000</v>
      </c>
      <c r="B771">
        <v>85</v>
      </c>
      <c r="C771">
        <v>2</v>
      </c>
      <c r="D771">
        <v>65169.934344177367</v>
      </c>
      <c r="E771">
        <v>44663.708440795635</v>
      </c>
      <c r="F771">
        <v>51427.01525054466</v>
      </c>
      <c r="G771">
        <v>3</v>
      </c>
      <c r="H771">
        <v>58834.067890234619</v>
      </c>
    </row>
    <row r="772" spans="1:8" x14ac:dyDescent="0.3">
      <c r="A772">
        <v>4150000</v>
      </c>
      <c r="B772">
        <v>85</v>
      </c>
      <c r="C772">
        <v>2</v>
      </c>
      <c r="D772">
        <v>56501.106204522679</v>
      </c>
      <c r="E772">
        <v>44663.708440795635</v>
      </c>
      <c r="F772">
        <v>51427.01525054466</v>
      </c>
      <c r="G772">
        <v>3</v>
      </c>
      <c r="H772">
        <v>58834.067890234619</v>
      </c>
    </row>
    <row r="773" spans="1:8" x14ac:dyDescent="0.3">
      <c r="A773">
        <v>8300000</v>
      </c>
      <c r="B773">
        <v>85</v>
      </c>
      <c r="C773">
        <v>2</v>
      </c>
      <c r="D773">
        <v>65169.934344177367</v>
      </c>
      <c r="E773">
        <v>44663.708440795635</v>
      </c>
      <c r="F773">
        <v>70269.817328640856</v>
      </c>
      <c r="G773">
        <v>3</v>
      </c>
      <c r="H773">
        <v>58834.067890234619</v>
      </c>
    </row>
    <row r="774" spans="1:8" x14ac:dyDescent="0.3">
      <c r="A774">
        <v>3950000</v>
      </c>
      <c r="B774">
        <v>130</v>
      </c>
      <c r="C774">
        <v>25</v>
      </c>
      <c r="D774">
        <v>56501.106204522679</v>
      </c>
      <c r="E774">
        <v>44663.708440795635</v>
      </c>
      <c r="F774">
        <v>70269.817328640856</v>
      </c>
      <c r="G774">
        <v>4</v>
      </c>
      <c r="H774">
        <v>58834.067890234619</v>
      </c>
    </row>
    <row r="775" spans="1:8" x14ac:dyDescent="0.3">
      <c r="A775">
        <v>8000000</v>
      </c>
      <c r="B775">
        <v>92</v>
      </c>
      <c r="C775">
        <v>2</v>
      </c>
      <c r="D775">
        <v>65169.934344177367</v>
      </c>
      <c r="E775">
        <v>44663.708440795635</v>
      </c>
      <c r="F775">
        <v>68421.325051759835</v>
      </c>
      <c r="G775">
        <v>3</v>
      </c>
      <c r="H775">
        <v>58834.067890234619</v>
      </c>
    </row>
    <row r="776" spans="1:8" x14ac:dyDescent="0.3">
      <c r="A776">
        <v>5150000</v>
      </c>
      <c r="B776">
        <v>140</v>
      </c>
      <c r="C776">
        <v>13</v>
      </c>
      <c r="D776">
        <v>53354.245347733297</v>
      </c>
      <c r="E776">
        <v>44663.708440795635</v>
      </c>
      <c r="F776">
        <v>68421.325051759835</v>
      </c>
      <c r="G776">
        <v>4</v>
      </c>
      <c r="H776">
        <v>58834.067890234619</v>
      </c>
    </row>
    <row r="777" spans="1:8" x14ac:dyDescent="0.3">
      <c r="A777">
        <v>7500000</v>
      </c>
      <c r="B777">
        <v>92</v>
      </c>
      <c r="C777">
        <v>2</v>
      </c>
      <c r="D777">
        <v>65169.934344177367</v>
      </c>
      <c r="E777">
        <v>44663.708440795635</v>
      </c>
      <c r="F777">
        <v>68421.325051759835</v>
      </c>
      <c r="G777">
        <v>3</v>
      </c>
      <c r="H777">
        <v>58834.067890234619</v>
      </c>
    </row>
    <row r="778" spans="1:8" x14ac:dyDescent="0.3">
      <c r="A778">
        <v>7750000</v>
      </c>
      <c r="B778">
        <v>150</v>
      </c>
      <c r="C778">
        <v>2</v>
      </c>
      <c r="D778">
        <v>65169.934344177367</v>
      </c>
      <c r="E778">
        <v>44663.708440795635</v>
      </c>
      <c r="F778">
        <v>51284.213392959522</v>
      </c>
      <c r="G778">
        <v>4</v>
      </c>
      <c r="H778">
        <v>58834.067890234619</v>
      </c>
    </row>
    <row r="779" spans="1:8" x14ac:dyDescent="0.3">
      <c r="A779">
        <v>7650000</v>
      </c>
      <c r="B779">
        <v>150</v>
      </c>
      <c r="C779">
        <v>2</v>
      </c>
      <c r="D779">
        <v>65169.934344177367</v>
      </c>
      <c r="E779">
        <v>44663.708440795635</v>
      </c>
      <c r="F779">
        <v>51284.213392959522</v>
      </c>
      <c r="G779">
        <v>4</v>
      </c>
      <c r="H779">
        <v>58834.067890234619</v>
      </c>
    </row>
    <row r="780" spans="1:8" x14ac:dyDescent="0.3">
      <c r="A780">
        <v>6490000</v>
      </c>
      <c r="B780">
        <v>132</v>
      </c>
      <c r="C780">
        <v>2</v>
      </c>
      <c r="D780">
        <v>65169.934344177367</v>
      </c>
      <c r="E780">
        <v>44663.708440795635</v>
      </c>
      <c r="F780">
        <v>51284.213392959522</v>
      </c>
      <c r="G780">
        <v>4</v>
      </c>
      <c r="H780">
        <v>58834.067890234619</v>
      </c>
    </row>
    <row r="781" spans="1:8" x14ac:dyDescent="0.3">
      <c r="A781">
        <v>5250000</v>
      </c>
      <c r="B781">
        <v>96</v>
      </c>
      <c r="C781">
        <v>2</v>
      </c>
      <c r="D781">
        <v>65169.934344177367</v>
      </c>
      <c r="E781">
        <v>44663.708440795635</v>
      </c>
      <c r="F781">
        <v>51284.213392959522</v>
      </c>
      <c r="G781">
        <v>3</v>
      </c>
      <c r="H781">
        <v>58834.067890234619</v>
      </c>
    </row>
    <row r="782" spans="1:8" x14ac:dyDescent="0.3">
      <c r="A782">
        <v>4650000</v>
      </c>
      <c r="B782">
        <v>96</v>
      </c>
      <c r="C782">
        <v>2</v>
      </c>
      <c r="D782">
        <v>65169.934344177367</v>
      </c>
      <c r="E782">
        <v>44663.708440795635</v>
      </c>
      <c r="F782">
        <v>51284.213392959522</v>
      </c>
      <c r="G782">
        <v>3</v>
      </c>
      <c r="H782">
        <v>58834.067890234619</v>
      </c>
    </row>
    <row r="783" spans="1:8" x14ac:dyDescent="0.3">
      <c r="A783">
        <v>4600000</v>
      </c>
      <c r="B783">
        <v>85</v>
      </c>
      <c r="C783">
        <v>2</v>
      </c>
      <c r="D783">
        <v>65169.934344177367</v>
      </c>
      <c r="E783">
        <v>44663.708440795635</v>
      </c>
      <c r="F783">
        <v>51284.213392959522</v>
      </c>
      <c r="G783">
        <v>3</v>
      </c>
      <c r="H783">
        <v>58834.067890234619</v>
      </c>
    </row>
    <row r="784" spans="1:8" x14ac:dyDescent="0.3">
      <c r="A784">
        <v>4200000</v>
      </c>
      <c r="B784">
        <v>85</v>
      </c>
      <c r="C784">
        <v>2</v>
      </c>
      <c r="D784">
        <v>65169.934344177367</v>
      </c>
      <c r="E784">
        <v>44663.708440795635</v>
      </c>
      <c r="F784">
        <v>51284.213392959522</v>
      </c>
      <c r="G784">
        <v>3</v>
      </c>
      <c r="H784">
        <v>58834.067890234619</v>
      </c>
    </row>
    <row r="785" spans="1:8" x14ac:dyDescent="0.3">
      <c r="A785">
        <v>3250000</v>
      </c>
      <c r="B785">
        <v>57</v>
      </c>
      <c r="C785">
        <v>2</v>
      </c>
      <c r="D785">
        <v>65169.934344177367</v>
      </c>
      <c r="E785">
        <v>44663.708440795635</v>
      </c>
      <c r="F785">
        <v>51284.213392959522</v>
      </c>
      <c r="G785">
        <v>2</v>
      </c>
      <c r="H785">
        <v>58834.067890234619</v>
      </c>
    </row>
    <row r="786" spans="1:8" x14ac:dyDescent="0.3">
      <c r="A786">
        <v>4375000</v>
      </c>
      <c r="B786">
        <v>95</v>
      </c>
      <c r="C786">
        <v>2</v>
      </c>
      <c r="D786">
        <v>65169.934344177367</v>
      </c>
      <c r="E786">
        <v>44663.708440795635</v>
      </c>
      <c r="F786">
        <v>51284.213392959522</v>
      </c>
      <c r="G786">
        <v>3</v>
      </c>
      <c r="H786">
        <v>58834.067890234619</v>
      </c>
    </row>
    <row r="787" spans="1:8" x14ac:dyDescent="0.3">
      <c r="A787">
        <v>6500000</v>
      </c>
      <c r="B787">
        <v>310</v>
      </c>
      <c r="C787">
        <v>25</v>
      </c>
      <c r="D787">
        <v>65169.934344177367</v>
      </c>
      <c r="E787">
        <v>44663.708440795635</v>
      </c>
      <c r="F787">
        <v>39632.255371921827</v>
      </c>
      <c r="G787">
        <v>8</v>
      </c>
      <c r="H787">
        <v>58834.067890234619</v>
      </c>
    </row>
    <row r="788" spans="1:8" x14ac:dyDescent="0.3">
      <c r="A788">
        <v>4390000</v>
      </c>
      <c r="B788">
        <v>95</v>
      </c>
      <c r="C788">
        <v>7.5</v>
      </c>
      <c r="D788">
        <v>65169.934344177367</v>
      </c>
      <c r="E788">
        <v>44663.708440795635</v>
      </c>
      <c r="F788">
        <v>39632.255371921827</v>
      </c>
      <c r="G788">
        <v>3</v>
      </c>
      <c r="H788">
        <v>58834.067890234619</v>
      </c>
    </row>
    <row r="789" spans="1:8" x14ac:dyDescent="0.3">
      <c r="A789">
        <v>4050000</v>
      </c>
      <c r="B789">
        <v>75</v>
      </c>
      <c r="C789">
        <v>2</v>
      </c>
      <c r="D789">
        <v>65169.934344177367</v>
      </c>
      <c r="E789">
        <v>44663.708440795635</v>
      </c>
      <c r="F789">
        <v>39632.255371921827</v>
      </c>
      <c r="G789">
        <v>3</v>
      </c>
      <c r="H789">
        <v>58834.067890234619</v>
      </c>
    </row>
    <row r="790" spans="1:8" x14ac:dyDescent="0.3">
      <c r="A790">
        <v>3450000</v>
      </c>
      <c r="B790">
        <v>100</v>
      </c>
      <c r="C790">
        <v>7.5</v>
      </c>
      <c r="D790">
        <v>65169.934344177367</v>
      </c>
      <c r="E790">
        <v>44663.708440795635</v>
      </c>
      <c r="F790">
        <v>39632.255371921827</v>
      </c>
      <c r="G790">
        <v>3</v>
      </c>
      <c r="H790">
        <v>58834.067890234619</v>
      </c>
    </row>
    <row r="791" spans="1:8" x14ac:dyDescent="0.3">
      <c r="A791">
        <v>3950000</v>
      </c>
      <c r="B791">
        <v>90</v>
      </c>
      <c r="C791">
        <v>13</v>
      </c>
      <c r="D791">
        <v>56501.106204522679</v>
      </c>
      <c r="E791">
        <v>44663.708440795635</v>
      </c>
      <c r="F791">
        <v>39632.255371921827</v>
      </c>
      <c r="G791">
        <v>3</v>
      </c>
      <c r="H791">
        <v>58834.067890234619</v>
      </c>
    </row>
    <row r="792" spans="1:8" x14ac:dyDescent="0.3">
      <c r="A792">
        <v>3800000</v>
      </c>
      <c r="B792">
        <v>120</v>
      </c>
      <c r="C792">
        <v>13</v>
      </c>
      <c r="D792">
        <v>56501.106204522679</v>
      </c>
      <c r="E792">
        <v>44663.708440795635</v>
      </c>
      <c r="F792">
        <v>39632.255371921827</v>
      </c>
      <c r="G792">
        <v>4</v>
      </c>
      <c r="H792">
        <v>58834.067890234619</v>
      </c>
    </row>
    <row r="793" spans="1:8" x14ac:dyDescent="0.3">
      <c r="A793">
        <v>3450000</v>
      </c>
      <c r="B793">
        <v>90</v>
      </c>
      <c r="C793">
        <v>7.5</v>
      </c>
      <c r="D793">
        <v>56501.106204522679</v>
      </c>
      <c r="E793">
        <v>44663.708440795635</v>
      </c>
      <c r="F793">
        <v>39632.255371921827</v>
      </c>
      <c r="G793">
        <v>3</v>
      </c>
      <c r="H793">
        <v>58834.067890234619</v>
      </c>
    </row>
    <row r="794" spans="1:8" x14ac:dyDescent="0.3">
      <c r="A794">
        <v>3299999</v>
      </c>
      <c r="B794">
        <v>85</v>
      </c>
      <c r="C794">
        <v>2</v>
      </c>
      <c r="D794">
        <v>56501.106204522679</v>
      </c>
      <c r="E794">
        <v>44663.708440795635</v>
      </c>
      <c r="F794">
        <v>39632.255371921827</v>
      </c>
      <c r="G794">
        <v>3</v>
      </c>
      <c r="H794">
        <v>58834.067890234619</v>
      </c>
    </row>
    <row r="795" spans="1:8" x14ac:dyDescent="0.3">
      <c r="A795">
        <v>3250000</v>
      </c>
      <c r="B795">
        <v>90</v>
      </c>
      <c r="C795">
        <v>7.5</v>
      </c>
      <c r="D795">
        <v>56501.106204522679</v>
      </c>
      <c r="E795">
        <v>44663.708440795635</v>
      </c>
      <c r="F795">
        <v>39632.255371921827</v>
      </c>
      <c r="G795">
        <v>3</v>
      </c>
      <c r="H795">
        <v>58834.067890234619</v>
      </c>
    </row>
    <row r="796" spans="1:8" x14ac:dyDescent="0.3">
      <c r="A796">
        <v>2745000</v>
      </c>
      <c r="B796">
        <v>75</v>
      </c>
      <c r="C796">
        <v>7.5</v>
      </c>
      <c r="D796">
        <v>56501.106204522679</v>
      </c>
      <c r="E796">
        <v>44663.708440795635</v>
      </c>
      <c r="F796">
        <v>39632.255371921827</v>
      </c>
      <c r="G796">
        <v>3</v>
      </c>
      <c r="H796">
        <v>58834.067890234619</v>
      </c>
    </row>
    <row r="797" spans="1:8" x14ac:dyDescent="0.3">
      <c r="A797">
        <v>3350000</v>
      </c>
      <c r="B797">
        <v>85</v>
      </c>
      <c r="C797">
        <v>7.5</v>
      </c>
      <c r="D797">
        <v>53354.245347733297</v>
      </c>
      <c r="E797">
        <v>44663.708440795635</v>
      </c>
      <c r="F797">
        <v>39632.255371921827</v>
      </c>
      <c r="G797">
        <v>3</v>
      </c>
      <c r="H797">
        <v>58834.067890234619</v>
      </c>
    </row>
    <row r="798" spans="1:8" x14ac:dyDescent="0.3">
      <c r="A798">
        <v>2299000</v>
      </c>
      <c r="B798">
        <v>40</v>
      </c>
      <c r="C798">
        <v>2</v>
      </c>
      <c r="D798">
        <v>56501.106204522679</v>
      </c>
      <c r="E798">
        <v>44663.708440795635</v>
      </c>
      <c r="F798">
        <v>39632.255371921827</v>
      </c>
      <c r="G798">
        <v>2</v>
      </c>
      <c r="H798">
        <v>58834.067890234619</v>
      </c>
    </row>
    <row r="799" spans="1:8" x14ac:dyDescent="0.3">
      <c r="A799">
        <v>2420000</v>
      </c>
      <c r="B799">
        <v>65</v>
      </c>
      <c r="C799">
        <v>2</v>
      </c>
      <c r="D799">
        <v>53354.245347733297</v>
      </c>
      <c r="E799">
        <v>44663.708440795635</v>
      </c>
      <c r="F799">
        <v>39632.255371921827</v>
      </c>
      <c r="G799">
        <v>2</v>
      </c>
      <c r="H799">
        <v>58834.067890234619</v>
      </c>
    </row>
    <row r="800" spans="1:8" x14ac:dyDescent="0.3">
      <c r="A800">
        <v>6200000</v>
      </c>
      <c r="B800">
        <v>130</v>
      </c>
      <c r="C800">
        <v>7.5</v>
      </c>
      <c r="D800">
        <v>65169.934344177367</v>
      </c>
      <c r="E800">
        <v>44663.708440795635</v>
      </c>
      <c r="F800">
        <v>58969.13197733328</v>
      </c>
      <c r="G800">
        <v>4</v>
      </c>
      <c r="H800">
        <v>58834.067890234619</v>
      </c>
    </row>
    <row r="801" spans="1:8" x14ac:dyDescent="0.3">
      <c r="A801">
        <v>5750000</v>
      </c>
      <c r="B801">
        <v>101</v>
      </c>
      <c r="C801">
        <v>2</v>
      </c>
      <c r="D801">
        <v>65169.934344177367</v>
      </c>
      <c r="E801">
        <v>44663.708440795635</v>
      </c>
      <c r="F801">
        <v>58969.13197733328</v>
      </c>
      <c r="G801">
        <v>3</v>
      </c>
      <c r="H801">
        <v>58834.067890234619</v>
      </c>
    </row>
    <row r="802" spans="1:8" x14ac:dyDescent="0.3">
      <c r="A802">
        <v>5500000</v>
      </c>
      <c r="B802">
        <v>98</v>
      </c>
      <c r="C802">
        <v>2</v>
      </c>
      <c r="D802">
        <v>65169.934344177367</v>
      </c>
      <c r="E802">
        <v>44663.708440795635</v>
      </c>
      <c r="F802">
        <v>58969.13197733328</v>
      </c>
      <c r="G802">
        <v>3</v>
      </c>
      <c r="H802">
        <v>58834.067890234619</v>
      </c>
    </row>
    <row r="803" spans="1:8" x14ac:dyDescent="0.3">
      <c r="A803">
        <v>3880000</v>
      </c>
      <c r="B803">
        <v>85</v>
      </c>
      <c r="C803">
        <v>2</v>
      </c>
      <c r="D803">
        <v>65169.934344177367</v>
      </c>
      <c r="E803">
        <v>44663.708440795635</v>
      </c>
      <c r="F803">
        <v>58969.13197733328</v>
      </c>
      <c r="G803">
        <v>3</v>
      </c>
      <c r="H803">
        <v>58834.067890234619</v>
      </c>
    </row>
    <row r="804" spans="1:8" x14ac:dyDescent="0.3">
      <c r="A804">
        <v>3800000</v>
      </c>
      <c r="B804">
        <v>72</v>
      </c>
      <c r="C804">
        <v>2</v>
      </c>
      <c r="D804">
        <v>65169.934344177367</v>
      </c>
      <c r="E804">
        <v>44663.708440795635</v>
      </c>
      <c r="F804">
        <v>58969.13197733328</v>
      </c>
      <c r="G804">
        <v>3</v>
      </c>
      <c r="H804">
        <v>58834.067890234619</v>
      </c>
    </row>
    <row r="805" spans="1:8" x14ac:dyDescent="0.3">
      <c r="A805">
        <v>3400000</v>
      </c>
      <c r="B805">
        <v>55</v>
      </c>
      <c r="C805">
        <v>2</v>
      </c>
      <c r="D805">
        <v>65169.934344177367</v>
      </c>
      <c r="E805">
        <v>44663.708440795635</v>
      </c>
      <c r="F805">
        <v>58969.13197733328</v>
      </c>
      <c r="G805">
        <v>2</v>
      </c>
      <c r="H805">
        <v>58834.067890234619</v>
      </c>
    </row>
    <row r="806" spans="1:8" x14ac:dyDescent="0.3">
      <c r="A806">
        <v>3075000</v>
      </c>
      <c r="B806">
        <v>70</v>
      </c>
      <c r="C806">
        <v>13</v>
      </c>
      <c r="D806">
        <v>65169.934344177367</v>
      </c>
      <c r="E806">
        <v>44663.708440795635</v>
      </c>
      <c r="F806">
        <v>58969.13197733328</v>
      </c>
      <c r="G806">
        <v>3</v>
      </c>
      <c r="H806">
        <v>58834.067890234619</v>
      </c>
    </row>
    <row r="807" spans="1:8" x14ac:dyDescent="0.3">
      <c r="A807">
        <v>5750000</v>
      </c>
      <c r="B807">
        <v>110</v>
      </c>
      <c r="C807">
        <v>2</v>
      </c>
      <c r="D807">
        <v>56501.106204522679</v>
      </c>
      <c r="E807">
        <v>44663.708440795635</v>
      </c>
      <c r="F807">
        <v>58969.13197733328</v>
      </c>
      <c r="G807">
        <v>4</v>
      </c>
      <c r="H807">
        <v>58834.067890234619</v>
      </c>
    </row>
    <row r="808" spans="1:8" x14ac:dyDescent="0.3">
      <c r="A808">
        <v>5300000</v>
      </c>
      <c r="B808">
        <v>88</v>
      </c>
      <c r="C808">
        <v>2</v>
      </c>
      <c r="D808">
        <v>56501.106204522679</v>
      </c>
      <c r="E808">
        <v>44663.708440795635</v>
      </c>
      <c r="F808">
        <v>58969.13197733328</v>
      </c>
      <c r="G808">
        <v>3</v>
      </c>
      <c r="H808">
        <v>58834.067890234619</v>
      </c>
    </row>
    <row r="809" spans="1:8" x14ac:dyDescent="0.3">
      <c r="A809">
        <v>4050000</v>
      </c>
      <c r="B809">
        <v>100</v>
      </c>
      <c r="C809">
        <v>2</v>
      </c>
      <c r="D809">
        <v>56501.106204522679</v>
      </c>
      <c r="E809">
        <v>44663.708440795635</v>
      </c>
      <c r="F809">
        <v>58969.13197733328</v>
      </c>
      <c r="G809">
        <v>3</v>
      </c>
      <c r="H809">
        <v>58834.067890234619</v>
      </c>
    </row>
    <row r="810" spans="1:8" x14ac:dyDescent="0.3">
      <c r="A810">
        <v>3350000</v>
      </c>
      <c r="B810">
        <v>80</v>
      </c>
      <c r="C810">
        <v>13</v>
      </c>
      <c r="D810">
        <v>56501.106204522679</v>
      </c>
      <c r="E810">
        <v>44663.708440795635</v>
      </c>
      <c r="F810">
        <v>58969.13197733328</v>
      </c>
      <c r="G810">
        <v>3</v>
      </c>
      <c r="H810">
        <v>58834.067890234619</v>
      </c>
    </row>
    <row r="811" spans="1:8" x14ac:dyDescent="0.3">
      <c r="A811">
        <v>2900000</v>
      </c>
      <c r="B811">
        <v>29</v>
      </c>
      <c r="C811">
        <v>2</v>
      </c>
      <c r="D811">
        <v>56501.106204522679</v>
      </c>
      <c r="E811">
        <v>44663.708440795635</v>
      </c>
      <c r="F811">
        <v>58969.13197733328</v>
      </c>
      <c r="G811">
        <v>2</v>
      </c>
      <c r="H811">
        <v>58834.067890234619</v>
      </c>
    </row>
    <row r="812" spans="1:8" x14ac:dyDescent="0.3">
      <c r="A812">
        <v>5500000</v>
      </c>
      <c r="B812">
        <v>80</v>
      </c>
      <c r="C812">
        <v>2</v>
      </c>
      <c r="D812">
        <v>53354.245347733297</v>
      </c>
      <c r="E812">
        <v>44663.708440795635</v>
      </c>
      <c r="F812">
        <v>58969.13197733328</v>
      </c>
      <c r="G812">
        <v>3</v>
      </c>
      <c r="H812">
        <v>58834.067890234619</v>
      </c>
    </row>
    <row r="813" spans="1:8" x14ac:dyDescent="0.3">
      <c r="A813">
        <v>4500000</v>
      </c>
      <c r="B813">
        <v>65</v>
      </c>
      <c r="C813">
        <v>2</v>
      </c>
      <c r="D813">
        <v>53354.245347733297</v>
      </c>
      <c r="E813">
        <v>44663.708440795635</v>
      </c>
      <c r="F813">
        <v>58969.13197733328</v>
      </c>
      <c r="G813">
        <v>2</v>
      </c>
      <c r="H813">
        <v>58834.067890234619</v>
      </c>
    </row>
    <row r="814" spans="1:8" x14ac:dyDescent="0.3">
      <c r="A814">
        <v>6000000</v>
      </c>
      <c r="B814">
        <v>90</v>
      </c>
      <c r="C814">
        <v>2</v>
      </c>
      <c r="D814">
        <v>84051.519775661844</v>
      </c>
      <c r="E814">
        <v>44663.708440795635</v>
      </c>
      <c r="F814">
        <v>58969.13197733328</v>
      </c>
      <c r="G814">
        <v>3</v>
      </c>
      <c r="H814">
        <v>58834.067890234619</v>
      </c>
    </row>
    <row r="815" spans="1:8" x14ac:dyDescent="0.3">
      <c r="A815">
        <v>2800000</v>
      </c>
      <c r="B815">
        <v>50</v>
      </c>
      <c r="C815">
        <v>2</v>
      </c>
      <c r="D815">
        <v>53354.245347733297</v>
      </c>
      <c r="E815">
        <v>44663.708440795635</v>
      </c>
      <c r="F815">
        <v>58969.13197733328</v>
      </c>
      <c r="G815">
        <v>2</v>
      </c>
      <c r="H815">
        <v>58834.067890234619</v>
      </c>
    </row>
    <row r="816" spans="1:8" x14ac:dyDescent="0.3">
      <c r="A816">
        <v>5000000</v>
      </c>
      <c r="B816">
        <v>75</v>
      </c>
      <c r="C816">
        <v>2</v>
      </c>
      <c r="D816">
        <v>65169.934344177367</v>
      </c>
      <c r="E816">
        <v>44663.708440795635</v>
      </c>
      <c r="F816">
        <v>58969.13197733328</v>
      </c>
      <c r="G816">
        <v>3</v>
      </c>
      <c r="H816">
        <v>58834.067890234619</v>
      </c>
    </row>
    <row r="817" spans="1:8" x14ac:dyDescent="0.3">
      <c r="A817">
        <v>3450000</v>
      </c>
      <c r="B817">
        <v>40</v>
      </c>
      <c r="C817">
        <v>2</v>
      </c>
      <c r="D817">
        <v>56501.106204522679</v>
      </c>
      <c r="E817">
        <v>44663.708440795635</v>
      </c>
      <c r="F817">
        <v>58969.13197733328</v>
      </c>
      <c r="G817">
        <v>2</v>
      </c>
      <c r="H817">
        <v>58834.067890234619</v>
      </c>
    </row>
    <row r="818" spans="1:8" x14ac:dyDescent="0.3">
      <c r="A818">
        <v>3150000</v>
      </c>
      <c r="B818">
        <v>65</v>
      </c>
      <c r="C818">
        <v>13</v>
      </c>
      <c r="D818">
        <v>56501.106204522679</v>
      </c>
      <c r="E818">
        <v>44663.708440795635</v>
      </c>
      <c r="F818">
        <v>58969.13197733328</v>
      </c>
      <c r="G818">
        <v>3</v>
      </c>
      <c r="H818">
        <v>58834.067890234619</v>
      </c>
    </row>
    <row r="819" spans="1:8" x14ac:dyDescent="0.3">
      <c r="A819">
        <v>3150000</v>
      </c>
      <c r="B819">
        <v>48</v>
      </c>
      <c r="C819">
        <v>2</v>
      </c>
      <c r="D819">
        <v>56501.106204522679</v>
      </c>
      <c r="E819">
        <v>44663.708440795635</v>
      </c>
      <c r="F819">
        <v>58969.13197733328</v>
      </c>
      <c r="G819">
        <v>2</v>
      </c>
      <c r="H819">
        <v>58834.067890234619</v>
      </c>
    </row>
    <row r="820" spans="1:8" x14ac:dyDescent="0.3">
      <c r="A820">
        <v>2800000</v>
      </c>
      <c r="B820">
        <v>55</v>
      </c>
      <c r="C820">
        <v>13</v>
      </c>
      <c r="D820">
        <v>56501.106204522679</v>
      </c>
      <c r="E820">
        <v>44663.708440795635</v>
      </c>
      <c r="F820">
        <v>58969.13197733328</v>
      </c>
      <c r="G820">
        <v>2</v>
      </c>
      <c r="H820">
        <v>58834.067890234619</v>
      </c>
    </row>
    <row r="821" spans="1:8" x14ac:dyDescent="0.3">
      <c r="A821">
        <v>6100000</v>
      </c>
      <c r="B821">
        <v>85</v>
      </c>
      <c r="C821">
        <v>2</v>
      </c>
      <c r="D821">
        <v>65169.934344177367</v>
      </c>
      <c r="E821">
        <v>44663.708440795635</v>
      </c>
      <c r="F821">
        <v>47796.421989863593</v>
      </c>
      <c r="G821">
        <v>3</v>
      </c>
      <c r="H821">
        <v>58834.067890234619</v>
      </c>
    </row>
    <row r="822" spans="1:8" x14ac:dyDescent="0.3">
      <c r="A822">
        <v>5850000</v>
      </c>
      <c r="B822">
        <v>118</v>
      </c>
      <c r="C822">
        <v>2</v>
      </c>
      <c r="D822">
        <v>56501.106204522679</v>
      </c>
      <c r="E822">
        <v>44663.708440795635</v>
      </c>
      <c r="F822">
        <v>47796.421989863593</v>
      </c>
      <c r="G822">
        <v>2</v>
      </c>
      <c r="H822">
        <v>58834.067890234619</v>
      </c>
    </row>
    <row r="823" spans="1:8" x14ac:dyDescent="0.3">
      <c r="A823">
        <v>5850000</v>
      </c>
      <c r="B823">
        <v>120</v>
      </c>
      <c r="C823">
        <v>2</v>
      </c>
      <c r="D823">
        <v>56501.106204522679</v>
      </c>
      <c r="E823">
        <v>44663.708440795635</v>
      </c>
      <c r="F823">
        <v>47796.421989863593</v>
      </c>
      <c r="G823">
        <v>3</v>
      </c>
      <c r="H823">
        <v>58834.067890234619</v>
      </c>
    </row>
    <row r="824" spans="1:8" x14ac:dyDescent="0.3">
      <c r="A824">
        <v>5850000</v>
      </c>
      <c r="B824">
        <v>110</v>
      </c>
      <c r="C824">
        <v>7.5</v>
      </c>
      <c r="D824">
        <v>56501.106204522679</v>
      </c>
      <c r="E824">
        <v>44663.708440795635</v>
      </c>
      <c r="F824">
        <v>47796.421989863593</v>
      </c>
      <c r="G824">
        <v>3</v>
      </c>
      <c r="H824">
        <v>58834.067890234619</v>
      </c>
    </row>
    <row r="825" spans="1:8" x14ac:dyDescent="0.3">
      <c r="A825">
        <v>4300000</v>
      </c>
      <c r="B825">
        <v>90</v>
      </c>
      <c r="C825">
        <v>2</v>
      </c>
      <c r="D825">
        <v>56501.106204522679</v>
      </c>
      <c r="E825">
        <v>44663.708440795635</v>
      </c>
      <c r="F825">
        <v>47796.421989863593</v>
      </c>
      <c r="G825">
        <v>3</v>
      </c>
      <c r="H825">
        <v>58834.067890234619</v>
      </c>
    </row>
    <row r="826" spans="1:8" x14ac:dyDescent="0.3">
      <c r="A826">
        <v>3850000</v>
      </c>
      <c r="B826">
        <v>95</v>
      </c>
      <c r="C826">
        <v>2</v>
      </c>
      <c r="D826">
        <v>56501.106204522679</v>
      </c>
      <c r="E826">
        <v>44663.708440795635</v>
      </c>
      <c r="F826">
        <v>47796.421989863593</v>
      </c>
      <c r="G826">
        <v>3</v>
      </c>
      <c r="H826">
        <v>58834.067890234619</v>
      </c>
    </row>
    <row r="827" spans="1:8" x14ac:dyDescent="0.3">
      <c r="A827">
        <v>2425000</v>
      </c>
      <c r="B827">
        <v>55</v>
      </c>
      <c r="C827">
        <v>2</v>
      </c>
      <c r="D827">
        <v>56501.106204522679</v>
      </c>
      <c r="E827">
        <v>44663.708440795635</v>
      </c>
      <c r="F827">
        <v>47796.421989863593</v>
      </c>
      <c r="G827">
        <v>2</v>
      </c>
      <c r="H827">
        <v>58834.067890234619</v>
      </c>
    </row>
    <row r="828" spans="1:8" x14ac:dyDescent="0.3">
      <c r="A828">
        <v>2650000</v>
      </c>
      <c r="B828">
        <v>75</v>
      </c>
      <c r="C828">
        <v>2</v>
      </c>
      <c r="D828">
        <v>56501.106204522679</v>
      </c>
      <c r="E828">
        <v>44663.708440795635</v>
      </c>
      <c r="F828">
        <v>47796.421989863593</v>
      </c>
      <c r="G828">
        <v>3</v>
      </c>
      <c r="H828">
        <v>58834.067890234619</v>
      </c>
    </row>
    <row r="829" spans="1:8" x14ac:dyDescent="0.3">
      <c r="A829">
        <v>2350000</v>
      </c>
      <c r="B829">
        <v>60</v>
      </c>
      <c r="C829">
        <v>2</v>
      </c>
      <c r="D829">
        <v>56501.106204522679</v>
      </c>
      <c r="E829">
        <v>44663.708440795635</v>
      </c>
      <c r="F829">
        <v>47796.421989863593</v>
      </c>
      <c r="G829">
        <v>2</v>
      </c>
      <c r="H829">
        <v>58834.067890234619</v>
      </c>
    </row>
    <row r="830" spans="1:8" x14ac:dyDescent="0.3">
      <c r="A830">
        <v>5800000</v>
      </c>
      <c r="B830">
        <v>140</v>
      </c>
      <c r="C830">
        <v>18</v>
      </c>
      <c r="D830">
        <v>65169.934344177367</v>
      </c>
      <c r="E830">
        <v>44663.708440795635</v>
      </c>
      <c r="F830">
        <v>41428.571428571428</v>
      </c>
      <c r="G830">
        <v>4</v>
      </c>
      <c r="H830">
        <v>58834.067890234619</v>
      </c>
    </row>
    <row r="831" spans="1:8" x14ac:dyDescent="0.3">
      <c r="A831">
        <v>5750000</v>
      </c>
      <c r="B831">
        <v>115</v>
      </c>
      <c r="C831">
        <v>25</v>
      </c>
      <c r="D831">
        <v>65169.934344177367</v>
      </c>
      <c r="E831">
        <v>44663.708440795635</v>
      </c>
      <c r="F831">
        <v>49473.68421052632</v>
      </c>
      <c r="G831">
        <v>4</v>
      </c>
      <c r="H831">
        <v>58834.067890234619</v>
      </c>
    </row>
    <row r="832" spans="1:8" x14ac:dyDescent="0.3">
      <c r="A832">
        <v>4650000</v>
      </c>
      <c r="B832">
        <v>95</v>
      </c>
      <c r="C832">
        <v>7.5</v>
      </c>
      <c r="D832">
        <v>65169.934344177367</v>
      </c>
      <c r="E832">
        <v>44663.708440795635</v>
      </c>
      <c r="F832">
        <v>49473.68421052632</v>
      </c>
      <c r="G832">
        <v>3</v>
      </c>
      <c r="H832">
        <v>58834.067890234619</v>
      </c>
    </row>
    <row r="833" spans="1:8" x14ac:dyDescent="0.3">
      <c r="A833">
        <v>5550000</v>
      </c>
      <c r="B833">
        <v>130</v>
      </c>
      <c r="C833">
        <v>13</v>
      </c>
      <c r="D833">
        <v>65169.934344177367</v>
      </c>
      <c r="E833">
        <v>44663.708440795635</v>
      </c>
      <c r="F833">
        <v>45617.310883842321</v>
      </c>
      <c r="G833">
        <v>5</v>
      </c>
      <c r="H833">
        <v>58834.067890234619</v>
      </c>
    </row>
    <row r="834" spans="1:8" x14ac:dyDescent="0.3">
      <c r="A834">
        <v>5150000</v>
      </c>
      <c r="B834">
        <v>145</v>
      </c>
      <c r="C834">
        <v>25</v>
      </c>
      <c r="D834">
        <v>56501.106204522679</v>
      </c>
      <c r="E834">
        <v>44663.708440795635</v>
      </c>
      <c r="F834">
        <v>45617.310883842321</v>
      </c>
      <c r="G834">
        <v>4</v>
      </c>
      <c r="H834">
        <v>58834.067890234619</v>
      </c>
    </row>
    <row r="835" spans="1:8" x14ac:dyDescent="0.3">
      <c r="A835">
        <v>3575000</v>
      </c>
      <c r="B835">
        <v>85</v>
      </c>
      <c r="C835">
        <v>7.5</v>
      </c>
      <c r="D835">
        <v>56501.106204522679</v>
      </c>
      <c r="E835">
        <v>44663.708440795635</v>
      </c>
      <c r="F835">
        <v>45617.310883842321</v>
      </c>
      <c r="G835">
        <v>3</v>
      </c>
      <c r="H835">
        <v>58834.067890234619</v>
      </c>
    </row>
    <row r="836" spans="1:8" x14ac:dyDescent="0.3">
      <c r="A836">
        <v>3400000</v>
      </c>
      <c r="B836">
        <v>50</v>
      </c>
      <c r="C836">
        <v>7.5</v>
      </c>
      <c r="D836">
        <v>56501.106204522679</v>
      </c>
      <c r="E836">
        <v>44663.708440795635</v>
      </c>
      <c r="F836">
        <v>45617.310883842321</v>
      </c>
      <c r="G836">
        <v>2</v>
      </c>
      <c r="H836">
        <v>58834.067890234619</v>
      </c>
    </row>
    <row r="837" spans="1:8" x14ac:dyDescent="0.3">
      <c r="A837">
        <v>2190000</v>
      </c>
      <c r="B837">
        <v>55</v>
      </c>
      <c r="C837">
        <v>25</v>
      </c>
      <c r="D837">
        <v>56501.106204522679</v>
      </c>
      <c r="E837">
        <v>44663.708440795635</v>
      </c>
      <c r="F837">
        <v>45617.310883842321</v>
      </c>
      <c r="G837">
        <v>2</v>
      </c>
      <c r="H837">
        <v>58834.067890234619</v>
      </c>
    </row>
    <row r="838" spans="1:8" x14ac:dyDescent="0.3">
      <c r="A838">
        <v>5500000</v>
      </c>
      <c r="B838">
        <v>90</v>
      </c>
      <c r="C838">
        <v>2</v>
      </c>
      <c r="D838">
        <v>65169.934344177367</v>
      </c>
      <c r="E838">
        <v>44663.708440795635</v>
      </c>
      <c r="F838">
        <v>54149.305555555555</v>
      </c>
      <c r="G838">
        <v>3</v>
      </c>
      <c r="H838">
        <v>58834.067890234619</v>
      </c>
    </row>
    <row r="839" spans="1:8" x14ac:dyDescent="0.3">
      <c r="A839">
        <v>4750000</v>
      </c>
      <c r="B839">
        <v>80</v>
      </c>
      <c r="C839">
        <v>2</v>
      </c>
      <c r="D839">
        <v>56501.106204522679</v>
      </c>
      <c r="E839">
        <v>44663.708440795635</v>
      </c>
      <c r="F839">
        <v>54149.305555555555</v>
      </c>
      <c r="G839">
        <v>3</v>
      </c>
      <c r="H839">
        <v>58834.067890234619</v>
      </c>
    </row>
    <row r="840" spans="1:8" x14ac:dyDescent="0.3">
      <c r="A840">
        <v>4750000</v>
      </c>
      <c r="B840">
        <v>90</v>
      </c>
      <c r="C840">
        <v>2</v>
      </c>
      <c r="D840">
        <v>53354.245347733297</v>
      </c>
      <c r="E840">
        <v>44663.708440795635</v>
      </c>
      <c r="F840">
        <v>54149.305555555555</v>
      </c>
      <c r="G840">
        <v>3</v>
      </c>
      <c r="H840">
        <v>58834.067890234619</v>
      </c>
    </row>
    <row r="841" spans="1:8" x14ac:dyDescent="0.3">
      <c r="A841">
        <v>2600000</v>
      </c>
      <c r="B841">
        <v>60</v>
      </c>
      <c r="C841">
        <v>13</v>
      </c>
      <c r="D841">
        <v>56501.106204522679</v>
      </c>
      <c r="E841">
        <v>44663.708440795635</v>
      </c>
      <c r="F841">
        <v>54149.305555555555</v>
      </c>
      <c r="G841">
        <v>2</v>
      </c>
      <c r="H841">
        <v>58834.067890234619</v>
      </c>
    </row>
    <row r="842" spans="1:8" x14ac:dyDescent="0.3">
      <c r="A842">
        <v>5350000</v>
      </c>
      <c r="B842">
        <v>150</v>
      </c>
      <c r="C842">
        <v>2</v>
      </c>
      <c r="D842">
        <v>65169.934344177367</v>
      </c>
      <c r="E842">
        <v>44663.708440795635</v>
      </c>
      <c r="F842">
        <v>43687.125902992775</v>
      </c>
      <c r="G842">
        <v>6</v>
      </c>
      <c r="H842">
        <v>58834.067890234619</v>
      </c>
    </row>
    <row r="843" spans="1:8" x14ac:dyDescent="0.3">
      <c r="A843">
        <v>5000000</v>
      </c>
      <c r="B843">
        <v>100</v>
      </c>
      <c r="C843">
        <v>7.5</v>
      </c>
      <c r="D843">
        <v>65169.934344177367</v>
      </c>
      <c r="E843">
        <v>44663.708440795635</v>
      </c>
      <c r="F843">
        <v>43687.125902992775</v>
      </c>
      <c r="G843">
        <v>3</v>
      </c>
      <c r="H843">
        <v>58834.067890234619</v>
      </c>
    </row>
    <row r="844" spans="1:8" x14ac:dyDescent="0.3">
      <c r="A844">
        <v>4350000</v>
      </c>
      <c r="B844">
        <v>90</v>
      </c>
      <c r="C844">
        <v>2</v>
      </c>
      <c r="D844">
        <v>65169.934344177367</v>
      </c>
      <c r="E844">
        <v>44663.708440795635</v>
      </c>
      <c r="F844">
        <v>43687.125902992775</v>
      </c>
      <c r="G844">
        <v>3</v>
      </c>
      <c r="H844">
        <v>58834.067890234619</v>
      </c>
    </row>
    <row r="845" spans="1:8" x14ac:dyDescent="0.3">
      <c r="A845">
        <v>4300000</v>
      </c>
      <c r="B845">
        <v>95</v>
      </c>
      <c r="C845">
        <v>7.5</v>
      </c>
      <c r="D845">
        <v>65169.934344177367</v>
      </c>
      <c r="E845">
        <v>44663.708440795635</v>
      </c>
      <c r="F845">
        <v>43687.125902992775</v>
      </c>
      <c r="G845">
        <v>3</v>
      </c>
      <c r="H845">
        <v>58834.067890234619</v>
      </c>
    </row>
    <row r="846" spans="1:8" x14ac:dyDescent="0.3">
      <c r="A846">
        <v>4280000</v>
      </c>
      <c r="B846">
        <v>80</v>
      </c>
      <c r="C846">
        <v>7.5</v>
      </c>
      <c r="D846">
        <v>65169.934344177367</v>
      </c>
      <c r="E846">
        <v>44663.708440795635</v>
      </c>
      <c r="F846">
        <v>43687.125902992775</v>
      </c>
      <c r="G846">
        <v>3</v>
      </c>
      <c r="H846">
        <v>58834.067890234619</v>
      </c>
    </row>
    <row r="847" spans="1:8" x14ac:dyDescent="0.3">
      <c r="A847">
        <v>6500000</v>
      </c>
      <c r="B847">
        <v>200</v>
      </c>
      <c r="C847">
        <v>7.5</v>
      </c>
      <c r="D847">
        <v>56501.106204522679</v>
      </c>
      <c r="E847">
        <v>44663.708440795635</v>
      </c>
      <c r="F847">
        <v>43687.125902992775</v>
      </c>
      <c r="G847">
        <v>8</v>
      </c>
      <c r="H847">
        <v>58834.067890234619</v>
      </c>
    </row>
    <row r="848" spans="1:8" x14ac:dyDescent="0.3">
      <c r="A848">
        <v>4200000</v>
      </c>
      <c r="B848">
        <v>85</v>
      </c>
      <c r="C848">
        <v>2</v>
      </c>
      <c r="D848">
        <v>56501.106204522679</v>
      </c>
      <c r="E848">
        <v>44663.708440795635</v>
      </c>
      <c r="F848">
        <v>43687.125902992775</v>
      </c>
      <c r="G848">
        <v>3</v>
      </c>
      <c r="H848">
        <v>58834.067890234619</v>
      </c>
    </row>
    <row r="849" spans="1:8" x14ac:dyDescent="0.3">
      <c r="A849">
        <v>3840000</v>
      </c>
      <c r="B849">
        <v>85</v>
      </c>
      <c r="C849">
        <v>2</v>
      </c>
      <c r="D849">
        <v>56501.106204522679</v>
      </c>
      <c r="E849">
        <v>44663.708440795635</v>
      </c>
      <c r="F849">
        <v>43687.125902992775</v>
      </c>
      <c r="G849">
        <v>3</v>
      </c>
      <c r="H849">
        <v>58834.067890234619</v>
      </c>
    </row>
    <row r="850" spans="1:8" x14ac:dyDescent="0.3">
      <c r="A850">
        <v>4740000</v>
      </c>
      <c r="B850">
        <v>150</v>
      </c>
      <c r="C850">
        <v>2</v>
      </c>
      <c r="D850">
        <v>53354.245347733297</v>
      </c>
      <c r="E850">
        <v>44663.708440795635</v>
      </c>
      <c r="F850">
        <v>43687.125902992775</v>
      </c>
      <c r="G850">
        <v>4</v>
      </c>
      <c r="H850">
        <v>58834.067890234619</v>
      </c>
    </row>
    <row r="851" spans="1:8" x14ac:dyDescent="0.3">
      <c r="A851">
        <v>3850000</v>
      </c>
      <c r="B851">
        <v>80</v>
      </c>
      <c r="C851">
        <v>2</v>
      </c>
      <c r="D851">
        <v>53354.245347733297</v>
      </c>
      <c r="E851">
        <v>44663.708440795635</v>
      </c>
      <c r="F851">
        <v>43687.125902992775</v>
      </c>
      <c r="G851">
        <v>3</v>
      </c>
      <c r="H851">
        <v>58834.067890234619</v>
      </c>
    </row>
    <row r="852" spans="1:8" x14ac:dyDescent="0.3">
      <c r="A852">
        <v>3850000</v>
      </c>
      <c r="B852">
        <v>85</v>
      </c>
      <c r="C852">
        <v>2</v>
      </c>
      <c r="D852">
        <v>53354.245347733297</v>
      </c>
      <c r="E852">
        <v>44663.708440795635</v>
      </c>
      <c r="F852">
        <v>43687.125902992775</v>
      </c>
      <c r="G852">
        <v>3</v>
      </c>
      <c r="H852">
        <v>58834.067890234619</v>
      </c>
    </row>
    <row r="853" spans="1:8" x14ac:dyDescent="0.3">
      <c r="A853">
        <v>6300000</v>
      </c>
      <c r="B853">
        <v>160</v>
      </c>
      <c r="C853">
        <v>7.5</v>
      </c>
      <c r="D853">
        <v>56501.106204522679</v>
      </c>
      <c r="E853">
        <v>44663.708440795635</v>
      </c>
      <c r="F853">
        <v>43687.125902992775</v>
      </c>
      <c r="G853">
        <v>5</v>
      </c>
      <c r="H853">
        <v>58834.067890234619</v>
      </c>
    </row>
    <row r="854" spans="1:8" x14ac:dyDescent="0.3">
      <c r="A854">
        <v>5300000</v>
      </c>
      <c r="B854">
        <v>108</v>
      </c>
      <c r="C854">
        <v>2</v>
      </c>
      <c r="D854">
        <v>65169.934344177367</v>
      </c>
      <c r="E854">
        <v>44663.708440795635</v>
      </c>
      <c r="F854">
        <v>53792.356185973207</v>
      </c>
      <c r="G854">
        <v>4</v>
      </c>
      <c r="H854">
        <v>58834.067890234619</v>
      </c>
    </row>
    <row r="855" spans="1:8" x14ac:dyDescent="0.3">
      <c r="A855">
        <v>2750000</v>
      </c>
      <c r="B855">
        <v>47</v>
      </c>
      <c r="C855">
        <v>2</v>
      </c>
      <c r="D855">
        <v>65169.934344177367</v>
      </c>
      <c r="E855">
        <v>44663.708440795635</v>
      </c>
      <c r="F855">
        <v>53792.356185973207</v>
      </c>
      <c r="G855">
        <v>2</v>
      </c>
      <c r="H855">
        <v>58834.067890234619</v>
      </c>
    </row>
    <row r="856" spans="1:8" x14ac:dyDescent="0.3">
      <c r="A856">
        <v>5250000</v>
      </c>
      <c r="B856">
        <v>75</v>
      </c>
      <c r="C856">
        <v>2</v>
      </c>
      <c r="D856">
        <v>65169.934344177367</v>
      </c>
      <c r="E856">
        <v>44663.708440795635</v>
      </c>
      <c r="F856">
        <v>47507.586815058079</v>
      </c>
      <c r="G856">
        <v>3</v>
      </c>
      <c r="H856">
        <v>58834.067890234619</v>
      </c>
    </row>
    <row r="857" spans="1:8" x14ac:dyDescent="0.3">
      <c r="A857">
        <v>4250000</v>
      </c>
      <c r="B857">
        <v>135</v>
      </c>
      <c r="C857">
        <v>25</v>
      </c>
      <c r="D857">
        <v>65169.934344177367</v>
      </c>
      <c r="E857">
        <v>44663.708440795635</v>
      </c>
      <c r="F857">
        <v>47507.586815058079</v>
      </c>
      <c r="G857">
        <v>4</v>
      </c>
      <c r="H857">
        <v>58834.067890234619</v>
      </c>
    </row>
    <row r="858" spans="1:8" x14ac:dyDescent="0.3">
      <c r="A858">
        <v>5250000</v>
      </c>
      <c r="B858">
        <v>145</v>
      </c>
      <c r="C858">
        <v>25</v>
      </c>
      <c r="D858">
        <v>53354.245347733297</v>
      </c>
      <c r="E858">
        <v>44663.708440795635</v>
      </c>
      <c r="F858">
        <v>47507.586815058079</v>
      </c>
      <c r="G858">
        <v>4</v>
      </c>
      <c r="H858">
        <v>58834.067890234619</v>
      </c>
    </row>
    <row r="859" spans="1:8" x14ac:dyDescent="0.3">
      <c r="A859">
        <v>2650000</v>
      </c>
      <c r="B859">
        <v>70</v>
      </c>
      <c r="C859">
        <v>7.5</v>
      </c>
      <c r="D859">
        <v>56501.106204522679</v>
      </c>
      <c r="E859">
        <v>44663.708440795635</v>
      </c>
      <c r="F859">
        <v>47507.586815058079</v>
      </c>
      <c r="G859">
        <v>3</v>
      </c>
      <c r="H859">
        <v>58834.067890234619</v>
      </c>
    </row>
    <row r="860" spans="1:8" x14ac:dyDescent="0.3">
      <c r="A860">
        <v>1500000</v>
      </c>
      <c r="B860">
        <v>30</v>
      </c>
      <c r="C860">
        <v>18</v>
      </c>
      <c r="D860">
        <v>56501.106204522679</v>
      </c>
      <c r="E860">
        <v>44663.708440795635</v>
      </c>
      <c r="F860">
        <v>47507.586815058079</v>
      </c>
      <c r="G860">
        <v>1</v>
      </c>
      <c r="H860">
        <v>58834.067890234619</v>
      </c>
    </row>
    <row r="861" spans="1:8" x14ac:dyDescent="0.3">
      <c r="A861">
        <v>5250000</v>
      </c>
      <c r="B861">
        <v>155</v>
      </c>
      <c r="C861">
        <v>18</v>
      </c>
      <c r="D861">
        <v>65169.934344177367</v>
      </c>
      <c r="E861">
        <v>44663.708440795635</v>
      </c>
      <c r="F861">
        <v>35042.107661923328</v>
      </c>
      <c r="G861">
        <v>6</v>
      </c>
      <c r="H861">
        <v>58834.067890234619</v>
      </c>
    </row>
    <row r="862" spans="1:8" x14ac:dyDescent="0.3">
      <c r="A862">
        <v>4250000</v>
      </c>
      <c r="B862">
        <v>155</v>
      </c>
      <c r="C862">
        <v>13</v>
      </c>
      <c r="D862">
        <v>56501.106204522679</v>
      </c>
      <c r="E862">
        <v>44663.708440795635</v>
      </c>
      <c r="F862">
        <v>35042.107661923328</v>
      </c>
      <c r="G862">
        <v>5</v>
      </c>
      <c r="H862">
        <v>58834.067890234619</v>
      </c>
    </row>
    <row r="863" spans="1:8" x14ac:dyDescent="0.3">
      <c r="A863">
        <v>3700000</v>
      </c>
      <c r="B863">
        <v>130</v>
      </c>
      <c r="C863">
        <v>18</v>
      </c>
      <c r="D863">
        <v>56501.106204522679</v>
      </c>
      <c r="E863">
        <v>44663.708440795635</v>
      </c>
      <c r="F863">
        <v>35042.107661923328</v>
      </c>
      <c r="G863">
        <v>4</v>
      </c>
      <c r="H863">
        <v>58834.067890234619</v>
      </c>
    </row>
    <row r="864" spans="1:8" x14ac:dyDescent="0.3">
      <c r="A864">
        <v>4500000</v>
      </c>
      <c r="B864">
        <v>100</v>
      </c>
      <c r="C864">
        <v>7.5</v>
      </c>
      <c r="D864">
        <v>65169.934344177367</v>
      </c>
      <c r="E864">
        <v>44663.708440795635</v>
      </c>
      <c r="F864">
        <v>35042.107661923328</v>
      </c>
      <c r="G864">
        <v>4</v>
      </c>
      <c r="H864">
        <v>58834.067890234619</v>
      </c>
    </row>
    <row r="865" spans="1:8" x14ac:dyDescent="0.3">
      <c r="A865">
        <v>4250000</v>
      </c>
      <c r="B865">
        <v>245</v>
      </c>
      <c r="C865">
        <v>13</v>
      </c>
      <c r="D865">
        <v>65169.934344177367</v>
      </c>
      <c r="E865">
        <v>42611.846821225699</v>
      </c>
      <c r="F865">
        <v>35042.107661923328</v>
      </c>
      <c r="G865">
        <v>6</v>
      </c>
      <c r="H865">
        <v>58834.067890234619</v>
      </c>
    </row>
    <row r="866" spans="1:8" x14ac:dyDescent="0.3">
      <c r="A866">
        <v>3780000</v>
      </c>
      <c r="B866">
        <v>65</v>
      </c>
      <c r="C866">
        <v>2</v>
      </c>
      <c r="D866">
        <v>53354.245347733297</v>
      </c>
      <c r="E866">
        <v>60088.233271151323</v>
      </c>
      <c r="F866">
        <v>35042.107661923328</v>
      </c>
      <c r="G866">
        <v>3</v>
      </c>
      <c r="H866">
        <v>58834.067890234619</v>
      </c>
    </row>
    <row r="867" spans="1:8" x14ac:dyDescent="0.3">
      <c r="A867">
        <v>5199000</v>
      </c>
      <c r="B867">
        <v>125</v>
      </c>
      <c r="C867">
        <v>25</v>
      </c>
      <c r="D867">
        <v>65169.934344177367</v>
      </c>
      <c r="E867">
        <v>44663.708440795635</v>
      </c>
      <c r="F867">
        <v>38796</v>
      </c>
      <c r="G867">
        <v>4</v>
      </c>
      <c r="H867">
        <v>58834.067890234619</v>
      </c>
    </row>
    <row r="868" spans="1:8" x14ac:dyDescent="0.3">
      <c r="A868">
        <v>4500000</v>
      </c>
      <c r="B868">
        <v>125</v>
      </c>
      <c r="C868">
        <v>25</v>
      </c>
      <c r="D868">
        <v>56501.106204522679</v>
      </c>
      <c r="E868">
        <v>44663.708440795635</v>
      </c>
      <c r="F868">
        <v>38796</v>
      </c>
      <c r="G868">
        <v>4</v>
      </c>
      <c r="H868">
        <v>58834.067890234619</v>
      </c>
    </row>
    <row r="869" spans="1:8" x14ac:dyDescent="0.3">
      <c r="A869">
        <v>5175000</v>
      </c>
      <c r="B869">
        <v>95</v>
      </c>
      <c r="C869">
        <v>7.5</v>
      </c>
      <c r="D869">
        <v>65169.934344177367</v>
      </c>
      <c r="E869">
        <v>44663.708440795635</v>
      </c>
      <c r="F869">
        <v>50841.824246428543</v>
      </c>
      <c r="G869">
        <v>3</v>
      </c>
      <c r="H869">
        <v>58834.067890234619</v>
      </c>
    </row>
    <row r="870" spans="1:8" x14ac:dyDescent="0.3">
      <c r="A870">
        <v>4850000</v>
      </c>
      <c r="B870">
        <v>95</v>
      </c>
      <c r="C870">
        <v>7.5</v>
      </c>
      <c r="D870">
        <v>56501.106204522679</v>
      </c>
      <c r="E870">
        <v>44663.708440795635</v>
      </c>
      <c r="F870">
        <v>50841.824246428543</v>
      </c>
      <c r="G870">
        <v>3</v>
      </c>
      <c r="H870">
        <v>58834.067890234619</v>
      </c>
    </row>
    <row r="871" spans="1:8" x14ac:dyDescent="0.3">
      <c r="A871">
        <v>3950000</v>
      </c>
      <c r="B871">
        <v>90</v>
      </c>
      <c r="C871">
        <v>7.5</v>
      </c>
      <c r="D871">
        <v>56501.106204522679</v>
      </c>
      <c r="E871">
        <v>44663.708440795635</v>
      </c>
      <c r="F871">
        <v>50841.824246428543</v>
      </c>
      <c r="G871">
        <v>3</v>
      </c>
      <c r="H871">
        <v>58834.067890234619</v>
      </c>
    </row>
    <row r="872" spans="1:8" x14ac:dyDescent="0.3">
      <c r="A872">
        <v>3450000</v>
      </c>
      <c r="B872">
        <v>45</v>
      </c>
      <c r="C872">
        <v>7.5</v>
      </c>
      <c r="D872">
        <v>53354.245347733297</v>
      </c>
      <c r="E872">
        <v>44663.708440795635</v>
      </c>
      <c r="F872">
        <v>50841.824246428543</v>
      </c>
      <c r="G872">
        <v>2</v>
      </c>
      <c r="H872">
        <v>58834.067890234619</v>
      </c>
    </row>
    <row r="873" spans="1:8" x14ac:dyDescent="0.3">
      <c r="A873">
        <v>4100000</v>
      </c>
      <c r="B873">
        <v>97</v>
      </c>
      <c r="C873">
        <v>7.5</v>
      </c>
      <c r="D873">
        <v>56501.106204522679</v>
      </c>
      <c r="E873">
        <v>44663.708440795635</v>
      </c>
      <c r="F873">
        <v>50841.824246428543</v>
      </c>
      <c r="G873">
        <v>4</v>
      </c>
      <c r="H873">
        <v>58834.067890234619</v>
      </c>
    </row>
    <row r="874" spans="1:8" x14ac:dyDescent="0.3">
      <c r="A874">
        <v>3300000</v>
      </c>
      <c r="B874">
        <v>70</v>
      </c>
      <c r="C874">
        <v>7.5</v>
      </c>
      <c r="D874">
        <v>56501.106204522679</v>
      </c>
      <c r="E874">
        <v>44663.708440795635</v>
      </c>
      <c r="F874">
        <v>50841.824246428543</v>
      </c>
      <c r="G874">
        <v>3</v>
      </c>
      <c r="H874">
        <v>58834.067890234619</v>
      </c>
    </row>
    <row r="875" spans="1:8" x14ac:dyDescent="0.3">
      <c r="A875">
        <v>3030000</v>
      </c>
      <c r="B875">
        <v>75</v>
      </c>
      <c r="C875">
        <v>13</v>
      </c>
      <c r="D875">
        <v>56501.106204522679</v>
      </c>
      <c r="E875">
        <v>44663.708440795635</v>
      </c>
      <c r="F875">
        <v>50841.824246428543</v>
      </c>
      <c r="G875">
        <v>3</v>
      </c>
      <c r="H875">
        <v>58834.067890234619</v>
      </c>
    </row>
    <row r="876" spans="1:8" x14ac:dyDescent="0.3">
      <c r="A876">
        <v>5100000</v>
      </c>
      <c r="B876">
        <v>104</v>
      </c>
      <c r="C876">
        <v>2</v>
      </c>
      <c r="D876">
        <v>65169.934344177367</v>
      </c>
      <c r="E876">
        <v>44663.708440795635</v>
      </c>
      <c r="F876">
        <v>40269.087612407311</v>
      </c>
      <c r="G876">
        <v>3</v>
      </c>
      <c r="H876">
        <v>58834.067890234619</v>
      </c>
    </row>
    <row r="877" spans="1:8" x14ac:dyDescent="0.3">
      <c r="A877">
        <v>4350000</v>
      </c>
      <c r="B877">
        <v>130</v>
      </c>
      <c r="C877">
        <v>2</v>
      </c>
      <c r="D877">
        <v>65169.934344177367</v>
      </c>
      <c r="E877">
        <v>44663.708440795635</v>
      </c>
      <c r="F877">
        <v>40269.087612407311</v>
      </c>
      <c r="G877">
        <v>4</v>
      </c>
      <c r="H877">
        <v>58834.067890234619</v>
      </c>
    </row>
    <row r="878" spans="1:8" x14ac:dyDescent="0.3">
      <c r="A878">
        <v>3600000</v>
      </c>
      <c r="B878">
        <v>80</v>
      </c>
      <c r="C878">
        <v>2</v>
      </c>
      <c r="D878">
        <v>65169.934344177367</v>
      </c>
      <c r="E878">
        <v>44663.708440795635</v>
      </c>
      <c r="F878">
        <v>40269.087612407311</v>
      </c>
      <c r="G878">
        <v>3</v>
      </c>
      <c r="H878">
        <v>58834.067890234619</v>
      </c>
    </row>
    <row r="879" spans="1:8" x14ac:dyDescent="0.3">
      <c r="A879">
        <v>3950000</v>
      </c>
      <c r="B879">
        <v>100</v>
      </c>
      <c r="C879">
        <v>2</v>
      </c>
      <c r="D879">
        <v>56501.106204522679</v>
      </c>
      <c r="E879">
        <v>44663.708440795635</v>
      </c>
      <c r="F879">
        <v>40269.087612407311</v>
      </c>
      <c r="G879">
        <v>3</v>
      </c>
      <c r="H879">
        <v>58834.067890234619</v>
      </c>
    </row>
    <row r="880" spans="1:8" x14ac:dyDescent="0.3">
      <c r="A880">
        <v>3750000</v>
      </c>
      <c r="B880">
        <v>95</v>
      </c>
      <c r="C880">
        <v>25</v>
      </c>
      <c r="D880">
        <v>56501.106204522679</v>
      </c>
      <c r="E880">
        <v>44663.708440795635</v>
      </c>
      <c r="F880">
        <v>40269.087612407311</v>
      </c>
      <c r="G880">
        <v>3</v>
      </c>
      <c r="H880">
        <v>58834.067890234619</v>
      </c>
    </row>
    <row r="881" spans="1:8" x14ac:dyDescent="0.3">
      <c r="A881">
        <v>3599999</v>
      </c>
      <c r="B881">
        <v>75</v>
      </c>
      <c r="C881">
        <v>7.5</v>
      </c>
      <c r="D881">
        <v>56501.106204522679</v>
      </c>
      <c r="E881">
        <v>44663.708440795635</v>
      </c>
      <c r="F881">
        <v>40269.087612407311</v>
      </c>
      <c r="G881">
        <v>3</v>
      </c>
      <c r="H881">
        <v>58834.067890234619</v>
      </c>
    </row>
    <row r="882" spans="1:8" x14ac:dyDescent="0.3">
      <c r="A882">
        <v>3450000</v>
      </c>
      <c r="B882">
        <v>85</v>
      </c>
      <c r="C882">
        <v>2</v>
      </c>
      <c r="D882">
        <v>56501.106204522679</v>
      </c>
      <c r="E882">
        <v>44663.708440795635</v>
      </c>
      <c r="F882">
        <v>40269.087612407311</v>
      </c>
      <c r="G882">
        <v>3</v>
      </c>
      <c r="H882">
        <v>58834.067890234619</v>
      </c>
    </row>
    <row r="883" spans="1:8" x14ac:dyDescent="0.3">
      <c r="A883">
        <v>3399999</v>
      </c>
      <c r="B883">
        <v>80</v>
      </c>
      <c r="C883">
        <v>2</v>
      </c>
      <c r="D883">
        <v>56501.106204522679</v>
      </c>
      <c r="E883">
        <v>44663.708440795635</v>
      </c>
      <c r="F883">
        <v>40269.087612407311</v>
      </c>
      <c r="G883">
        <v>3</v>
      </c>
      <c r="H883">
        <v>58834.067890234619</v>
      </c>
    </row>
    <row r="884" spans="1:8" x14ac:dyDescent="0.3">
      <c r="A884">
        <v>3320000</v>
      </c>
      <c r="B884">
        <v>100</v>
      </c>
      <c r="C884">
        <v>7.5</v>
      </c>
      <c r="D884">
        <v>56501.106204522679</v>
      </c>
      <c r="E884">
        <v>44663.708440795635</v>
      </c>
      <c r="F884">
        <v>40269.087612407311</v>
      </c>
      <c r="G884">
        <v>3</v>
      </c>
      <c r="H884">
        <v>58834.067890234619</v>
      </c>
    </row>
    <row r="885" spans="1:8" x14ac:dyDescent="0.3">
      <c r="A885">
        <v>3100000</v>
      </c>
      <c r="B885">
        <v>65</v>
      </c>
      <c r="C885">
        <v>2</v>
      </c>
      <c r="D885">
        <v>56501.106204522679</v>
      </c>
      <c r="E885">
        <v>44663.708440795635</v>
      </c>
      <c r="F885">
        <v>40269.087612407311</v>
      </c>
      <c r="G885">
        <v>3</v>
      </c>
      <c r="H885">
        <v>58834.067890234619</v>
      </c>
    </row>
    <row r="886" spans="1:8" x14ac:dyDescent="0.3">
      <c r="A886">
        <v>2840000</v>
      </c>
      <c r="B886">
        <v>85</v>
      </c>
      <c r="C886">
        <v>7.5</v>
      </c>
      <c r="D886">
        <v>56501.106204522679</v>
      </c>
      <c r="E886">
        <v>44663.708440795635</v>
      </c>
      <c r="F886">
        <v>40269.087612407311</v>
      </c>
      <c r="G886">
        <v>3</v>
      </c>
      <c r="H886">
        <v>58834.067890234619</v>
      </c>
    </row>
    <row r="887" spans="1:8" x14ac:dyDescent="0.3">
      <c r="A887">
        <v>3850000</v>
      </c>
      <c r="B887">
        <v>85</v>
      </c>
      <c r="C887">
        <v>2</v>
      </c>
      <c r="D887">
        <v>53354.245347733297</v>
      </c>
      <c r="E887">
        <v>44663.708440795635</v>
      </c>
      <c r="F887">
        <v>40269.087612407311</v>
      </c>
      <c r="G887">
        <v>3</v>
      </c>
      <c r="H887">
        <v>58834.067890234619</v>
      </c>
    </row>
    <row r="888" spans="1:8" x14ac:dyDescent="0.3">
      <c r="A888">
        <v>3100000</v>
      </c>
      <c r="B888">
        <v>80</v>
      </c>
      <c r="C888">
        <v>2</v>
      </c>
      <c r="D888">
        <v>56501.106204522679</v>
      </c>
      <c r="E888">
        <v>44663.708440795635</v>
      </c>
      <c r="F888">
        <v>40269.087612407311</v>
      </c>
      <c r="G888">
        <v>3</v>
      </c>
      <c r="H888">
        <v>58834.067890234619</v>
      </c>
    </row>
    <row r="889" spans="1:8" x14ac:dyDescent="0.3">
      <c r="A889">
        <v>3900000</v>
      </c>
      <c r="B889">
        <v>140</v>
      </c>
      <c r="C889">
        <v>7.5</v>
      </c>
      <c r="D889">
        <v>53354.245347733297</v>
      </c>
      <c r="E889">
        <v>44663.708440795635</v>
      </c>
      <c r="F889">
        <v>40269.087612407311</v>
      </c>
      <c r="G889">
        <v>4</v>
      </c>
      <c r="H889">
        <v>58834.067890234619</v>
      </c>
    </row>
    <row r="890" spans="1:8" x14ac:dyDescent="0.3">
      <c r="A890">
        <v>5000000</v>
      </c>
      <c r="B890">
        <v>95</v>
      </c>
      <c r="C890">
        <v>25</v>
      </c>
      <c r="D890">
        <v>65169.934344177367</v>
      </c>
      <c r="E890">
        <v>44663.708440795635</v>
      </c>
      <c r="F890">
        <v>36660.613611615248</v>
      </c>
      <c r="G890">
        <v>3</v>
      </c>
      <c r="H890">
        <v>58834.067890234619</v>
      </c>
    </row>
    <row r="891" spans="1:8" x14ac:dyDescent="0.3">
      <c r="A891">
        <v>2999999</v>
      </c>
      <c r="B891">
        <v>145</v>
      </c>
      <c r="C891">
        <v>25</v>
      </c>
      <c r="D891">
        <v>56501.106204522679</v>
      </c>
      <c r="E891">
        <v>44663.708440795635</v>
      </c>
      <c r="F891">
        <v>36660.613611615248</v>
      </c>
      <c r="G891">
        <v>4</v>
      </c>
      <c r="H891">
        <v>58834.067890234619</v>
      </c>
    </row>
    <row r="892" spans="1:8" x14ac:dyDescent="0.3">
      <c r="A892">
        <v>4850000</v>
      </c>
      <c r="B892">
        <v>90</v>
      </c>
      <c r="C892">
        <v>7.5</v>
      </c>
      <c r="D892">
        <v>65169.934344177367</v>
      </c>
      <c r="E892">
        <v>44663.708440795635</v>
      </c>
      <c r="F892">
        <v>46610.860848483397</v>
      </c>
      <c r="G892">
        <v>3</v>
      </c>
      <c r="H892">
        <v>58834.067890234619</v>
      </c>
    </row>
    <row r="893" spans="1:8" x14ac:dyDescent="0.3">
      <c r="A893">
        <v>4500000</v>
      </c>
      <c r="B893">
        <v>80</v>
      </c>
      <c r="C893">
        <v>2</v>
      </c>
      <c r="D893">
        <v>56501.106204522679</v>
      </c>
      <c r="E893">
        <v>44663.708440795635</v>
      </c>
      <c r="F893">
        <v>46610.860848483397</v>
      </c>
      <c r="G893">
        <v>3</v>
      </c>
      <c r="H893">
        <v>58834.067890234619</v>
      </c>
    </row>
    <row r="894" spans="1:8" x14ac:dyDescent="0.3">
      <c r="A894">
        <v>4500000</v>
      </c>
      <c r="B894">
        <v>80</v>
      </c>
      <c r="C894">
        <v>2</v>
      </c>
      <c r="D894">
        <v>56501.106204522679</v>
      </c>
      <c r="E894">
        <v>44663.708440795635</v>
      </c>
      <c r="F894">
        <v>46610.860848483397</v>
      </c>
      <c r="G894">
        <v>3</v>
      </c>
      <c r="H894">
        <v>58834.067890234619</v>
      </c>
    </row>
    <row r="895" spans="1:8" x14ac:dyDescent="0.3">
      <c r="A895">
        <v>4250000</v>
      </c>
      <c r="B895">
        <v>80</v>
      </c>
      <c r="C895">
        <v>2</v>
      </c>
      <c r="D895">
        <v>56501.106204522679</v>
      </c>
      <c r="E895">
        <v>44663.708440795635</v>
      </c>
      <c r="F895">
        <v>46610.860848483397</v>
      </c>
      <c r="G895">
        <v>3</v>
      </c>
      <c r="H895">
        <v>58834.067890234619</v>
      </c>
    </row>
    <row r="896" spans="1:8" x14ac:dyDescent="0.3">
      <c r="A896">
        <v>4100000</v>
      </c>
      <c r="B896">
        <v>90</v>
      </c>
      <c r="C896">
        <v>2</v>
      </c>
      <c r="D896">
        <v>56501.106204522679</v>
      </c>
      <c r="E896">
        <v>44663.708440795635</v>
      </c>
      <c r="F896">
        <v>46610.860848483397</v>
      </c>
      <c r="G896">
        <v>3</v>
      </c>
      <c r="H896">
        <v>58834.067890234619</v>
      </c>
    </row>
    <row r="897" spans="1:8" x14ac:dyDescent="0.3">
      <c r="A897">
        <v>3500000</v>
      </c>
      <c r="B897">
        <v>85</v>
      </c>
      <c r="C897">
        <v>7.5</v>
      </c>
      <c r="D897">
        <v>56501.106204522679</v>
      </c>
      <c r="E897">
        <v>44663.708440795635</v>
      </c>
      <c r="F897">
        <v>46610.860848483397</v>
      </c>
      <c r="G897">
        <v>3</v>
      </c>
      <c r="H897">
        <v>58834.067890234619</v>
      </c>
    </row>
    <row r="898" spans="1:8" x14ac:dyDescent="0.3">
      <c r="A898">
        <v>3190000</v>
      </c>
      <c r="B898">
        <v>55</v>
      </c>
      <c r="C898">
        <v>2</v>
      </c>
      <c r="D898">
        <v>56501.106204522679</v>
      </c>
      <c r="E898">
        <v>44663.708440795635</v>
      </c>
      <c r="F898">
        <v>46610.860848483397</v>
      </c>
      <c r="G898">
        <v>2</v>
      </c>
      <c r="H898">
        <v>58834.067890234619</v>
      </c>
    </row>
    <row r="899" spans="1:8" x14ac:dyDescent="0.3">
      <c r="A899">
        <v>3149000</v>
      </c>
      <c r="B899">
        <v>80</v>
      </c>
      <c r="C899">
        <v>2</v>
      </c>
      <c r="D899">
        <v>56501.106204522679</v>
      </c>
      <c r="E899">
        <v>44663.708440795635</v>
      </c>
      <c r="F899">
        <v>46610.860848483397</v>
      </c>
      <c r="G899">
        <v>3</v>
      </c>
      <c r="H899">
        <v>58834.067890234619</v>
      </c>
    </row>
    <row r="900" spans="1:8" x14ac:dyDescent="0.3">
      <c r="A900">
        <v>4175000</v>
      </c>
      <c r="B900">
        <v>90</v>
      </c>
      <c r="C900">
        <v>2</v>
      </c>
      <c r="D900">
        <v>53354.245347733297</v>
      </c>
      <c r="E900">
        <v>44663.708440795635</v>
      </c>
      <c r="F900">
        <v>46610.860848483397</v>
      </c>
      <c r="G900">
        <v>3</v>
      </c>
      <c r="H900">
        <v>58834.067890234619</v>
      </c>
    </row>
    <row r="901" spans="1:8" x14ac:dyDescent="0.3">
      <c r="A901">
        <v>4175000</v>
      </c>
      <c r="B901">
        <v>90</v>
      </c>
      <c r="C901">
        <v>2</v>
      </c>
      <c r="D901">
        <v>53354.245347733297</v>
      </c>
      <c r="E901">
        <v>44663.708440795635</v>
      </c>
      <c r="F901">
        <v>46610.860848483397</v>
      </c>
      <c r="G901">
        <v>3</v>
      </c>
      <c r="H901">
        <v>58834.067890234619</v>
      </c>
    </row>
    <row r="902" spans="1:8" x14ac:dyDescent="0.3">
      <c r="A902">
        <v>3250000</v>
      </c>
      <c r="B902">
        <v>68</v>
      </c>
      <c r="C902">
        <v>2</v>
      </c>
      <c r="D902">
        <v>53354.245347733297</v>
      </c>
      <c r="E902">
        <v>44663.708440795635</v>
      </c>
      <c r="F902">
        <v>46610.860848483397</v>
      </c>
      <c r="G902">
        <v>3</v>
      </c>
      <c r="H902">
        <v>58834.067890234619</v>
      </c>
    </row>
    <row r="903" spans="1:8" x14ac:dyDescent="0.3">
      <c r="A903">
        <v>3200000</v>
      </c>
      <c r="B903">
        <v>65</v>
      </c>
      <c r="C903">
        <v>2</v>
      </c>
      <c r="D903">
        <v>53354.245347733297</v>
      </c>
      <c r="E903">
        <v>44663.708440795635</v>
      </c>
      <c r="F903">
        <v>46610.860848483397</v>
      </c>
      <c r="G903">
        <v>2</v>
      </c>
      <c r="H903">
        <v>58834.067890234619</v>
      </c>
    </row>
    <row r="904" spans="1:8" x14ac:dyDescent="0.3">
      <c r="A904">
        <v>3200000</v>
      </c>
      <c r="B904">
        <v>140</v>
      </c>
      <c r="C904">
        <v>25</v>
      </c>
      <c r="D904">
        <v>53354.245347733297</v>
      </c>
      <c r="E904">
        <v>44663.708440795635</v>
      </c>
      <c r="F904">
        <v>46610.860848483397</v>
      </c>
      <c r="G904">
        <v>4</v>
      </c>
      <c r="H904">
        <v>58834.067890234619</v>
      </c>
    </row>
    <row r="905" spans="1:8" x14ac:dyDescent="0.3">
      <c r="A905">
        <v>2675000</v>
      </c>
      <c r="B905">
        <v>60</v>
      </c>
      <c r="C905">
        <v>2</v>
      </c>
      <c r="D905">
        <v>53354.245347733297</v>
      </c>
      <c r="E905">
        <v>44663.708440795635</v>
      </c>
      <c r="F905">
        <v>46610.860848483397</v>
      </c>
      <c r="G905">
        <v>2</v>
      </c>
      <c r="H905">
        <v>58834.067890234619</v>
      </c>
    </row>
    <row r="906" spans="1:8" x14ac:dyDescent="0.3">
      <c r="A906">
        <v>2500000</v>
      </c>
      <c r="B906">
        <v>60</v>
      </c>
      <c r="C906">
        <v>2</v>
      </c>
      <c r="D906">
        <v>53354.245347733297</v>
      </c>
      <c r="E906">
        <v>44663.708440795635</v>
      </c>
      <c r="F906">
        <v>46610.860848483397</v>
      </c>
      <c r="G906">
        <v>2</v>
      </c>
      <c r="H906">
        <v>58834.067890234619</v>
      </c>
    </row>
    <row r="907" spans="1:8" x14ac:dyDescent="0.3">
      <c r="A907">
        <v>2550000</v>
      </c>
      <c r="B907">
        <v>55</v>
      </c>
      <c r="C907">
        <v>2</v>
      </c>
      <c r="D907">
        <v>56501.106204522679</v>
      </c>
      <c r="E907">
        <v>44663.708440795635</v>
      </c>
      <c r="F907">
        <v>46610.860848483397</v>
      </c>
      <c r="G907">
        <v>2</v>
      </c>
      <c r="H907">
        <v>58834.067890234619</v>
      </c>
    </row>
    <row r="908" spans="1:8" x14ac:dyDescent="0.3">
      <c r="A908">
        <v>3500000</v>
      </c>
      <c r="B908">
        <v>80</v>
      </c>
      <c r="C908">
        <v>2</v>
      </c>
      <c r="D908">
        <v>56501.106204522679</v>
      </c>
      <c r="E908">
        <v>44663.708440795635</v>
      </c>
      <c r="F908">
        <v>46610.860848483397</v>
      </c>
      <c r="G908">
        <v>3</v>
      </c>
      <c r="H908">
        <v>58834.067890234619</v>
      </c>
    </row>
    <row r="909" spans="1:8" x14ac:dyDescent="0.3">
      <c r="A909">
        <v>2550000</v>
      </c>
      <c r="B909">
        <v>55</v>
      </c>
      <c r="C909">
        <v>2</v>
      </c>
      <c r="D909">
        <v>56501.106204522679</v>
      </c>
      <c r="E909">
        <v>44663.708440795635</v>
      </c>
      <c r="F909">
        <v>46610.860848483397</v>
      </c>
      <c r="G909">
        <v>2</v>
      </c>
      <c r="H909">
        <v>58834.067890234619</v>
      </c>
    </row>
    <row r="910" spans="1:8" x14ac:dyDescent="0.3">
      <c r="A910">
        <v>4500000</v>
      </c>
      <c r="B910">
        <v>70</v>
      </c>
      <c r="C910">
        <v>2</v>
      </c>
      <c r="D910">
        <v>65169.934344177367</v>
      </c>
      <c r="E910">
        <v>44663.708440795635</v>
      </c>
      <c r="F910">
        <v>36400.89823356799</v>
      </c>
      <c r="G910">
        <v>3</v>
      </c>
      <c r="H910">
        <v>58834.067890234619</v>
      </c>
    </row>
    <row r="911" spans="1:8" x14ac:dyDescent="0.3">
      <c r="A911">
        <v>3590000</v>
      </c>
      <c r="B911">
        <v>135</v>
      </c>
      <c r="C911">
        <v>25</v>
      </c>
      <c r="D911">
        <v>65169.934344177367</v>
      </c>
      <c r="E911">
        <v>44663.708440795635</v>
      </c>
      <c r="F911">
        <v>36400.89823356799</v>
      </c>
      <c r="G911">
        <v>4</v>
      </c>
      <c r="H911">
        <v>58834.067890234619</v>
      </c>
    </row>
    <row r="912" spans="1:8" x14ac:dyDescent="0.3">
      <c r="A912">
        <v>5649000</v>
      </c>
      <c r="B912">
        <v>185</v>
      </c>
      <c r="C912">
        <v>13</v>
      </c>
      <c r="D912">
        <v>56501.106204522679</v>
      </c>
      <c r="E912">
        <v>44663.708440795635</v>
      </c>
      <c r="F912">
        <v>36400.89823356799</v>
      </c>
      <c r="G912">
        <v>4</v>
      </c>
      <c r="H912">
        <v>58834.067890234619</v>
      </c>
    </row>
    <row r="913" spans="1:8" x14ac:dyDescent="0.3">
      <c r="A913">
        <v>5200000</v>
      </c>
      <c r="B913">
        <v>110</v>
      </c>
      <c r="C913">
        <v>7.5</v>
      </c>
      <c r="D913">
        <v>56501.106204522679</v>
      </c>
      <c r="E913">
        <v>44663.708440795635</v>
      </c>
      <c r="F913">
        <v>36400.89823356799</v>
      </c>
      <c r="G913">
        <v>4</v>
      </c>
      <c r="H913">
        <v>58834.067890234619</v>
      </c>
    </row>
    <row r="914" spans="1:8" x14ac:dyDescent="0.3">
      <c r="A914">
        <v>5000000</v>
      </c>
      <c r="B914">
        <v>150</v>
      </c>
      <c r="C914">
        <v>13</v>
      </c>
      <c r="D914">
        <v>56501.106204522679</v>
      </c>
      <c r="E914">
        <v>44663.708440795635</v>
      </c>
      <c r="F914">
        <v>36400.89823356799</v>
      </c>
      <c r="G914">
        <v>4</v>
      </c>
      <c r="H914">
        <v>58834.067890234619</v>
      </c>
    </row>
    <row r="915" spans="1:8" x14ac:dyDescent="0.3">
      <c r="A915">
        <v>4990000</v>
      </c>
      <c r="B915">
        <v>185</v>
      </c>
      <c r="C915">
        <v>13</v>
      </c>
      <c r="D915">
        <v>56501.106204522679</v>
      </c>
      <c r="E915">
        <v>44663.708440795635</v>
      </c>
      <c r="F915">
        <v>36400.89823356799</v>
      </c>
      <c r="G915">
        <v>4</v>
      </c>
      <c r="H915">
        <v>58834.067890234619</v>
      </c>
    </row>
    <row r="916" spans="1:8" x14ac:dyDescent="0.3">
      <c r="A916">
        <v>4850000</v>
      </c>
      <c r="B916">
        <v>140</v>
      </c>
      <c r="C916">
        <v>13</v>
      </c>
      <c r="D916">
        <v>56501.106204522679</v>
      </c>
      <c r="E916">
        <v>44663.708440795635</v>
      </c>
      <c r="F916">
        <v>36400.89823356799</v>
      </c>
      <c r="G916">
        <v>4</v>
      </c>
      <c r="H916">
        <v>58834.067890234619</v>
      </c>
    </row>
    <row r="917" spans="1:8" x14ac:dyDescent="0.3">
      <c r="A917">
        <v>4800000</v>
      </c>
      <c r="B917">
        <v>125</v>
      </c>
      <c r="C917">
        <v>2</v>
      </c>
      <c r="D917">
        <v>56501.106204522679</v>
      </c>
      <c r="E917">
        <v>44663.708440795635</v>
      </c>
      <c r="F917">
        <v>36400.89823356799</v>
      </c>
      <c r="G917">
        <v>4</v>
      </c>
      <c r="H917">
        <v>58834.067890234619</v>
      </c>
    </row>
    <row r="918" spans="1:8" x14ac:dyDescent="0.3">
      <c r="A918">
        <v>4700000</v>
      </c>
      <c r="B918">
        <v>100</v>
      </c>
      <c r="C918">
        <v>7.5</v>
      </c>
      <c r="D918">
        <v>56501.106204522679</v>
      </c>
      <c r="E918">
        <v>44663.708440795635</v>
      </c>
      <c r="F918">
        <v>36400.89823356799</v>
      </c>
      <c r="G918">
        <v>4</v>
      </c>
      <c r="H918">
        <v>58834.067890234619</v>
      </c>
    </row>
    <row r="919" spans="1:8" x14ac:dyDescent="0.3">
      <c r="A919">
        <v>4450000</v>
      </c>
      <c r="B919">
        <v>130</v>
      </c>
      <c r="C919">
        <v>7.5</v>
      </c>
      <c r="D919">
        <v>56501.106204522679</v>
      </c>
      <c r="E919">
        <v>44663.708440795635</v>
      </c>
      <c r="F919">
        <v>36400.89823356799</v>
      </c>
      <c r="G919">
        <v>4</v>
      </c>
      <c r="H919">
        <v>58834.067890234619</v>
      </c>
    </row>
    <row r="920" spans="1:8" x14ac:dyDescent="0.3">
      <c r="A920">
        <v>4150000</v>
      </c>
      <c r="B920">
        <v>120</v>
      </c>
      <c r="C920">
        <v>2</v>
      </c>
      <c r="D920">
        <v>56501.106204522679</v>
      </c>
      <c r="E920">
        <v>44663.708440795635</v>
      </c>
      <c r="F920">
        <v>36400.89823356799</v>
      </c>
      <c r="G920">
        <v>4</v>
      </c>
      <c r="H920">
        <v>58834.067890234619</v>
      </c>
    </row>
    <row r="921" spans="1:8" x14ac:dyDescent="0.3">
      <c r="A921">
        <v>4150000</v>
      </c>
      <c r="B921">
        <v>130</v>
      </c>
      <c r="C921">
        <v>2</v>
      </c>
      <c r="D921">
        <v>56501.106204522679</v>
      </c>
      <c r="E921">
        <v>44663.708440795635</v>
      </c>
      <c r="F921">
        <v>36400.89823356799</v>
      </c>
      <c r="G921">
        <v>4</v>
      </c>
      <c r="H921">
        <v>58834.067890234619</v>
      </c>
    </row>
    <row r="922" spans="1:8" x14ac:dyDescent="0.3">
      <c r="A922">
        <v>3749000</v>
      </c>
      <c r="B922">
        <v>135</v>
      </c>
      <c r="C922">
        <v>13</v>
      </c>
      <c r="D922">
        <v>56501.106204522679</v>
      </c>
      <c r="E922">
        <v>44663.708440795635</v>
      </c>
      <c r="F922">
        <v>36400.89823356799</v>
      </c>
      <c r="G922">
        <v>4</v>
      </c>
      <c r="H922">
        <v>58834.067890234619</v>
      </c>
    </row>
    <row r="923" spans="1:8" x14ac:dyDescent="0.3">
      <c r="A923">
        <v>3500000</v>
      </c>
      <c r="B923">
        <v>70</v>
      </c>
      <c r="C923">
        <v>2</v>
      </c>
      <c r="D923">
        <v>56501.106204522679</v>
      </c>
      <c r="E923">
        <v>44663.708440795635</v>
      </c>
      <c r="F923">
        <v>36400.89823356799</v>
      </c>
      <c r="G923">
        <v>3</v>
      </c>
      <c r="H923">
        <v>58834.067890234619</v>
      </c>
    </row>
    <row r="924" spans="1:8" x14ac:dyDescent="0.3">
      <c r="A924">
        <v>3495000</v>
      </c>
      <c r="B924">
        <v>115</v>
      </c>
      <c r="C924">
        <v>7.5</v>
      </c>
      <c r="D924">
        <v>56501.106204522679</v>
      </c>
      <c r="E924">
        <v>44663.708440795635</v>
      </c>
      <c r="F924">
        <v>36400.89823356799</v>
      </c>
      <c r="G924">
        <v>4</v>
      </c>
      <c r="H924">
        <v>58834.067890234619</v>
      </c>
    </row>
    <row r="925" spans="1:8" x14ac:dyDescent="0.3">
      <c r="A925">
        <v>3490000</v>
      </c>
      <c r="B925">
        <v>130</v>
      </c>
      <c r="C925">
        <v>7.5</v>
      </c>
      <c r="D925">
        <v>56501.106204522679</v>
      </c>
      <c r="E925">
        <v>44663.708440795635</v>
      </c>
      <c r="F925">
        <v>36400.89823356799</v>
      </c>
      <c r="G925">
        <v>4</v>
      </c>
      <c r="H925">
        <v>58834.067890234619</v>
      </c>
    </row>
    <row r="926" spans="1:8" x14ac:dyDescent="0.3">
      <c r="A926">
        <v>3450000</v>
      </c>
      <c r="B926">
        <v>90</v>
      </c>
      <c r="C926">
        <v>2</v>
      </c>
      <c r="D926">
        <v>56501.106204522679</v>
      </c>
      <c r="E926">
        <v>44663.708440795635</v>
      </c>
      <c r="F926">
        <v>36400.89823356799</v>
      </c>
      <c r="G926">
        <v>3</v>
      </c>
      <c r="H926">
        <v>58834.067890234619</v>
      </c>
    </row>
    <row r="927" spans="1:8" x14ac:dyDescent="0.3">
      <c r="A927">
        <v>3450000</v>
      </c>
      <c r="B927">
        <v>82</v>
      </c>
      <c r="C927">
        <v>2</v>
      </c>
      <c r="D927">
        <v>56501.106204522679</v>
      </c>
      <c r="E927">
        <v>44663.708440795635</v>
      </c>
      <c r="F927">
        <v>36400.89823356799</v>
      </c>
      <c r="G927">
        <v>3</v>
      </c>
      <c r="H927">
        <v>58834.067890234619</v>
      </c>
    </row>
    <row r="928" spans="1:8" x14ac:dyDescent="0.3">
      <c r="A928">
        <v>3300000</v>
      </c>
      <c r="B928">
        <v>125</v>
      </c>
      <c r="C928">
        <v>25</v>
      </c>
      <c r="D928">
        <v>56501.106204522679</v>
      </c>
      <c r="E928">
        <v>44663.708440795635</v>
      </c>
      <c r="F928">
        <v>36400.89823356799</v>
      </c>
      <c r="G928">
        <v>4</v>
      </c>
      <c r="H928">
        <v>58834.067890234619</v>
      </c>
    </row>
    <row r="929" spans="1:8" x14ac:dyDescent="0.3">
      <c r="A929">
        <v>3150000</v>
      </c>
      <c r="B929">
        <v>90</v>
      </c>
      <c r="C929">
        <v>7.5</v>
      </c>
      <c r="D929">
        <v>56501.106204522679</v>
      </c>
      <c r="E929">
        <v>44663.708440795635</v>
      </c>
      <c r="F929">
        <v>36400.89823356799</v>
      </c>
      <c r="G929">
        <v>3</v>
      </c>
      <c r="H929">
        <v>58834.067890234619</v>
      </c>
    </row>
    <row r="930" spans="1:8" x14ac:dyDescent="0.3">
      <c r="A930">
        <v>2600000</v>
      </c>
      <c r="B930">
        <v>50</v>
      </c>
      <c r="C930">
        <v>2</v>
      </c>
      <c r="D930">
        <v>56501.106204522679</v>
      </c>
      <c r="E930">
        <v>44663.708440795635</v>
      </c>
      <c r="F930">
        <v>36400.89823356799</v>
      </c>
      <c r="G930">
        <v>2</v>
      </c>
      <c r="H930">
        <v>58834.067890234619</v>
      </c>
    </row>
    <row r="931" spans="1:8" x14ac:dyDescent="0.3">
      <c r="A931">
        <v>3500000</v>
      </c>
      <c r="B931">
        <v>105</v>
      </c>
      <c r="C931">
        <v>2</v>
      </c>
      <c r="D931">
        <v>53354.245347733297</v>
      </c>
      <c r="E931">
        <v>44663.708440795635</v>
      </c>
      <c r="F931">
        <v>36400.89823356799</v>
      </c>
      <c r="G931">
        <v>3</v>
      </c>
      <c r="H931">
        <v>58834.067890234619</v>
      </c>
    </row>
    <row r="932" spans="1:8" x14ac:dyDescent="0.3">
      <c r="A932">
        <v>3350000</v>
      </c>
      <c r="B932">
        <v>100</v>
      </c>
      <c r="C932">
        <v>2</v>
      </c>
      <c r="D932">
        <v>53354.245347733297</v>
      </c>
      <c r="E932">
        <v>44663.708440795635</v>
      </c>
      <c r="F932">
        <v>36400.89823356799</v>
      </c>
      <c r="G932">
        <v>3</v>
      </c>
      <c r="H932">
        <v>58834.067890234619</v>
      </c>
    </row>
    <row r="933" spans="1:8" x14ac:dyDescent="0.3">
      <c r="A933">
        <v>3290000</v>
      </c>
      <c r="B933">
        <v>85</v>
      </c>
      <c r="C933">
        <v>2</v>
      </c>
      <c r="D933">
        <v>53354.245347733297</v>
      </c>
      <c r="E933">
        <v>44663.708440795635</v>
      </c>
      <c r="F933">
        <v>36400.89823356799</v>
      </c>
      <c r="G933">
        <v>3</v>
      </c>
      <c r="H933">
        <v>58834.067890234619</v>
      </c>
    </row>
    <row r="934" spans="1:8" x14ac:dyDescent="0.3">
      <c r="A934">
        <v>2825000</v>
      </c>
      <c r="B934">
        <v>85</v>
      </c>
      <c r="C934">
        <v>7.5</v>
      </c>
      <c r="D934">
        <v>53354.245347733297</v>
      </c>
      <c r="E934">
        <v>44663.708440795635</v>
      </c>
      <c r="F934">
        <v>36400.89823356799</v>
      </c>
      <c r="G934">
        <v>3</v>
      </c>
      <c r="H934">
        <v>58834.067890234619</v>
      </c>
    </row>
    <row r="935" spans="1:8" x14ac:dyDescent="0.3">
      <c r="A935">
        <v>2550000</v>
      </c>
      <c r="B935">
        <v>75</v>
      </c>
      <c r="C935">
        <v>2</v>
      </c>
      <c r="D935">
        <v>53354.245347733297</v>
      </c>
      <c r="E935">
        <v>44663.708440795635</v>
      </c>
      <c r="F935">
        <v>36400.89823356799</v>
      </c>
      <c r="G935">
        <v>2</v>
      </c>
      <c r="H935">
        <v>58834.067890234619</v>
      </c>
    </row>
    <row r="936" spans="1:8" x14ac:dyDescent="0.3">
      <c r="A936">
        <v>5450000</v>
      </c>
      <c r="B936">
        <v>140</v>
      </c>
      <c r="C936">
        <v>18</v>
      </c>
      <c r="D936">
        <v>56501.106204522679</v>
      </c>
      <c r="E936">
        <v>44663.708440795635</v>
      </c>
      <c r="F936">
        <v>36400.89823356799</v>
      </c>
      <c r="G936">
        <v>6</v>
      </c>
      <c r="H936">
        <v>58834.067890234619</v>
      </c>
    </row>
    <row r="937" spans="1:8" x14ac:dyDescent="0.3">
      <c r="A937">
        <v>2350000</v>
      </c>
      <c r="B937">
        <v>70</v>
      </c>
      <c r="C937">
        <v>13</v>
      </c>
      <c r="D937">
        <v>56501.106204522679</v>
      </c>
      <c r="E937">
        <v>44663.708440795635</v>
      </c>
      <c r="F937">
        <v>36400.89823356799</v>
      </c>
      <c r="G937">
        <v>3</v>
      </c>
      <c r="H937">
        <v>58834.067890234619</v>
      </c>
    </row>
    <row r="938" spans="1:8" x14ac:dyDescent="0.3">
      <c r="A938">
        <v>2699999</v>
      </c>
      <c r="B938">
        <v>85</v>
      </c>
      <c r="C938">
        <v>7.5</v>
      </c>
      <c r="D938">
        <v>53354.245347733297</v>
      </c>
      <c r="E938">
        <v>44663.708440795635</v>
      </c>
      <c r="F938">
        <v>36400.89823356799</v>
      </c>
      <c r="G938">
        <v>3</v>
      </c>
      <c r="H938">
        <v>58834.067890234619</v>
      </c>
    </row>
    <row r="939" spans="1:8" x14ac:dyDescent="0.3">
      <c r="A939">
        <v>4200000</v>
      </c>
      <c r="B939">
        <v>135</v>
      </c>
      <c r="C939">
        <v>13</v>
      </c>
      <c r="D939">
        <v>65169.934344177367</v>
      </c>
      <c r="E939">
        <v>44663.708440795635</v>
      </c>
      <c r="F939">
        <v>33264.957264957266</v>
      </c>
      <c r="G939">
        <v>4</v>
      </c>
      <c r="H939">
        <v>58834.067890234619</v>
      </c>
    </row>
    <row r="940" spans="1:8" x14ac:dyDescent="0.3">
      <c r="A940">
        <v>12000000</v>
      </c>
      <c r="B940">
        <v>500</v>
      </c>
      <c r="C940">
        <v>25</v>
      </c>
      <c r="D940">
        <v>56501.106204522679</v>
      </c>
      <c r="E940">
        <v>44663.708440795635</v>
      </c>
      <c r="F940">
        <v>33264.957264957266</v>
      </c>
      <c r="G940">
        <v>9</v>
      </c>
      <c r="H940">
        <v>58834.067890234619</v>
      </c>
    </row>
    <row r="941" spans="1:8" x14ac:dyDescent="0.3">
      <c r="A941">
        <v>5300000</v>
      </c>
      <c r="B941">
        <v>130</v>
      </c>
      <c r="C941">
        <v>13</v>
      </c>
      <c r="D941">
        <v>56501.106204522679</v>
      </c>
      <c r="E941">
        <v>44663.708440795635</v>
      </c>
      <c r="F941">
        <v>33264.957264957266</v>
      </c>
      <c r="G941">
        <v>4</v>
      </c>
      <c r="H941">
        <v>58834.067890234619</v>
      </c>
    </row>
    <row r="942" spans="1:8" x14ac:dyDescent="0.3">
      <c r="A942">
        <v>4200000</v>
      </c>
      <c r="B942">
        <v>135</v>
      </c>
      <c r="C942">
        <v>13</v>
      </c>
      <c r="D942">
        <v>56501.106204522679</v>
      </c>
      <c r="E942">
        <v>44663.708440795635</v>
      </c>
      <c r="F942">
        <v>33264.957264957266</v>
      </c>
      <c r="G942">
        <v>4</v>
      </c>
      <c r="H942">
        <v>58834.067890234619</v>
      </c>
    </row>
    <row r="943" spans="1:8" x14ac:dyDescent="0.3">
      <c r="A943">
        <v>2950000</v>
      </c>
      <c r="B943">
        <v>75</v>
      </c>
      <c r="C943">
        <v>7.5</v>
      </c>
      <c r="D943">
        <v>53354.245347733297</v>
      </c>
      <c r="E943">
        <v>44663.708440795635</v>
      </c>
      <c r="F943">
        <v>33264.957264957266</v>
      </c>
      <c r="G943">
        <v>3</v>
      </c>
      <c r="H943">
        <v>58834.067890234619</v>
      </c>
    </row>
    <row r="944" spans="1:8" x14ac:dyDescent="0.3">
      <c r="A944">
        <v>3800000</v>
      </c>
      <c r="B944">
        <v>95</v>
      </c>
      <c r="C944">
        <v>2</v>
      </c>
      <c r="D944">
        <v>65169.934344177367</v>
      </c>
      <c r="E944">
        <v>44663.708440795635</v>
      </c>
      <c r="F944">
        <v>49713.108206245459</v>
      </c>
      <c r="G944">
        <v>3</v>
      </c>
      <c r="H944">
        <v>58834.067890234619</v>
      </c>
    </row>
    <row r="945" spans="1:8" x14ac:dyDescent="0.3">
      <c r="A945">
        <v>8500000</v>
      </c>
      <c r="B945">
        <v>135</v>
      </c>
      <c r="C945">
        <v>7.5</v>
      </c>
      <c r="D945">
        <v>56501.106204522679</v>
      </c>
      <c r="E945">
        <v>44663.708440795635</v>
      </c>
      <c r="F945">
        <v>49713.108206245459</v>
      </c>
      <c r="G945">
        <v>4</v>
      </c>
      <c r="H945">
        <v>58834.067890234619</v>
      </c>
    </row>
    <row r="946" spans="1:8" x14ac:dyDescent="0.3">
      <c r="A946">
        <v>4999000</v>
      </c>
      <c r="B946">
        <v>90</v>
      </c>
      <c r="C946">
        <v>2</v>
      </c>
      <c r="D946">
        <v>56501.106204522679</v>
      </c>
      <c r="E946">
        <v>44663.708440795635</v>
      </c>
      <c r="F946">
        <v>49713.108206245459</v>
      </c>
      <c r="G946">
        <v>3</v>
      </c>
      <c r="H946">
        <v>58834.067890234619</v>
      </c>
    </row>
    <row r="947" spans="1:8" x14ac:dyDescent="0.3">
      <c r="A947">
        <v>3950000</v>
      </c>
      <c r="B947">
        <v>85</v>
      </c>
      <c r="C947">
        <v>7.5</v>
      </c>
      <c r="D947">
        <v>56501.106204522679</v>
      </c>
      <c r="E947">
        <v>44663.708440795635</v>
      </c>
      <c r="F947">
        <v>49713.108206245459</v>
      </c>
      <c r="G947">
        <v>3</v>
      </c>
      <c r="H947">
        <v>58834.067890234619</v>
      </c>
    </row>
    <row r="948" spans="1:8" x14ac:dyDescent="0.3">
      <c r="A948">
        <v>3350000</v>
      </c>
      <c r="B948">
        <v>85</v>
      </c>
      <c r="C948">
        <v>2</v>
      </c>
      <c r="D948">
        <v>56501.106204522679</v>
      </c>
      <c r="E948">
        <v>44663.708440795635</v>
      </c>
      <c r="F948">
        <v>49713.108206245459</v>
      </c>
      <c r="G948">
        <v>3</v>
      </c>
      <c r="H948">
        <v>58834.067890234619</v>
      </c>
    </row>
    <row r="949" spans="1:8" x14ac:dyDescent="0.3">
      <c r="A949">
        <v>4850000</v>
      </c>
      <c r="B949">
        <v>90</v>
      </c>
      <c r="C949">
        <v>2</v>
      </c>
      <c r="D949">
        <v>53354.245347733297</v>
      </c>
      <c r="E949">
        <v>44663.708440795635</v>
      </c>
      <c r="F949">
        <v>49713.108206245459</v>
      </c>
      <c r="G949">
        <v>3</v>
      </c>
      <c r="H949">
        <v>58834.067890234619</v>
      </c>
    </row>
    <row r="950" spans="1:8" x14ac:dyDescent="0.3">
      <c r="A950">
        <v>3350000</v>
      </c>
      <c r="B950">
        <v>95</v>
      </c>
      <c r="C950">
        <v>7.5</v>
      </c>
      <c r="D950">
        <v>65169.934344177367</v>
      </c>
      <c r="E950">
        <v>44663.708440795635</v>
      </c>
      <c r="F950">
        <v>34528.227707423292</v>
      </c>
      <c r="G950">
        <v>3</v>
      </c>
      <c r="H950">
        <v>58834.067890234619</v>
      </c>
    </row>
    <row r="951" spans="1:8" x14ac:dyDescent="0.3">
      <c r="A951">
        <v>6050000</v>
      </c>
      <c r="B951">
        <v>190</v>
      </c>
      <c r="C951">
        <v>13</v>
      </c>
      <c r="D951">
        <v>56501.106204522679</v>
      </c>
      <c r="E951">
        <v>44663.708440795635</v>
      </c>
      <c r="F951">
        <v>34528.227707423292</v>
      </c>
      <c r="G951">
        <v>5</v>
      </c>
      <c r="H951">
        <v>58834.067890234619</v>
      </c>
    </row>
    <row r="952" spans="1:8" x14ac:dyDescent="0.3">
      <c r="A952">
        <v>4650000</v>
      </c>
      <c r="B952">
        <v>150</v>
      </c>
      <c r="C952">
        <v>7.5</v>
      </c>
      <c r="D952">
        <v>56501.106204522679</v>
      </c>
      <c r="E952">
        <v>44663.708440795635</v>
      </c>
      <c r="F952">
        <v>34528.227707423292</v>
      </c>
      <c r="G952">
        <v>5</v>
      </c>
      <c r="H952">
        <v>58834.067890234619</v>
      </c>
    </row>
    <row r="953" spans="1:8" x14ac:dyDescent="0.3">
      <c r="A953">
        <v>4200000</v>
      </c>
      <c r="B953">
        <v>85</v>
      </c>
      <c r="C953">
        <v>2</v>
      </c>
      <c r="D953">
        <v>56501.106204522679</v>
      </c>
      <c r="E953">
        <v>44663.708440795635</v>
      </c>
      <c r="F953">
        <v>34528.227707423292</v>
      </c>
      <c r="G953">
        <v>3</v>
      </c>
      <c r="H953">
        <v>58834.067890234619</v>
      </c>
    </row>
    <row r="954" spans="1:8" x14ac:dyDescent="0.3">
      <c r="A954">
        <v>3600000</v>
      </c>
      <c r="B954">
        <v>95</v>
      </c>
      <c r="C954">
        <v>18</v>
      </c>
      <c r="D954">
        <v>56501.106204522679</v>
      </c>
      <c r="E954">
        <v>44663.708440795635</v>
      </c>
      <c r="F954">
        <v>34528.227707423292</v>
      </c>
      <c r="G954">
        <v>3</v>
      </c>
      <c r="H954">
        <v>58834.067890234619</v>
      </c>
    </row>
    <row r="955" spans="1:8" x14ac:dyDescent="0.3">
      <c r="A955">
        <v>3450000</v>
      </c>
      <c r="B955">
        <v>140</v>
      </c>
      <c r="C955">
        <v>18</v>
      </c>
      <c r="D955">
        <v>56501.106204522679</v>
      </c>
      <c r="E955">
        <v>44663.708440795635</v>
      </c>
      <c r="F955">
        <v>34528.227707423292</v>
      </c>
      <c r="G955">
        <v>4</v>
      </c>
      <c r="H955">
        <v>58834.067890234619</v>
      </c>
    </row>
    <row r="956" spans="1:8" x14ac:dyDescent="0.3">
      <c r="A956">
        <v>2930000</v>
      </c>
      <c r="B956">
        <v>75</v>
      </c>
      <c r="C956">
        <v>13</v>
      </c>
      <c r="D956">
        <v>56501.106204522679</v>
      </c>
      <c r="E956">
        <v>44663.708440795635</v>
      </c>
      <c r="F956">
        <v>34528.227707423292</v>
      </c>
      <c r="G956">
        <v>3</v>
      </c>
      <c r="H956">
        <v>58834.067890234619</v>
      </c>
    </row>
    <row r="957" spans="1:8" x14ac:dyDescent="0.3">
      <c r="A957">
        <v>2899999</v>
      </c>
      <c r="B957">
        <v>130</v>
      </c>
      <c r="C957">
        <v>25</v>
      </c>
      <c r="D957">
        <v>56501.106204522679</v>
      </c>
      <c r="E957">
        <v>44663.708440795635</v>
      </c>
      <c r="F957">
        <v>34528.227707423292</v>
      </c>
      <c r="G957">
        <v>4</v>
      </c>
      <c r="H957">
        <v>58834.067890234619</v>
      </c>
    </row>
    <row r="958" spans="1:8" x14ac:dyDescent="0.3">
      <c r="A958">
        <v>2250000</v>
      </c>
      <c r="B958">
        <v>85</v>
      </c>
      <c r="C958">
        <v>25</v>
      </c>
      <c r="D958">
        <v>56501.106204522679</v>
      </c>
      <c r="E958">
        <v>44663.708440795635</v>
      </c>
      <c r="F958">
        <v>34528.227707423292</v>
      </c>
      <c r="G958">
        <v>3</v>
      </c>
      <c r="H958">
        <v>58834.067890234619</v>
      </c>
    </row>
    <row r="959" spans="1:8" x14ac:dyDescent="0.3">
      <c r="A959">
        <v>2650000</v>
      </c>
      <c r="B959">
        <v>55</v>
      </c>
      <c r="C959">
        <v>2</v>
      </c>
      <c r="D959">
        <v>84051.519775661844</v>
      </c>
      <c r="E959">
        <v>44663.708440795635</v>
      </c>
      <c r="F959">
        <v>34528.227707423292</v>
      </c>
      <c r="G959">
        <v>2</v>
      </c>
      <c r="H959">
        <v>58834.067890234619</v>
      </c>
    </row>
    <row r="960" spans="1:8" x14ac:dyDescent="0.3">
      <c r="A960">
        <v>2880000</v>
      </c>
      <c r="B960">
        <v>85</v>
      </c>
      <c r="C960">
        <v>13</v>
      </c>
      <c r="D960">
        <v>56501.106204522679</v>
      </c>
      <c r="E960">
        <v>44663.708440795635</v>
      </c>
      <c r="F960">
        <v>34528.227707423292</v>
      </c>
      <c r="G960">
        <v>3</v>
      </c>
      <c r="H960">
        <v>58834.067890234619</v>
      </c>
    </row>
    <row r="961" spans="1:8" x14ac:dyDescent="0.3">
      <c r="A961">
        <v>2750000</v>
      </c>
      <c r="B961">
        <v>80</v>
      </c>
      <c r="C961">
        <v>13</v>
      </c>
      <c r="D961">
        <v>56501.106204522679</v>
      </c>
      <c r="E961">
        <v>44663.708440795635</v>
      </c>
      <c r="F961">
        <v>34528.227707423292</v>
      </c>
      <c r="G961">
        <v>3</v>
      </c>
      <c r="H961">
        <v>58834.067890234619</v>
      </c>
    </row>
    <row r="962" spans="1:8" x14ac:dyDescent="0.3">
      <c r="A962">
        <v>3350000</v>
      </c>
      <c r="B962">
        <v>75</v>
      </c>
      <c r="C962">
        <v>2</v>
      </c>
      <c r="D962">
        <v>65169.934344177367</v>
      </c>
      <c r="E962">
        <v>44663.708440795635</v>
      </c>
      <c r="F962">
        <v>40549.603174603173</v>
      </c>
      <c r="G962">
        <v>3</v>
      </c>
      <c r="H962">
        <v>58834.067890234619</v>
      </c>
    </row>
    <row r="963" spans="1:8" x14ac:dyDescent="0.3">
      <c r="A963">
        <v>2450000</v>
      </c>
      <c r="B963">
        <v>50</v>
      </c>
      <c r="C963">
        <v>2</v>
      </c>
      <c r="D963">
        <v>65169.934344177367</v>
      </c>
      <c r="E963">
        <v>44663.708440795635</v>
      </c>
      <c r="F963">
        <v>40549.603174603173</v>
      </c>
      <c r="G963">
        <v>2</v>
      </c>
      <c r="H963">
        <v>58834.067890234619</v>
      </c>
    </row>
    <row r="964" spans="1:8" x14ac:dyDescent="0.3">
      <c r="A964">
        <v>3550000</v>
      </c>
      <c r="B964">
        <v>80</v>
      </c>
      <c r="C964">
        <v>2</v>
      </c>
      <c r="D964">
        <v>56501.106204522679</v>
      </c>
      <c r="E964">
        <v>44663.708440795635</v>
      </c>
      <c r="F964">
        <v>40549.603174603173</v>
      </c>
      <c r="G964">
        <v>3</v>
      </c>
      <c r="H964">
        <v>58834.067890234619</v>
      </c>
    </row>
    <row r="965" spans="1:8" x14ac:dyDescent="0.3">
      <c r="A965">
        <v>2780000</v>
      </c>
      <c r="B965">
        <v>80</v>
      </c>
      <c r="C965">
        <v>7.5</v>
      </c>
      <c r="D965">
        <v>56501.106204522679</v>
      </c>
      <c r="E965">
        <v>44663.708440795635</v>
      </c>
      <c r="F965">
        <v>40549.603174603173</v>
      </c>
      <c r="G965">
        <v>3</v>
      </c>
      <c r="H965">
        <v>58834.067890234619</v>
      </c>
    </row>
    <row r="966" spans="1:8" x14ac:dyDescent="0.3">
      <c r="A966">
        <v>2450000</v>
      </c>
      <c r="B966">
        <v>100</v>
      </c>
      <c r="C966">
        <v>7.5</v>
      </c>
      <c r="D966">
        <v>56501.106204522679</v>
      </c>
      <c r="E966">
        <v>44663.708440795635</v>
      </c>
      <c r="F966">
        <v>40549.603174603173</v>
      </c>
      <c r="G966">
        <v>3</v>
      </c>
      <c r="H966">
        <v>58834.067890234619</v>
      </c>
    </row>
    <row r="967" spans="1:8" x14ac:dyDescent="0.3">
      <c r="A967">
        <v>2050000</v>
      </c>
      <c r="B967">
        <v>45</v>
      </c>
      <c r="C967">
        <v>2</v>
      </c>
      <c r="D967">
        <v>56501.106204522679</v>
      </c>
      <c r="E967">
        <v>44663.708440795635</v>
      </c>
      <c r="F967">
        <v>40549.603174603173</v>
      </c>
      <c r="G967">
        <v>2</v>
      </c>
      <c r="H967">
        <v>58834.067890234619</v>
      </c>
    </row>
    <row r="968" spans="1:8" x14ac:dyDescent="0.3">
      <c r="A968">
        <v>2050000</v>
      </c>
      <c r="B968">
        <v>50</v>
      </c>
      <c r="C968">
        <v>2</v>
      </c>
      <c r="D968">
        <v>53354.245347733297</v>
      </c>
      <c r="E968">
        <v>44663.708440795635</v>
      </c>
      <c r="F968">
        <v>40549.603174603173</v>
      </c>
      <c r="G968">
        <v>2</v>
      </c>
      <c r="H968">
        <v>58834.067890234619</v>
      </c>
    </row>
    <row r="969" spans="1:8" x14ac:dyDescent="0.3">
      <c r="A969">
        <v>3250000</v>
      </c>
      <c r="B969">
        <v>85</v>
      </c>
      <c r="C969">
        <v>13</v>
      </c>
      <c r="D969">
        <v>65169.934344177367</v>
      </c>
      <c r="E969">
        <v>44663.708440795635</v>
      </c>
      <c r="F969">
        <v>36151.912313258639</v>
      </c>
      <c r="G969">
        <v>3</v>
      </c>
      <c r="H969">
        <v>58834.067890234619</v>
      </c>
    </row>
    <row r="970" spans="1:8" x14ac:dyDescent="0.3">
      <c r="A970">
        <v>5250000</v>
      </c>
      <c r="B970">
        <v>150</v>
      </c>
      <c r="C970">
        <v>2</v>
      </c>
      <c r="D970">
        <v>56501.106204522679</v>
      </c>
      <c r="E970">
        <v>44663.708440795635</v>
      </c>
      <c r="F970">
        <v>36151.912313258639</v>
      </c>
      <c r="G970">
        <v>4</v>
      </c>
      <c r="H970">
        <v>58834.067890234619</v>
      </c>
    </row>
    <row r="971" spans="1:8" x14ac:dyDescent="0.3">
      <c r="A971">
        <v>4190000</v>
      </c>
      <c r="B971">
        <v>100</v>
      </c>
      <c r="C971">
        <v>13</v>
      </c>
      <c r="D971">
        <v>56501.106204522679</v>
      </c>
      <c r="E971">
        <v>44663.708440795635</v>
      </c>
      <c r="F971">
        <v>36151.912313258639</v>
      </c>
      <c r="G971">
        <v>3</v>
      </c>
      <c r="H971">
        <v>58834.067890234619</v>
      </c>
    </row>
    <row r="972" spans="1:8" x14ac:dyDescent="0.3">
      <c r="A972">
        <v>3750000</v>
      </c>
      <c r="B972">
        <v>100</v>
      </c>
      <c r="C972">
        <v>7.5</v>
      </c>
      <c r="D972">
        <v>56501.106204522679</v>
      </c>
      <c r="E972">
        <v>44663.708440795635</v>
      </c>
      <c r="F972">
        <v>36151.912313258639</v>
      </c>
      <c r="G972">
        <v>3</v>
      </c>
      <c r="H972">
        <v>58834.067890234619</v>
      </c>
    </row>
    <row r="973" spans="1:8" x14ac:dyDescent="0.3">
      <c r="A973">
        <v>2990000</v>
      </c>
      <c r="B973">
        <v>90</v>
      </c>
      <c r="C973">
        <v>13</v>
      </c>
      <c r="D973">
        <v>56501.106204522679</v>
      </c>
      <c r="E973">
        <v>44663.708440795635</v>
      </c>
      <c r="F973">
        <v>36151.912313258639</v>
      </c>
      <c r="G973">
        <v>3</v>
      </c>
      <c r="H973">
        <v>58834.067890234619</v>
      </c>
    </row>
    <row r="974" spans="1:8" x14ac:dyDescent="0.3">
      <c r="A974">
        <v>2950000</v>
      </c>
      <c r="B974">
        <v>85</v>
      </c>
      <c r="C974">
        <v>13</v>
      </c>
      <c r="D974">
        <v>56501.106204522679</v>
      </c>
      <c r="E974">
        <v>44663.708440795635</v>
      </c>
      <c r="F974">
        <v>36151.912313258639</v>
      </c>
      <c r="G974">
        <v>3</v>
      </c>
      <c r="H974">
        <v>58834.067890234619</v>
      </c>
    </row>
    <row r="975" spans="1:8" x14ac:dyDescent="0.3">
      <c r="A975">
        <v>2599999</v>
      </c>
      <c r="B975">
        <v>80</v>
      </c>
      <c r="C975">
        <v>13</v>
      </c>
      <c r="D975">
        <v>56501.106204522679</v>
      </c>
      <c r="E975">
        <v>44663.708440795635</v>
      </c>
      <c r="F975">
        <v>36151.912313258639</v>
      </c>
      <c r="G975">
        <v>3</v>
      </c>
      <c r="H975">
        <v>58834.067890234619</v>
      </c>
    </row>
    <row r="976" spans="1:8" x14ac:dyDescent="0.3">
      <c r="A976">
        <v>3150000</v>
      </c>
      <c r="B976">
        <v>85</v>
      </c>
      <c r="C976">
        <v>18</v>
      </c>
      <c r="D976">
        <v>65169.934344177367</v>
      </c>
      <c r="E976">
        <v>44663.708440795635</v>
      </c>
      <c r="F976">
        <v>41063.001058179798</v>
      </c>
      <c r="G976">
        <v>3</v>
      </c>
      <c r="H976">
        <v>58834.067890234619</v>
      </c>
    </row>
    <row r="977" spans="1:8" x14ac:dyDescent="0.3">
      <c r="A977">
        <v>4575000</v>
      </c>
      <c r="B977">
        <v>80</v>
      </c>
      <c r="C977">
        <v>18</v>
      </c>
      <c r="D977">
        <v>56501.106204522679</v>
      </c>
      <c r="E977">
        <v>44663.708440795635</v>
      </c>
      <c r="F977">
        <v>41063.001058179798</v>
      </c>
      <c r="G977">
        <v>3</v>
      </c>
      <c r="H977">
        <v>58834.067890234619</v>
      </c>
    </row>
    <row r="978" spans="1:8" x14ac:dyDescent="0.3">
      <c r="A978">
        <v>3700000</v>
      </c>
      <c r="B978">
        <v>105</v>
      </c>
      <c r="C978">
        <v>18</v>
      </c>
      <c r="D978">
        <v>56501.106204522679</v>
      </c>
      <c r="E978">
        <v>44663.708440795635</v>
      </c>
      <c r="F978">
        <v>41063.001058179798</v>
      </c>
      <c r="G978">
        <v>3</v>
      </c>
      <c r="H978">
        <v>58834.067890234619</v>
      </c>
    </row>
    <row r="979" spans="1:8" x14ac:dyDescent="0.3">
      <c r="A979">
        <v>3600000</v>
      </c>
      <c r="B979">
        <v>100</v>
      </c>
      <c r="C979">
        <v>18</v>
      </c>
      <c r="D979">
        <v>56501.106204522679</v>
      </c>
      <c r="E979">
        <v>44663.708440795635</v>
      </c>
      <c r="F979">
        <v>41063.001058179798</v>
      </c>
      <c r="G979">
        <v>3</v>
      </c>
      <c r="H979">
        <v>58834.067890234619</v>
      </c>
    </row>
    <row r="980" spans="1:8" x14ac:dyDescent="0.3">
      <c r="A980">
        <v>2650000</v>
      </c>
      <c r="B980">
        <v>50</v>
      </c>
      <c r="C980">
        <v>2</v>
      </c>
      <c r="D980">
        <v>65169.934344177367</v>
      </c>
      <c r="E980">
        <v>44663.708440795635</v>
      </c>
      <c r="F980">
        <v>41063.001058179798</v>
      </c>
      <c r="G980">
        <v>2</v>
      </c>
      <c r="H980">
        <v>58834.067890234619</v>
      </c>
    </row>
    <row r="981" spans="1:8" x14ac:dyDescent="0.3">
      <c r="A981">
        <v>8350000</v>
      </c>
      <c r="B981">
        <v>116</v>
      </c>
      <c r="C981">
        <v>13</v>
      </c>
      <c r="D981">
        <v>56501.106204522679</v>
      </c>
      <c r="E981">
        <v>75304.809699391655</v>
      </c>
      <c r="F981">
        <v>41063.001058179798</v>
      </c>
      <c r="G981">
        <v>4</v>
      </c>
      <c r="H981">
        <v>58834.067890234619</v>
      </c>
    </row>
    <row r="982" spans="1:8" x14ac:dyDescent="0.3">
      <c r="A982">
        <v>3850000</v>
      </c>
      <c r="B982">
        <v>115</v>
      </c>
      <c r="C982">
        <v>2</v>
      </c>
      <c r="D982">
        <v>65169.934344177367</v>
      </c>
      <c r="E982">
        <v>42611.846821225699</v>
      </c>
      <c r="F982">
        <v>41063.001058179798</v>
      </c>
      <c r="G982">
        <v>3</v>
      </c>
      <c r="H982">
        <v>58834.067890234619</v>
      </c>
    </row>
    <row r="983" spans="1:8" x14ac:dyDescent="0.3">
      <c r="A983">
        <v>5450000</v>
      </c>
      <c r="B983">
        <v>135</v>
      </c>
      <c r="C983">
        <v>2</v>
      </c>
      <c r="D983">
        <v>84051.519775661844</v>
      </c>
      <c r="E983">
        <v>34948.12440645774</v>
      </c>
      <c r="F983">
        <v>41063.001058179798</v>
      </c>
      <c r="G983">
        <v>4</v>
      </c>
      <c r="H983">
        <v>58834.067890234619</v>
      </c>
    </row>
    <row r="984" spans="1:8" x14ac:dyDescent="0.3">
      <c r="A984">
        <v>4500000</v>
      </c>
      <c r="B984">
        <v>100</v>
      </c>
      <c r="C984">
        <v>13</v>
      </c>
      <c r="D984">
        <v>65169.934344177367</v>
      </c>
      <c r="E984">
        <v>34948.12440645774</v>
      </c>
      <c r="F984">
        <v>41063.001058179798</v>
      </c>
      <c r="G984">
        <v>3</v>
      </c>
      <c r="H984">
        <v>58834.067890234619</v>
      </c>
    </row>
    <row r="985" spans="1:8" x14ac:dyDescent="0.3">
      <c r="A985">
        <v>3150000</v>
      </c>
      <c r="B985">
        <v>130</v>
      </c>
      <c r="C985">
        <v>2</v>
      </c>
      <c r="D985">
        <v>65169.934344177367</v>
      </c>
      <c r="E985">
        <v>34948.12440645774</v>
      </c>
      <c r="F985">
        <v>41063.001058179798</v>
      </c>
      <c r="G985">
        <v>4</v>
      </c>
      <c r="H985">
        <v>58834.067890234619</v>
      </c>
    </row>
    <row r="986" spans="1:8" x14ac:dyDescent="0.3">
      <c r="A986">
        <v>3150000</v>
      </c>
      <c r="B986">
        <v>130</v>
      </c>
      <c r="C986">
        <v>2</v>
      </c>
      <c r="D986">
        <v>65169.934344177367</v>
      </c>
      <c r="E986">
        <v>34948.12440645774</v>
      </c>
      <c r="F986">
        <v>41063.001058179798</v>
      </c>
      <c r="G986">
        <v>4</v>
      </c>
      <c r="H986">
        <v>58834.067890234619</v>
      </c>
    </row>
    <row r="987" spans="1:8" x14ac:dyDescent="0.3">
      <c r="A987">
        <v>3125000</v>
      </c>
      <c r="B987">
        <v>120</v>
      </c>
      <c r="C987">
        <v>25</v>
      </c>
      <c r="D987">
        <v>65169.934344177367</v>
      </c>
      <c r="E987">
        <v>34948.12440645774</v>
      </c>
      <c r="F987">
        <v>41063.001058179798</v>
      </c>
      <c r="G987">
        <v>4</v>
      </c>
      <c r="H987">
        <v>58834.067890234619</v>
      </c>
    </row>
    <row r="988" spans="1:8" x14ac:dyDescent="0.3">
      <c r="A988">
        <v>2500000</v>
      </c>
      <c r="B988">
        <v>50</v>
      </c>
      <c r="C988">
        <v>2</v>
      </c>
      <c r="D988">
        <v>65169.934344177367</v>
      </c>
      <c r="E988">
        <v>34948.12440645774</v>
      </c>
      <c r="F988">
        <v>41063.001058179798</v>
      </c>
      <c r="G988">
        <v>2</v>
      </c>
      <c r="H988">
        <v>58834.067890234619</v>
      </c>
    </row>
    <row r="989" spans="1:8" x14ac:dyDescent="0.3">
      <c r="A989">
        <v>3000000</v>
      </c>
      <c r="B989">
        <v>110</v>
      </c>
      <c r="C989">
        <v>13</v>
      </c>
      <c r="D989">
        <v>65169.934344177367</v>
      </c>
      <c r="E989">
        <v>44663.708440795635</v>
      </c>
      <c r="F989">
        <v>39048.511583210224</v>
      </c>
      <c r="G989">
        <v>4</v>
      </c>
      <c r="H989">
        <v>58834.067890234619</v>
      </c>
    </row>
    <row r="990" spans="1:8" x14ac:dyDescent="0.3">
      <c r="A990">
        <v>3750000</v>
      </c>
      <c r="B990">
        <v>95</v>
      </c>
      <c r="C990">
        <v>2</v>
      </c>
      <c r="D990">
        <v>56501.106204522679</v>
      </c>
      <c r="E990">
        <v>44663.708440795635</v>
      </c>
      <c r="F990">
        <v>39048.511583210224</v>
      </c>
      <c r="G990">
        <v>3</v>
      </c>
      <c r="H990">
        <v>58834.067890234619</v>
      </c>
    </row>
    <row r="991" spans="1:8" x14ac:dyDescent="0.3">
      <c r="A991">
        <v>3650000</v>
      </c>
      <c r="B991">
        <v>80</v>
      </c>
      <c r="C991">
        <v>7.5</v>
      </c>
      <c r="D991">
        <v>56501.106204522679</v>
      </c>
      <c r="E991">
        <v>44663.708440795635</v>
      </c>
      <c r="F991">
        <v>39048.511583210224</v>
      </c>
      <c r="G991">
        <v>3</v>
      </c>
      <c r="H991">
        <v>58834.067890234619</v>
      </c>
    </row>
    <row r="992" spans="1:8" x14ac:dyDescent="0.3">
      <c r="A992">
        <v>2475000</v>
      </c>
      <c r="B992">
        <v>48</v>
      </c>
      <c r="C992">
        <v>2</v>
      </c>
      <c r="D992">
        <v>56501.106204522679</v>
      </c>
      <c r="E992">
        <v>44663.708440795635</v>
      </c>
      <c r="F992">
        <v>39048.511583210224</v>
      </c>
      <c r="G992">
        <v>2</v>
      </c>
      <c r="H992">
        <v>58834.067890234619</v>
      </c>
    </row>
    <row r="993" spans="1:8" x14ac:dyDescent="0.3">
      <c r="A993">
        <v>2395000</v>
      </c>
      <c r="B993">
        <v>55</v>
      </c>
      <c r="C993">
        <v>2</v>
      </c>
      <c r="D993">
        <v>56501.106204522679</v>
      </c>
      <c r="E993">
        <v>44663.708440795635</v>
      </c>
      <c r="F993">
        <v>39048.511583210224</v>
      </c>
      <c r="G993">
        <v>2</v>
      </c>
      <c r="H993">
        <v>58834.067890234619</v>
      </c>
    </row>
    <row r="994" spans="1:8" x14ac:dyDescent="0.3">
      <c r="A994">
        <v>5300000</v>
      </c>
      <c r="B994">
        <v>155</v>
      </c>
      <c r="C994">
        <v>7.5</v>
      </c>
      <c r="D994">
        <v>53354.245347733297</v>
      </c>
      <c r="E994">
        <v>44663.708440795635</v>
      </c>
      <c r="F994">
        <v>39048.511583210224</v>
      </c>
      <c r="G994">
        <v>5</v>
      </c>
      <c r="H994">
        <v>58834.067890234619</v>
      </c>
    </row>
    <row r="995" spans="1:8" x14ac:dyDescent="0.3">
      <c r="A995">
        <v>2850000</v>
      </c>
      <c r="B995">
        <v>90</v>
      </c>
      <c r="C995">
        <v>7.5</v>
      </c>
      <c r="D995">
        <v>56501.106204522679</v>
      </c>
      <c r="E995">
        <v>44663.708440795635</v>
      </c>
      <c r="F995">
        <v>39048.511583210224</v>
      </c>
      <c r="G995">
        <v>3</v>
      </c>
      <c r="H995">
        <v>58834.067890234619</v>
      </c>
    </row>
    <row r="996" spans="1:8" x14ac:dyDescent="0.3">
      <c r="A996">
        <v>12000000</v>
      </c>
      <c r="B996">
        <v>150</v>
      </c>
      <c r="C996">
        <v>13</v>
      </c>
      <c r="D996">
        <v>56501.106204522679</v>
      </c>
      <c r="E996">
        <v>44663.708440795635</v>
      </c>
      <c r="F996">
        <v>62933.730033033164</v>
      </c>
      <c r="G996">
        <v>6</v>
      </c>
      <c r="H996">
        <v>58834.067890234619</v>
      </c>
    </row>
    <row r="997" spans="1:8" x14ac:dyDescent="0.3">
      <c r="A997">
        <v>3450000</v>
      </c>
      <c r="B997">
        <v>35</v>
      </c>
      <c r="C997">
        <v>7.5</v>
      </c>
      <c r="D997">
        <v>56501.106204522679</v>
      </c>
      <c r="E997">
        <v>44663.708440795635</v>
      </c>
      <c r="F997">
        <v>62933.730033033164</v>
      </c>
      <c r="G997">
        <v>2</v>
      </c>
      <c r="H997">
        <v>58834.067890234619</v>
      </c>
    </row>
    <row r="998" spans="1:8" x14ac:dyDescent="0.3">
      <c r="A998">
        <v>5250000</v>
      </c>
      <c r="B998">
        <v>80</v>
      </c>
      <c r="C998">
        <v>13</v>
      </c>
      <c r="D998">
        <v>53354.245347733297</v>
      </c>
      <c r="E998">
        <v>44663.708440795635</v>
      </c>
      <c r="F998">
        <v>62933.730033033164</v>
      </c>
      <c r="G998">
        <v>3</v>
      </c>
      <c r="H998">
        <v>58834.067890234619</v>
      </c>
    </row>
    <row r="999" spans="1:8" x14ac:dyDescent="0.3">
      <c r="A999">
        <v>5250000</v>
      </c>
      <c r="B999">
        <v>80</v>
      </c>
      <c r="C999">
        <v>13</v>
      </c>
      <c r="D999">
        <v>53354.245347733297</v>
      </c>
      <c r="E999">
        <v>44663.708440795635</v>
      </c>
      <c r="F999">
        <v>62933.730033033164</v>
      </c>
      <c r="G999">
        <v>3</v>
      </c>
      <c r="H999">
        <v>58834.067890234619</v>
      </c>
    </row>
    <row r="1000" spans="1:8" x14ac:dyDescent="0.3">
      <c r="A1000">
        <v>3750000</v>
      </c>
      <c r="B1000">
        <v>88</v>
      </c>
      <c r="C1000">
        <v>7.5</v>
      </c>
      <c r="D1000">
        <v>56501.106204522679</v>
      </c>
      <c r="E1000">
        <v>44663.708440795635</v>
      </c>
      <c r="F1000">
        <v>62933.730033033164</v>
      </c>
      <c r="G1000">
        <v>2</v>
      </c>
      <c r="H1000">
        <v>58834.067890234619</v>
      </c>
    </row>
    <row r="1001" spans="1:8" x14ac:dyDescent="0.3">
      <c r="A1001">
        <v>3350000</v>
      </c>
      <c r="B1001">
        <v>70</v>
      </c>
      <c r="C1001">
        <v>7.5</v>
      </c>
      <c r="D1001">
        <v>56501.106204522679</v>
      </c>
      <c r="E1001">
        <v>44663.708440795635</v>
      </c>
      <c r="F1001">
        <v>62933.730033033164</v>
      </c>
      <c r="G1001">
        <v>3</v>
      </c>
      <c r="H1001">
        <v>58834.067890234619</v>
      </c>
    </row>
    <row r="1002" spans="1:8" x14ac:dyDescent="0.3">
      <c r="A1002">
        <v>3300000</v>
      </c>
      <c r="B1002">
        <v>82</v>
      </c>
      <c r="C1002">
        <v>7.5</v>
      </c>
      <c r="D1002">
        <v>56501.106204522679</v>
      </c>
      <c r="E1002">
        <v>44663.708440795635</v>
      </c>
      <c r="F1002">
        <v>62933.730033033164</v>
      </c>
      <c r="G1002">
        <v>3</v>
      </c>
      <c r="H1002">
        <v>58834.067890234619</v>
      </c>
    </row>
    <row r="1003" spans="1:8" x14ac:dyDescent="0.3">
      <c r="A1003">
        <v>6985000</v>
      </c>
      <c r="B1003">
        <v>150</v>
      </c>
      <c r="C1003">
        <v>13</v>
      </c>
      <c r="D1003">
        <v>56501.106204522679</v>
      </c>
      <c r="E1003">
        <v>44663.708440795635</v>
      </c>
      <c r="F1003">
        <v>46566.666666666664</v>
      </c>
      <c r="G1003">
        <v>4</v>
      </c>
      <c r="H1003">
        <v>58834.067890234619</v>
      </c>
    </row>
    <row r="1004" spans="1:8" x14ac:dyDescent="0.3">
      <c r="A1004">
        <v>6985000</v>
      </c>
      <c r="B1004">
        <v>130</v>
      </c>
      <c r="C1004">
        <v>13</v>
      </c>
      <c r="D1004">
        <v>56501.106204522679</v>
      </c>
      <c r="E1004">
        <v>44663.708440795635</v>
      </c>
      <c r="F1004">
        <v>43889.580615462968</v>
      </c>
      <c r="G1004">
        <v>4</v>
      </c>
      <c r="H1004">
        <v>58834.067890234619</v>
      </c>
    </row>
    <row r="1005" spans="1:8" x14ac:dyDescent="0.3">
      <c r="A1005">
        <v>4500000</v>
      </c>
      <c r="B1005">
        <v>120</v>
      </c>
      <c r="C1005">
        <v>2</v>
      </c>
      <c r="D1005">
        <v>56501.106204522679</v>
      </c>
      <c r="E1005">
        <v>44663.708440795635</v>
      </c>
      <c r="F1005">
        <v>43889.580615462968</v>
      </c>
      <c r="G1005">
        <v>4</v>
      </c>
      <c r="H1005">
        <v>58834.067890234619</v>
      </c>
    </row>
    <row r="1006" spans="1:8" x14ac:dyDescent="0.3">
      <c r="A1006">
        <v>3250000</v>
      </c>
      <c r="B1006">
        <v>50</v>
      </c>
      <c r="C1006">
        <v>2</v>
      </c>
      <c r="D1006">
        <v>56501.106204522679</v>
      </c>
      <c r="E1006">
        <v>44663.708440795635</v>
      </c>
      <c r="F1006">
        <v>43889.580615462968</v>
      </c>
      <c r="G1006">
        <v>2</v>
      </c>
      <c r="H1006">
        <v>58834.067890234619</v>
      </c>
    </row>
    <row r="1007" spans="1:8" x14ac:dyDescent="0.3">
      <c r="A1007">
        <v>2990000</v>
      </c>
      <c r="B1007">
        <v>50</v>
      </c>
      <c r="C1007">
        <v>2</v>
      </c>
      <c r="D1007">
        <v>56501.106204522679</v>
      </c>
      <c r="E1007">
        <v>44663.708440795635</v>
      </c>
      <c r="F1007">
        <v>43889.580615462968</v>
      </c>
      <c r="G1007">
        <v>2</v>
      </c>
      <c r="H1007">
        <v>58834.067890234619</v>
      </c>
    </row>
    <row r="1008" spans="1:8" x14ac:dyDescent="0.3">
      <c r="A1008">
        <v>2000000</v>
      </c>
      <c r="B1008">
        <v>55</v>
      </c>
      <c r="C1008">
        <v>18</v>
      </c>
      <c r="D1008">
        <v>56501.106204522679</v>
      </c>
      <c r="E1008">
        <v>44663.708440795635</v>
      </c>
      <c r="F1008">
        <v>43889.580615462968</v>
      </c>
      <c r="G1008">
        <v>2</v>
      </c>
      <c r="H1008">
        <v>58834.067890234619</v>
      </c>
    </row>
    <row r="1009" spans="1:8" x14ac:dyDescent="0.3">
      <c r="A1009">
        <v>2790000</v>
      </c>
      <c r="B1009">
        <v>90</v>
      </c>
      <c r="C1009">
        <v>7.5</v>
      </c>
      <c r="D1009">
        <v>65169.934344177367</v>
      </c>
      <c r="E1009">
        <v>44663.708440795635</v>
      </c>
      <c r="F1009">
        <v>43889.580615462968</v>
      </c>
      <c r="G1009">
        <v>3</v>
      </c>
      <c r="H1009">
        <v>58834.067890234619</v>
      </c>
    </row>
    <row r="1010" spans="1:8" x14ac:dyDescent="0.3">
      <c r="A1010">
        <v>2795000</v>
      </c>
      <c r="B1010">
        <v>85</v>
      </c>
      <c r="C1010">
        <v>7.5</v>
      </c>
      <c r="D1010">
        <v>56501.106204522679</v>
      </c>
      <c r="E1010">
        <v>44663.708440795635</v>
      </c>
      <c r="F1010">
        <v>43889.580615462968</v>
      </c>
      <c r="G1010">
        <v>3</v>
      </c>
      <c r="H1010">
        <v>58834.067890234619</v>
      </c>
    </row>
    <row r="1011" spans="1:8" x14ac:dyDescent="0.3">
      <c r="A1011">
        <v>2750000</v>
      </c>
      <c r="B1011">
        <v>70</v>
      </c>
      <c r="C1011">
        <v>2</v>
      </c>
      <c r="D1011">
        <v>56501.106204522679</v>
      </c>
      <c r="E1011">
        <v>44663.708440795635</v>
      </c>
      <c r="F1011">
        <v>43889.580615462968</v>
      </c>
      <c r="G1011">
        <v>3</v>
      </c>
      <c r="H1011">
        <v>58834.067890234619</v>
      </c>
    </row>
    <row r="1012" spans="1:8" x14ac:dyDescent="0.3">
      <c r="A1012">
        <v>2500000</v>
      </c>
      <c r="B1012">
        <v>75</v>
      </c>
      <c r="C1012">
        <v>2</v>
      </c>
      <c r="D1012">
        <v>53354.245347733297</v>
      </c>
      <c r="E1012">
        <v>44663.708440795635</v>
      </c>
      <c r="F1012">
        <v>43889.580615462968</v>
      </c>
      <c r="G1012">
        <v>2</v>
      </c>
      <c r="H1012">
        <v>58834.067890234619</v>
      </c>
    </row>
    <row r="1013" spans="1:8" x14ac:dyDescent="0.3">
      <c r="A1013">
        <v>2500000</v>
      </c>
      <c r="B1013">
        <v>50</v>
      </c>
      <c r="C1013">
        <v>2</v>
      </c>
      <c r="D1013">
        <v>56501.106204522679</v>
      </c>
      <c r="E1013">
        <v>57563.17543269648</v>
      </c>
      <c r="F1013">
        <v>43889.580615462968</v>
      </c>
      <c r="G1013">
        <v>2</v>
      </c>
      <c r="H1013">
        <v>58834.067890234619</v>
      </c>
    </row>
    <row r="1014" spans="1:8" x14ac:dyDescent="0.3">
      <c r="A1014">
        <v>6250000</v>
      </c>
      <c r="B1014">
        <v>140</v>
      </c>
      <c r="C1014">
        <v>2</v>
      </c>
      <c r="D1014">
        <v>56501.106204522679</v>
      </c>
      <c r="E1014">
        <v>44663.708440795635</v>
      </c>
      <c r="F1014">
        <v>45238.095238095237</v>
      </c>
      <c r="G1014">
        <v>4</v>
      </c>
      <c r="H1014">
        <v>58834.067890234619</v>
      </c>
    </row>
    <row r="1015" spans="1:8" x14ac:dyDescent="0.3">
      <c r="A1015">
        <v>2750000</v>
      </c>
      <c r="B1015">
        <v>60</v>
      </c>
      <c r="C1015">
        <v>2</v>
      </c>
      <c r="D1015">
        <v>56501.106204522679</v>
      </c>
      <c r="E1015">
        <v>44663.708440795635</v>
      </c>
      <c r="F1015">
        <v>45238.095238095237</v>
      </c>
      <c r="G1015">
        <v>2</v>
      </c>
      <c r="H1015">
        <v>58834.067890234619</v>
      </c>
    </row>
    <row r="1016" spans="1:8" x14ac:dyDescent="0.3">
      <c r="A1016">
        <v>6000000</v>
      </c>
      <c r="B1016">
        <v>100</v>
      </c>
      <c r="C1016">
        <v>2</v>
      </c>
      <c r="D1016">
        <v>56501.106204522679</v>
      </c>
      <c r="E1016">
        <v>44663.708440795635</v>
      </c>
      <c r="F1016">
        <v>58622.222222222219</v>
      </c>
      <c r="G1016">
        <v>3</v>
      </c>
      <c r="H1016">
        <v>58834.067890234619</v>
      </c>
    </row>
    <row r="1017" spans="1:8" x14ac:dyDescent="0.3">
      <c r="A1017">
        <v>5750000</v>
      </c>
      <c r="B1017">
        <v>100</v>
      </c>
      <c r="C1017">
        <v>2</v>
      </c>
      <c r="D1017">
        <v>56501.106204522679</v>
      </c>
      <c r="E1017">
        <v>44663.708440795635</v>
      </c>
      <c r="F1017">
        <v>58622.222222222219</v>
      </c>
      <c r="G1017">
        <v>3</v>
      </c>
      <c r="H1017">
        <v>58834.067890234619</v>
      </c>
    </row>
    <row r="1018" spans="1:8" x14ac:dyDescent="0.3">
      <c r="A1018">
        <v>6250000</v>
      </c>
      <c r="B1018">
        <v>100</v>
      </c>
      <c r="C1018">
        <v>2</v>
      </c>
      <c r="D1018">
        <v>84051.519775661844</v>
      </c>
      <c r="E1018">
        <v>44663.708440795635</v>
      </c>
      <c r="F1018">
        <v>58622.222222222219</v>
      </c>
      <c r="G1018">
        <v>3</v>
      </c>
      <c r="H1018">
        <v>58834.067890234619</v>
      </c>
    </row>
    <row r="1019" spans="1:8" x14ac:dyDescent="0.3">
      <c r="A1019">
        <v>5500000</v>
      </c>
      <c r="B1019">
        <v>90</v>
      </c>
      <c r="C1019">
        <v>2</v>
      </c>
      <c r="D1019">
        <v>56501.106204522679</v>
      </c>
      <c r="E1019">
        <v>44663.708440795635</v>
      </c>
      <c r="F1019">
        <v>58622.222222222219</v>
      </c>
      <c r="G1019">
        <v>4</v>
      </c>
      <c r="H1019">
        <v>58834.067890234619</v>
      </c>
    </row>
    <row r="1020" spans="1:8" x14ac:dyDescent="0.3">
      <c r="A1020">
        <v>3120000</v>
      </c>
      <c r="B1020">
        <v>60</v>
      </c>
      <c r="C1020">
        <v>2</v>
      </c>
      <c r="D1020">
        <v>53354.245347733297</v>
      </c>
      <c r="E1020">
        <v>44663.708440795635</v>
      </c>
      <c r="F1020">
        <v>58622.222222222219</v>
      </c>
      <c r="G1020">
        <v>2</v>
      </c>
      <c r="H1020">
        <v>58834.067890234619</v>
      </c>
    </row>
    <row r="1021" spans="1:8" x14ac:dyDescent="0.3">
      <c r="A1021">
        <v>5800000</v>
      </c>
      <c r="B1021">
        <v>130</v>
      </c>
      <c r="C1021">
        <v>13</v>
      </c>
      <c r="D1021">
        <v>56501.106204522679</v>
      </c>
      <c r="E1021">
        <v>44663.708440795635</v>
      </c>
      <c r="F1021">
        <v>39504.03762903763</v>
      </c>
      <c r="G1021">
        <v>4</v>
      </c>
      <c r="H1021">
        <v>58834.067890234619</v>
      </c>
    </row>
    <row r="1022" spans="1:8" x14ac:dyDescent="0.3">
      <c r="A1022">
        <v>3945000</v>
      </c>
      <c r="B1022">
        <v>135</v>
      </c>
      <c r="C1022">
        <v>13</v>
      </c>
      <c r="D1022">
        <v>56501.106204522679</v>
      </c>
      <c r="E1022">
        <v>44663.708440795635</v>
      </c>
      <c r="F1022">
        <v>39504.03762903763</v>
      </c>
      <c r="G1022">
        <v>4</v>
      </c>
      <c r="H1022">
        <v>58834.067890234619</v>
      </c>
    </row>
    <row r="1023" spans="1:8" x14ac:dyDescent="0.3">
      <c r="A1023">
        <v>2650000</v>
      </c>
      <c r="B1023">
        <v>90</v>
      </c>
      <c r="C1023">
        <v>13</v>
      </c>
      <c r="D1023">
        <v>56501.106204522679</v>
      </c>
      <c r="E1023">
        <v>44663.708440795635</v>
      </c>
      <c r="F1023">
        <v>39504.03762903763</v>
      </c>
      <c r="G1023">
        <v>3</v>
      </c>
      <c r="H1023">
        <v>58834.067890234619</v>
      </c>
    </row>
    <row r="1024" spans="1:8" x14ac:dyDescent="0.3">
      <c r="A1024">
        <v>2500000</v>
      </c>
      <c r="B1024">
        <v>55</v>
      </c>
      <c r="C1024">
        <v>2</v>
      </c>
      <c r="D1024">
        <v>56501.106204522679</v>
      </c>
      <c r="E1024">
        <v>44663.708440795635</v>
      </c>
      <c r="F1024">
        <v>39504.03762903763</v>
      </c>
      <c r="G1024">
        <v>2</v>
      </c>
      <c r="H1024">
        <v>58834.067890234619</v>
      </c>
    </row>
    <row r="1025" spans="1:8" x14ac:dyDescent="0.3">
      <c r="A1025">
        <v>2390000</v>
      </c>
      <c r="B1025">
        <v>120</v>
      </c>
      <c r="C1025">
        <v>18</v>
      </c>
      <c r="D1025">
        <v>56501.106204522679</v>
      </c>
      <c r="E1025">
        <v>44663.708440795635</v>
      </c>
      <c r="F1025">
        <v>39504.03762903763</v>
      </c>
      <c r="G1025">
        <v>3</v>
      </c>
      <c r="H1025">
        <v>58834.067890234619</v>
      </c>
    </row>
    <row r="1026" spans="1:8" x14ac:dyDescent="0.3">
      <c r="A1026">
        <v>3800000</v>
      </c>
      <c r="B1026">
        <v>50</v>
      </c>
      <c r="C1026">
        <v>2</v>
      </c>
      <c r="D1026">
        <v>53354.245347733297</v>
      </c>
      <c r="E1026">
        <v>44663.708440795635</v>
      </c>
      <c r="F1026">
        <v>39504.03762903763</v>
      </c>
      <c r="G1026">
        <v>2</v>
      </c>
      <c r="H1026">
        <v>58834.067890234619</v>
      </c>
    </row>
    <row r="1027" spans="1:8" x14ac:dyDescent="0.3">
      <c r="A1027">
        <v>2550000</v>
      </c>
      <c r="B1027">
        <v>80</v>
      </c>
      <c r="C1027">
        <v>7.5</v>
      </c>
      <c r="D1027">
        <v>65169.934344177367</v>
      </c>
      <c r="E1027">
        <v>44663.708440795635</v>
      </c>
      <c r="F1027">
        <v>39504.03762903763</v>
      </c>
      <c r="G1027">
        <v>3</v>
      </c>
      <c r="H1027">
        <v>58834.067890234619</v>
      </c>
    </row>
    <row r="1028" spans="1:8" x14ac:dyDescent="0.3">
      <c r="A1028">
        <v>5250000</v>
      </c>
      <c r="B1028">
        <v>75</v>
      </c>
      <c r="C1028">
        <v>13</v>
      </c>
      <c r="D1028">
        <v>56501.106204522679</v>
      </c>
      <c r="E1028">
        <v>44663.708440795635</v>
      </c>
      <c r="F1028">
        <v>70000</v>
      </c>
      <c r="G1028">
        <v>3</v>
      </c>
      <c r="H1028">
        <v>58834.067890234619</v>
      </c>
    </row>
    <row r="1029" spans="1:8" x14ac:dyDescent="0.3">
      <c r="A1029">
        <v>4999000</v>
      </c>
      <c r="B1029">
        <v>250</v>
      </c>
      <c r="C1029">
        <v>7.5</v>
      </c>
      <c r="D1029">
        <v>56501.106204522679</v>
      </c>
      <c r="E1029">
        <v>44663.708440795635</v>
      </c>
      <c r="F1029">
        <v>30152.968115942029</v>
      </c>
      <c r="G1029">
        <v>4</v>
      </c>
      <c r="H1029">
        <v>58834.067890234619</v>
      </c>
    </row>
    <row r="1030" spans="1:8" x14ac:dyDescent="0.3">
      <c r="A1030">
        <v>4399000</v>
      </c>
      <c r="B1030">
        <v>140</v>
      </c>
      <c r="C1030">
        <v>7.5</v>
      </c>
      <c r="D1030">
        <v>56501.106204522679</v>
      </c>
      <c r="E1030">
        <v>44663.708440795635</v>
      </c>
      <c r="F1030">
        <v>30152.968115942029</v>
      </c>
      <c r="G1030">
        <v>4</v>
      </c>
      <c r="H1030">
        <v>58834.067890234619</v>
      </c>
    </row>
    <row r="1031" spans="1:8" x14ac:dyDescent="0.3">
      <c r="A1031">
        <v>3640000</v>
      </c>
      <c r="B1031">
        <v>115</v>
      </c>
      <c r="C1031">
        <v>7.5</v>
      </c>
      <c r="D1031">
        <v>56501.106204522679</v>
      </c>
      <c r="E1031">
        <v>44663.708440795635</v>
      </c>
      <c r="F1031">
        <v>30152.968115942029</v>
      </c>
      <c r="G1031">
        <v>4</v>
      </c>
      <c r="H1031">
        <v>58834.067890234619</v>
      </c>
    </row>
    <row r="1032" spans="1:8" x14ac:dyDescent="0.3">
      <c r="A1032">
        <v>2480000</v>
      </c>
      <c r="B1032">
        <v>70</v>
      </c>
      <c r="C1032">
        <v>7.5</v>
      </c>
      <c r="D1032">
        <v>56501.106204522679</v>
      </c>
      <c r="E1032">
        <v>44663.708440795635</v>
      </c>
      <c r="F1032">
        <v>30152.968115942029</v>
      </c>
      <c r="G1032">
        <v>3</v>
      </c>
      <c r="H1032">
        <v>58834.067890234619</v>
      </c>
    </row>
    <row r="1033" spans="1:8" x14ac:dyDescent="0.3">
      <c r="A1033">
        <v>2420000</v>
      </c>
      <c r="B1033">
        <v>75</v>
      </c>
      <c r="C1033">
        <v>25</v>
      </c>
      <c r="D1033">
        <v>56501.106204522679</v>
      </c>
      <c r="E1033">
        <v>44663.708440795635</v>
      </c>
      <c r="F1033">
        <v>30152.968115942029</v>
      </c>
      <c r="G1033">
        <v>3</v>
      </c>
      <c r="H1033">
        <v>58834.067890234619</v>
      </c>
    </row>
    <row r="1034" spans="1:8" x14ac:dyDescent="0.3">
      <c r="A1034">
        <v>4750000</v>
      </c>
      <c r="B1034">
        <v>120</v>
      </c>
      <c r="C1034">
        <v>2</v>
      </c>
      <c r="D1034">
        <v>56501.106204522679</v>
      </c>
      <c r="E1034">
        <v>44663.708440795635</v>
      </c>
      <c r="F1034">
        <v>39257.439573215386</v>
      </c>
      <c r="G1034">
        <v>4</v>
      </c>
      <c r="H1034">
        <v>58834.067890234619</v>
      </c>
    </row>
    <row r="1035" spans="1:8" x14ac:dyDescent="0.3">
      <c r="A1035">
        <v>4650000</v>
      </c>
      <c r="B1035">
        <v>100</v>
      </c>
      <c r="C1035">
        <v>2</v>
      </c>
      <c r="D1035">
        <v>56501.106204522679</v>
      </c>
      <c r="E1035">
        <v>44663.708440795635</v>
      </c>
      <c r="F1035">
        <v>39257.439573215386</v>
      </c>
      <c r="G1035">
        <v>4</v>
      </c>
      <c r="H1035">
        <v>58834.067890234619</v>
      </c>
    </row>
    <row r="1036" spans="1:8" x14ac:dyDescent="0.3">
      <c r="A1036">
        <v>4350000</v>
      </c>
      <c r="B1036">
        <v>110</v>
      </c>
      <c r="C1036">
        <v>2</v>
      </c>
      <c r="D1036">
        <v>56501.106204522679</v>
      </c>
      <c r="E1036">
        <v>44663.708440795635</v>
      </c>
      <c r="F1036">
        <v>39257.439573215386</v>
      </c>
      <c r="G1036">
        <v>4</v>
      </c>
      <c r="H1036">
        <v>58834.067890234619</v>
      </c>
    </row>
    <row r="1037" spans="1:8" x14ac:dyDescent="0.3">
      <c r="A1037">
        <v>3850000</v>
      </c>
      <c r="B1037">
        <v>150</v>
      </c>
      <c r="C1037">
        <v>2</v>
      </c>
      <c r="D1037">
        <v>56501.106204522679</v>
      </c>
      <c r="E1037">
        <v>44663.708440795635</v>
      </c>
      <c r="F1037">
        <v>39257.439573215386</v>
      </c>
      <c r="G1037">
        <v>4</v>
      </c>
      <c r="H1037">
        <v>58834.067890234619</v>
      </c>
    </row>
    <row r="1038" spans="1:8" x14ac:dyDescent="0.3">
      <c r="A1038">
        <v>3750000</v>
      </c>
      <c r="B1038">
        <v>90</v>
      </c>
      <c r="C1038">
        <v>2</v>
      </c>
      <c r="D1038">
        <v>56501.106204522679</v>
      </c>
      <c r="E1038">
        <v>44663.708440795635</v>
      </c>
      <c r="F1038">
        <v>39257.439573215386</v>
      </c>
      <c r="G1038">
        <v>3</v>
      </c>
      <c r="H1038">
        <v>58834.067890234619</v>
      </c>
    </row>
    <row r="1039" spans="1:8" x14ac:dyDescent="0.3">
      <c r="A1039">
        <v>3750000</v>
      </c>
      <c r="B1039">
        <v>80</v>
      </c>
      <c r="C1039">
        <v>2</v>
      </c>
      <c r="D1039">
        <v>56501.106204522679</v>
      </c>
      <c r="E1039">
        <v>44663.708440795635</v>
      </c>
      <c r="F1039">
        <v>39257.439573215386</v>
      </c>
      <c r="G1039">
        <v>3</v>
      </c>
      <c r="H1039">
        <v>58834.067890234619</v>
      </c>
    </row>
    <row r="1040" spans="1:8" x14ac:dyDescent="0.3">
      <c r="A1040">
        <v>3700000</v>
      </c>
      <c r="B1040">
        <v>85</v>
      </c>
      <c r="C1040">
        <v>2</v>
      </c>
      <c r="D1040">
        <v>56501.106204522679</v>
      </c>
      <c r="E1040">
        <v>44663.708440795635</v>
      </c>
      <c r="F1040">
        <v>39257.439573215386</v>
      </c>
      <c r="G1040">
        <v>3</v>
      </c>
      <c r="H1040">
        <v>58834.067890234619</v>
      </c>
    </row>
    <row r="1041" spans="1:8" x14ac:dyDescent="0.3">
      <c r="A1041">
        <v>3650000</v>
      </c>
      <c r="B1041">
        <v>90</v>
      </c>
      <c r="C1041">
        <v>2</v>
      </c>
      <c r="D1041">
        <v>56501.106204522679</v>
      </c>
      <c r="E1041">
        <v>44663.708440795635</v>
      </c>
      <c r="F1041">
        <v>39257.439573215386</v>
      </c>
      <c r="G1041">
        <v>3</v>
      </c>
      <c r="H1041">
        <v>58834.067890234619</v>
      </c>
    </row>
    <row r="1042" spans="1:8" x14ac:dyDescent="0.3">
      <c r="A1042">
        <v>2650000</v>
      </c>
      <c r="B1042">
        <v>55</v>
      </c>
      <c r="C1042">
        <v>2</v>
      </c>
      <c r="D1042">
        <v>56501.106204522679</v>
      </c>
      <c r="E1042">
        <v>44663.708440795635</v>
      </c>
      <c r="F1042">
        <v>39257.439573215386</v>
      </c>
      <c r="G1042">
        <v>2</v>
      </c>
      <c r="H1042">
        <v>58834.067890234619</v>
      </c>
    </row>
    <row r="1043" spans="1:8" x14ac:dyDescent="0.3">
      <c r="A1043">
        <v>4750000</v>
      </c>
      <c r="B1043">
        <v>140</v>
      </c>
      <c r="C1043">
        <v>2</v>
      </c>
      <c r="D1043">
        <v>53354.245347733297</v>
      </c>
      <c r="E1043">
        <v>44663.708440795635</v>
      </c>
      <c r="F1043">
        <v>39257.439573215386</v>
      </c>
      <c r="G1043">
        <v>5</v>
      </c>
      <c r="H1043">
        <v>58834.067890234619</v>
      </c>
    </row>
    <row r="1044" spans="1:8" x14ac:dyDescent="0.3">
      <c r="A1044">
        <v>3850000</v>
      </c>
      <c r="B1044">
        <v>90</v>
      </c>
      <c r="C1044">
        <v>2</v>
      </c>
      <c r="D1044">
        <v>53354.245347733297</v>
      </c>
      <c r="E1044">
        <v>44663.708440795635</v>
      </c>
      <c r="F1044">
        <v>39257.439573215386</v>
      </c>
      <c r="G1044">
        <v>3</v>
      </c>
      <c r="H1044">
        <v>58834.067890234619</v>
      </c>
    </row>
    <row r="1045" spans="1:8" x14ac:dyDescent="0.3">
      <c r="A1045">
        <v>3549000</v>
      </c>
      <c r="B1045">
        <v>135</v>
      </c>
      <c r="C1045">
        <v>2</v>
      </c>
      <c r="D1045">
        <v>53354.245347733297</v>
      </c>
      <c r="E1045">
        <v>44663.708440795635</v>
      </c>
      <c r="F1045">
        <v>39257.439573215386</v>
      </c>
      <c r="G1045">
        <v>4</v>
      </c>
      <c r="H1045">
        <v>58834.067890234619</v>
      </c>
    </row>
    <row r="1046" spans="1:8" x14ac:dyDescent="0.3">
      <c r="A1046">
        <v>2500000</v>
      </c>
      <c r="B1046">
        <v>65</v>
      </c>
      <c r="C1046">
        <v>2</v>
      </c>
      <c r="D1046">
        <v>53354.245347733297</v>
      </c>
      <c r="E1046">
        <v>44663.708440795635</v>
      </c>
      <c r="F1046">
        <v>39257.439573215386</v>
      </c>
      <c r="G1046">
        <v>2</v>
      </c>
      <c r="H1046">
        <v>58834.067890234619</v>
      </c>
    </row>
    <row r="1047" spans="1:8" x14ac:dyDescent="0.3">
      <c r="A1047">
        <v>2050000</v>
      </c>
      <c r="B1047">
        <v>60</v>
      </c>
      <c r="C1047">
        <v>2</v>
      </c>
      <c r="D1047">
        <v>53354.245347733297</v>
      </c>
      <c r="E1047">
        <v>44663.708440795635</v>
      </c>
      <c r="F1047">
        <v>39257.439573215386</v>
      </c>
      <c r="G1047">
        <v>2</v>
      </c>
      <c r="H1047">
        <v>58834.067890234619</v>
      </c>
    </row>
    <row r="1048" spans="1:8" x14ac:dyDescent="0.3">
      <c r="A1048">
        <v>3350000</v>
      </c>
      <c r="B1048">
        <v>95</v>
      </c>
      <c r="C1048">
        <v>2</v>
      </c>
      <c r="D1048">
        <v>56501.106204522679</v>
      </c>
      <c r="E1048">
        <v>44663.708440795635</v>
      </c>
      <c r="F1048">
        <v>39257.439573215386</v>
      </c>
      <c r="G1048">
        <v>3</v>
      </c>
      <c r="H1048">
        <v>58834.067890234619</v>
      </c>
    </row>
    <row r="1049" spans="1:8" x14ac:dyDescent="0.3">
      <c r="A1049">
        <v>2950000</v>
      </c>
      <c r="B1049">
        <v>95</v>
      </c>
      <c r="C1049">
        <v>2</v>
      </c>
      <c r="D1049">
        <v>56501.106204522679</v>
      </c>
      <c r="E1049">
        <v>44663.708440795635</v>
      </c>
      <c r="F1049">
        <v>39257.439573215386</v>
      </c>
      <c r="G1049">
        <v>3</v>
      </c>
      <c r="H1049">
        <v>58834.067890234619</v>
      </c>
    </row>
    <row r="1050" spans="1:8" x14ac:dyDescent="0.3">
      <c r="A1050">
        <v>2400000</v>
      </c>
      <c r="B1050">
        <v>45</v>
      </c>
      <c r="C1050">
        <v>2</v>
      </c>
      <c r="D1050">
        <v>56501.106204522679</v>
      </c>
      <c r="E1050">
        <v>44663.708440795635</v>
      </c>
      <c r="F1050">
        <v>39257.439573215386</v>
      </c>
      <c r="G1050">
        <v>2</v>
      </c>
      <c r="H1050">
        <v>58834.067890234619</v>
      </c>
    </row>
    <row r="1051" spans="1:8" x14ac:dyDescent="0.3">
      <c r="A1051">
        <v>4399999</v>
      </c>
      <c r="B1051">
        <v>90</v>
      </c>
      <c r="C1051">
        <v>2</v>
      </c>
      <c r="D1051">
        <v>56501.106204522679</v>
      </c>
      <c r="E1051">
        <v>44663.708440795635</v>
      </c>
      <c r="F1051">
        <v>46227.775555555556</v>
      </c>
      <c r="G1051">
        <v>3</v>
      </c>
      <c r="H1051">
        <v>58834.067890234619</v>
      </c>
    </row>
    <row r="1052" spans="1:8" x14ac:dyDescent="0.3">
      <c r="A1052">
        <v>3450000</v>
      </c>
      <c r="B1052">
        <v>75</v>
      </c>
      <c r="C1052">
        <v>2</v>
      </c>
      <c r="D1052">
        <v>56501.106204522679</v>
      </c>
      <c r="E1052">
        <v>44663.708440795635</v>
      </c>
      <c r="F1052">
        <v>46227.775555555556</v>
      </c>
      <c r="G1052">
        <v>3</v>
      </c>
      <c r="H1052">
        <v>58834.067890234619</v>
      </c>
    </row>
    <row r="1053" spans="1:8" x14ac:dyDescent="0.3">
      <c r="A1053">
        <v>6500000</v>
      </c>
      <c r="B1053">
        <v>180</v>
      </c>
      <c r="C1053">
        <v>2</v>
      </c>
      <c r="D1053">
        <v>53354.245347733297</v>
      </c>
      <c r="E1053">
        <v>44663.708440795635</v>
      </c>
      <c r="F1053">
        <v>46227.775555555556</v>
      </c>
      <c r="G1053">
        <v>6</v>
      </c>
      <c r="H1053">
        <v>58834.067890234619</v>
      </c>
    </row>
    <row r="1054" spans="1:8" x14ac:dyDescent="0.3">
      <c r="A1054">
        <v>4500000</v>
      </c>
      <c r="B1054">
        <v>80</v>
      </c>
      <c r="C1054">
        <v>2</v>
      </c>
      <c r="D1054">
        <v>53354.245347733297</v>
      </c>
      <c r="E1054">
        <v>44663.708440795635</v>
      </c>
      <c r="F1054">
        <v>46227.775555555556</v>
      </c>
      <c r="G1054">
        <v>3</v>
      </c>
      <c r="H1054">
        <v>58834.067890234619</v>
      </c>
    </row>
    <row r="1055" spans="1:8" x14ac:dyDescent="0.3">
      <c r="A1055">
        <v>3950000</v>
      </c>
      <c r="B1055">
        <v>90</v>
      </c>
      <c r="C1055">
        <v>2</v>
      </c>
      <c r="D1055">
        <v>56501.106204522679</v>
      </c>
      <c r="E1055">
        <v>44663.708440795635</v>
      </c>
      <c r="F1055">
        <v>46227.775555555556</v>
      </c>
      <c r="G1055">
        <v>3</v>
      </c>
      <c r="H1055">
        <v>58834.067890234619</v>
      </c>
    </row>
    <row r="1056" spans="1:8" x14ac:dyDescent="0.3">
      <c r="A1056">
        <v>4250000</v>
      </c>
      <c r="B1056">
        <v>130</v>
      </c>
      <c r="C1056">
        <v>13</v>
      </c>
      <c r="D1056">
        <v>56501.106204522679</v>
      </c>
      <c r="E1056">
        <v>44663.708440795635</v>
      </c>
      <c r="F1056">
        <v>31128.76254180602</v>
      </c>
      <c r="G1056">
        <v>4</v>
      </c>
      <c r="H1056">
        <v>58834.067890234619</v>
      </c>
    </row>
    <row r="1057" spans="1:8" x14ac:dyDescent="0.3">
      <c r="A1057">
        <v>3400000</v>
      </c>
      <c r="B1057">
        <v>115</v>
      </c>
      <c r="C1057">
        <v>7.5</v>
      </c>
      <c r="D1057">
        <v>56501.106204522679</v>
      </c>
      <c r="E1057">
        <v>44663.708440795635</v>
      </c>
      <c r="F1057">
        <v>31128.76254180602</v>
      </c>
      <c r="G1057">
        <v>5</v>
      </c>
      <c r="H1057">
        <v>58834.067890234619</v>
      </c>
    </row>
    <row r="1058" spans="1:8" x14ac:dyDescent="0.3">
      <c r="A1058">
        <v>3950000</v>
      </c>
      <c r="B1058">
        <v>90</v>
      </c>
      <c r="C1058">
        <v>2</v>
      </c>
      <c r="D1058">
        <v>56501.106204522679</v>
      </c>
      <c r="E1058">
        <v>44663.708440795635</v>
      </c>
      <c r="F1058">
        <v>43888.888888888891</v>
      </c>
      <c r="G1058">
        <v>3</v>
      </c>
      <c r="H1058">
        <v>58834.067890234619</v>
      </c>
    </row>
    <row r="1059" spans="1:8" x14ac:dyDescent="0.3">
      <c r="A1059">
        <v>3400000</v>
      </c>
      <c r="B1059">
        <v>110</v>
      </c>
      <c r="C1059">
        <v>13</v>
      </c>
      <c r="D1059">
        <v>56501.106204522679</v>
      </c>
      <c r="E1059">
        <v>44663.708440795635</v>
      </c>
      <c r="F1059">
        <v>30909.090909090908</v>
      </c>
      <c r="G1059">
        <v>4</v>
      </c>
      <c r="H1059">
        <v>58834.067890234619</v>
      </c>
    </row>
    <row r="1060" spans="1:8" x14ac:dyDescent="0.3">
      <c r="A1060">
        <v>3120000</v>
      </c>
      <c r="B1060">
        <v>90</v>
      </c>
      <c r="C1060">
        <v>2</v>
      </c>
      <c r="D1060">
        <v>56501.106204522679</v>
      </c>
      <c r="E1060">
        <v>44663.708440795635</v>
      </c>
      <c r="F1060">
        <v>32987.259615384617</v>
      </c>
      <c r="G1060">
        <v>3</v>
      </c>
      <c r="H1060">
        <v>58834.067890234619</v>
      </c>
    </row>
    <row r="1061" spans="1:8" x14ac:dyDescent="0.3">
      <c r="A1061">
        <v>2749000</v>
      </c>
      <c r="B1061">
        <v>78</v>
      </c>
      <c r="C1061">
        <v>2</v>
      </c>
      <c r="D1061">
        <v>56501.106204522679</v>
      </c>
      <c r="E1061">
        <v>44663.708440795635</v>
      </c>
      <c r="F1061">
        <v>32987.259615384617</v>
      </c>
      <c r="G1061">
        <v>3</v>
      </c>
      <c r="H1061">
        <v>58834.067890234619</v>
      </c>
    </row>
    <row r="1062" spans="1:8" x14ac:dyDescent="0.3">
      <c r="A1062">
        <v>2695000</v>
      </c>
      <c r="B1062">
        <v>78</v>
      </c>
      <c r="C1062">
        <v>2</v>
      </c>
      <c r="D1062">
        <v>56501.106204522679</v>
      </c>
      <c r="E1062">
        <v>44663.708440795635</v>
      </c>
      <c r="F1062">
        <v>32987.259615384617</v>
      </c>
      <c r="G1062">
        <v>3</v>
      </c>
      <c r="H1062">
        <v>58834.067890234619</v>
      </c>
    </row>
    <row r="1063" spans="1:8" x14ac:dyDescent="0.3">
      <c r="A1063">
        <v>2199000</v>
      </c>
      <c r="B1063">
        <v>80</v>
      </c>
      <c r="C1063">
        <v>2</v>
      </c>
      <c r="D1063">
        <v>56501.106204522679</v>
      </c>
      <c r="E1063">
        <v>44663.708440795635</v>
      </c>
      <c r="F1063">
        <v>32987.259615384617</v>
      </c>
      <c r="G1063">
        <v>3</v>
      </c>
      <c r="H1063">
        <v>58834.067890234619</v>
      </c>
    </row>
    <row r="1064" spans="1:8" x14ac:dyDescent="0.3">
      <c r="A1064">
        <v>2050000</v>
      </c>
      <c r="B1064">
        <v>50</v>
      </c>
      <c r="C1064">
        <v>2</v>
      </c>
      <c r="D1064">
        <v>56501.106204522679</v>
      </c>
      <c r="E1064">
        <v>44663.708440795635</v>
      </c>
      <c r="F1064">
        <v>41000</v>
      </c>
      <c r="G1064">
        <v>2</v>
      </c>
      <c r="H1064">
        <v>58834.067890234619</v>
      </c>
    </row>
    <row r="1065" spans="1:8" x14ac:dyDescent="0.3">
      <c r="A1065">
        <v>8750000</v>
      </c>
      <c r="B1065">
        <v>150</v>
      </c>
      <c r="C1065">
        <v>7.5</v>
      </c>
      <c r="D1065">
        <v>84051.519775661844</v>
      </c>
      <c r="E1065">
        <v>65163.149557591896</v>
      </c>
      <c r="F1065">
        <v>83861.902696940728</v>
      </c>
      <c r="G1065">
        <v>4</v>
      </c>
      <c r="H1065">
        <v>58834.067890234619</v>
      </c>
    </row>
    <row r="1066" spans="1:8" x14ac:dyDescent="0.3">
      <c r="A1066">
        <v>5850000</v>
      </c>
      <c r="B1066">
        <v>45</v>
      </c>
      <c r="C1066">
        <v>2</v>
      </c>
      <c r="D1066">
        <v>84051.519775661844</v>
      </c>
      <c r="E1066">
        <v>65163.149557591896</v>
      </c>
      <c r="F1066">
        <v>83861.902696940728</v>
      </c>
      <c r="G1066">
        <v>2</v>
      </c>
      <c r="H1066">
        <v>58834.067890234619</v>
      </c>
    </row>
    <row r="1067" spans="1:8" x14ac:dyDescent="0.3">
      <c r="A1067">
        <v>14000000</v>
      </c>
      <c r="B1067">
        <v>130</v>
      </c>
      <c r="C1067">
        <v>7.5</v>
      </c>
      <c r="D1067">
        <v>65169.934344177367</v>
      </c>
      <c r="E1067">
        <v>65163.149557591896</v>
      </c>
      <c r="F1067">
        <v>83861.902696940728</v>
      </c>
      <c r="G1067">
        <v>4</v>
      </c>
      <c r="H1067">
        <v>58834.067890234619</v>
      </c>
    </row>
    <row r="1068" spans="1:8" x14ac:dyDescent="0.3">
      <c r="A1068">
        <v>13750000</v>
      </c>
      <c r="B1068">
        <v>125</v>
      </c>
      <c r="C1068">
        <v>7.5</v>
      </c>
      <c r="D1068">
        <v>65169.934344177367</v>
      </c>
      <c r="E1068">
        <v>65163.149557591896</v>
      </c>
      <c r="F1068">
        <v>83861.902696940728</v>
      </c>
      <c r="G1068">
        <v>4</v>
      </c>
      <c r="H1068">
        <v>58834.067890234619</v>
      </c>
    </row>
    <row r="1069" spans="1:8" x14ac:dyDescent="0.3">
      <c r="A1069">
        <v>13500000</v>
      </c>
      <c r="B1069">
        <v>180</v>
      </c>
      <c r="C1069">
        <v>25</v>
      </c>
      <c r="D1069">
        <v>65169.934344177367</v>
      </c>
      <c r="E1069">
        <v>65163.149557591896</v>
      </c>
      <c r="F1069">
        <v>83861.902696940728</v>
      </c>
      <c r="G1069">
        <v>4</v>
      </c>
      <c r="H1069">
        <v>58834.067890234619</v>
      </c>
    </row>
    <row r="1070" spans="1:8" x14ac:dyDescent="0.3">
      <c r="A1070">
        <v>11700000</v>
      </c>
      <c r="B1070">
        <v>130</v>
      </c>
      <c r="C1070">
        <v>25</v>
      </c>
      <c r="D1070">
        <v>65169.934344177367</v>
      </c>
      <c r="E1070">
        <v>65163.149557591896</v>
      </c>
      <c r="F1070">
        <v>83861.902696940728</v>
      </c>
      <c r="G1070">
        <v>4</v>
      </c>
      <c r="H1070">
        <v>58834.067890234619</v>
      </c>
    </row>
    <row r="1071" spans="1:8" x14ac:dyDescent="0.3">
      <c r="A1071">
        <v>11500000</v>
      </c>
      <c r="B1071">
        <v>160</v>
      </c>
      <c r="C1071">
        <v>18</v>
      </c>
      <c r="D1071">
        <v>65169.934344177367</v>
      </c>
      <c r="E1071">
        <v>65163.149557591896</v>
      </c>
      <c r="F1071">
        <v>83861.902696940728</v>
      </c>
      <c r="G1071">
        <v>5</v>
      </c>
      <c r="H1071">
        <v>58834.067890234619</v>
      </c>
    </row>
    <row r="1072" spans="1:8" x14ac:dyDescent="0.3">
      <c r="A1072">
        <v>11500000</v>
      </c>
      <c r="B1072">
        <v>95</v>
      </c>
      <c r="C1072">
        <v>2</v>
      </c>
      <c r="D1072">
        <v>65169.934344177367</v>
      </c>
      <c r="E1072">
        <v>65163.149557591896</v>
      </c>
      <c r="F1072">
        <v>83861.902696940728</v>
      </c>
      <c r="G1072">
        <v>3</v>
      </c>
      <c r="H1072">
        <v>58834.067890234619</v>
      </c>
    </row>
    <row r="1073" spans="1:8" x14ac:dyDescent="0.3">
      <c r="A1073">
        <v>8300000</v>
      </c>
      <c r="B1073">
        <v>110</v>
      </c>
      <c r="C1073">
        <v>7.5</v>
      </c>
      <c r="D1073">
        <v>65169.934344177367</v>
      </c>
      <c r="E1073">
        <v>65163.149557591896</v>
      </c>
      <c r="F1073">
        <v>83861.902696940728</v>
      </c>
      <c r="G1073">
        <v>4</v>
      </c>
      <c r="H1073">
        <v>58834.067890234619</v>
      </c>
    </row>
    <row r="1074" spans="1:8" x14ac:dyDescent="0.3">
      <c r="A1074">
        <v>7995000</v>
      </c>
      <c r="B1074">
        <v>140</v>
      </c>
      <c r="C1074">
        <v>25</v>
      </c>
      <c r="D1074">
        <v>65169.934344177367</v>
      </c>
      <c r="E1074">
        <v>65163.149557591896</v>
      </c>
      <c r="F1074">
        <v>83861.902696940728</v>
      </c>
      <c r="G1074">
        <v>4</v>
      </c>
      <c r="H1074">
        <v>58834.067890234619</v>
      </c>
    </row>
    <row r="1075" spans="1:8" x14ac:dyDescent="0.3">
      <c r="A1075">
        <v>6550000</v>
      </c>
      <c r="B1075">
        <v>135</v>
      </c>
      <c r="C1075">
        <v>18</v>
      </c>
      <c r="D1075">
        <v>65169.934344177367</v>
      </c>
      <c r="E1075">
        <v>65163.149557591896</v>
      </c>
      <c r="F1075">
        <v>83861.902696940728</v>
      </c>
      <c r="G1075">
        <v>4</v>
      </c>
      <c r="H1075">
        <v>58834.067890234619</v>
      </c>
    </row>
    <row r="1076" spans="1:8" x14ac:dyDescent="0.3">
      <c r="A1076">
        <v>5600000</v>
      </c>
      <c r="B1076">
        <v>65</v>
      </c>
      <c r="C1076">
        <v>13</v>
      </c>
      <c r="D1076">
        <v>65169.934344177367</v>
      </c>
      <c r="E1076">
        <v>65163.149557591896</v>
      </c>
      <c r="F1076">
        <v>83861.902696940728</v>
      </c>
      <c r="G1076">
        <v>3</v>
      </c>
      <c r="H1076">
        <v>58834.067890234619</v>
      </c>
    </row>
    <row r="1077" spans="1:8" x14ac:dyDescent="0.3">
      <c r="A1077">
        <v>5500000</v>
      </c>
      <c r="B1077">
        <v>80</v>
      </c>
      <c r="C1077">
        <v>13</v>
      </c>
      <c r="D1077">
        <v>65169.934344177367</v>
      </c>
      <c r="E1077">
        <v>65163.149557591896</v>
      </c>
      <c r="F1077">
        <v>83861.902696940728</v>
      </c>
      <c r="G1077">
        <v>3</v>
      </c>
      <c r="H1077">
        <v>58834.067890234619</v>
      </c>
    </row>
    <row r="1078" spans="1:8" x14ac:dyDescent="0.3">
      <c r="A1078">
        <v>15000000</v>
      </c>
      <c r="B1078">
        <v>140</v>
      </c>
      <c r="C1078">
        <v>13</v>
      </c>
      <c r="D1078">
        <v>56501.106204522679</v>
      </c>
      <c r="E1078">
        <v>65163.149557591896</v>
      </c>
      <c r="F1078">
        <v>83861.902696940728</v>
      </c>
      <c r="G1078">
        <v>4</v>
      </c>
      <c r="H1078">
        <v>58834.067890234619</v>
      </c>
    </row>
    <row r="1079" spans="1:8" x14ac:dyDescent="0.3">
      <c r="A1079">
        <v>12100000</v>
      </c>
      <c r="B1079">
        <v>100</v>
      </c>
      <c r="C1079">
        <v>25</v>
      </c>
      <c r="D1079">
        <v>56501.106204522679</v>
      </c>
      <c r="E1079">
        <v>65163.149557591896</v>
      </c>
      <c r="F1079">
        <v>83861.902696940728</v>
      </c>
      <c r="G1079">
        <v>3</v>
      </c>
      <c r="H1079">
        <v>58834.067890234619</v>
      </c>
    </row>
    <row r="1080" spans="1:8" x14ac:dyDescent="0.3">
      <c r="A1080">
        <v>11950000</v>
      </c>
      <c r="B1080">
        <v>142</v>
      </c>
      <c r="C1080">
        <v>18</v>
      </c>
      <c r="D1080">
        <v>56501.106204522679</v>
      </c>
      <c r="E1080">
        <v>65163.149557591896</v>
      </c>
      <c r="F1080">
        <v>83861.902696940728</v>
      </c>
      <c r="G1080">
        <v>4</v>
      </c>
      <c r="H1080">
        <v>58834.067890234619</v>
      </c>
    </row>
    <row r="1081" spans="1:8" x14ac:dyDescent="0.3">
      <c r="A1081">
        <v>9900000</v>
      </c>
      <c r="B1081">
        <v>200</v>
      </c>
      <c r="C1081">
        <v>13</v>
      </c>
      <c r="D1081">
        <v>56501.106204522679</v>
      </c>
      <c r="E1081">
        <v>65163.149557591896</v>
      </c>
      <c r="F1081">
        <v>83861.902696940728</v>
      </c>
      <c r="G1081">
        <v>5</v>
      </c>
      <c r="H1081">
        <v>58834.067890234619</v>
      </c>
    </row>
    <row r="1082" spans="1:8" x14ac:dyDescent="0.3">
      <c r="A1082">
        <v>7500000</v>
      </c>
      <c r="B1082">
        <v>150</v>
      </c>
      <c r="C1082">
        <v>13</v>
      </c>
      <c r="D1082">
        <v>56501.106204522679</v>
      </c>
      <c r="E1082">
        <v>65163.149557591896</v>
      </c>
      <c r="F1082">
        <v>83861.902696940728</v>
      </c>
      <c r="G1082">
        <v>4</v>
      </c>
      <c r="H1082">
        <v>58834.067890234619</v>
      </c>
    </row>
    <row r="1083" spans="1:8" x14ac:dyDescent="0.3">
      <c r="A1083">
        <v>6750000</v>
      </c>
      <c r="B1083">
        <v>55</v>
      </c>
      <c r="C1083">
        <v>18</v>
      </c>
      <c r="D1083">
        <v>56501.106204522679</v>
      </c>
      <c r="E1083">
        <v>65163.149557591896</v>
      </c>
      <c r="F1083">
        <v>83861.902696940728</v>
      </c>
      <c r="G1083">
        <v>2</v>
      </c>
      <c r="H1083">
        <v>58834.067890234619</v>
      </c>
    </row>
    <row r="1084" spans="1:8" x14ac:dyDescent="0.3">
      <c r="A1084">
        <v>6150000</v>
      </c>
      <c r="B1084">
        <v>110</v>
      </c>
      <c r="C1084">
        <v>13</v>
      </c>
      <c r="D1084">
        <v>56501.106204522679</v>
      </c>
      <c r="E1084">
        <v>65163.149557591896</v>
      </c>
      <c r="F1084">
        <v>83861.902696940728</v>
      </c>
      <c r="G1084">
        <v>3</v>
      </c>
      <c r="H1084">
        <v>58834.067890234619</v>
      </c>
    </row>
    <row r="1085" spans="1:8" x14ac:dyDescent="0.3">
      <c r="A1085">
        <v>5500000</v>
      </c>
      <c r="B1085">
        <v>100</v>
      </c>
      <c r="C1085">
        <v>25</v>
      </c>
      <c r="D1085">
        <v>56501.106204522679</v>
      </c>
      <c r="E1085">
        <v>65163.149557591896</v>
      </c>
      <c r="F1085">
        <v>83861.902696940728</v>
      </c>
      <c r="G1085">
        <v>3</v>
      </c>
      <c r="H1085">
        <v>58834.067890234619</v>
      </c>
    </row>
    <row r="1086" spans="1:8" x14ac:dyDescent="0.3">
      <c r="A1086">
        <v>5580000</v>
      </c>
      <c r="B1086">
        <v>70</v>
      </c>
      <c r="C1086">
        <v>13</v>
      </c>
      <c r="D1086">
        <v>53354.245347733297</v>
      </c>
      <c r="E1086">
        <v>65163.149557591896</v>
      </c>
      <c r="F1086">
        <v>83861.902696940728</v>
      </c>
      <c r="G1086">
        <v>3</v>
      </c>
      <c r="H1086">
        <v>58834.067890234619</v>
      </c>
    </row>
    <row r="1087" spans="1:8" x14ac:dyDescent="0.3">
      <c r="A1087">
        <v>14500000</v>
      </c>
      <c r="B1087">
        <v>90</v>
      </c>
      <c r="C1087">
        <v>2</v>
      </c>
      <c r="D1087">
        <v>84051.519775661844</v>
      </c>
      <c r="E1087">
        <v>65163.149557591896</v>
      </c>
      <c r="F1087">
        <v>83861.902696940728</v>
      </c>
      <c r="G1087">
        <v>3</v>
      </c>
      <c r="H1087">
        <v>58834.067890234619</v>
      </c>
    </row>
    <row r="1088" spans="1:8" x14ac:dyDescent="0.3">
      <c r="A1088">
        <v>5500000</v>
      </c>
      <c r="B1088">
        <v>80</v>
      </c>
      <c r="C1088">
        <v>2</v>
      </c>
      <c r="D1088">
        <v>84051.519775661844</v>
      </c>
      <c r="E1088">
        <v>65163.149557591896</v>
      </c>
      <c r="F1088">
        <v>83861.902696940728</v>
      </c>
      <c r="G1088">
        <v>3</v>
      </c>
      <c r="H1088">
        <v>58834.067890234619</v>
      </c>
    </row>
    <row r="1089" spans="1:8" x14ac:dyDescent="0.3">
      <c r="A1089">
        <v>4750000</v>
      </c>
      <c r="B1089">
        <v>50</v>
      </c>
      <c r="C1089">
        <v>2</v>
      </c>
      <c r="D1089">
        <v>65169.934344177367</v>
      </c>
      <c r="E1089">
        <v>65163.149557591896</v>
      </c>
      <c r="F1089">
        <v>83861.902696940728</v>
      </c>
      <c r="G1089">
        <v>2</v>
      </c>
      <c r="H1089">
        <v>58834.067890234619</v>
      </c>
    </row>
    <row r="1090" spans="1:8" x14ac:dyDescent="0.3">
      <c r="A1090">
        <v>4250000</v>
      </c>
      <c r="B1090">
        <v>50</v>
      </c>
      <c r="C1090">
        <v>2</v>
      </c>
      <c r="D1090">
        <v>65169.934344177367</v>
      </c>
      <c r="E1090">
        <v>65163.149557591896</v>
      </c>
      <c r="F1090">
        <v>83861.902696940728</v>
      </c>
      <c r="G1090">
        <v>2</v>
      </c>
      <c r="H1090">
        <v>58834.067890234619</v>
      </c>
    </row>
    <row r="1091" spans="1:8" x14ac:dyDescent="0.3">
      <c r="A1091">
        <v>5750000</v>
      </c>
      <c r="B1091">
        <v>100</v>
      </c>
      <c r="C1091">
        <v>7.5</v>
      </c>
      <c r="D1091">
        <v>56501.106204522679</v>
      </c>
      <c r="E1091">
        <v>65163.149557591896</v>
      </c>
      <c r="F1091">
        <v>83861.902696940728</v>
      </c>
      <c r="G1091">
        <v>3</v>
      </c>
      <c r="H1091">
        <v>58834.067890234619</v>
      </c>
    </row>
    <row r="1092" spans="1:8" x14ac:dyDescent="0.3">
      <c r="A1092">
        <v>5500000</v>
      </c>
      <c r="B1092">
        <v>65</v>
      </c>
      <c r="C1092">
        <v>18</v>
      </c>
      <c r="D1092">
        <v>56501.106204522679</v>
      </c>
      <c r="E1092">
        <v>65163.149557591896</v>
      </c>
      <c r="F1092">
        <v>83861.902696940728</v>
      </c>
      <c r="G1092">
        <v>2</v>
      </c>
      <c r="H1092">
        <v>58834.067890234619</v>
      </c>
    </row>
    <row r="1093" spans="1:8" x14ac:dyDescent="0.3">
      <c r="A1093">
        <v>4990000</v>
      </c>
      <c r="B1093">
        <v>75</v>
      </c>
      <c r="C1093">
        <v>25</v>
      </c>
      <c r="D1093">
        <v>56501.106204522679</v>
      </c>
      <c r="E1093">
        <v>65163.149557591896</v>
      </c>
      <c r="F1093">
        <v>83861.902696940728</v>
      </c>
      <c r="G1093">
        <v>3</v>
      </c>
      <c r="H1093">
        <v>58834.067890234619</v>
      </c>
    </row>
    <row r="1094" spans="1:8" x14ac:dyDescent="0.3">
      <c r="A1094">
        <v>6750000</v>
      </c>
      <c r="B1094">
        <v>100</v>
      </c>
      <c r="C1094">
        <v>18</v>
      </c>
      <c r="D1094">
        <v>84051.519775661844</v>
      </c>
      <c r="E1094">
        <v>65163.149557591896</v>
      </c>
      <c r="F1094">
        <v>83861.902696940728</v>
      </c>
      <c r="G1094">
        <v>3</v>
      </c>
      <c r="H1094">
        <v>58834.067890234619</v>
      </c>
    </row>
    <row r="1095" spans="1:8" x14ac:dyDescent="0.3">
      <c r="A1095">
        <v>4500000</v>
      </c>
      <c r="B1095">
        <v>55</v>
      </c>
      <c r="C1095">
        <v>13</v>
      </c>
      <c r="D1095">
        <v>65169.934344177367</v>
      </c>
      <c r="E1095">
        <v>65163.149557591896</v>
      </c>
      <c r="F1095">
        <v>83861.902696940728</v>
      </c>
      <c r="G1095">
        <v>2</v>
      </c>
      <c r="H1095">
        <v>58834.067890234619</v>
      </c>
    </row>
    <row r="1096" spans="1:8" x14ac:dyDescent="0.3">
      <c r="A1096">
        <v>8000000</v>
      </c>
      <c r="B1096">
        <v>110</v>
      </c>
      <c r="C1096">
        <v>25</v>
      </c>
      <c r="D1096">
        <v>56501.106204522679</v>
      </c>
      <c r="E1096">
        <v>65163.149557591896</v>
      </c>
      <c r="F1096">
        <v>105492.42424242423</v>
      </c>
      <c r="G1096">
        <v>3</v>
      </c>
      <c r="H1096">
        <v>58834.067890234619</v>
      </c>
    </row>
    <row r="1097" spans="1:8" x14ac:dyDescent="0.3">
      <c r="A1097">
        <v>45000000</v>
      </c>
      <c r="B1097">
        <v>480</v>
      </c>
      <c r="C1097">
        <v>25</v>
      </c>
      <c r="D1097">
        <v>53354.245347733297</v>
      </c>
      <c r="E1097">
        <v>65163.149557591896</v>
      </c>
      <c r="F1097">
        <v>105492.42424242423</v>
      </c>
      <c r="G1097">
        <v>9</v>
      </c>
      <c r="H1097">
        <v>58834.067890234619</v>
      </c>
    </row>
    <row r="1098" spans="1:8" x14ac:dyDescent="0.3">
      <c r="A1098">
        <v>11000000</v>
      </c>
      <c r="B1098">
        <v>110</v>
      </c>
      <c r="C1098">
        <v>2</v>
      </c>
      <c r="D1098">
        <v>84051.519775661844</v>
      </c>
      <c r="E1098">
        <v>65163.149557591896</v>
      </c>
      <c r="F1098">
        <v>80550.025038970751</v>
      </c>
      <c r="G1098">
        <v>4</v>
      </c>
      <c r="H1098">
        <v>58834.067890234619</v>
      </c>
    </row>
    <row r="1099" spans="1:8" x14ac:dyDescent="0.3">
      <c r="A1099">
        <v>10800000</v>
      </c>
      <c r="B1099">
        <v>110</v>
      </c>
      <c r="C1099">
        <v>2</v>
      </c>
      <c r="D1099">
        <v>84051.519775661844</v>
      </c>
      <c r="E1099">
        <v>65163.149557591896</v>
      </c>
      <c r="F1099">
        <v>80550.025038970751</v>
      </c>
      <c r="G1099">
        <v>4</v>
      </c>
      <c r="H1099">
        <v>58834.067890234619</v>
      </c>
    </row>
    <row r="1100" spans="1:8" x14ac:dyDescent="0.3">
      <c r="A1100">
        <v>6300000</v>
      </c>
      <c r="B1100">
        <v>60</v>
      </c>
      <c r="C1100">
        <v>2</v>
      </c>
      <c r="D1100">
        <v>84051.519775661844</v>
      </c>
      <c r="E1100">
        <v>65163.149557591896</v>
      </c>
      <c r="F1100">
        <v>80550.025038970751</v>
      </c>
      <c r="G1100">
        <v>2</v>
      </c>
      <c r="H1100">
        <v>58834.067890234619</v>
      </c>
    </row>
    <row r="1101" spans="1:8" x14ac:dyDescent="0.3">
      <c r="A1101">
        <v>12000000</v>
      </c>
      <c r="B1101">
        <v>130</v>
      </c>
      <c r="C1101">
        <v>2</v>
      </c>
      <c r="D1101">
        <v>65169.934344177367</v>
      </c>
      <c r="E1101">
        <v>65163.149557591896</v>
      </c>
      <c r="F1101">
        <v>80550.025038970751</v>
      </c>
      <c r="G1101">
        <v>4</v>
      </c>
      <c r="H1101">
        <v>58834.067890234619</v>
      </c>
    </row>
    <row r="1102" spans="1:8" x14ac:dyDescent="0.3">
      <c r="A1102">
        <v>8500000</v>
      </c>
      <c r="B1102">
        <v>95</v>
      </c>
      <c r="C1102">
        <v>7.5</v>
      </c>
      <c r="D1102">
        <v>65169.934344177367</v>
      </c>
      <c r="E1102">
        <v>65163.149557591896</v>
      </c>
      <c r="F1102">
        <v>80550.025038970751</v>
      </c>
      <c r="G1102">
        <v>3</v>
      </c>
      <c r="H1102">
        <v>58834.067890234619</v>
      </c>
    </row>
    <row r="1103" spans="1:8" x14ac:dyDescent="0.3">
      <c r="A1103">
        <v>6500000</v>
      </c>
      <c r="B1103">
        <v>95</v>
      </c>
      <c r="C1103">
        <v>2</v>
      </c>
      <c r="D1103">
        <v>65169.934344177367</v>
      </c>
      <c r="E1103">
        <v>65163.149557591896</v>
      </c>
      <c r="F1103">
        <v>80550.025038970751</v>
      </c>
      <c r="G1103">
        <v>3</v>
      </c>
      <c r="H1103">
        <v>58834.067890234619</v>
      </c>
    </row>
    <row r="1104" spans="1:8" x14ac:dyDescent="0.3">
      <c r="A1104">
        <v>5200000</v>
      </c>
      <c r="B1104">
        <v>60</v>
      </c>
      <c r="C1104">
        <v>2</v>
      </c>
      <c r="D1104">
        <v>65169.934344177367</v>
      </c>
      <c r="E1104">
        <v>65163.149557591896</v>
      </c>
      <c r="F1104">
        <v>80550.025038970751</v>
      </c>
      <c r="G1104">
        <v>2</v>
      </c>
      <c r="H1104">
        <v>58834.067890234619</v>
      </c>
    </row>
    <row r="1105" spans="1:8" x14ac:dyDescent="0.3">
      <c r="A1105">
        <v>8900000</v>
      </c>
      <c r="B1105">
        <v>145</v>
      </c>
      <c r="C1105">
        <v>2</v>
      </c>
      <c r="D1105">
        <v>53354.245347733297</v>
      </c>
      <c r="E1105">
        <v>65163.149557591896</v>
      </c>
      <c r="F1105">
        <v>80550.025038970751</v>
      </c>
      <c r="G1105">
        <v>4</v>
      </c>
      <c r="H1105">
        <v>58834.067890234619</v>
      </c>
    </row>
    <row r="1106" spans="1:8" x14ac:dyDescent="0.3">
      <c r="A1106">
        <v>8200000</v>
      </c>
      <c r="B1106">
        <v>135</v>
      </c>
      <c r="C1106">
        <v>2</v>
      </c>
      <c r="D1106">
        <v>53354.245347733297</v>
      </c>
      <c r="E1106">
        <v>65163.149557591896</v>
      </c>
      <c r="F1106">
        <v>80550.025038970751</v>
      </c>
      <c r="G1106">
        <v>4</v>
      </c>
      <c r="H1106">
        <v>58834.067890234619</v>
      </c>
    </row>
    <row r="1107" spans="1:8" x14ac:dyDescent="0.3">
      <c r="A1107">
        <v>8900000</v>
      </c>
      <c r="B1107">
        <v>145</v>
      </c>
      <c r="C1107">
        <v>2</v>
      </c>
      <c r="D1107">
        <v>56501.106204522679</v>
      </c>
      <c r="E1107">
        <v>65163.149557591896</v>
      </c>
      <c r="F1107">
        <v>80550.025038970751</v>
      </c>
      <c r="G1107">
        <v>4</v>
      </c>
      <c r="H1107">
        <v>58834.067890234619</v>
      </c>
    </row>
    <row r="1108" spans="1:8" x14ac:dyDescent="0.3">
      <c r="A1108">
        <v>3750000</v>
      </c>
      <c r="B1108">
        <v>60</v>
      </c>
      <c r="C1108">
        <v>2</v>
      </c>
      <c r="D1108">
        <v>65169.934344177367</v>
      </c>
      <c r="E1108">
        <v>65163.149557591896</v>
      </c>
      <c r="F1108">
        <v>80550.025038970751</v>
      </c>
      <c r="G1108">
        <v>2</v>
      </c>
      <c r="H1108">
        <v>58834.067890234619</v>
      </c>
    </row>
    <row r="1109" spans="1:8" x14ac:dyDescent="0.3">
      <c r="A1109">
        <v>10450000</v>
      </c>
      <c r="B1109">
        <v>130</v>
      </c>
      <c r="C1109">
        <v>2</v>
      </c>
      <c r="D1109">
        <v>84051.519775661844</v>
      </c>
      <c r="E1109">
        <v>65163.149557591896</v>
      </c>
      <c r="F1109">
        <v>92780.494505494513</v>
      </c>
      <c r="G1109">
        <v>5</v>
      </c>
      <c r="H1109">
        <v>58834.067890234619</v>
      </c>
    </row>
    <row r="1110" spans="1:8" x14ac:dyDescent="0.3">
      <c r="A1110">
        <v>7950000</v>
      </c>
      <c r="B1110">
        <v>80</v>
      </c>
      <c r="C1110">
        <v>2</v>
      </c>
      <c r="D1110">
        <v>84051.519775661844</v>
      </c>
      <c r="E1110">
        <v>65163.149557591896</v>
      </c>
      <c r="F1110">
        <v>92780.494505494513</v>
      </c>
      <c r="G1110">
        <v>3</v>
      </c>
      <c r="H1110">
        <v>58834.067890234619</v>
      </c>
    </row>
    <row r="1111" spans="1:8" x14ac:dyDescent="0.3">
      <c r="A1111">
        <v>6100000</v>
      </c>
      <c r="B1111">
        <v>70</v>
      </c>
      <c r="C1111">
        <v>2</v>
      </c>
      <c r="D1111">
        <v>84051.519775661844</v>
      </c>
      <c r="E1111">
        <v>65163.149557591896</v>
      </c>
      <c r="F1111">
        <v>92780.494505494513</v>
      </c>
      <c r="G1111">
        <v>2</v>
      </c>
      <c r="H1111">
        <v>58834.067890234619</v>
      </c>
    </row>
    <row r="1112" spans="1:8" x14ac:dyDescent="0.3">
      <c r="A1112">
        <v>7900000</v>
      </c>
      <c r="B1112">
        <v>100</v>
      </c>
      <c r="C1112">
        <v>25</v>
      </c>
      <c r="D1112">
        <v>56501.106204522679</v>
      </c>
      <c r="E1112">
        <v>65163.149557591896</v>
      </c>
      <c r="F1112">
        <v>92780.494505494513</v>
      </c>
      <c r="G1112">
        <v>3</v>
      </c>
      <c r="H1112">
        <v>58834.067890234619</v>
      </c>
    </row>
    <row r="1113" spans="1:8" x14ac:dyDescent="0.3">
      <c r="A1113">
        <v>5900000</v>
      </c>
      <c r="B1113">
        <v>50</v>
      </c>
      <c r="C1113">
        <v>2</v>
      </c>
      <c r="D1113">
        <v>56501.106204522679</v>
      </c>
      <c r="E1113">
        <v>65163.149557591896</v>
      </c>
      <c r="F1113">
        <v>92780.494505494513</v>
      </c>
      <c r="G1113">
        <v>2</v>
      </c>
      <c r="H1113">
        <v>58834.067890234619</v>
      </c>
    </row>
    <row r="1114" spans="1:8" x14ac:dyDescent="0.3">
      <c r="A1114">
        <v>29900000</v>
      </c>
      <c r="B1114">
        <v>140</v>
      </c>
      <c r="C1114">
        <v>18</v>
      </c>
      <c r="D1114">
        <v>65169.934344177367</v>
      </c>
      <c r="E1114">
        <v>65163.149557591896</v>
      </c>
      <c r="F1114">
        <v>150735.93073593074</v>
      </c>
      <c r="G1114">
        <v>4</v>
      </c>
      <c r="H1114">
        <v>58834.067890234619</v>
      </c>
    </row>
    <row r="1115" spans="1:8" x14ac:dyDescent="0.3">
      <c r="A1115">
        <v>12500000</v>
      </c>
      <c r="B1115">
        <v>110</v>
      </c>
      <c r="C1115">
        <v>25</v>
      </c>
      <c r="D1115">
        <v>65169.934344177367</v>
      </c>
      <c r="E1115">
        <v>65163.149557591896</v>
      </c>
      <c r="F1115">
        <v>150735.93073593074</v>
      </c>
      <c r="G1115">
        <v>4</v>
      </c>
      <c r="H1115">
        <v>58834.067890234619</v>
      </c>
    </row>
    <row r="1116" spans="1:8" x14ac:dyDescent="0.3">
      <c r="A1116">
        <v>12500000</v>
      </c>
      <c r="B1116">
        <v>100</v>
      </c>
      <c r="C1116">
        <v>25</v>
      </c>
      <c r="D1116">
        <v>65169.934344177367</v>
      </c>
      <c r="E1116">
        <v>65163.149557591896</v>
      </c>
      <c r="F1116">
        <v>150735.93073593074</v>
      </c>
      <c r="G1116">
        <v>3</v>
      </c>
      <c r="H1116">
        <v>58834.067890234619</v>
      </c>
    </row>
    <row r="1117" spans="1:8" x14ac:dyDescent="0.3">
      <c r="A1117">
        <v>22750000</v>
      </c>
      <c r="B1117">
        <v>175</v>
      </c>
      <c r="C1117">
        <v>25</v>
      </c>
      <c r="D1117">
        <v>65169.934344177367</v>
      </c>
      <c r="E1117">
        <v>65163.149557591896</v>
      </c>
      <c r="F1117">
        <v>111390.05602240897</v>
      </c>
      <c r="G1117">
        <v>4</v>
      </c>
      <c r="H1117">
        <v>58834.067890234619</v>
      </c>
    </row>
    <row r="1118" spans="1:8" x14ac:dyDescent="0.3">
      <c r="A1118">
        <v>21750000</v>
      </c>
      <c r="B1118">
        <v>170</v>
      </c>
      <c r="C1118">
        <v>25</v>
      </c>
      <c r="D1118">
        <v>65169.934344177367</v>
      </c>
      <c r="E1118">
        <v>65163.149557591896</v>
      </c>
      <c r="F1118">
        <v>111390.05602240897</v>
      </c>
      <c r="G1118">
        <v>4</v>
      </c>
      <c r="H1118">
        <v>58834.067890234619</v>
      </c>
    </row>
    <row r="1119" spans="1:8" x14ac:dyDescent="0.3">
      <c r="A1119">
        <v>14600000</v>
      </c>
      <c r="B1119">
        <v>140</v>
      </c>
      <c r="C1119">
        <v>18</v>
      </c>
      <c r="D1119">
        <v>65169.934344177367</v>
      </c>
      <c r="E1119">
        <v>65163.149557591896</v>
      </c>
      <c r="F1119">
        <v>111390.05602240897</v>
      </c>
      <c r="G1119">
        <v>5</v>
      </c>
      <c r="H1119">
        <v>58834.067890234619</v>
      </c>
    </row>
    <row r="1120" spans="1:8" x14ac:dyDescent="0.3">
      <c r="A1120">
        <v>6250000</v>
      </c>
      <c r="B1120">
        <v>75</v>
      </c>
      <c r="C1120">
        <v>13</v>
      </c>
      <c r="D1120">
        <v>56501.106204522679</v>
      </c>
      <c r="E1120">
        <v>65163.149557591896</v>
      </c>
      <c r="F1120">
        <v>111390.05602240897</v>
      </c>
      <c r="G1120">
        <v>3</v>
      </c>
      <c r="H1120">
        <v>58834.067890234619</v>
      </c>
    </row>
    <row r="1121" spans="1:8" x14ac:dyDescent="0.3">
      <c r="A1121">
        <v>15000000</v>
      </c>
      <c r="B1121">
        <v>165</v>
      </c>
      <c r="C1121">
        <v>2</v>
      </c>
      <c r="D1121">
        <v>65169.934344177367</v>
      </c>
      <c r="E1121">
        <v>65163.149557591896</v>
      </c>
      <c r="F1121">
        <v>70281.635848095932</v>
      </c>
      <c r="G1121">
        <v>5</v>
      </c>
      <c r="H1121">
        <v>58834.067890234619</v>
      </c>
    </row>
    <row r="1122" spans="1:8" x14ac:dyDescent="0.3">
      <c r="A1122">
        <v>10850000</v>
      </c>
      <c r="B1122">
        <v>165</v>
      </c>
      <c r="C1122">
        <v>18</v>
      </c>
      <c r="D1122">
        <v>65169.934344177367</v>
      </c>
      <c r="E1122">
        <v>65163.149557591896</v>
      </c>
      <c r="F1122">
        <v>70281.635848095932</v>
      </c>
      <c r="G1122">
        <v>4</v>
      </c>
      <c r="H1122">
        <v>58834.067890234619</v>
      </c>
    </row>
    <row r="1123" spans="1:8" x14ac:dyDescent="0.3">
      <c r="A1123">
        <v>8650000</v>
      </c>
      <c r="B1123">
        <v>150</v>
      </c>
      <c r="C1123">
        <v>18</v>
      </c>
      <c r="D1123">
        <v>65169.934344177367</v>
      </c>
      <c r="E1123">
        <v>65163.149557591896</v>
      </c>
      <c r="F1123">
        <v>70281.635848095932</v>
      </c>
      <c r="G1123">
        <v>4</v>
      </c>
      <c r="H1123">
        <v>58834.067890234619</v>
      </c>
    </row>
    <row r="1124" spans="1:8" x14ac:dyDescent="0.3">
      <c r="A1124">
        <v>8600000</v>
      </c>
      <c r="B1124">
        <v>80</v>
      </c>
      <c r="C1124">
        <v>2</v>
      </c>
      <c r="D1124">
        <v>65169.934344177367</v>
      </c>
      <c r="E1124">
        <v>65163.149557591896</v>
      </c>
      <c r="F1124">
        <v>70281.635848095932</v>
      </c>
      <c r="G1124">
        <v>3</v>
      </c>
      <c r="H1124">
        <v>58834.067890234619</v>
      </c>
    </row>
    <row r="1125" spans="1:8" x14ac:dyDescent="0.3">
      <c r="A1125">
        <v>6240000</v>
      </c>
      <c r="B1125">
        <v>75</v>
      </c>
      <c r="C1125">
        <v>18</v>
      </c>
      <c r="D1125">
        <v>65169.934344177367</v>
      </c>
      <c r="E1125">
        <v>65163.149557591896</v>
      </c>
      <c r="F1125">
        <v>70281.635848095932</v>
      </c>
      <c r="G1125">
        <v>3</v>
      </c>
      <c r="H1125">
        <v>58834.067890234619</v>
      </c>
    </row>
    <row r="1126" spans="1:8" x14ac:dyDescent="0.3">
      <c r="A1126">
        <v>6000000</v>
      </c>
      <c r="B1126">
        <v>60</v>
      </c>
      <c r="C1126">
        <v>2</v>
      </c>
      <c r="D1126">
        <v>65169.934344177367</v>
      </c>
      <c r="E1126">
        <v>65163.149557591896</v>
      </c>
      <c r="F1126">
        <v>70281.635848095932</v>
      </c>
      <c r="G1126">
        <v>2</v>
      </c>
      <c r="H1126">
        <v>58834.067890234619</v>
      </c>
    </row>
    <row r="1127" spans="1:8" x14ac:dyDescent="0.3">
      <c r="A1127">
        <v>7950000</v>
      </c>
      <c r="B1127">
        <v>100</v>
      </c>
      <c r="C1127">
        <v>7.5</v>
      </c>
      <c r="D1127">
        <v>56501.106204522679</v>
      </c>
      <c r="E1127">
        <v>65163.149557591896</v>
      </c>
      <c r="F1127">
        <v>70281.635848095932</v>
      </c>
      <c r="G1127">
        <v>3</v>
      </c>
      <c r="H1127">
        <v>58834.067890234619</v>
      </c>
    </row>
    <row r="1128" spans="1:8" x14ac:dyDescent="0.3">
      <c r="A1128">
        <v>7790000</v>
      </c>
      <c r="B1128">
        <v>100</v>
      </c>
      <c r="C1128">
        <v>13</v>
      </c>
      <c r="D1128">
        <v>56501.106204522679</v>
      </c>
      <c r="E1128">
        <v>65163.149557591896</v>
      </c>
      <c r="F1128">
        <v>70281.635848095932</v>
      </c>
      <c r="G1128">
        <v>3</v>
      </c>
      <c r="H1128">
        <v>58834.067890234619</v>
      </c>
    </row>
    <row r="1129" spans="1:8" x14ac:dyDescent="0.3">
      <c r="A1129">
        <v>7400000</v>
      </c>
      <c r="B1129">
        <v>145</v>
      </c>
      <c r="C1129">
        <v>13</v>
      </c>
      <c r="D1129">
        <v>56501.106204522679</v>
      </c>
      <c r="E1129">
        <v>65163.149557591896</v>
      </c>
      <c r="F1129">
        <v>70281.635848095932</v>
      </c>
      <c r="G1129">
        <v>4</v>
      </c>
      <c r="H1129">
        <v>58834.067890234619</v>
      </c>
    </row>
    <row r="1130" spans="1:8" x14ac:dyDescent="0.3">
      <c r="A1130">
        <v>6250000</v>
      </c>
      <c r="B1130">
        <v>90</v>
      </c>
      <c r="C1130">
        <v>18</v>
      </c>
      <c r="D1130">
        <v>56501.106204522679</v>
      </c>
      <c r="E1130">
        <v>65163.149557591896</v>
      </c>
      <c r="F1130">
        <v>70281.635848095932</v>
      </c>
      <c r="G1130">
        <v>3</v>
      </c>
      <c r="H1130">
        <v>58834.067890234619</v>
      </c>
    </row>
    <row r="1131" spans="1:8" x14ac:dyDescent="0.3">
      <c r="A1131">
        <v>5750000</v>
      </c>
      <c r="B1131">
        <v>117</v>
      </c>
      <c r="C1131">
        <v>18</v>
      </c>
      <c r="D1131">
        <v>56501.106204522679</v>
      </c>
      <c r="E1131">
        <v>65163.149557591896</v>
      </c>
      <c r="F1131">
        <v>70281.635848095932</v>
      </c>
      <c r="G1131">
        <v>4</v>
      </c>
      <c r="H1131">
        <v>58834.067890234619</v>
      </c>
    </row>
    <row r="1132" spans="1:8" x14ac:dyDescent="0.3">
      <c r="A1132">
        <v>5500000</v>
      </c>
      <c r="B1132">
        <v>122</v>
      </c>
      <c r="C1132">
        <v>13</v>
      </c>
      <c r="D1132">
        <v>65169.934344177367</v>
      </c>
      <c r="E1132">
        <v>65163.149557591896</v>
      </c>
      <c r="F1132">
        <v>70281.635848095932</v>
      </c>
      <c r="G1132">
        <v>4</v>
      </c>
      <c r="H1132">
        <v>58834.067890234619</v>
      </c>
    </row>
    <row r="1133" spans="1:8" x14ac:dyDescent="0.3">
      <c r="A1133">
        <v>4200000</v>
      </c>
      <c r="B1133">
        <v>115</v>
      </c>
      <c r="C1133">
        <v>7.5</v>
      </c>
      <c r="D1133">
        <v>56501.106204522679</v>
      </c>
      <c r="E1133">
        <v>65163.149557591896</v>
      </c>
      <c r="F1133">
        <v>70281.635848095932</v>
      </c>
      <c r="G1133">
        <v>4</v>
      </c>
      <c r="H1133">
        <v>58834.067890234619</v>
      </c>
    </row>
    <row r="1134" spans="1:8" x14ac:dyDescent="0.3">
      <c r="A1134">
        <v>12745000</v>
      </c>
      <c r="B1134">
        <v>120</v>
      </c>
      <c r="C1134">
        <v>2</v>
      </c>
      <c r="D1134">
        <v>65169.934344177367</v>
      </c>
      <c r="E1134">
        <v>65163.149557591896</v>
      </c>
      <c r="F1134">
        <v>82600.158995416336</v>
      </c>
      <c r="G1134">
        <v>4</v>
      </c>
      <c r="H1134">
        <v>58834.067890234619</v>
      </c>
    </row>
    <row r="1135" spans="1:8" x14ac:dyDescent="0.3">
      <c r="A1135">
        <v>9375000</v>
      </c>
      <c r="B1135">
        <v>160</v>
      </c>
      <c r="C1135">
        <v>18</v>
      </c>
      <c r="D1135">
        <v>65169.934344177367</v>
      </c>
      <c r="E1135">
        <v>65163.149557591896</v>
      </c>
      <c r="F1135">
        <v>82600.158995416336</v>
      </c>
      <c r="G1135">
        <v>5</v>
      </c>
      <c r="H1135">
        <v>58834.067890234619</v>
      </c>
    </row>
    <row r="1136" spans="1:8" x14ac:dyDescent="0.3">
      <c r="A1136">
        <v>9500000</v>
      </c>
      <c r="B1136">
        <v>140</v>
      </c>
      <c r="C1136">
        <v>7.5</v>
      </c>
      <c r="D1136">
        <v>56501.106204522679</v>
      </c>
      <c r="E1136">
        <v>65163.149557591896</v>
      </c>
      <c r="F1136">
        <v>82600.158995416336</v>
      </c>
      <c r="G1136">
        <v>4</v>
      </c>
      <c r="H1136">
        <v>58834.067890234619</v>
      </c>
    </row>
    <row r="1137" spans="1:8" x14ac:dyDescent="0.3">
      <c r="A1137">
        <v>8500000</v>
      </c>
      <c r="B1137">
        <v>150</v>
      </c>
      <c r="C1137">
        <v>18</v>
      </c>
      <c r="D1137">
        <v>56501.106204522679</v>
      </c>
      <c r="E1137">
        <v>65163.149557591896</v>
      </c>
      <c r="F1137">
        <v>82600.158995416336</v>
      </c>
      <c r="G1137">
        <v>4</v>
      </c>
      <c r="H1137">
        <v>58834.067890234619</v>
      </c>
    </row>
    <row r="1138" spans="1:8" x14ac:dyDescent="0.3">
      <c r="A1138">
        <v>7300000</v>
      </c>
      <c r="B1138">
        <v>85</v>
      </c>
      <c r="C1138">
        <v>7.5</v>
      </c>
      <c r="D1138">
        <v>56501.106204522679</v>
      </c>
      <c r="E1138">
        <v>65163.149557591896</v>
      </c>
      <c r="F1138">
        <v>82600.158995416336</v>
      </c>
      <c r="G1138">
        <v>3</v>
      </c>
      <c r="H1138">
        <v>58834.067890234619</v>
      </c>
    </row>
    <row r="1139" spans="1:8" x14ac:dyDescent="0.3">
      <c r="A1139">
        <v>5990000</v>
      </c>
      <c r="B1139">
        <v>75</v>
      </c>
      <c r="C1139">
        <v>25</v>
      </c>
      <c r="D1139">
        <v>56501.106204522679</v>
      </c>
      <c r="E1139">
        <v>65163.149557591896</v>
      </c>
      <c r="F1139">
        <v>82600.158995416336</v>
      </c>
      <c r="G1139">
        <v>3</v>
      </c>
      <c r="H1139">
        <v>58834.067890234619</v>
      </c>
    </row>
    <row r="1140" spans="1:8" x14ac:dyDescent="0.3">
      <c r="A1140">
        <v>8950000</v>
      </c>
      <c r="B1140">
        <v>160</v>
      </c>
      <c r="C1140">
        <v>25</v>
      </c>
      <c r="D1140">
        <v>53354.245347733297</v>
      </c>
      <c r="E1140">
        <v>65163.149557591896</v>
      </c>
      <c r="F1140">
        <v>82600.158995416336</v>
      </c>
      <c r="G1140">
        <v>4</v>
      </c>
      <c r="H1140">
        <v>58834.067890234619</v>
      </c>
    </row>
    <row r="1141" spans="1:8" x14ac:dyDescent="0.3">
      <c r="A1141">
        <v>5350000</v>
      </c>
      <c r="B1141">
        <v>70</v>
      </c>
      <c r="C1141">
        <v>18</v>
      </c>
      <c r="D1141">
        <v>56501.106204522679</v>
      </c>
      <c r="E1141">
        <v>65163.149557591896</v>
      </c>
      <c r="F1141">
        <v>82600.158995416336</v>
      </c>
      <c r="G1141">
        <v>3</v>
      </c>
      <c r="H1141">
        <v>58834.067890234619</v>
      </c>
    </row>
    <row r="1142" spans="1:8" x14ac:dyDescent="0.3">
      <c r="A1142">
        <v>6950000</v>
      </c>
      <c r="B1142">
        <v>60</v>
      </c>
      <c r="C1142">
        <v>18</v>
      </c>
      <c r="D1142">
        <v>56501.106204522679</v>
      </c>
      <c r="E1142">
        <v>65163.149557591896</v>
      </c>
      <c r="F1142">
        <v>82600.158995416336</v>
      </c>
      <c r="G1142">
        <v>3</v>
      </c>
      <c r="H1142">
        <v>58834.067890234619</v>
      </c>
    </row>
    <row r="1143" spans="1:8" x14ac:dyDescent="0.3">
      <c r="A1143">
        <v>6750000</v>
      </c>
      <c r="B1143">
        <v>55</v>
      </c>
      <c r="C1143">
        <v>13</v>
      </c>
      <c r="D1143">
        <v>56501.106204522679</v>
      </c>
      <c r="E1143">
        <v>65163.149557591896</v>
      </c>
      <c r="F1143">
        <v>82600.158995416336</v>
      </c>
      <c r="G1143">
        <v>2</v>
      </c>
      <c r="H1143">
        <v>58834.067890234619</v>
      </c>
    </row>
    <row r="1144" spans="1:8" x14ac:dyDescent="0.3">
      <c r="A1144">
        <v>12000000</v>
      </c>
      <c r="B1144">
        <v>165</v>
      </c>
      <c r="C1144">
        <v>2</v>
      </c>
      <c r="D1144">
        <v>65169.934344177367</v>
      </c>
      <c r="E1144">
        <v>65163.149557591896</v>
      </c>
      <c r="F1144">
        <v>65412.412300343334</v>
      </c>
      <c r="G1144">
        <v>6</v>
      </c>
      <c r="H1144">
        <v>58834.067890234619</v>
      </c>
    </row>
    <row r="1145" spans="1:8" x14ac:dyDescent="0.3">
      <c r="A1145">
        <v>8900000</v>
      </c>
      <c r="B1145">
        <v>145</v>
      </c>
      <c r="C1145">
        <v>2</v>
      </c>
      <c r="D1145">
        <v>56501.106204522679</v>
      </c>
      <c r="E1145">
        <v>65163.149557591896</v>
      </c>
      <c r="F1145">
        <v>65412.412300343334</v>
      </c>
      <c r="G1145">
        <v>4</v>
      </c>
      <c r="H1145">
        <v>58834.067890234619</v>
      </c>
    </row>
    <row r="1146" spans="1:8" x14ac:dyDescent="0.3">
      <c r="A1146">
        <v>6000000</v>
      </c>
      <c r="B1146">
        <v>88</v>
      </c>
      <c r="C1146">
        <v>2</v>
      </c>
      <c r="D1146">
        <v>56501.106204522679</v>
      </c>
      <c r="E1146">
        <v>65163.149557591896</v>
      </c>
      <c r="F1146">
        <v>65412.412300343334</v>
      </c>
      <c r="G1146">
        <v>4</v>
      </c>
      <c r="H1146">
        <v>58834.067890234619</v>
      </c>
    </row>
    <row r="1147" spans="1:8" x14ac:dyDescent="0.3">
      <c r="A1147">
        <v>5150000</v>
      </c>
      <c r="B1147">
        <v>120</v>
      </c>
      <c r="C1147">
        <v>25</v>
      </c>
      <c r="D1147">
        <v>56501.106204522679</v>
      </c>
      <c r="E1147">
        <v>65163.149557591896</v>
      </c>
      <c r="F1147">
        <v>65412.412300343334</v>
      </c>
      <c r="G1147">
        <v>4</v>
      </c>
      <c r="H1147">
        <v>58834.067890234619</v>
      </c>
    </row>
    <row r="1148" spans="1:8" x14ac:dyDescent="0.3">
      <c r="A1148">
        <v>4750000</v>
      </c>
      <c r="B1148">
        <v>110</v>
      </c>
      <c r="C1148">
        <v>25</v>
      </c>
      <c r="D1148">
        <v>56501.106204522679</v>
      </c>
      <c r="E1148">
        <v>65163.149557591896</v>
      </c>
      <c r="F1148">
        <v>65412.412300343334</v>
      </c>
      <c r="G1148">
        <v>4</v>
      </c>
      <c r="H1148">
        <v>58834.067890234619</v>
      </c>
    </row>
    <row r="1149" spans="1:8" x14ac:dyDescent="0.3">
      <c r="A1149">
        <v>4500000</v>
      </c>
      <c r="B1149">
        <v>40</v>
      </c>
      <c r="C1149">
        <v>2</v>
      </c>
      <c r="D1149">
        <v>65169.934344177367</v>
      </c>
      <c r="E1149">
        <v>65163.149557591896</v>
      </c>
      <c r="F1149">
        <v>65412.412300343334</v>
      </c>
      <c r="G1149">
        <v>2</v>
      </c>
      <c r="H1149">
        <v>58834.067890234619</v>
      </c>
    </row>
    <row r="1150" spans="1:8" x14ac:dyDescent="0.3">
      <c r="A1150">
        <v>2850000</v>
      </c>
      <c r="B1150">
        <v>50</v>
      </c>
      <c r="C1150">
        <v>25</v>
      </c>
      <c r="D1150">
        <v>56501.106204522679</v>
      </c>
      <c r="E1150">
        <v>65163.149557591896</v>
      </c>
      <c r="F1150">
        <v>65412.412300343334</v>
      </c>
      <c r="G1150">
        <v>2</v>
      </c>
      <c r="H1150">
        <v>58834.067890234619</v>
      </c>
    </row>
    <row r="1151" spans="1:8" x14ac:dyDescent="0.3">
      <c r="A1151">
        <v>10500000</v>
      </c>
      <c r="B1151">
        <v>160</v>
      </c>
      <c r="C1151">
        <v>25</v>
      </c>
      <c r="D1151">
        <v>65169.934344177367</v>
      </c>
      <c r="E1151">
        <v>65163.149557591896</v>
      </c>
      <c r="F1151">
        <v>67812.5</v>
      </c>
      <c r="G1151">
        <v>5</v>
      </c>
      <c r="H1151">
        <v>58834.067890234619</v>
      </c>
    </row>
    <row r="1152" spans="1:8" x14ac:dyDescent="0.3">
      <c r="A1152">
        <v>4200000</v>
      </c>
      <c r="B1152">
        <v>60</v>
      </c>
      <c r="C1152">
        <v>13</v>
      </c>
      <c r="D1152">
        <v>56501.106204522679</v>
      </c>
      <c r="E1152">
        <v>65163.149557591896</v>
      </c>
      <c r="F1152">
        <v>67812.5</v>
      </c>
      <c r="G1152">
        <v>2</v>
      </c>
      <c r="H1152">
        <v>58834.067890234619</v>
      </c>
    </row>
    <row r="1153" spans="1:8" x14ac:dyDescent="0.3">
      <c r="A1153">
        <v>9750000</v>
      </c>
      <c r="B1153">
        <v>127</v>
      </c>
      <c r="C1153">
        <v>2</v>
      </c>
      <c r="D1153">
        <v>65169.934344177367</v>
      </c>
      <c r="E1153">
        <v>65163.149557591896</v>
      </c>
      <c r="F1153">
        <v>78260.103850655025</v>
      </c>
      <c r="G1153">
        <v>4</v>
      </c>
      <c r="H1153">
        <v>58834.067890234619</v>
      </c>
    </row>
    <row r="1154" spans="1:8" x14ac:dyDescent="0.3">
      <c r="A1154">
        <v>5950000</v>
      </c>
      <c r="B1154">
        <v>66</v>
      </c>
      <c r="C1154">
        <v>2</v>
      </c>
      <c r="D1154">
        <v>65169.934344177367</v>
      </c>
      <c r="E1154">
        <v>65163.149557591896</v>
      </c>
      <c r="F1154">
        <v>78260.103850655025</v>
      </c>
      <c r="G1154">
        <v>3</v>
      </c>
      <c r="H1154">
        <v>58834.067890234619</v>
      </c>
    </row>
    <row r="1155" spans="1:8" x14ac:dyDescent="0.3">
      <c r="A1155">
        <v>4750000</v>
      </c>
      <c r="B1155">
        <v>70</v>
      </c>
      <c r="C1155">
        <v>2</v>
      </c>
      <c r="D1155">
        <v>65169.934344177367</v>
      </c>
      <c r="E1155">
        <v>65163.149557591896</v>
      </c>
      <c r="F1155">
        <v>78260.103850655025</v>
      </c>
      <c r="G1155">
        <v>3</v>
      </c>
      <c r="H1155">
        <v>58834.067890234619</v>
      </c>
    </row>
    <row r="1156" spans="1:8" x14ac:dyDescent="0.3">
      <c r="A1156">
        <v>9250000</v>
      </c>
      <c r="B1156">
        <v>130</v>
      </c>
      <c r="C1156">
        <v>7.5</v>
      </c>
      <c r="D1156">
        <v>65169.934344177367</v>
      </c>
      <c r="E1156">
        <v>65163.149557591896</v>
      </c>
      <c r="F1156">
        <v>71153.846153846156</v>
      </c>
      <c r="G1156">
        <v>4</v>
      </c>
      <c r="H1156">
        <v>58834.067890234619</v>
      </c>
    </row>
    <row r="1157" spans="1:8" x14ac:dyDescent="0.3">
      <c r="A1157">
        <v>8900000</v>
      </c>
      <c r="B1157">
        <v>180</v>
      </c>
      <c r="C1157">
        <v>7.5</v>
      </c>
      <c r="D1157">
        <v>65169.934344177367</v>
      </c>
      <c r="E1157">
        <v>65163.149557591896</v>
      </c>
      <c r="F1157">
        <v>49722.222222222219</v>
      </c>
      <c r="G1157">
        <v>5</v>
      </c>
      <c r="H1157">
        <v>58834.067890234619</v>
      </c>
    </row>
    <row r="1158" spans="1:8" x14ac:dyDescent="0.3">
      <c r="A1158">
        <v>9000000</v>
      </c>
      <c r="B1158">
        <v>180</v>
      </c>
      <c r="C1158">
        <v>7.5</v>
      </c>
      <c r="D1158">
        <v>65169.934344177367</v>
      </c>
      <c r="E1158">
        <v>65163.149557591896</v>
      </c>
      <c r="F1158">
        <v>49722.222222222219</v>
      </c>
      <c r="G1158">
        <v>5</v>
      </c>
      <c r="H1158">
        <v>58834.067890234619</v>
      </c>
    </row>
    <row r="1159" spans="1:8" x14ac:dyDescent="0.3">
      <c r="A1159">
        <v>8000000</v>
      </c>
      <c r="B1159">
        <v>135</v>
      </c>
      <c r="C1159">
        <v>2</v>
      </c>
      <c r="D1159">
        <v>65169.934344177367</v>
      </c>
      <c r="E1159">
        <v>65163.149557591896</v>
      </c>
      <c r="F1159">
        <v>56239.351851851854</v>
      </c>
      <c r="G1159">
        <v>4</v>
      </c>
      <c r="H1159">
        <v>58834.067890234619</v>
      </c>
    </row>
    <row r="1160" spans="1:8" x14ac:dyDescent="0.3">
      <c r="A1160">
        <v>7990000</v>
      </c>
      <c r="B1160">
        <v>160</v>
      </c>
      <c r="C1160">
        <v>2</v>
      </c>
      <c r="D1160">
        <v>65169.934344177367</v>
      </c>
      <c r="E1160">
        <v>65163.149557591896</v>
      </c>
      <c r="F1160">
        <v>56239.351851851854</v>
      </c>
      <c r="G1160">
        <v>6</v>
      </c>
      <c r="H1160">
        <v>58834.067890234619</v>
      </c>
    </row>
    <row r="1161" spans="1:8" x14ac:dyDescent="0.3">
      <c r="A1161">
        <v>7200000</v>
      </c>
      <c r="B1161">
        <v>80</v>
      </c>
      <c r="C1161">
        <v>2</v>
      </c>
      <c r="D1161">
        <v>65169.934344177367</v>
      </c>
      <c r="E1161">
        <v>65163.149557591896</v>
      </c>
      <c r="F1161">
        <v>56239.351851851854</v>
      </c>
      <c r="G1161">
        <v>3</v>
      </c>
      <c r="H1161">
        <v>58834.067890234619</v>
      </c>
    </row>
    <row r="1162" spans="1:8" x14ac:dyDescent="0.3">
      <c r="A1162">
        <v>4900000</v>
      </c>
      <c r="B1162">
        <v>125</v>
      </c>
      <c r="C1162">
        <v>25</v>
      </c>
      <c r="D1162">
        <v>65169.934344177367</v>
      </c>
      <c r="E1162">
        <v>65163.149557591896</v>
      </c>
      <c r="F1162">
        <v>56239.351851851854</v>
      </c>
      <c r="G1162">
        <v>4</v>
      </c>
      <c r="H1162">
        <v>58834.067890234619</v>
      </c>
    </row>
    <row r="1163" spans="1:8" x14ac:dyDescent="0.3">
      <c r="A1163">
        <v>2140000</v>
      </c>
      <c r="B1163">
        <v>50</v>
      </c>
      <c r="C1163">
        <v>25</v>
      </c>
      <c r="D1163">
        <v>56501.106204522679</v>
      </c>
      <c r="E1163">
        <v>65163.149557591896</v>
      </c>
      <c r="F1163">
        <v>56239.351851851854</v>
      </c>
      <c r="G1163">
        <v>2</v>
      </c>
      <c r="H1163">
        <v>58834.067890234619</v>
      </c>
    </row>
    <row r="1164" spans="1:8" x14ac:dyDescent="0.3">
      <c r="A1164">
        <v>7500000</v>
      </c>
      <c r="B1164">
        <v>95</v>
      </c>
      <c r="C1164">
        <v>7.5</v>
      </c>
      <c r="D1164">
        <v>65169.934344177367</v>
      </c>
      <c r="E1164">
        <v>65163.149557591896</v>
      </c>
      <c r="F1164">
        <v>54978.949346009234</v>
      </c>
      <c r="G1164">
        <v>3</v>
      </c>
      <c r="H1164">
        <v>58834.067890234619</v>
      </c>
    </row>
    <row r="1165" spans="1:8" x14ac:dyDescent="0.3">
      <c r="A1165">
        <v>6250000</v>
      </c>
      <c r="B1165">
        <v>90</v>
      </c>
      <c r="C1165">
        <v>2</v>
      </c>
      <c r="D1165">
        <v>65169.934344177367</v>
      </c>
      <c r="E1165">
        <v>65163.149557591896</v>
      </c>
      <c r="F1165">
        <v>54978.949346009234</v>
      </c>
      <c r="G1165">
        <v>3</v>
      </c>
      <c r="H1165">
        <v>58834.067890234619</v>
      </c>
    </row>
    <row r="1166" spans="1:8" x14ac:dyDescent="0.3">
      <c r="A1166">
        <v>5750000</v>
      </c>
      <c r="B1166">
        <v>80</v>
      </c>
      <c r="C1166">
        <v>2</v>
      </c>
      <c r="D1166">
        <v>65169.934344177367</v>
      </c>
      <c r="E1166">
        <v>65163.149557591896</v>
      </c>
      <c r="F1166">
        <v>54978.949346009234</v>
      </c>
      <c r="G1166">
        <v>3</v>
      </c>
      <c r="H1166">
        <v>58834.067890234619</v>
      </c>
    </row>
    <row r="1167" spans="1:8" x14ac:dyDescent="0.3">
      <c r="A1167">
        <v>5000000</v>
      </c>
      <c r="B1167">
        <v>90</v>
      </c>
      <c r="C1167">
        <v>7.5</v>
      </c>
      <c r="D1167">
        <v>65169.934344177367</v>
      </c>
      <c r="E1167">
        <v>65163.149557591896</v>
      </c>
      <c r="F1167">
        <v>54978.949346009234</v>
      </c>
      <c r="G1167">
        <v>3</v>
      </c>
      <c r="H1167">
        <v>58834.067890234619</v>
      </c>
    </row>
    <row r="1168" spans="1:8" x14ac:dyDescent="0.3">
      <c r="A1168">
        <v>5000000</v>
      </c>
      <c r="B1168">
        <v>80</v>
      </c>
      <c r="C1168">
        <v>7.5</v>
      </c>
      <c r="D1168">
        <v>65169.934344177367</v>
      </c>
      <c r="E1168">
        <v>65163.149557591896</v>
      </c>
      <c r="F1168">
        <v>54978.949346009234</v>
      </c>
      <c r="G1168">
        <v>3</v>
      </c>
      <c r="H1168">
        <v>58834.067890234619</v>
      </c>
    </row>
    <row r="1169" spans="1:8" x14ac:dyDescent="0.3">
      <c r="A1169">
        <v>6750000</v>
      </c>
      <c r="B1169">
        <v>140</v>
      </c>
      <c r="C1169">
        <v>13</v>
      </c>
      <c r="D1169">
        <v>56501.106204522679</v>
      </c>
      <c r="E1169">
        <v>65163.149557591896</v>
      </c>
      <c r="F1169">
        <v>54978.949346009234</v>
      </c>
      <c r="G1169">
        <v>4</v>
      </c>
      <c r="H1169">
        <v>58834.067890234619</v>
      </c>
    </row>
    <row r="1170" spans="1:8" x14ac:dyDescent="0.3">
      <c r="A1170">
        <v>6500000</v>
      </c>
      <c r="B1170">
        <v>80</v>
      </c>
      <c r="C1170">
        <v>2</v>
      </c>
      <c r="D1170">
        <v>56501.106204522679</v>
      </c>
      <c r="E1170">
        <v>65163.149557591896</v>
      </c>
      <c r="F1170">
        <v>54978.949346009234</v>
      </c>
      <c r="G1170">
        <v>3</v>
      </c>
      <c r="H1170">
        <v>58834.067890234619</v>
      </c>
    </row>
    <row r="1171" spans="1:8" x14ac:dyDescent="0.3">
      <c r="A1171">
        <v>6200000</v>
      </c>
      <c r="B1171">
        <v>145</v>
      </c>
      <c r="C1171">
        <v>13</v>
      </c>
      <c r="D1171">
        <v>56501.106204522679</v>
      </c>
      <c r="E1171">
        <v>65163.149557591896</v>
      </c>
      <c r="F1171">
        <v>54978.949346009234</v>
      </c>
      <c r="G1171">
        <v>4</v>
      </c>
      <c r="H1171">
        <v>58834.067890234619</v>
      </c>
    </row>
    <row r="1172" spans="1:8" x14ac:dyDescent="0.3">
      <c r="A1172">
        <v>4150000</v>
      </c>
      <c r="B1172">
        <v>130</v>
      </c>
      <c r="C1172">
        <v>18</v>
      </c>
      <c r="D1172">
        <v>56501.106204522679</v>
      </c>
      <c r="E1172">
        <v>65163.149557591896</v>
      </c>
      <c r="F1172">
        <v>54978.949346009234</v>
      </c>
      <c r="G1172">
        <v>4</v>
      </c>
      <c r="H1172">
        <v>58834.067890234619</v>
      </c>
    </row>
    <row r="1173" spans="1:8" x14ac:dyDescent="0.3">
      <c r="A1173">
        <v>3750000</v>
      </c>
      <c r="B1173">
        <v>80</v>
      </c>
      <c r="C1173">
        <v>7.5</v>
      </c>
      <c r="D1173">
        <v>56501.106204522679</v>
      </c>
      <c r="E1173">
        <v>65163.149557591896</v>
      </c>
      <c r="F1173">
        <v>54978.949346009234</v>
      </c>
      <c r="G1173">
        <v>3</v>
      </c>
      <c r="H1173">
        <v>58834.067890234619</v>
      </c>
    </row>
    <row r="1174" spans="1:8" x14ac:dyDescent="0.3">
      <c r="A1174">
        <v>8000000</v>
      </c>
      <c r="B1174">
        <v>198</v>
      </c>
      <c r="C1174">
        <v>7.5</v>
      </c>
      <c r="D1174">
        <v>65169.934344177367</v>
      </c>
      <c r="E1174">
        <v>65163.149557591896</v>
      </c>
      <c r="F1174">
        <v>54978.949346009234</v>
      </c>
      <c r="G1174">
        <v>6</v>
      </c>
      <c r="H1174">
        <v>58834.067890234619</v>
      </c>
    </row>
    <row r="1175" spans="1:8" x14ac:dyDescent="0.3">
      <c r="A1175">
        <v>3300000</v>
      </c>
      <c r="B1175">
        <v>110</v>
      </c>
      <c r="C1175">
        <v>13</v>
      </c>
      <c r="D1175">
        <v>65169.934344177367</v>
      </c>
      <c r="E1175">
        <v>65163.149557591896</v>
      </c>
      <c r="F1175">
        <v>54978.949346009234</v>
      </c>
      <c r="G1175">
        <v>4</v>
      </c>
      <c r="H1175">
        <v>58834.067890234619</v>
      </c>
    </row>
    <row r="1176" spans="1:8" x14ac:dyDescent="0.3">
      <c r="A1176">
        <v>7250000</v>
      </c>
      <c r="B1176">
        <v>95</v>
      </c>
      <c r="C1176">
        <v>2</v>
      </c>
      <c r="D1176">
        <v>65169.934344177367</v>
      </c>
      <c r="E1176">
        <v>65163.149557591896</v>
      </c>
      <c r="F1176">
        <v>52792.331670784901</v>
      </c>
      <c r="G1176">
        <v>3</v>
      </c>
      <c r="H1176">
        <v>58834.067890234619</v>
      </c>
    </row>
    <row r="1177" spans="1:8" x14ac:dyDescent="0.3">
      <c r="A1177">
        <v>6250000</v>
      </c>
      <c r="B1177">
        <v>82</v>
      </c>
      <c r="C1177">
        <v>2</v>
      </c>
      <c r="D1177">
        <v>65169.934344177367</v>
      </c>
      <c r="E1177">
        <v>65163.149557591896</v>
      </c>
      <c r="F1177">
        <v>52792.331670784901</v>
      </c>
      <c r="G1177">
        <v>3</v>
      </c>
      <c r="H1177">
        <v>58834.067890234619</v>
      </c>
    </row>
    <row r="1178" spans="1:8" x14ac:dyDescent="0.3">
      <c r="A1178">
        <v>6250000</v>
      </c>
      <c r="B1178">
        <v>90</v>
      </c>
      <c r="C1178">
        <v>2</v>
      </c>
      <c r="D1178">
        <v>65169.934344177367</v>
      </c>
      <c r="E1178">
        <v>65163.149557591896</v>
      </c>
      <c r="F1178">
        <v>52792.331670784901</v>
      </c>
      <c r="G1178">
        <v>3</v>
      </c>
      <c r="H1178">
        <v>58834.067890234619</v>
      </c>
    </row>
    <row r="1179" spans="1:8" x14ac:dyDescent="0.3">
      <c r="A1179">
        <v>4950000</v>
      </c>
      <c r="B1179">
        <v>85</v>
      </c>
      <c r="C1179">
        <v>13</v>
      </c>
      <c r="D1179">
        <v>65169.934344177367</v>
      </c>
      <c r="E1179">
        <v>65163.149557591896</v>
      </c>
      <c r="F1179">
        <v>52792.331670784901</v>
      </c>
      <c r="G1179">
        <v>3</v>
      </c>
      <c r="H1179">
        <v>58834.067890234619</v>
      </c>
    </row>
    <row r="1180" spans="1:8" x14ac:dyDescent="0.3">
      <c r="A1180">
        <v>3750000</v>
      </c>
      <c r="B1180">
        <v>50</v>
      </c>
      <c r="C1180">
        <v>2</v>
      </c>
      <c r="D1180">
        <v>65169.934344177367</v>
      </c>
      <c r="E1180">
        <v>65163.149557591896</v>
      </c>
      <c r="F1180">
        <v>52792.331670784901</v>
      </c>
      <c r="G1180">
        <v>2</v>
      </c>
      <c r="H1180">
        <v>58834.067890234619</v>
      </c>
    </row>
    <row r="1181" spans="1:8" x14ac:dyDescent="0.3">
      <c r="A1181">
        <v>5700000</v>
      </c>
      <c r="B1181">
        <v>145</v>
      </c>
      <c r="C1181">
        <v>13</v>
      </c>
      <c r="D1181">
        <v>56501.106204522679</v>
      </c>
      <c r="E1181">
        <v>65163.149557591896</v>
      </c>
      <c r="F1181">
        <v>52792.331670784901</v>
      </c>
      <c r="G1181">
        <v>4</v>
      </c>
      <c r="H1181">
        <v>58834.067890234619</v>
      </c>
    </row>
    <row r="1182" spans="1:8" x14ac:dyDescent="0.3">
      <c r="A1182">
        <v>4200000</v>
      </c>
      <c r="B1182">
        <v>110</v>
      </c>
      <c r="C1182">
        <v>25</v>
      </c>
      <c r="D1182">
        <v>56501.106204522679</v>
      </c>
      <c r="E1182">
        <v>65163.149557591896</v>
      </c>
      <c r="F1182">
        <v>52792.331670784901</v>
      </c>
      <c r="G1182">
        <v>3</v>
      </c>
      <c r="H1182">
        <v>58834.067890234619</v>
      </c>
    </row>
    <row r="1183" spans="1:8" x14ac:dyDescent="0.3">
      <c r="A1183">
        <v>7000000</v>
      </c>
      <c r="B1183">
        <v>130</v>
      </c>
      <c r="C1183">
        <v>2</v>
      </c>
      <c r="D1183">
        <v>53354.245347733297</v>
      </c>
      <c r="E1183">
        <v>65163.149557591896</v>
      </c>
      <c r="F1183">
        <v>52792.331670784901</v>
      </c>
      <c r="G1183">
        <v>4</v>
      </c>
      <c r="H1183">
        <v>58834.067890234619</v>
      </c>
    </row>
    <row r="1184" spans="1:8" x14ac:dyDescent="0.3">
      <c r="A1184">
        <v>4000000</v>
      </c>
      <c r="B1184">
        <v>135</v>
      </c>
      <c r="C1184">
        <v>7.5</v>
      </c>
      <c r="D1184">
        <v>65169.934344177367</v>
      </c>
      <c r="E1184">
        <v>65163.149557591896</v>
      </c>
      <c r="F1184">
        <v>52792.331670784901</v>
      </c>
      <c r="G1184">
        <v>5</v>
      </c>
      <c r="H1184">
        <v>58834.067890234619</v>
      </c>
    </row>
    <row r="1185" spans="1:8" x14ac:dyDescent="0.3">
      <c r="A1185">
        <v>5555000</v>
      </c>
      <c r="B1185">
        <v>150</v>
      </c>
      <c r="C1185">
        <v>7.5</v>
      </c>
      <c r="D1185">
        <v>56501.106204522679</v>
      </c>
      <c r="E1185">
        <v>65163.149557591896</v>
      </c>
      <c r="F1185">
        <v>52792.331670784901</v>
      </c>
      <c r="G1185">
        <v>4</v>
      </c>
      <c r="H1185">
        <v>58834.067890234619</v>
      </c>
    </row>
    <row r="1186" spans="1:8" x14ac:dyDescent="0.3">
      <c r="A1186">
        <v>4290000</v>
      </c>
      <c r="B1186">
        <v>80</v>
      </c>
      <c r="C1186">
        <v>7.5</v>
      </c>
      <c r="D1186">
        <v>56501.106204522679</v>
      </c>
      <c r="E1186">
        <v>65163.149557591896</v>
      </c>
      <c r="F1186">
        <v>52792.331670784901</v>
      </c>
      <c r="G1186">
        <v>3</v>
      </c>
      <c r="H1186">
        <v>58834.067890234619</v>
      </c>
    </row>
    <row r="1187" spans="1:8" x14ac:dyDescent="0.3">
      <c r="A1187">
        <v>3999999</v>
      </c>
      <c r="B1187">
        <v>150</v>
      </c>
      <c r="C1187">
        <v>7.5</v>
      </c>
      <c r="D1187">
        <v>56501.106204522679</v>
      </c>
      <c r="E1187">
        <v>65163.149557591896</v>
      </c>
      <c r="F1187">
        <v>52792.331670784901</v>
      </c>
      <c r="G1187">
        <v>4</v>
      </c>
      <c r="H1187">
        <v>58834.067890234619</v>
      </c>
    </row>
    <row r="1188" spans="1:8" x14ac:dyDescent="0.3">
      <c r="A1188">
        <v>6850000</v>
      </c>
      <c r="B1188">
        <v>80</v>
      </c>
      <c r="C1188">
        <v>2</v>
      </c>
      <c r="D1188">
        <v>65169.934344177367</v>
      </c>
      <c r="E1188">
        <v>65163.149557591896</v>
      </c>
      <c r="F1188">
        <v>61047.794117647063</v>
      </c>
      <c r="G1188">
        <v>3</v>
      </c>
      <c r="H1188">
        <v>58834.067890234619</v>
      </c>
    </row>
    <row r="1189" spans="1:8" x14ac:dyDescent="0.3">
      <c r="A1189">
        <v>3100000</v>
      </c>
      <c r="B1189">
        <v>85</v>
      </c>
      <c r="C1189">
        <v>25</v>
      </c>
      <c r="D1189">
        <v>56501.106204522679</v>
      </c>
      <c r="E1189">
        <v>65163.149557591896</v>
      </c>
      <c r="F1189">
        <v>61047.794117647063</v>
      </c>
      <c r="G1189">
        <v>3</v>
      </c>
      <c r="H1189">
        <v>58834.067890234619</v>
      </c>
    </row>
    <row r="1190" spans="1:8" x14ac:dyDescent="0.3">
      <c r="A1190">
        <v>6800000</v>
      </c>
      <c r="B1190">
        <v>140</v>
      </c>
      <c r="C1190">
        <v>25</v>
      </c>
      <c r="D1190">
        <v>65169.934344177367</v>
      </c>
      <c r="E1190">
        <v>65163.149557591896</v>
      </c>
      <c r="F1190">
        <v>49285.71428571429</v>
      </c>
      <c r="G1190">
        <v>4</v>
      </c>
      <c r="H1190">
        <v>58834.067890234619</v>
      </c>
    </row>
    <row r="1191" spans="1:8" x14ac:dyDescent="0.3">
      <c r="A1191">
        <v>4000000</v>
      </c>
      <c r="B1191">
        <v>80</v>
      </c>
      <c r="C1191">
        <v>25</v>
      </c>
      <c r="D1191">
        <v>56501.106204522679</v>
      </c>
      <c r="E1191">
        <v>65163.149557591896</v>
      </c>
      <c r="F1191">
        <v>49285.71428571429</v>
      </c>
      <c r="G1191">
        <v>3</v>
      </c>
      <c r="H1191">
        <v>58834.067890234619</v>
      </c>
    </row>
    <row r="1192" spans="1:8" x14ac:dyDescent="0.3">
      <c r="A1192">
        <v>6500000</v>
      </c>
      <c r="B1192">
        <v>105</v>
      </c>
      <c r="C1192">
        <v>2</v>
      </c>
      <c r="D1192">
        <v>65169.934344177367</v>
      </c>
      <c r="E1192">
        <v>65163.149557591896</v>
      </c>
      <c r="F1192">
        <v>43956.489262371615</v>
      </c>
      <c r="G1192">
        <v>4</v>
      </c>
      <c r="H1192">
        <v>58834.067890234619</v>
      </c>
    </row>
    <row r="1193" spans="1:8" x14ac:dyDescent="0.3">
      <c r="A1193">
        <v>3600000</v>
      </c>
      <c r="B1193">
        <v>125</v>
      </c>
      <c r="C1193">
        <v>25</v>
      </c>
      <c r="D1193">
        <v>56501.106204522679</v>
      </c>
      <c r="E1193">
        <v>65163.149557591896</v>
      </c>
      <c r="F1193">
        <v>43956.489262371615</v>
      </c>
      <c r="G1193">
        <v>4</v>
      </c>
      <c r="H1193">
        <v>58834.067890234619</v>
      </c>
    </row>
    <row r="1194" spans="1:8" x14ac:dyDescent="0.3">
      <c r="A1194">
        <v>3499000</v>
      </c>
      <c r="B1194">
        <v>85</v>
      </c>
      <c r="C1194">
        <v>25</v>
      </c>
      <c r="D1194">
        <v>56501.106204522679</v>
      </c>
      <c r="E1194">
        <v>65163.149557591896</v>
      </c>
      <c r="F1194">
        <v>43956.489262371615</v>
      </c>
      <c r="G1194">
        <v>3</v>
      </c>
      <c r="H1194">
        <v>58834.067890234619</v>
      </c>
    </row>
    <row r="1195" spans="1:8" x14ac:dyDescent="0.3">
      <c r="A1195">
        <v>6000000</v>
      </c>
      <c r="B1195">
        <v>135</v>
      </c>
      <c r="C1195">
        <v>7.5</v>
      </c>
      <c r="D1195">
        <v>65169.934344177367</v>
      </c>
      <c r="E1195">
        <v>65163.149557591896</v>
      </c>
      <c r="F1195">
        <v>45219.59172170049</v>
      </c>
      <c r="G1195">
        <v>4</v>
      </c>
      <c r="H1195">
        <v>58834.067890234619</v>
      </c>
    </row>
    <row r="1196" spans="1:8" x14ac:dyDescent="0.3">
      <c r="A1196">
        <v>5750000</v>
      </c>
      <c r="B1196">
        <v>130</v>
      </c>
      <c r="C1196">
        <v>7.5</v>
      </c>
      <c r="D1196">
        <v>65169.934344177367</v>
      </c>
      <c r="E1196">
        <v>65163.149557591896</v>
      </c>
      <c r="F1196">
        <v>45219.59172170049</v>
      </c>
      <c r="G1196">
        <v>4</v>
      </c>
      <c r="H1196">
        <v>58834.067890234619</v>
      </c>
    </row>
    <row r="1197" spans="1:8" x14ac:dyDescent="0.3">
      <c r="A1197">
        <v>4299999</v>
      </c>
      <c r="B1197">
        <v>90</v>
      </c>
      <c r="C1197">
        <v>2</v>
      </c>
      <c r="D1197">
        <v>65169.934344177367</v>
      </c>
      <c r="E1197">
        <v>65163.149557591896</v>
      </c>
      <c r="F1197">
        <v>45219.59172170049</v>
      </c>
      <c r="G1197">
        <v>3</v>
      </c>
      <c r="H1197">
        <v>58834.067890234619</v>
      </c>
    </row>
    <row r="1198" spans="1:8" x14ac:dyDescent="0.3">
      <c r="A1198">
        <v>5500000</v>
      </c>
      <c r="B1198">
        <v>140</v>
      </c>
      <c r="C1198">
        <v>18</v>
      </c>
      <c r="D1198">
        <v>56501.106204522679</v>
      </c>
      <c r="E1198">
        <v>65163.149557591896</v>
      </c>
      <c r="F1198">
        <v>45219.59172170049</v>
      </c>
      <c r="G1198">
        <v>4</v>
      </c>
      <c r="H1198">
        <v>58834.067890234619</v>
      </c>
    </row>
    <row r="1199" spans="1:8" x14ac:dyDescent="0.3">
      <c r="A1199">
        <v>5100000</v>
      </c>
      <c r="B1199">
        <v>150</v>
      </c>
      <c r="C1199">
        <v>25</v>
      </c>
      <c r="D1199">
        <v>56501.106204522679</v>
      </c>
      <c r="E1199">
        <v>65163.149557591896</v>
      </c>
      <c r="F1199">
        <v>45219.59172170049</v>
      </c>
      <c r="G1199">
        <v>4</v>
      </c>
      <c r="H1199">
        <v>58834.067890234619</v>
      </c>
    </row>
    <row r="1200" spans="1:8" x14ac:dyDescent="0.3">
      <c r="A1200">
        <v>4500000</v>
      </c>
      <c r="B1200">
        <v>89</v>
      </c>
      <c r="C1200">
        <v>7.5</v>
      </c>
      <c r="D1200">
        <v>56501.106204522679</v>
      </c>
      <c r="E1200">
        <v>65163.149557591896</v>
      </c>
      <c r="F1200">
        <v>45219.59172170049</v>
      </c>
      <c r="G1200">
        <v>3</v>
      </c>
      <c r="H1200">
        <v>58834.067890234619</v>
      </c>
    </row>
    <row r="1201" spans="1:8" x14ac:dyDescent="0.3">
      <c r="A1201">
        <v>4100000</v>
      </c>
      <c r="B1201">
        <v>75</v>
      </c>
      <c r="C1201">
        <v>2</v>
      </c>
      <c r="D1201">
        <v>65169.934344177367</v>
      </c>
      <c r="E1201">
        <v>65163.149557591896</v>
      </c>
      <c r="F1201">
        <v>45219.59172170049</v>
      </c>
      <c r="G1201">
        <v>3</v>
      </c>
      <c r="H1201">
        <v>58834.067890234619</v>
      </c>
    </row>
    <row r="1202" spans="1:8" x14ac:dyDescent="0.3">
      <c r="A1202">
        <v>3750000</v>
      </c>
      <c r="B1202">
        <v>85</v>
      </c>
      <c r="C1202">
        <v>13</v>
      </c>
      <c r="D1202">
        <v>65169.934344177367</v>
      </c>
      <c r="E1202">
        <v>65163.149557591896</v>
      </c>
      <c r="F1202">
        <v>45219.59172170049</v>
      </c>
      <c r="G1202">
        <v>3</v>
      </c>
      <c r="H1202">
        <v>58834.067890234619</v>
      </c>
    </row>
    <row r="1203" spans="1:8" x14ac:dyDescent="0.3">
      <c r="A1203">
        <v>3300000</v>
      </c>
      <c r="B1203">
        <v>55</v>
      </c>
      <c r="C1203">
        <v>13</v>
      </c>
      <c r="D1203">
        <v>56501.106204522679</v>
      </c>
      <c r="E1203">
        <v>65163.149557591896</v>
      </c>
      <c r="F1203">
        <v>45219.59172170049</v>
      </c>
      <c r="G1203">
        <v>2</v>
      </c>
      <c r="H1203">
        <v>58834.067890234619</v>
      </c>
    </row>
    <row r="1204" spans="1:8" x14ac:dyDescent="0.3">
      <c r="A1204">
        <v>2980000</v>
      </c>
      <c r="B1204">
        <v>90</v>
      </c>
      <c r="C1204">
        <v>18</v>
      </c>
      <c r="D1204">
        <v>56501.106204522679</v>
      </c>
      <c r="E1204">
        <v>65163.149557591896</v>
      </c>
      <c r="F1204">
        <v>45219.59172170049</v>
      </c>
      <c r="G1204">
        <v>3</v>
      </c>
      <c r="H1204">
        <v>58834.067890234619</v>
      </c>
    </row>
    <row r="1205" spans="1:8" x14ac:dyDescent="0.3">
      <c r="A1205">
        <v>5900000</v>
      </c>
      <c r="B1205">
        <v>110</v>
      </c>
      <c r="C1205">
        <v>7.5</v>
      </c>
      <c r="D1205">
        <v>65169.934344177367</v>
      </c>
      <c r="E1205">
        <v>65163.149557591896</v>
      </c>
      <c r="F1205">
        <v>40260.6993006993</v>
      </c>
      <c r="G1205">
        <v>3</v>
      </c>
      <c r="H1205">
        <v>58834.067890234619</v>
      </c>
    </row>
    <row r="1206" spans="1:8" x14ac:dyDescent="0.3">
      <c r="A1206">
        <v>5300000</v>
      </c>
      <c r="B1206">
        <v>130</v>
      </c>
      <c r="C1206">
        <v>13</v>
      </c>
      <c r="D1206">
        <v>56501.106204522679</v>
      </c>
      <c r="E1206">
        <v>65163.149557591896</v>
      </c>
      <c r="F1206">
        <v>40260.6993006993</v>
      </c>
      <c r="G1206">
        <v>4</v>
      </c>
      <c r="H1206">
        <v>58834.067890234619</v>
      </c>
    </row>
    <row r="1207" spans="1:8" x14ac:dyDescent="0.3">
      <c r="A1207">
        <v>4350000</v>
      </c>
      <c r="B1207">
        <v>125</v>
      </c>
      <c r="C1207">
        <v>25</v>
      </c>
      <c r="D1207">
        <v>56501.106204522679</v>
      </c>
      <c r="E1207">
        <v>65163.149557591896</v>
      </c>
      <c r="F1207">
        <v>40260.6993006993</v>
      </c>
      <c r="G1207">
        <v>4</v>
      </c>
      <c r="H1207">
        <v>58834.067890234619</v>
      </c>
    </row>
    <row r="1208" spans="1:8" x14ac:dyDescent="0.3">
      <c r="A1208">
        <v>4350000</v>
      </c>
      <c r="B1208">
        <v>130</v>
      </c>
      <c r="C1208">
        <v>25</v>
      </c>
      <c r="D1208">
        <v>56501.106204522679</v>
      </c>
      <c r="E1208">
        <v>65163.149557591896</v>
      </c>
      <c r="F1208">
        <v>40260.6993006993</v>
      </c>
      <c r="G1208">
        <v>4</v>
      </c>
      <c r="H1208">
        <v>58834.067890234619</v>
      </c>
    </row>
    <row r="1209" spans="1:8" x14ac:dyDescent="0.3">
      <c r="A1209">
        <v>4250000</v>
      </c>
      <c r="B1209">
        <v>110</v>
      </c>
      <c r="C1209">
        <v>25</v>
      </c>
      <c r="D1209">
        <v>56501.106204522679</v>
      </c>
      <c r="E1209">
        <v>65163.149557591896</v>
      </c>
      <c r="F1209">
        <v>40260.6993006993</v>
      </c>
      <c r="G1209">
        <v>4</v>
      </c>
      <c r="H1209">
        <v>58834.067890234619</v>
      </c>
    </row>
    <row r="1210" spans="1:8" x14ac:dyDescent="0.3">
      <c r="A1210">
        <v>5600000</v>
      </c>
      <c r="B1210">
        <v>80</v>
      </c>
      <c r="C1210">
        <v>2</v>
      </c>
      <c r="D1210">
        <v>65169.934344177367</v>
      </c>
      <c r="E1210">
        <v>65163.149557591896</v>
      </c>
      <c r="F1210">
        <v>62148.010492378467</v>
      </c>
      <c r="G1210">
        <v>3</v>
      </c>
      <c r="H1210">
        <v>58834.067890234619</v>
      </c>
    </row>
    <row r="1211" spans="1:8" x14ac:dyDescent="0.3">
      <c r="A1211">
        <v>5600000</v>
      </c>
      <c r="B1211">
        <v>80</v>
      </c>
      <c r="C1211">
        <v>2</v>
      </c>
      <c r="D1211">
        <v>65169.934344177367</v>
      </c>
      <c r="E1211">
        <v>65163.149557591896</v>
      </c>
      <c r="F1211">
        <v>62148.010492378467</v>
      </c>
      <c r="G1211">
        <v>3</v>
      </c>
      <c r="H1211">
        <v>58834.067890234619</v>
      </c>
    </row>
    <row r="1212" spans="1:8" x14ac:dyDescent="0.3">
      <c r="A1212">
        <v>5400000</v>
      </c>
      <c r="B1212">
        <v>75</v>
      </c>
      <c r="C1212">
        <v>2</v>
      </c>
      <c r="D1212">
        <v>65169.934344177367</v>
      </c>
      <c r="E1212">
        <v>65163.149557591896</v>
      </c>
      <c r="F1212">
        <v>62148.010492378467</v>
      </c>
      <c r="G1212">
        <v>3</v>
      </c>
      <c r="H1212">
        <v>58834.067890234619</v>
      </c>
    </row>
    <row r="1213" spans="1:8" x14ac:dyDescent="0.3">
      <c r="A1213">
        <v>5400000</v>
      </c>
      <c r="B1213">
        <v>80</v>
      </c>
      <c r="C1213">
        <v>2</v>
      </c>
      <c r="D1213">
        <v>65169.934344177367</v>
      </c>
      <c r="E1213">
        <v>65163.149557591896</v>
      </c>
      <c r="F1213">
        <v>62148.010492378467</v>
      </c>
      <c r="G1213">
        <v>3</v>
      </c>
      <c r="H1213">
        <v>58834.067890234619</v>
      </c>
    </row>
    <row r="1214" spans="1:8" x14ac:dyDescent="0.3">
      <c r="A1214">
        <v>5400000</v>
      </c>
      <c r="B1214">
        <v>80</v>
      </c>
      <c r="C1214">
        <v>2</v>
      </c>
      <c r="D1214">
        <v>65169.934344177367</v>
      </c>
      <c r="E1214">
        <v>65163.149557591896</v>
      </c>
      <c r="F1214">
        <v>62148.010492378467</v>
      </c>
      <c r="G1214">
        <v>3</v>
      </c>
      <c r="H1214">
        <v>58834.067890234619</v>
      </c>
    </row>
    <row r="1215" spans="1:8" x14ac:dyDescent="0.3">
      <c r="A1215">
        <v>5400000</v>
      </c>
      <c r="B1215">
        <v>75</v>
      </c>
      <c r="C1215">
        <v>2</v>
      </c>
      <c r="D1215">
        <v>65169.934344177367</v>
      </c>
      <c r="E1215">
        <v>65163.149557591896</v>
      </c>
      <c r="F1215">
        <v>62148.010492378467</v>
      </c>
      <c r="G1215">
        <v>3</v>
      </c>
      <c r="H1215">
        <v>58834.067890234619</v>
      </c>
    </row>
    <row r="1216" spans="1:8" x14ac:dyDescent="0.3">
      <c r="A1216">
        <v>5200000</v>
      </c>
      <c r="B1216">
        <v>75</v>
      </c>
      <c r="C1216">
        <v>2</v>
      </c>
      <c r="D1216">
        <v>65169.934344177367</v>
      </c>
      <c r="E1216">
        <v>65163.149557591896</v>
      </c>
      <c r="F1216">
        <v>62148.010492378467</v>
      </c>
      <c r="G1216">
        <v>3</v>
      </c>
      <c r="H1216">
        <v>58834.067890234619</v>
      </c>
    </row>
    <row r="1217" spans="1:8" x14ac:dyDescent="0.3">
      <c r="A1217">
        <v>5200000</v>
      </c>
      <c r="B1217">
        <v>75</v>
      </c>
      <c r="C1217">
        <v>2</v>
      </c>
      <c r="D1217">
        <v>65169.934344177367</v>
      </c>
      <c r="E1217">
        <v>65163.149557591896</v>
      </c>
      <c r="F1217">
        <v>62148.010492378467</v>
      </c>
      <c r="G1217">
        <v>3</v>
      </c>
      <c r="H1217">
        <v>58834.067890234619</v>
      </c>
    </row>
    <row r="1218" spans="1:8" x14ac:dyDescent="0.3">
      <c r="A1218">
        <v>3850000</v>
      </c>
      <c r="B1218">
        <v>45</v>
      </c>
      <c r="C1218">
        <v>2</v>
      </c>
      <c r="D1218">
        <v>65169.934344177367</v>
      </c>
      <c r="E1218">
        <v>65163.149557591896</v>
      </c>
      <c r="F1218">
        <v>62148.010492378467</v>
      </c>
      <c r="G1218">
        <v>2</v>
      </c>
      <c r="H1218">
        <v>58834.067890234619</v>
      </c>
    </row>
    <row r="1219" spans="1:8" x14ac:dyDescent="0.3">
      <c r="A1219">
        <v>3850000</v>
      </c>
      <c r="B1219">
        <v>45</v>
      </c>
      <c r="C1219">
        <v>2</v>
      </c>
      <c r="D1219">
        <v>65169.934344177367</v>
      </c>
      <c r="E1219">
        <v>65163.149557591896</v>
      </c>
      <c r="F1219">
        <v>62148.010492378467</v>
      </c>
      <c r="G1219">
        <v>2</v>
      </c>
      <c r="H1219">
        <v>58834.067890234619</v>
      </c>
    </row>
    <row r="1220" spans="1:8" x14ac:dyDescent="0.3">
      <c r="A1220">
        <v>3740000</v>
      </c>
      <c r="B1220">
        <v>95</v>
      </c>
      <c r="C1220">
        <v>7.5</v>
      </c>
      <c r="D1220">
        <v>65169.934344177367</v>
      </c>
      <c r="E1220">
        <v>65163.149557591896</v>
      </c>
      <c r="F1220">
        <v>62148.010492378467</v>
      </c>
      <c r="G1220">
        <v>3</v>
      </c>
      <c r="H1220">
        <v>58834.067890234619</v>
      </c>
    </row>
    <row r="1221" spans="1:8" x14ac:dyDescent="0.3">
      <c r="A1221">
        <v>3700000</v>
      </c>
      <c r="B1221">
        <v>45</v>
      </c>
      <c r="C1221">
        <v>2</v>
      </c>
      <c r="D1221">
        <v>65169.934344177367</v>
      </c>
      <c r="E1221">
        <v>65163.149557591896</v>
      </c>
      <c r="F1221">
        <v>62148.010492378467</v>
      </c>
      <c r="G1221">
        <v>2</v>
      </c>
      <c r="H1221">
        <v>58834.067890234619</v>
      </c>
    </row>
    <row r="1222" spans="1:8" x14ac:dyDescent="0.3">
      <c r="A1222">
        <v>3650000</v>
      </c>
      <c r="B1222">
        <v>45</v>
      </c>
      <c r="C1222">
        <v>2</v>
      </c>
      <c r="D1222">
        <v>65169.934344177367</v>
      </c>
      <c r="E1222">
        <v>65163.149557591896</v>
      </c>
      <c r="F1222">
        <v>62148.010492378467</v>
      </c>
      <c r="G1222">
        <v>2</v>
      </c>
      <c r="H1222">
        <v>58834.067890234619</v>
      </c>
    </row>
    <row r="1223" spans="1:8" x14ac:dyDescent="0.3">
      <c r="A1223">
        <v>3650000</v>
      </c>
      <c r="B1223">
        <v>45</v>
      </c>
      <c r="C1223">
        <v>2</v>
      </c>
      <c r="D1223">
        <v>65169.934344177367</v>
      </c>
      <c r="E1223">
        <v>65163.149557591896</v>
      </c>
      <c r="F1223">
        <v>62148.010492378467</v>
      </c>
      <c r="G1223">
        <v>2</v>
      </c>
      <c r="H1223">
        <v>58834.067890234619</v>
      </c>
    </row>
    <row r="1224" spans="1:8" x14ac:dyDescent="0.3">
      <c r="A1224">
        <v>3500000</v>
      </c>
      <c r="B1224">
        <v>45</v>
      </c>
      <c r="C1224">
        <v>2</v>
      </c>
      <c r="D1224">
        <v>65169.934344177367</v>
      </c>
      <c r="E1224">
        <v>65163.149557591896</v>
      </c>
      <c r="F1224">
        <v>62148.010492378467</v>
      </c>
      <c r="G1224">
        <v>2</v>
      </c>
      <c r="H1224">
        <v>58834.067890234619</v>
      </c>
    </row>
    <row r="1225" spans="1:8" x14ac:dyDescent="0.3">
      <c r="A1225">
        <v>3500000</v>
      </c>
      <c r="B1225">
        <v>45</v>
      </c>
      <c r="C1225">
        <v>2</v>
      </c>
      <c r="D1225">
        <v>65169.934344177367</v>
      </c>
      <c r="E1225">
        <v>65163.149557591896</v>
      </c>
      <c r="F1225">
        <v>62148.010492378467</v>
      </c>
      <c r="G1225">
        <v>2</v>
      </c>
      <c r="H1225">
        <v>58834.067890234619</v>
      </c>
    </row>
    <row r="1226" spans="1:8" x14ac:dyDescent="0.3">
      <c r="A1226">
        <v>4500000</v>
      </c>
      <c r="B1226">
        <v>110</v>
      </c>
      <c r="C1226">
        <v>25</v>
      </c>
      <c r="D1226">
        <v>56501.106204522679</v>
      </c>
      <c r="E1226">
        <v>65163.149557591896</v>
      </c>
      <c r="F1226">
        <v>62148.010492378467</v>
      </c>
      <c r="G1226">
        <v>4</v>
      </c>
      <c r="H1226">
        <v>58834.067890234619</v>
      </c>
    </row>
    <row r="1227" spans="1:8" x14ac:dyDescent="0.3">
      <c r="A1227">
        <v>4350000</v>
      </c>
      <c r="B1227">
        <v>140</v>
      </c>
      <c r="C1227">
        <v>18</v>
      </c>
      <c r="D1227">
        <v>56501.106204522679</v>
      </c>
      <c r="E1227">
        <v>65163.149557591896</v>
      </c>
      <c r="F1227">
        <v>62148.010492378467</v>
      </c>
      <c r="G1227">
        <v>4</v>
      </c>
      <c r="H1227">
        <v>58834.067890234619</v>
      </c>
    </row>
    <row r="1228" spans="1:8" x14ac:dyDescent="0.3">
      <c r="A1228">
        <v>9500000</v>
      </c>
      <c r="B1228">
        <v>180</v>
      </c>
      <c r="C1228">
        <v>2</v>
      </c>
      <c r="D1228">
        <v>65169.934344177367</v>
      </c>
      <c r="E1228">
        <v>65163.149557591896</v>
      </c>
      <c r="F1228">
        <v>62148.010492378467</v>
      </c>
      <c r="G1228">
        <v>5</v>
      </c>
      <c r="H1228">
        <v>58834.067890234619</v>
      </c>
    </row>
    <row r="1229" spans="1:8" x14ac:dyDescent="0.3">
      <c r="A1229">
        <v>9500000</v>
      </c>
      <c r="B1229">
        <v>180</v>
      </c>
      <c r="C1229">
        <v>2</v>
      </c>
      <c r="D1229">
        <v>65169.934344177367</v>
      </c>
      <c r="E1229">
        <v>65163.149557591896</v>
      </c>
      <c r="F1229">
        <v>62148.010492378467</v>
      </c>
      <c r="G1229">
        <v>5</v>
      </c>
      <c r="H1229">
        <v>58834.067890234619</v>
      </c>
    </row>
    <row r="1230" spans="1:8" x14ac:dyDescent="0.3">
      <c r="A1230">
        <v>8900000</v>
      </c>
      <c r="B1230">
        <v>180</v>
      </c>
      <c r="C1230">
        <v>2</v>
      </c>
      <c r="D1230">
        <v>65169.934344177367</v>
      </c>
      <c r="E1230">
        <v>65163.149557591896</v>
      </c>
      <c r="F1230">
        <v>62148.010492378467</v>
      </c>
      <c r="G1230">
        <v>5</v>
      </c>
      <c r="H1230">
        <v>58834.067890234619</v>
      </c>
    </row>
    <row r="1231" spans="1:8" x14ac:dyDescent="0.3">
      <c r="A1231">
        <v>8900000</v>
      </c>
      <c r="B1231">
        <v>180</v>
      </c>
      <c r="C1231">
        <v>2</v>
      </c>
      <c r="D1231">
        <v>65169.934344177367</v>
      </c>
      <c r="E1231">
        <v>65163.149557591896</v>
      </c>
      <c r="F1231">
        <v>62148.010492378467</v>
      </c>
      <c r="G1231">
        <v>5</v>
      </c>
      <c r="H1231">
        <v>58834.067890234619</v>
      </c>
    </row>
    <row r="1232" spans="1:8" x14ac:dyDescent="0.3">
      <c r="A1232">
        <v>5900000</v>
      </c>
      <c r="B1232">
        <v>120</v>
      </c>
      <c r="C1232">
        <v>2</v>
      </c>
      <c r="D1232">
        <v>65169.934344177367</v>
      </c>
      <c r="E1232">
        <v>65163.149557591896</v>
      </c>
      <c r="F1232">
        <v>62148.010492378467</v>
      </c>
      <c r="G1232">
        <v>3</v>
      </c>
      <c r="H1232">
        <v>58834.067890234619</v>
      </c>
    </row>
    <row r="1233" spans="1:8" x14ac:dyDescent="0.3">
      <c r="A1233">
        <v>5900000</v>
      </c>
      <c r="B1233">
        <v>120</v>
      </c>
      <c r="C1233">
        <v>2</v>
      </c>
      <c r="D1233">
        <v>65169.934344177367</v>
      </c>
      <c r="E1233">
        <v>65163.149557591896</v>
      </c>
      <c r="F1233">
        <v>62148.010492378467</v>
      </c>
      <c r="G1233">
        <v>3</v>
      </c>
      <c r="H1233">
        <v>58834.067890234619</v>
      </c>
    </row>
    <row r="1234" spans="1:8" x14ac:dyDescent="0.3">
      <c r="A1234">
        <v>5400000</v>
      </c>
      <c r="B1234">
        <v>105</v>
      </c>
      <c r="C1234">
        <v>2</v>
      </c>
      <c r="D1234">
        <v>65169.934344177367</v>
      </c>
      <c r="E1234">
        <v>65163.149557591896</v>
      </c>
      <c r="F1234">
        <v>62148.010492378467</v>
      </c>
      <c r="G1234">
        <v>3</v>
      </c>
      <c r="H1234">
        <v>58834.067890234619</v>
      </c>
    </row>
    <row r="1235" spans="1:8" x14ac:dyDescent="0.3">
      <c r="A1235">
        <v>5400000</v>
      </c>
      <c r="B1235">
        <v>105</v>
      </c>
      <c r="C1235">
        <v>2</v>
      </c>
      <c r="D1235">
        <v>65169.934344177367</v>
      </c>
      <c r="E1235">
        <v>65163.149557591896</v>
      </c>
      <c r="F1235">
        <v>62148.010492378467</v>
      </c>
      <c r="G1235">
        <v>3</v>
      </c>
      <c r="H1235">
        <v>58834.067890234619</v>
      </c>
    </row>
    <row r="1236" spans="1:8" x14ac:dyDescent="0.3">
      <c r="A1236">
        <v>4700000</v>
      </c>
      <c r="B1236">
        <v>80</v>
      </c>
      <c r="C1236">
        <v>2</v>
      </c>
      <c r="D1236">
        <v>65169.934344177367</v>
      </c>
      <c r="E1236">
        <v>65163.149557591896</v>
      </c>
      <c r="F1236">
        <v>62148.010492378467</v>
      </c>
      <c r="G1236">
        <v>3</v>
      </c>
      <c r="H1236">
        <v>58834.067890234619</v>
      </c>
    </row>
    <row r="1237" spans="1:8" x14ac:dyDescent="0.3">
      <c r="A1237">
        <v>4700000</v>
      </c>
      <c r="B1237">
        <v>80</v>
      </c>
      <c r="C1237">
        <v>2</v>
      </c>
      <c r="D1237">
        <v>65169.934344177367</v>
      </c>
      <c r="E1237">
        <v>65163.149557591896</v>
      </c>
      <c r="F1237">
        <v>62148.010492378467</v>
      </c>
      <c r="G1237">
        <v>3</v>
      </c>
      <c r="H1237">
        <v>58834.067890234619</v>
      </c>
    </row>
    <row r="1238" spans="1:8" x14ac:dyDescent="0.3">
      <c r="A1238">
        <v>4700000</v>
      </c>
      <c r="B1238">
        <v>80</v>
      </c>
      <c r="C1238">
        <v>2</v>
      </c>
      <c r="D1238">
        <v>65169.934344177367</v>
      </c>
      <c r="E1238">
        <v>65163.149557591896</v>
      </c>
      <c r="F1238">
        <v>62148.010492378467</v>
      </c>
      <c r="G1238">
        <v>3</v>
      </c>
      <c r="H1238">
        <v>58834.067890234619</v>
      </c>
    </row>
    <row r="1239" spans="1:8" x14ac:dyDescent="0.3">
      <c r="A1239">
        <v>4700000</v>
      </c>
      <c r="B1239">
        <v>80</v>
      </c>
      <c r="C1239">
        <v>2</v>
      </c>
      <c r="D1239">
        <v>65169.934344177367</v>
      </c>
      <c r="E1239">
        <v>65163.149557591896</v>
      </c>
      <c r="F1239">
        <v>62148.010492378467</v>
      </c>
      <c r="G1239">
        <v>3</v>
      </c>
      <c r="H1239">
        <v>58834.067890234619</v>
      </c>
    </row>
    <row r="1240" spans="1:8" x14ac:dyDescent="0.3">
      <c r="A1240">
        <v>4700000</v>
      </c>
      <c r="B1240">
        <v>80</v>
      </c>
      <c r="C1240">
        <v>2</v>
      </c>
      <c r="D1240">
        <v>65169.934344177367</v>
      </c>
      <c r="E1240">
        <v>65163.149557591896</v>
      </c>
      <c r="F1240">
        <v>62148.010492378467</v>
      </c>
      <c r="G1240">
        <v>3</v>
      </c>
      <c r="H1240">
        <v>58834.067890234619</v>
      </c>
    </row>
    <row r="1241" spans="1:8" x14ac:dyDescent="0.3">
      <c r="A1241">
        <v>4700000</v>
      </c>
      <c r="B1241">
        <v>80</v>
      </c>
      <c r="C1241">
        <v>2</v>
      </c>
      <c r="D1241">
        <v>65169.934344177367</v>
      </c>
      <c r="E1241">
        <v>65163.149557591896</v>
      </c>
      <c r="F1241">
        <v>62148.010492378467</v>
      </c>
      <c r="G1241">
        <v>3</v>
      </c>
      <c r="H1241">
        <v>58834.067890234619</v>
      </c>
    </row>
    <row r="1242" spans="1:8" x14ac:dyDescent="0.3">
      <c r="A1242">
        <v>4700000</v>
      </c>
      <c r="B1242">
        <v>80</v>
      </c>
      <c r="C1242">
        <v>2</v>
      </c>
      <c r="D1242">
        <v>65169.934344177367</v>
      </c>
      <c r="E1242">
        <v>65163.149557591896</v>
      </c>
      <c r="F1242">
        <v>62148.010492378467</v>
      </c>
      <c r="G1242">
        <v>3</v>
      </c>
      <c r="H1242">
        <v>58834.067890234619</v>
      </c>
    </row>
    <row r="1243" spans="1:8" x14ac:dyDescent="0.3">
      <c r="A1243">
        <v>4700000</v>
      </c>
      <c r="B1243">
        <v>80</v>
      </c>
      <c r="C1243">
        <v>2</v>
      </c>
      <c r="D1243">
        <v>65169.934344177367</v>
      </c>
      <c r="E1243">
        <v>65163.149557591896</v>
      </c>
      <c r="F1243">
        <v>62148.010492378467</v>
      </c>
      <c r="G1243">
        <v>3</v>
      </c>
      <c r="H1243">
        <v>58834.067890234619</v>
      </c>
    </row>
    <row r="1244" spans="1:8" x14ac:dyDescent="0.3">
      <c r="A1244">
        <v>4400000</v>
      </c>
      <c r="B1244">
        <v>75</v>
      </c>
      <c r="C1244">
        <v>2</v>
      </c>
      <c r="D1244">
        <v>65169.934344177367</v>
      </c>
      <c r="E1244">
        <v>65163.149557591896</v>
      </c>
      <c r="F1244">
        <v>62148.010492378467</v>
      </c>
      <c r="G1244">
        <v>3</v>
      </c>
      <c r="H1244">
        <v>58834.067890234619</v>
      </c>
    </row>
    <row r="1245" spans="1:8" x14ac:dyDescent="0.3">
      <c r="A1245">
        <v>4400000</v>
      </c>
      <c r="B1245">
        <v>75</v>
      </c>
      <c r="C1245">
        <v>2</v>
      </c>
      <c r="D1245">
        <v>65169.934344177367</v>
      </c>
      <c r="E1245">
        <v>65163.149557591896</v>
      </c>
      <c r="F1245">
        <v>62148.010492378467</v>
      </c>
      <c r="G1245">
        <v>3</v>
      </c>
      <c r="H1245">
        <v>58834.067890234619</v>
      </c>
    </row>
    <row r="1246" spans="1:8" x14ac:dyDescent="0.3">
      <c r="A1246">
        <v>4400000</v>
      </c>
      <c r="B1246">
        <v>75</v>
      </c>
      <c r="C1246">
        <v>2</v>
      </c>
      <c r="D1246">
        <v>65169.934344177367</v>
      </c>
      <c r="E1246">
        <v>65163.149557591896</v>
      </c>
      <c r="F1246">
        <v>62148.010492378467</v>
      </c>
      <c r="G1246">
        <v>3</v>
      </c>
      <c r="H1246">
        <v>58834.067890234619</v>
      </c>
    </row>
    <row r="1247" spans="1:8" x14ac:dyDescent="0.3">
      <c r="A1247">
        <v>4400000</v>
      </c>
      <c r="B1247">
        <v>75</v>
      </c>
      <c r="C1247">
        <v>2</v>
      </c>
      <c r="D1247">
        <v>65169.934344177367</v>
      </c>
      <c r="E1247">
        <v>65163.149557591896</v>
      </c>
      <c r="F1247">
        <v>62148.010492378467</v>
      </c>
      <c r="G1247">
        <v>3</v>
      </c>
      <c r="H1247">
        <v>58834.067890234619</v>
      </c>
    </row>
    <row r="1248" spans="1:8" x14ac:dyDescent="0.3">
      <c r="A1248">
        <v>4300000</v>
      </c>
      <c r="B1248">
        <v>70</v>
      </c>
      <c r="C1248">
        <v>2</v>
      </c>
      <c r="D1248">
        <v>65169.934344177367</v>
      </c>
      <c r="E1248">
        <v>65163.149557591896</v>
      </c>
      <c r="F1248">
        <v>62148.010492378467</v>
      </c>
      <c r="G1248">
        <v>3</v>
      </c>
      <c r="H1248">
        <v>58834.067890234619</v>
      </c>
    </row>
    <row r="1249" spans="1:8" x14ac:dyDescent="0.3">
      <c r="A1249">
        <v>4300000</v>
      </c>
      <c r="B1249">
        <v>70</v>
      </c>
      <c r="C1249">
        <v>2</v>
      </c>
      <c r="D1249">
        <v>65169.934344177367</v>
      </c>
      <c r="E1249">
        <v>65163.149557591896</v>
      </c>
      <c r="F1249">
        <v>62148.010492378467</v>
      </c>
      <c r="G1249">
        <v>3</v>
      </c>
      <c r="H1249">
        <v>58834.067890234619</v>
      </c>
    </row>
    <row r="1250" spans="1:8" x14ac:dyDescent="0.3">
      <c r="A1250">
        <v>4200000</v>
      </c>
      <c r="B1250">
        <v>72</v>
      </c>
      <c r="C1250">
        <v>2</v>
      </c>
      <c r="D1250">
        <v>65169.934344177367</v>
      </c>
      <c r="E1250">
        <v>65163.149557591896</v>
      </c>
      <c r="F1250">
        <v>62148.010492378467</v>
      </c>
      <c r="G1250">
        <v>3</v>
      </c>
      <c r="H1250">
        <v>58834.067890234619</v>
      </c>
    </row>
    <row r="1251" spans="1:8" x14ac:dyDescent="0.3">
      <c r="A1251">
        <v>4200000</v>
      </c>
      <c r="B1251">
        <v>72</v>
      </c>
      <c r="C1251">
        <v>2</v>
      </c>
      <c r="D1251">
        <v>65169.934344177367</v>
      </c>
      <c r="E1251">
        <v>65163.149557591896</v>
      </c>
      <c r="F1251">
        <v>62148.010492378467</v>
      </c>
      <c r="G1251">
        <v>3</v>
      </c>
      <c r="H1251">
        <v>58834.067890234619</v>
      </c>
    </row>
    <row r="1252" spans="1:8" x14ac:dyDescent="0.3">
      <c r="A1252">
        <v>4100000</v>
      </c>
      <c r="B1252">
        <v>55</v>
      </c>
      <c r="C1252">
        <v>2</v>
      </c>
      <c r="D1252">
        <v>65169.934344177367</v>
      </c>
      <c r="E1252">
        <v>65163.149557591896</v>
      </c>
      <c r="F1252">
        <v>62148.010492378467</v>
      </c>
      <c r="G1252">
        <v>3</v>
      </c>
      <c r="H1252">
        <v>58834.067890234619</v>
      </c>
    </row>
    <row r="1253" spans="1:8" x14ac:dyDescent="0.3">
      <c r="A1253">
        <v>4100000</v>
      </c>
      <c r="B1253">
        <v>67</v>
      </c>
      <c r="C1253">
        <v>2</v>
      </c>
      <c r="D1253">
        <v>65169.934344177367</v>
      </c>
      <c r="E1253">
        <v>65163.149557591896</v>
      </c>
      <c r="F1253">
        <v>62148.010492378467</v>
      </c>
      <c r="G1253">
        <v>3</v>
      </c>
      <c r="H1253">
        <v>58834.067890234619</v>
      </c>
    </row>
    <row r="1254" spans="1:8" x14ac:dyDescent="0.3">
      <c r="A1254">
        <v>4100000</v>
      </c>
      <c r="B1254">
        <v>70</v>
      </c>
      <c r="C1254">
        <v>2</v>
      </c>
      <c r="D1254">
        <v>65169.934344177367</v>
      </c>
      <c r="E1254">
        <v>65163.149557591896</v>
      </c>
      <c r="F1254">
        <v>62148.010492378467</v>
      </c>
      <c r="G1254">
        <v>3</v>
      </c>
      <c r="H1254">
        <v>58834.067890234619</v>
      </c>
    </row>
    <row r="1255" spans="1:8" x14ac:dyDescent="0.3">
      <c r="A1255">
        <v>4100000</v>
      </c>
      <c r="B1255">
        <v>55</v>
      </c>
      <c r="C1255">
        <v>2</v>
      </c>
      <c r="D1255">
        <v>65169.934344177367</v>
      </c>
      <c r="E1255">
        <v>65163.149557591896</v>
      </c>
      <c r="F1255">
        <v>62148.010492378467</v>
      </c>
      <c r="G1255">
        <v>3</v>
      </c>
      <c r="H1255">
        <v>58834.067890234619</v>
      </c>
    </row>
    <row r="1256" spans="1:8" x14ac:dyDescent="0.3">
      <c r="A1256">
        <v>5450000</v>
      </c>
      <c r="B1256">
        <v>150</v>
      </c>
      <c r="C1256">
        <v>25</v>
      </c>
      <c r="D1256">
        <v>65169.934344177367</v>
      </c>
      <c r="E1256">
        <v>65163.149557591896</v>
      </c>
      <c r="F1256">
        <v>40058.56595511768</v>
      </c>
      <c r="G1256">
        <v>5</v>
      </c>
      <c r="H1256">
        <v>58834.067890234619</v>
      </c>
    </row>
    <row r="1257" spans="1:8" x14ac:dyDescent="0.3">
      <c r="A1257">
        <v>6150000</v>
      </c>
      <c r="B1257">
        <v>145</v>
      </c>
      <c r="C1257">
        <v>25</v>
      </c>
      <c r="D1257">
        <v>56501.106204522679</v>
      </c>
      <c r="E1257">
        <v>65163.149557591896</v>
      </c>
      <c r="F1257">
        <v>40058.56595511768</v>
      </c>
      <c r="G1257">
        <v>4</v>
      </c>
      <c r="H1257">
        <v>58834.067890234619</v>
      </c>
    </row>
    <row r="1258" spans="1:8" x14ac:dyDescent="0.3">
      <c r="A1258">
        <v>2900000</v>
      </c>
      <c r="B1258">
        <v>70</v>
      </c>
      <c r="C1258">
        <v>25</v>
      </c>
      <c r="D1258">
        <v>53354.245347733297</v>
      </c>
      <c r="E1258">
        <v>65163.149557591896</v>
      </c>
      <c r="F1258">
        <v>40058.56595511768</v>
      </c>
      <c r="G1258">
        <v>3</v>
      </c>
      <c r="H1258">
        <v>58834.067890234619</v>
      </c>
    </row>
    <row r="1259" spans="1:8" x14ac:dyDescent="0.3">
      <c r="A1259">
        <v>5099000</v>
      </c>
      <c r="B1259">
        <v>90</v>
      </c>
      <c r="C1259">
        <v>7.5</v>
      </c>
      <c r="D1259">
        <v>65169.934344177367</v>
      </c>
      <c r="E1259">
        <v>65163.149557591896</v>
      </c>
      <c r="F1259">
        <v>56655.555555555555</v>
      </c>
      <c r="G1259">
        <v>3</v>
      </c>
      <c r="H1259">
        <v>58834.067890234619</v>
      </c>
    </row>
    <row r="1260" spans="1:8" x14ac:dyDescent="0.3">
      <c r="A1260">
        <v>4600000</v>
      </c>
      <c r="B1260">
        <v>100</v>
      </c>
      <c r="C1260">
        <v>7.5</v>
      </c>
      <c r="D1260">
        <v>65169.934344177367</v>
      </c>
      <c r="E1260">
        <v>65163.149557591896</v>
      </c>
      <c r="F1260">
        <v>41186.379010472934</v>
      </c>
      <c r="G1260">
        <v>3</v>
      </c>
      <c r="H1260">
        <v>58834.067890234619</v>
      </c>
    </row>
    <row r="1261" spans="1:8" x14ac:dyDescent="0.3">
      <c r="A1261">
        <v>3880000</v>
      </c>
      <c r="B1261">
        <v>100</v>
      </c>
      <c r="C1261">
        <v>7.5</v>
      </c>
      <c r="D1261">
        <v>65169.934344177367</v>
      </c>
      <c r="E1261">
        <v>65163.149557591896</v>
      </c>
      <c r="F1261">
        <v>41186.379010472934</v>
      </c>
      <c r="G1261">
        <v>3</v>
      </c>
      <c r="H1261">
        <v>58834.067890234619</v>
      </c>
    </row>
    <row r="1262" spans="1:8" x14ac:dyDescent="0.3">
      <c r="A1262">
        <v>3880000</v>
      </c>
      <c r="B1262">
        <v>90</v>
      </c>
      <c r="C1262">
        <v>13</v>
      </c>
      <c r="D1262">
        <v>65169.934344177367</v>
      </c>
      <c r="E1262">
        <v>65163.149557591896</v>
      </c>
      <c r="F1262">
        <v>41186.379010472934</v>
      </c>
      <c r="G1262">
        <v>3</v>
      </c>
      <c r="H1262">
        <v>58834.067890234619</v>
      </c>
    </row>
    <row r="1263" spans="1:8" x14ac:dyDescent="0.3">
      <c r="A1263">
        <v>3750000</v>
      </c>
      <c r="B1263">
        <v>100</v>
      </c>
      <c r="C1263">
        <v>7.5</v>
      </c>
      <c r="D1263">
        <v>65169.934344177367</v>
      </c>
      <c r="E1263">
        <v>65163.149557591896</v>
      </c>
      <c r="F1263">
        <v>41186.379010472934</v>
      </c>
      <c r="G1263">
        <v>3</v>
      </c>
      <c r="H1263">
        <v>58834.067890234619</v>
      </c>
    </row>
    <row r="1264" spans="1:8" x14ac:dyDescent="0.3">
      <c r="A1264">
        <v>5800000</v>
      </c>
      <c r="B1264">
        <v>130</v>
      </c>
      <c r="C1264">
        <v>7.5</v>
      </c>
      <c r="D1264">
        <v>56501.106204522679</v>
      </c>
      <c r="E1264">
        <v>65163.149557591896</v>
      </c>
      <c r="F1264">
        <v>41186.379010472934</v>
      </c>
      <c r="G1264">
        <v>4</v>
      </c>
      <c r="H1264">
        <v>58834.067890234619</v>
      </c>
    </row>
    <row r="1265" spans="1:8" x14ac:dyDescent="0.3">
      <c r="A1265">
        <v>4600000</v>
      </c>
      <c r="B1265">
        <v>85</v>
      </c>
      <c r="C1265">
        <v>7.5</v>
      </c>
      <c r="D1265">
        <v>56501.106204522679</v>
      </c>
      <c r="E1265">
        <v>65163.149557591896</v>
      </c>
      <c r="F1265">
        <v>41186.379010472934</v>
      </c>
      <c r="G1265">
        <v>3</v>
      </c>
      <c r="H1265">
        <v>58834.067890234619</v>
      </c>
    </row>
    <row r="1266" spans="1:8" x14ac:dyDescent="0.3">
      <c r="A1266">
        <v>4500000</v>
      </c>
      <c r="B1266">
        <v>90</v>
      </c>
      <c r="C1266">
        <v>7.5</v>
      </c>
      <c r="D1266">
        <v>56501.106204522679</v>
      </c>
      <c r="E1266">
        <v>65163.149557591896</v>
      </c>
      <c r="F1266">
        <v>41186.379010472934</v>
      </c>
      <c r="G1266">
        <v>3</v>
      </c>
      <c r="H1266">
        <v>58834.067890234619</v>
      </c>
    </row>
    <row r="1267" spans="1:8" x14ac:dyDescent="0.3">
      <c r="A1267">
        <v>4300000</v>
      </c>
      <c r="B1267">
        <v>100</v>
      </c>
      <c r="C1267">
        <v>7.5</v>
      </c>
      <c r="D1267">
        <v>56501.106204522679</v>
      </c>
      <c r="E1267">
        <v>65163.149557591896</v>
      </c>
      <c r="F1267">
        <v>41186.379010472934</v>
      </c>
      <c r="G1267">
        <v>3</v>
      </c>
      <c r="H1267">
        <v>58834.067890234619</v>
      </c>
    </row>
    <row r="1268" spans="1:8" x14ac:dyDescent="0.3">
      <c r="A1268">
        <v>4190000</v>
      </c>
      <c r="B1268">
        <v>130</v>
      </c>
      <c r="C1268">
        <v>7.5</v>
      </c>
      <c r="D1268">
        <v>56501.106204522679</v>
      </c>
      <c r="E1268">
        <v>65163.149557591896</v>
      </c>
      <c r="F1268">
        <v>41186.379010472934</v>
      </c>
      <c r="G1268">
        <v>4</v>
      </c>
      <c r="H1268">
        <v>58834.067890234619</v>
      </c>
    </row>
    <row r="1269" spans="1:8" x14ac:dyDescent="0.3">
      <c r="A1269">
        <v>3999000</v>
      </c>
      <c r="B1269">
        <v>135</v>
      </c>
      <c r="C1269">
        <v>13</v>
      </c>
      <c r="D1269">
        <v>56501.106204522679</v>
      </c>
      <c r="E1269">
        <v>65163.149557591896</v>
      </c>
      <c r="F1269">
        <v>41186.379010472934</v>
      </c>
      <c r="G1269">
        <v>4</v>
      </c>
      <c r="H1269">
        <v>58834.067890234619</v>
      </c>
    </row>
    <row r="1270" spans="1:8" x14ac:dyDescent="0.3">
      <c r="A1270">
        <v>3880000</v>
      </c>
      <c r="B1270">
        <v>95</v>
      </c>
      <c r="C1270">
        <v>7.5</v>
      </c>
      <c r="D1270">
        <v>56501.106204522679</v>
      </c>
      <c r="E1270">
        <v>65163.149557591896</v>
      </c>
      <c r="F1270">
        <v>41186.379010472934</v>
      </c>
      <c r="G1270">
        <v>3</v>
      </c>
      <c r="H1270">
        <v>58834.067890234619</v>
      </c>
    </row>
    <row r="1271" spans="1:8" x14ac:dyDescent="0.3">
      <c r="A1271">
        <v>3800000</v>
      </c>
      <c r="B1271">
        <v>115</v>
      </c>
      <c r="C1271">
        <v>13</v>
      </c>
      <c r="D1271">
        <v>56501.106204522679</v>
      </c>
      <c r="E1271">
        <v>65163.149557591896</v>
      </c>
      <c r="F1271">
        <v>41186.379010472934</v>
      </c>
      <c r="G1271">
        <v>4</v>
      </c>
      <c r="H1271">
        <v>58834.067890234619</v>
      </c>
    </row>
    <row r="1272" spans="1:8" x14ac:dyDescent="0.3">
      <c r="A1272">
        <v>3450000</v>
      </c>
      <c r="B1272">
        <v>85</v>
      </c>
      <c r="C1272">
        <v>7.5</v>
      </c>
      <c r="D1272">
        <v>56501.106204522679</v>
      </c>
      <c r="E1272">
        <v>65163.149557591896</v>
      </c>
      <c r="F1272">
        <v>41186.379010472934</v>
      </c>
      <c r="G1272">
        <v>3</v>
      </c>
      <c r="H1272">
        <v>58834.067890234619</v>
      </c>
    </row>
    <row r="1273" spans="1:8" x14ac:dyDescent="0.3">
      <c r="A1273">
        <v>3349000</v>
      </c>
      <c r="B1273">
        <v>85</v>
      </c>
      <c r="C1273">
        <v>7.5</v>
      </c>
      <c r="D1273">
        <v>56501.106204522679</v>
      </c>
      <c r="E1273">
        <v>65163.149557591896</v>
      </c>
      <c r="F1273">
        <v>41186.379010472934</v>
      </c>
      <c r="G1273">
        <v>3</v>
      </c>
      <c r="H1273">
        <v>58834.067890234619</v>
      </c>
    </row>
    <row r="1274" spans="1:8" x14ac:dyDescent="0.3">
      <c r="A1274">
        <v>3250000</v>
      </c>
      <c r="B1274">
        <v>90</v>
      </c>
      <c r="C1274">
        <v>13</v>
      </c>
      <c r="D1274">
        <v>56501.106204522679</v>
      </c>
      <c r="E1274">
        <v>65163.149557591896</v>
      </c>
      <c r="F1274">
        <v>41186.379010472934</v>
      </c>
      <c r="G1274">
        <v>3</v>
      </c>
      <c r="H1274">
        <v>58834.067890234619</v>
      </c>
    </row>
    <row r="1275" spans="1:8" x14ac:dyDescent="0.3">
      <c r="A1275">
        <v>2750000</v>
      </c>
      <c r="B1275">
        <v>55</v>
      </c>
      <c r="C1275">
        <v>7.5</v>
      </c>
      <c r="D1275">
        <v>56501.106204522679</v>
      </c>
      <c r="E1275">
        <v>65163.149557591896</v>
      </c>
      <c r="F1275">
        <v>41186.379010472934</v>
      </c>
      <c r="G1275">
        <v>2</v>
      </c>
      <c r="H1275">
        <v>58834.067890234619</v>
      </c>
    </row>
    <row r="1276" spans="1:8" x14ac:dyDescent="0.3">
      <c r="A1276">
        <v>4350000</v>
      </c>
      <c r="B1276">
        <v>130</v>
      </c>
      <c r="C1276">
        <v>25</v>
      </c>
      <c r="D1276">
        <v>65169.934344177367</v>
      </c>
      <c r="E1276">
        <v>65163.149557591896</v>
      </c>
      <c r="F1276">
        <v>35168.269230769234</v>
      </c>
      <c r="G1276">
        <v>3</v>
      </c>
      <c r="H1276">
        <v>58834.067890234619</v>
      </c>
    </row>
    <row r="1277" spans="1:8" x14ac:dyDescent="0.3">
      <c r="A1277">
        <v>2950000</v>
      </c>
      <c r="B1277">
        <v>80</v>
      </c>
      <c r="C1277">
        <v>18</v>
      </c>
      <c r="D1277">
        <v>56501.106204522679</v>
      </c>
      <c r="E1277">
        <v>65163.149557591896</v>
      </c>
      <c r="F1277">
        <v>35168.269230769234</v>
      </c>
      <c r="G1277">
        <v>3</v>
      </c>
      <c r="H1277">
        <v>58834.067890234619</v>
      </c>
    </row>
    <row r="1278" spans="1:8" x14ac:dyDescent="0.3">
      <c r="A1278">
        <v>4250000</v>
      </c>
      <c r="B1278">
        <v>120</v>
      </c>
      <c r="C1278">
        <v>25</v>
      </c>
      <c r="D1278">
        <v>65169.934344177367</v>
      </c>
      <c r="E1278">
        <v>65163.149557591896</v>
      </c>
      <c r="F1278">
        <v>35949.999382716051</v>
      </c>
      <c r="G1278">
        <v>4</v>
      </c>
      <c r="H1278">
        <v>58834.067890234619</v>
      </c>
    </row>
    <row r="1279" spans="1:8" x14ac:dyDescent="0.3">
      <c r="A1279">
        <v>3750000</v>
      </c>
      <c r="B1279">
        <v>100</v>
      </c>
      <c r="C1279">
        <v>13</v>
      </c>
      <c r="D1279">
        <v>65169.934344177367</v>
      </c>
      <c r="E1279">
        <v>65163.149557591896</v>
      </c>
      <c r="F1279">
        <v>35949.999382716051</v>
      </c>
      <c r="G1279">
        <v>3</v>
      </c>
      <c r="H1279">
        <v>58834.067890234619</v>
      </c>
    </row>
    <row r="1280" spans="1:8" x14ac:dyDescent="0.3">
      <c r="A1280">
        <v>5699999</v>
      </c>
      <c r="B1280">
        <v>180</v>
      </c>
      <c r="C1280">
        <v>18</v>
      </c>
      <c r="D1280">
        <v>56501.106204522679</v>
      </c>
      <c r="E1280">
        <v>65163.149557591896</v>
      </c>
      <c r="F1280">
        <v>35949.999382716051</v>
      </c>
      <c r="G1280">
        <v>5</v>
      </c>
      <c r="H1280">
        <v>58834.067890234619</v>
      </c>
    </row>
    <row r="1281" spans="1:8" x14ac:dyDescent="0.3">
      <c r="A1281">
        <v>4600000</v>
      </c>
      <c r="B1281">
        <v>80</v>
      </c>
      <c r="C1281">
        <v>7.5</v>
      </c>
      <c r="D1281">
        <v>56501.106204522679</v>
      </c>
      <c r="E1281">
        <v>65163.149557591896</v>
      </c>
      <c r="F1281">
        <v>35949.999382716051</v>
      </c>
      <c r="G1281">
        <v>3</v>
      </c>
      <c r="H1281">
        <v>58834.067890234619</v>
      </c>
    </row>
    <row r="1282" spans="1:8" x14ac:dyDescent="0.3">
      <c r="A1282">
        <v>4600000</v>
      </c>
      <c r="B1282">
        <v>150</v>
      </c>
      <c r="C1282">
        <v>25</v>
      </c>
      <c r="D1282">
        <v>56501.106204522679</v>
      </c>
      <c r="E1282">
        <v>65163.149557591896</v>
      </c>
      <c r="F1282">
        <v>35949.999382716051</v>
      </c>
      <c r="G1282">
        <v>4</v>
      </c>
      <c r="H1282">
        <v>58834.067890234619</v>
      </c>
    </row>
    <row r="1283" spans="1:8" x14ac:dyDescent="0.3">
      <c r="A1283">
        <v>3350000</v>
      </c>
      <c r="B1283">
        <v>100</v>
      </c>
      <c r="C1283">
        <v>13</v>
      </c>
      <c r="D1283">
        <v>56501.106204522679</v>
      </c>
      <c r="E1283">
        <v>65163.149557591896</v>
      </c>
      <c r="F1283">
        <v>35949.999382716051</v>
      </c>
      <c r="G1283">
        <v>3</v>
      </c>
      <c r="H1283">
        <v>58834.067890234619</v>
      </c>
    </row>
    <row r="1284" spans="1:8" x14ac:dyDescent="0.3">
      <c r="A1284">
        <v>3300000</v>
      </c>
      <c r="B1284">
        <v>110</v>
      </c>
      <c r="C1284">
        <v>7.5</v>
      </c>
      <c r="D1284">
        <v>53354.245347733297</v>
      </c>
      <c r="E1284">
        <v>65163.149557591896</v>
      </c>
      <c r="F1284">
        <v>35949.999382716051</v>
      </c>
      <c r="G1284">
        <v>4</v>
      </c>
      <c r="H1284">
        <v>58834.067890234619</v>
      </c>
    </row>
    <row r="1285" spans="1:8" x14ac:dyDescent="0.3">
      <c r="A1285">
        <v>3000000</v>
      </c>
      <c r="B1285">
        <v>75</v>
      </c>
      <c r="C1285">
        <v>7.5</v>
      </c>
      <c r="D1285">
        <v>65169.934344177367</v>
      </c>
      <c r="E1285">
        <v>65163.149557591896</v>
      </c>
      <c r="F1285">
        <v>35949.999382716051</v>
      </c>
      <c r="G1285">
        <v>3</v>
      </c>
      <c r="H1285">
        <v>58834.067890234619</v>
      </c>
    </row>
    <row r="1286" spans="1:8" x14ac:dyDescent="0.3">
      <c r="A1286">
        <v>3549000</v>
      </c>
      <c r="B1286">
        <v>130</v>
      </c>
      <c r="C1286">
        <v>18</v>
      </c>
      <c r="D1286">
        <v>56501.106204522679</v>
      </c>
      <c r="E1286">
        <v>65163.149557591896</v>
      </c>
      <c r="F1286">
        <v>35949.999382716051</v>
      </c>
      <c r="G1286">
        <v>4</v>
      </c>
      <c r="H1286">
        <v>58834.067890234619</v>
      </c>
    </row>
    <row r="1287" spans="1:8" x14ac:dyDescent="0.3">
      <c r="A1287">
        <v>4000000</v>
      </c>
      <c r="B1287">
        <v>110</v>
      </c>
      <c r="C1287">
        <v>7.5</v>
      </c>
      <c r="D1287">
        <v>65169.934344177367</v>
      </c>
      <c r="E1287">
        <v>65163.149557591896</v>
      </c>
      <c r="F1287">
        <v>32389.069264069261</v>
      </c>
      <c r="G1287">
        <v>4</v>
      </c>
      <c r="H1287">
        <v>58834.067890234619</v>
      </c>
    </row>
    <row r="1288" spans="1:8" x14ac:dyDescent="0.3">
      <c r="A1288">
        <v>3150000</v>
      </c>
      <c r="B1288">
        <v>80</v>
      </c>
      <c r="C1288">
        <v>7.5</v>
      </c>
      <c r="D1288">
        <v>56501.106204522679</v>
      </c>
      <c r="E1288">
        <v>65163.149557591896</v>
      </c>
      <c r="F1288">
        <v>32389.069264069261</v>
      </c>
      <c r="G1288">
        <v>4</v>
      </c>
      <c r="H1288">
        <v>58834.067890234619</v>
      </c>
    </row>
    <row r="1289" spans="1:8" x14ac:dyDescent="0.3">
      <c r="A1289">
        <v>3000000</v>
      </c>
      <c r="B1289">
        <v>140</v>
      </c>
      <c r="C1289">
        <v>25</v>
      </c>
      <c r="D1289">
        <v>53354.245347733297</v>
      </c>
      <c r="E1289">
        <v>65163.149557591896</v>
      </c>
      <c r="F1289">
        <v>32389.069264069261</v>
      </c>
      <c r="G1289">
        <v>4</v>
      </c>
      <c r="H1289">
        <v>58834.067890234619</v>
      </c>
    </row>
    <row r="1290" spans="1:8" x14ac:dyDescent="0.3">
      <c r="A1290">
        <v>3080000</v>
      </c>
      <c r="B1290">
        <v>85</v>
      </c>
      <c r="C1290">
        <v>7.5</v>
      </c>
      <c r="D1290">
        <v>65169.934344177367</v>
      </c>
      <c r="E1290">
        <v>65163.149557591896</v>
      </c>
      <c r="F1290">
        <v>39044</v>
      </c>
      <c r="G1290">
        <v>3</v>
      </c>
      <c r="H1290">
        <v>58834.067890234619</v>
      </c>
    </row>
    <row r="1291" spans="1:8" x14ac:dyDescent="0.3">
      <c r="A1291">
        <v>3380000</v>
      </c>
      <c r="B1291">
        <v>85</v>
      </c>
      <c r="C1291">
        <v>7.5</v>
      </c>
      <c r="D1291">
        <v>56501.106204522679</v>
      </c>
      <c r="E1291">
        <v>65163.149557591896</v>
      </c>
      <c r="F1291">
        <v>39044</v>
      </c>
      <c r="G1291">
        <v>3</v>
      </c>
      <c r="H1291">
        <v>58834.067890234619</v>
      </c>
    </row>
    <row r="1292" spans="1:8" x14ac:dyDescent="0.3">
      <c r="A1292">
        <v>2950000</v>
      </c>
      <c r="B1292">
        <v>50</v>
      </c>
      <c r="C1292">
        <v>2</v>
      </c>
      <c r="D1292">
        <v>56501.106204522679</v>
      </c>
      <c r="E1292">
        <v>65163.149557591896</v>
      </c>
      <c r="F1292">
        <v>39044</v>
      </c>
      <c r="G1292">
        <v>2</v>
      </c>
      <c r="H1292">
        <v>58834.067890234619</v>
      </c>
    </row>
    <row r="1293" spans="1:8" x14ac:dyDescent="0.3">
      <c r="A1293">
        <v>2490000</v>
      </c>
      <c r="B1293">
        <v>100</v>
      </c>
      <c r="C1293">
        <v>7.5</v>
      </c>
      <c r="D1293">
        <v>65169.934344177367</v>
      </c>
      <c r="E1293">
        <v>65163.149557591896</v>
      </c>
      <c r="F1293">
        <v>39044</v>
      </c>
      <c r="G1293">
        <v>3</v>
      </c>
      <c r="H1293">
        <v>58834.067890234619</v>
      </c>
    </row>
    <row r="1294" spans="1:8" x14ac:dyDescent="0.3">
      <c r="A1294">
        <v>2649000</v>
      </c>
      <c r="B1294">
        <v>75</v>
      </c>
      <c r="C1294">
        <v>13</v>
      </c>
      <c r="D1294">
        <v>56501.106204522679</v>
      </c>
      <c r="E1294">
        <v>65163.149557591896</v>
      </c>
      <c r="F1294">
        <v>39044</v>
      </c>
      <c r="G1294">
        <v>3</v>
      </c>
      <c r="H1294">
        <v>58834.067890234619</v>
      </c>
    </row>
    <row r="1295" spans="1:8" x14ac:dyDescent="0.3">
      <c r="A1295">
        <v>14999999</v>
      </c>
      <c r="B1295">
        <v>250</v>
      </c>
      <c r="C1295">
        <v>25</v>
      </c>
      <c r="D1295">
        <v>56501.106204522679</v>
      </c>
      <c r="E1295">
        <v>65163.149557591896</v>
      </c>
      <c r="F1295">
        <v>59999.995999999999</v>
      </c>
      <c r="G1295">
        <v>7</v>
      </c>
      <c r="H1295">
        <v>58834.067890234619</v>
      </c>
    </row>
    <row r="1296" spans="1:8" x14ac:dyDescent="0.3">
      <c r="A1296">
        <v>6250000</v>
      </c>
      <c r="B1296">
        <v>150</v>
      </c>
      <c r="C1296">
        <v>25</v>
      </c>
      <c r="D1296">
        <v>56501.106204522679</v>
      </c>
      <c r="E1296">
        <v>65163.149557591896</v>
      </c>
      <c r="F1296">
        <v>40894.397697483</v>
      </c>
      <c r="G1296">
        <v>4</v>
      </c>
      <c r="H1296">
        <v>58834.067890234619</v>
      </c>
    </row>
    <row r="1297" spans="1:8" x14ac:dyDescent="0.3">
      <c r="A1297">
        <v>5250000</v>
      </c>
      <c r="B1297">
        <v>145</v>
      </c>
      <c r="C1297">
        <v>25</v>
      </c>
      <c r="D1297">
        <v>56501.106204522679</v>
      </c>
      <c r="E1297">
        <v>65163.149557591896</v>
      </c>
      <c r="F1297">
        <v>40894.397697483</v>
      </c>
      <c r="G1297">
        <v>4</v>
      </c>
      <c r="H1297">
        <v>58834.067890234619</v>
      </c>
    </row>
    <row r="1298" spans="1:8" x14ac:dyDescent="0.3">
      <c r="A1298">
        <v>4900000</v>
      </c>
      <c r="B1298">
        <v>110</v>
      </c>
      <c r="C1298">
        <v>13</v>
      </c>
      <c r="D1298">
        <v>56501.106204522679</v>
      </c>
      <c r="E1298">
        <v>65163.149557591896</v>
      </c>
      <c r="F1298">
        <v>40894.397697483</v>
      </c>
      <c r="G1298">
        <v>3</v>
      </c>
      <c r="H1298">
        <v>58834.067890234619</v>
      </c>
    </row>
    <row r="1299" spans="1:8" x14ac:dyDescent="0.3">
      <c r="A1299">
        <v>4650000</v>
      </c>
      <c r="B1299">
        <v>95</v>
      </c>
      <c r="C1299">
        <v>13</v>
      </c>
      <c r="D1299">
        <v>56501.106204522679</v>
      </c>
      <c r="E1299">
        <v>65163.149557591896</v>
      </c>
      <c r="F1299">
        <v>40894.397697483</v>
      </c>
      <c r="G1299">
        <v>3</v>
      </c>
      <c r="H1299">
        <v>58834.067890234619</v>
      </c>
    </row>
    <row r="1300" spans="1:8" x14ac:dyDescent="0.3">
      <c r="A1300">
        <v>4400000</v>
      </c>
      <c r="B1300">
        <v>100</v>
      </c>
      <c r="C1300">
        <v>13</v>
      </c>
      <c r="D1300">
        <v>56501.106204522679</v>
      </c>
      <c r="E1300">
        <v>65163.149557591896</v>
      </c>
      <c r="F1300">
        <v>40894.397697483</v>
      </c>
      <c r="G1300">
        <v>3</v>
      </c>
      <c r="H1300">
        <v>58834.067890234619</v>
      </c>
    </row>
    <row r="1301" spans="1:8" x14ac:dyDescent="0.3">
      <c r="A1301">
        <v>3900000</v>
      </c>
      <c r="B1301">
        <v>130</v>
      </c>
      <c r="C1301">
        <v>25</v>
      </c>
      <c r="D1301">
        <v>56501.106204522679</v>
      </c>
      <c r="E1301">
        <v>65163.149557591896</v>
      </c>
      <c r="F1301">
        <v>40894.397697483</v>
      </c>
      <c r="G1301">
        <v>4</v>
      </c>
      <c r="H1301">
        <v>58834.067890234619</v>
      </c>
    </row>
    <row r="1302" spans="1:8" x14ac:dyDescent="0.3">
      <c r="A1302">
        <v>5300000</v>
      </c>
      <c r="B1302">
        <v>156</v>
      </c>
      <c r="C1302">
        <v>25</v>
      </c>
      <c r="D1302">
        <v>56501.106204522679</v>
      </c>
      <c r="E1302">
        <v>65163.149557591896</v>
      </c>
      <c r="F1302">
        <v>75075.41478129715</v>
      </c>
      <c r="G1302">
        <v>4</v>
      </c>
      <c r="H1302">
        <v>58834.067890234619</v>
      </c>
    </row>
    <row r="1303" spans="1:8" x14ac:dyDescent="0.3">
      <c r="A1303">
        <v>3950000</v>
      </c>
      <c r="B1303">
        <v>34</v>
      </c>
      <c r="C1303">
        <v>2</v>
      </c>
      <c r="D1303">
        <v>53354.245347733297</v>
      </c>
      <c r="E1303">
        <v>65163.149557591896</v>
      </c>
      <c r="F1303">
        <v>75075.41478129715</v>
      </c>
      <c r="G1303">
        <v>2</v>
      </c>
      <c r="H1303">
        <v>58834.067890234619</v>
      </c>
    </row>
    <row r="1304" spans="1:8" x14ac:dyDescent="0.3">
      <c r="A1304">
        <v>4450000</v>
      </c>
      <c r="B1304">
        <v>120</v>
      </c>
      <c r="C1304">
        <v>25</v>
      </c>
      <c r="D1304">
        <v>56501.106204522679</v>
      </c>
      <c r="E1304">
        <v>65163.149557591896</v>
      </c>
      <c r="F1304">
        <v>41645.114942528737</v>
      </c>
      <c r="G1304">
        <v>3</v>
      </c>
      <c r="H1304">
        <v>58834.067890234619</v>
      </c>
    </row>
    <row r="1305" spans="1:8" x14ac:dyDescent="0.3">
      <c r="A1305">
        <v>6700000</v>
      </c>
      <c r="B1305">
        <v>145</v>
      </c>
      <c r="C1305">
        <v>2</v>
      </c>
      <c r="D1305">
        <v>65169.934344177367</v>
      </c>
      <c r="E1305">
        <v>65163.149557591896</v>
      </c>
      <c r="F1305">
        <v>41645.114942528737</v>
      </c>
      <c r="G1305">
        <v>4</v>
      </c>
      <c r="H1305">
        <v>58834.067890234619</v>
      </c>
    </row>
    <row r="1306" spans="1:8" x14ac:dyDescent="0.3">
      <c r="A1306">
        <v>4200000</v>
      </c>
      <c r="B1306">
        <v>105</v>
      </c>
      <c r="C1306">
        <v>25</v>
      </c>
      <c r="D1306">
        <v>56501.106204522679</v>
      </c>
      <c r="E1306">
        <v>65163.149557591896</v>
      </c>
      <c r="F1306">
        <v>35000</v>
      </c>
      <c r="G1306">
        <v>3</v>
      </c>
      <c r="H1306">
        <v>58834.067890234619</v>
      </c>
    </row>
    <row r="1307" spans="1:8" x14ac:dyDescent="0.3">
      <c r="A1307">
        <v>3750000</v>
      </c>
      <c r="B1307">
        <v>125</v>
      </c>
      <c r="C1307">
        <v>25</v>
      </c>
      <c r="D1307">
        <v>56501.106204522679</v>
      </c>
      <c r="E1307">
        <v>65163.149557591896</v>
      </c>
      <c r="F1307">
        <v>35000</v>
      </c>
      <c r="G1307">
        <v>4</v>
      </c>
      <c r="H1307">
        <v>58834.067890234619</v>
      </c>
    </row>
    <row r="1308" spans="1:8" x14ac:dyDescent="0.3">
      <c r="A1308">
        <v>4350000</v>
      </c>
      <c r="B1308">
        <v>100</v>
      </c>
      <c r="C1308">
        <v>25</v>
      </c>
      <c r="D1308">
        <v>56501.106204522679</v>
      </c>
      <c r="E1308">
        <v>75304.809699391655</v>
      </c>
      <c r="F1308">
        <v>50248.970039345681</v>
      </c>
      <c r="G1308">
        <v>3</v>
      </c>
      <c r="H1308">
        <v>58834.067890234619</v>
      </c>
    </row>
    <row r="1309" spans="1:8" x14ac:dyDescent="0.3">
      <c r="A1309">
        <v>11250000</v>
      </c>
      <c r="B1309">
        <v>124</v>
      </c>
      <c r="C1309">
        <v>13</v>
      </c>
      <c r="D1309">
        <v>56501.106204522679</v>
      </c>
      <c r="E1309">
        <v>75304.809699391655</v>
      </c>
      <c r="F1309">
        <v>50248.970039345681</v>
      </c>
      <c r="G1309">
        <v>3</v>
      </c>
      <c r="H1309">
        <v>58834.067890234619</v>
      </c>
    </row>
    <row r="1310" spans="1:8" x14ac:dyDescent="0.3">
      <c r="A1310">
        <v>5490000</v>
      </c>
      <c r="B1310">
        <v>140</v>
      </c>
      <c r="C1310">
        <v>25</v>
      </c>
      <c r="D1310">
        <v>65169.934344177367</v>
      </c>
      <c r="E1310">
        <v>54018.774285206324</v>
      </c>
      <c r="F1310">
        <v>50248.970039345681</v>
      </c>
      <c r="G1310">
        <v>4</v>
      </c>
      <c r="H1310">
        <v>58834.067890234619</v>
      </c>
    </row>
    <row r="1311" spans="1:8" x14ac:dyDescent="0.3">
      <c r="A1311">
        <v>3150000</v>
      </c>
      <c r="B1311">
        <v>95</v>
      </c>
      <c r="C1311">
        <v>13</v>
      </c>
      <c r="D1311">
        <v>65169.934344177367</v>
      </c>
      <c r="E1311">
        <v>54018.774285206324</v>
      </c>
      <c r="F1311">
        <v>50248.970039345681</v>
      </c>
      <c r="G1311">
        <v>3</v>
      </c>
      <c r="H1311">
        <v>58834.067890234619</v>
      </c>
    </row>
    <row r="1312" spans="1:8" x14ac:dyDescent="0.3">
      <c r="A1312">
        <v>11250000</v>
      </c>
      <c r="B1312">
        <v>160</v>
      </c>
      <c r="C1312">
        <v>2</v>
      </c>
      <c r="D1312">
        <v>56501.106204522679</v>
      </c>
      <c r="E1312">
        <v>75304.809699391655</v>
      </c>
      <c r="F1312">
        <v>77156.25</v>
      </c>
      <c r="G1312">
        <v>5</v>
      </c>
      <c r="H1312">
        <v>58834.067890234619</v>
      </c>
    </row>
    <row r="1313" spans="1:8" x14ac:dyDescent="0.3">
      <c r="A1313">
        <v>4200000</v>
      </c>
      <c r="B1313">
        <v>50</v>
      </c>
      <c r="C1313">
        <v>2</v>
      </c>
      <c r="D1313">
        <v>56501.106204522679</v>
      </c>
      <c r="E1313">
        <v>75304.809699391655</v>
      </c>
      <c r="F1313">
        <v>77156.25</v>
      </c>
      <c r="G1313">
        <v>2</v>
      </c>
      <c r="H1313">
        <v>58834.067890234619</v>
      </c>
    </row>
    <row r="1314" spans="1:8" x14ac:dyDescent="0.3">
      <c r="A1314">
        <v>6000000</v>
      </c>
      <c r="B1314">
        <v>200</v>
      </c>
      <c r="C1314">
        <v>18</v>
      </c>
      <c r="D1314">
        <v>56501.106204522679</v>
      </c>
      <c r="E1314">
        <v>75304.809699391655</v>
      </c>
      <c r="F1314">
        <v>30000</v>
      </c>
      <c r="G1314">
        <v>5</v>
      </c>
      <c r="H1314">
        <v>58834.067890234619</v>
      </c>
    </row>
    <row r="1315" spans="1:8" x14ac:dyDescent="0.3">
      <c r="A1315">
        <v>3650000</v>
      </c>
      <c r="B1315">
        <v>50</v>
      </c>
      <c r="C1315">
        <v>2</v>
      </c>
      <c r="D1315">
        <v>56501.106204522679</v>
      </c>
      <c r="E1315">
        <v>54018.774285206324</v>
      </c>
      <c r="F1315">
        <v>86425.930481017684</v>
      </c>
      <c r="G1315">
        <v>2</v>
      </c>
      <c r="H1315">
        <v>58834.067890234619</v>
      </c>
    </row>
    <row r="1316" spans="1:8" x14ac:dyDescent="0.3">
      <c r="A1316">
        <v>2850000</v>
      </c>
      <c r="B1316">
        <v>45</v>
      </c>
      <c r="C1316">
        <v>2</v>
      </c>
      <c r="D1316">
        <v>56501.106204522679</v>
      </c>
      <c r="E1316">
        <v>54018.774285206324</v>
      </c>
      <c r="F1316">
        <v>86425.930481017684</v>
      </c>
      <c r="G1316">
        <v>2</v>
      </c>
      <c r="H1316">
        <v>58834.067890234619</v>
      </c>
    </row>
    <row r="1317" spans="1:8" x14ac:dyDescent="0.3">
      <c r="A1317">
        <v>2850000</v>
      </c>
      <c r="B1317">
        <v>43</v>
      </c>
      <c r="C1317">
        <v>2</v>
      </c>
      <c r="D1317">
        <v>56501.106204522679</v>
      </c>
      <c r="E1317">
        <v>54018.774285206324</v>
      </c>
      <c r="F1317">
        <v>86425.930481017684</v>
      </c>
      <c r="G1317">
        <v>2</v>
      </c>
      <c r="H1317">
        <v>58834.067890234619</v>
      </c>
    </row>
    <row r="1318" spans="1:8" x14ac:dyDescent="0.3">
      <c r="A1318">
        <v>5850000</v>
      </c>
      <c r="B1318">
        <v>125</v>
      </c>
      <c r="C1318">
        <v>13</v>
      </c>
      <c r="D1318">
        <v>56501.106204522679</v>
      </c>
      <c r="E1318">
        <v>54018.774285206324</v>
      </c>
      <c r="F1318">
        <v>46260.320671592308</v>
      </c>
      <c r="G1318">
        <v>4</v>
      </c>
      <c r="H1318">
        <v>58834.067890234619</v>
      </c>
    </row>
    <row r="1319" spans="1:8" x14ac:dyDescent="0.3">
      <c r="A1319">
        <v>3750000</v>
      </c>
      <c r="B1319">
        <v>85</v>
      </c>
      <c r="C1319">
        <v>18</v>
      </c>
      <c r="D1319">
        <v>56501.106204522679</v>
      </c>
      <c r="E1319">
        <v>54018.774285206324</v>
      </c>
      <c r="F1319">
        <v>46260.320671592308</v>
      </c>
      <c r="G1319">
        <v>3</v>
      </c>
      <c r="H1319">
        <v>58834.067890234619</v>
      </c>
    </row>
    <row r="1320" spans="1:8" x14ac:dyDescent="0.3">
      <c r="A1320">
        <v>2450000</v>
      </c>
      <c r="B1320">
        <v>75</v>
      </c>
      <c r="C1320">
        <v>18</v>
      </c>
      <c r="D1320">
        <v>56501.106204522679</v>
      </c>
      <c r="E1320">
        <v>54018.774285206324</v>
      </c>
      <c r="F1320">
        <v>46260.320671592308</v>
      </c>
      <c r="G1320">
        <v>3</v>
      </c>
      <c r="H1320">
        <v>58834.067890234619</v>
      </c>
    </row>
    <row r="1321" spans="1:8" x14ac:dyDescent="0.3">
      <c r="A1321">
        <v>2125000</v>
      </c>
      <c r="B1321">
        <v>50</v>
      </c>
      <c r="C1321">
        <v>18</v>
      </c>
      <c r="D1321">
        <v>56501.106204522679</v>
      </c>
      <c r="E1321">
        <v>54018.774285206324</v>
      </c>
      <c r="F1321">
        <v>46260.320671592308</v>
      </c>
      <c r="G1321">
        <v>2</v>
      </c>
      <c r="H1321">
        <v>58834.067890234619</v>
      </c>
    </row>
    <row r="1322" spans="1:8" x14ac:dyDescent="0.3">
      <c r="A1322">
        <v>2100000</v>
      </c>
      <c r="B1322">
        <v>75</v>
      </c>
      <c r="C1322">
        <v>25</v>
      </c>
      <c r="D1322">
        <v>56501.106204522679</v>
      </c>
      <c r="E1322">
        <v>54018.774285206324</v>
      </c>
      <c r="F1322">
        <v>46260.320671592308</v>
      </c>
      <c r="G1322">
        <v>3</v>
      </c>
      <c r="H1322">
        <v>58834.067890234619</v>
      </c>
    </row>
    <row r="1323" spans="1:8" x14ac:dyDescent="0.3">
      <c r="A1323">
        <v>10200000</v>
      </c>
      <c r="B1323">
        <v>160</v>
      </c>
      <c r="C1323">
        <v>13</v>
      </c>
      <c r="D1323">
        <v>56501.106204522679</v>
      </c>
      <c r="E1323">
        <v>54018.774285206324</v>
      </c>
      <c r="F1323">
        <v>46260.320671592308</v>
      </c>
      <c r="G1323">
        <v>4</v>
      </c>
      <c r="H1323">
        <v>58834.067890234619</v>
      </c>
    </row>
    <row r="1324" spans="1:8" x14ac:dyDescent="0.3">
      <c r="A1324">
        <v>9750000</v>
      </c>
      <c r="B1324">
        <v>220</v>
      </c>
      <c r="C1324">
        <v>2</v>
      </c>
      <c r="D1324">
        <v>65169.934344177367</v>
      </c>
      <c r="E1324">
        <v>54018.774285206324</v>
      </c>
      <c r="F1324">
        <v>46338.922244984242</v>
      </c>
      <c r="G1324">
        <v>5</v>
      </c>
      <c r="H1324">
        <v>58834.067890234619</v>
      </c>
    </row>
    <row r="1325" spans="1:8" x14ac:dyDescent="0.3">
      <c r="A1325">
        <v>6850000</v>
      </c>
      <c r="B1325">
        <v>124</v>
      </c>
      <c r="C1325">
        <v>2</v>
      </c>
      <c r="D1325">
        <v>65169.934344177367</v>
      </c>
      <c r="E1325">
        <v>54018.774285206324</v>
      </c>
      <c r="F1325">
        <v>46338.922244984242</v>
      </c>
      <c r="G1325">
        <v>4</v>
      </c>
      <c r="H1325">
        <v>58834.067890234619</v>
      </c>
    </row>
    <row r="1326" spans="1:8" x14ac:dyDescent="0.3">
      <c r="A1326">
        <v>4700000</v>
      </c>
      <c r="B1326">
        <v>95</v>
      </c>
      <c r="C1326">
        <v>2</v>
      </c>
      <c r="D1326">
        <v>65169.934344177367</v>
      </c>
      <c r="E1326">
        <v>54018.774285206324</v>
      </c>
      <c r="F1326">
        <v>46338.922244984242</v>
      </c>
      <c r="G1326">
        <v>3</v>
      </c>
      <c r="H1326">
        <v>58834.067890234619</v>
      </c>
    </row>
    <row r="1327" spans="1:8" x14ac:dyDescent="0.3">
      <c r="A1327">
        <v>7050000</v>
      </c>
      <c r="B1327">
        <v>170</v>
      </c>
      <c r="C1327">
        <v>13</v>
      </c>
      <c r="D1327">
        <v>65169.934344177367</v>
      </c>
      <c r="E1327">
        <v>54018.774285206324</v>
      </c>
      <c r="F1327">
        <v>46338.922244984242</v>
      </c>
      <c r="G1327">
        <v>4</v>
      </c>
      <c r="H1327">
        <v>58834.067890234619</v>
      </c>
    </row>
    <row r="1328" spans="1:8" x14ac:dyDescent="0.3">
      <c r="A1328">
        <v>6550000</v>
      </c>
      <c r="B1328">
        <v>145</v>
      </c>
      <c r="C1328">
        <v>25</v>
      </c>
      <c r="D1328">
        <v>65169.934344177367</v>
      </c>
      <c r="E1328">
        <v>54018.774285206324</v>
      </c>
      <c r="F1328">
        <v>46338.922244984242</v>
      </c>
      <c r="G1328">
        <v>4</v>
      </c>
      <c r="H1328">
        <v>58834.067890234619</v>
      </c>
    </row>
    <row r="1329" spans="1:8" x14ac:dyDescent="0.3">
      <c r="A1329">
        <v>5100000</v>
      </c>
      <c r="B1329">
        <v>115</v>
      </c>
      <c r="C1329">
        <v>7.5</v>
      </c>
      <c r="D1329">
        <v>56501.106204522679</v>
      </c>
      <c r="E1329">
        <v>54018.774285206324</v>
      </c>
      <c r="F1329">
        <v>46338.922244984242</v>
      </c>
      <c r="G1329">
        <v>4</v>
      </c>
      <c r="H1329">
        <v>58834.067890234619</v>
      </c>
    </row>
    <row r="1330" spans="1:8" x14ac:dyDescent="0.3">
      <c r="A1330">
        <v>5100000</v>
      </c>
      <c r="B1330">
        <v>115</v>
      </c>
      <c r="C1330">
        <v>7.5</v>
      </c>
      <c r="D1330">
        <v>56501.106204522679</v>
      </c>
      <c r="E1330">
        <v>54018.774285206324</v>
      </c>
      <c r="F1330">
        <v>46338.922244984242</v>
      </c>
      <c r="G1330">
        <v>4</v>
      </c>
      <c r="H1330">
        <v>58834.067890234619</v>
      </c>
    </row>
    <row r="1331" spans="1:8" x14ac:dyDescent="0.3">
      <c r="A1331">
        <v>6600000</v>
      </c>
      <c r="B1331">
        <v>160</v>
      </c>
      <c r="C1331">
        <v>2</v>
      </c>
      <c r="D1331">
        <v>65169.934344177367</v>
      </c>
      <c r="E1331">
        <v>54018.774285206324</v>
      </c>
      <c r="F1331">
        <v>41250</v>
      </c>
      <c r="G1331">
        <v>4</v>
      </c>
      <c r="H1331">
        <v>58834.067890234619</v>
      </c>
    </row>
    <row r="1332" spans="1:8" x14ac:dyDescent="0.3">
      <c r="A1332">
        <v>4350000</v>
      </c>
      <c r="B1332">
        <v>120</v>
      </c>
      <c r="C1332">
        <v>2</v>
      </c>
      <c r="D1332">
        <v>65169.934344177367</v>
      </c>
      <c r="E1332">
        <v>54018.774285206324</v>
      </c>
      <c r="F1332">
        <v>30625</v>
      </c>
      <c r="G1332">
        <v>4</v>
      </c>
      <c r="H1332">
        <v>58834.067890234619</v>
      </c>
    </row>
    <row r="1333" spans="1:8" x14ac:dyDescent="0.3">
      <c r="A1333">
        <v>3750000</v>
      </c>
      <c r="B1333">
        <v>150</v>
      </c>
      <c r="C1333">
        <v>7.5</v>
      </c>
      <c r="D1333">
        <v>56501.106204522679</v>
      </c>
      <c r="E1333">
        <v>54018.774285206324</v>
      </c>
      <c r="F1333">
        <v>30625</v>
      </c>
      <c r="G1333">
        <v>4</v>
      </c>
      <c r="H1333">
        <v>58834.067890234619</v>
      </c>
    </row>
    <row r="1334" spans="1:8" x14ac:dyDescent="0.3">
      <c r="A1334">
        <v>4300000</v>
      </c>
      <c r="B1334">
        <v>95</v>
      </c>
      <c r="C1334">
        <v>2</v>
      </c>
      <c r="D1334">
        <v>65169.934344177367</v>
      </c>
      <c r="E1334">
        <v>54018.774285206324</v>
      </c>
      <c r="F1334">
        <v>50352.951635846373</v>
      </c>
      <c r="G1334">
        <v>3</v>
      </c>
      <c r="H1334">
        <v>58834.067890234619</v>
      </c>
    </row>
    <row r="1335" spans="1:8" x14ac:dyDescent="0.3">
      <c r="A1335">
        <v>2700000</v>
      </c>
      <c r="B1335">
        <v>45</v>
      </c>
      <c r="C1335">
        <v>2</v>
      </c>
      <c r="D1335">
        <v>65169.934344177367</v>
      </c>
      <c r="E1335">
        <v>54018.774285206324</v>
      </c>
      <c r="F1335">
        <v>50352.951635846373</v>
      </c>
      <c r="G1335">
        <v>2</v>
      </c>
      <c r="H1335">
        <v>58834.067890234619</v>
      </c>
    </row>
    <row r="1336" spans="1:8" x14ac:dyDescent="0.3">
      <c r="A1336">
        <v>9000000</v>
      </c>
      <c r="B1336">
        <v>185</v>
      </c>
      <c r="C1336">
        <v>2</v>
      </c>
      <c r="D1336">
        <v>65169.934344177367</v>
      </c>
      <c r="E1336">
        <v>54018.774285206324</v>
      </c>
      <c r="F1336">
        <v>50352.951635846373</v>
      </c>
      <c r="G1336">
        <v>4</v>
      </c>
      <c r="H1336">
        <v>58834.067890234619</v>
      </c>
    </row>
    <row r="1337" spans="1:8" x14ac:dyDescent="0.3">
      <c r="A1337">
        <v>4750000</v>
      </c>
      <c r="B1337">
        <v>100</v>
      </c>
      <c r="C1337">
        <v>2</v>
      </c>
      <c r="D1337">
        <v>65169.934344177367</v>
      </c>
      <c r="E1337">
        <v>54018.774285206324</v>
      </c>
      <c r="F1337">
        <v>50352.951635846373</v>
      </c>
      <c r="G1337">
        <v>3</v>
      </c>
      <c r="H1337">
        <v>58834.067890234619</v>
      </c>
    </row>
    <row r="1338" spans="1:8" x14ac:dyDescent="0.3">
      <c r="A1338">
        <v>4200000</v>
      </c>
      <c r="B1338">
        <v>135</v>
      </c>
      <c r="C1338">
        <v>2</v>
      </c>
      <c r="D1338">
        <v>65169.934344177367</v>
      </c>
      <c r="E1338">
        <v>54018.774285206324</v>
      </c>
      <c r="F1338">
        <v>32008.547008547008</v>
      </c>
      <c r="G1338">
        <v>4</v>
      </c>
      <c r="H1338">
        <v>58834.067890234619</v>
      </c>
    </row>
    <row r="1339" spans="1:8" x14ac:dyDescent="0.3">
      <c r="A1339">
        <v>3850000</v>
      </c>
      <c r="B1339">
        <v>117</v>
      </c>
      <c r="C1339">
        <v>2</v>
      </c>
      <c r="D1339">
        <v>65169.934344177367</v>
      </c>
      <c r="E1339">
        <v>54018.774285206324</v>
      </c>
      <c r="F1339">
        <v>32008.547008547008</v>
      </c>
      <c r="G1339">
        <v>4</v>
      </c>
      <c r="H1339">
        <v>58834.067890234619</v>
      </c>
    </row>
    <row r="1340" spans="1:8" x14ac:dyDescent="0.3">
      <c r="A1340">
        <v>4150000</v>
      </c>
      <c r="B1340">
        <v>70</v>
      </c>
      <c r="C1340">
        <v>13</v>
      </c>
      <c r="D1340">
        <v>56501.106204522679</v>
      </c>
      <c r="E1340">
        <v>54018.774285206324</v>
      </c>
      <c r="F1340">
        <v>59285.714285714283</v>
      </c>
      <c r="G1340">
        <v>3</v>
      </c>
      <c r="H1340">
        <v>58834.067890234619</v>
      </c>
    </row>
    <row r="1341" spans="1:8" x14ac:dyDescent="0.3">
      <c r="A1341">
        <v>2990000</v>
      </c>
      <c r="B1341">
        <v>70</v>
      </c>
      <c r="C1341">
        <v>2</v>
      </c>
      <c r="D1341">
        <v>56501.106204522679</v>
      </c>
      <c r="E1341">
        <v>54018.774285206324</v>
      </c>
      <c r="F1341">
        <v>42714.285714285717</v>
      </c>
      <c r="G1341">
        <v>3</v>
      </c>
      <c r="H1341">
        <v>58834.067890234619</v>
      </c>
    </row>
    <row r="1342" spans="1:8" x14ac:dyDescent="0.3">
      <c r="A1342">
        <v>5200000</v>
      </c>
      <c r="B1342">
        <v>210</v>
      </c>
      <c r="C1342">
        <v>2</v>
      </c>
      <c r="D1342">
        <v>65169.934344177367</v>
      </c>
      <c r="E1342">
        <v>42611.846821225699</v>
      </c>
      <c r="F1342">
        <v>26523.199023199024</v>
      </c>
      <c r="G1342">
        <v>6</v>
      </c>
      <c r="H1342">
        <v>58834.067890234619</v>
      </c>
    </row>
    <row r="1343" spans="1:8" x14ac:dyDescent="0.3">
      <c r="A1343">
        <v>3250000</v>
      </c>
      <c r="B1343">
        <v>100</v>
      </c>
      <c r="C1343">
        <v>2</v>
      </c>
      <c r="D1343">
        <v>65169.934344177367</v>
      </c>
      <c r="E1343">
        <v>42611.846821225699</v>
      </c>
      <c r="F1343">
        <v>26523.199023199024</v>
      </c>
      <c r="G1343">
        <v>3</v>
      </c>
      <c r="H1343">
        <v>58834.067890234619</v>
      </c>
    </row>
    <row r="1344" spans="1:8" x14ac:dyDescent="0.3">
      <c r="A1344">
        <v>2900000</v>
      </c>
      <c r="B1344">
        <v>130</v>
      </c>
      <c r="C1344">
        <v>13</v>
      </c>
      <c r="D1344">
        <v>65169.934344177367</v>
      </c>
      <c r="E1344">
        <v>42611.846821225699</v>
      </c>
      <c r="F1344">
        <v>26523.199023199024</v>
      </c>
      <c r="G1344">
        <v>4</v>
      </c>
      <c r="H1344">
        <v>58834.067890234619</v>
      </c>
    </row>
    <row r="1345" spans="1:8" x14ac:dyDescent="0.3">
      <c r="A1345">
        <v>3980000</v>
      </c>
      <c r="B1345">
        <v>200</v>
      </c>
      <c r="C1345">
        <v>18</v>
      </c>
      <c r="D1345">
        <v>65169.934344177367</v>
      </c>
      <c r="E1345">
        <v>42611.846821225699</v>
      </c>
      <c r="F1345">
        <v>21762.962962962964</v>
      </c>
      <c r="G1345">
        <v>7</v>
      </c>
      <c r="H1345">
        <v>58834.067890234619</v>
      </c>
    </row>
    <row r="1346" spans="1:8" x14ac:dyDescent="0.3">
      <c r="A1346">
        <v>2060000</v>
      </c>
      <c r="B1346">
        <v>90</v>
      </c>
      <c r="C1346">
        <v>25</v>
      </c>
      <c r="D1346">
        <v>56501.106204522679</v>
      </c>
      <c r="E1346">
        <v>42611.846821225699</v>
      </c>
      <c r="F1346">
        <v>21762.962962962964</v>
      </c>
      <c r="G1346">
        <v>3</v>
      </c>
      <c r="H1346">
        <v>58834.067890234619</v>
      </c>
    </row>
    <row r="1347" spans="1:8" x14ac:dyDescent="0.3">
      <c r="A1347">
        <v>2025000</v>
      </c>
      <c r="B1347">
        <v>90</v>
      </c>
      <c r="C1347">
        <v>18</v>
      </c>
      <c r="D1347">
        <v>56501.106204522679</v>
      </c>
      <c r="E1347">
        <v>42611.846821225699</v>
      </c>
      <c r="F1347">
        <v>21762.962962962964</v>
      </c>
      <c r="G1347">
        <v>3</v>
      </c>
      <c r="H1347">
        <v>58834.067890234619</v>
      </c>
    </row>
    <row r="1348" spans="1:8" x14ac:dyDescent="0.3">
      <c r="A1348">
        <v>6099999</v>
      </c>
      <c r="B1348">
        <v>120</v>
      </c>
      <c r="C1348">
        <v>7.5</v>
      </c>
      <c r="D1348">
        <v>56501.106204522679</v>
      </c>
      <c r="E1348">
        <v>74397.888775857427</v>
      </c>
      <c r="F1348">
        <v>52061.009821428568</v>
      </c>
      <c r="G1348">
        <v>3</v>
      </c>
      <c r="H1348">
        <v>58834.067890234619</v>
      </c>
    </row>
    <row r="1349" spans="1:8" x14ac:dyDescent="0.3">
      <c r="A1349">
        <v>7250000</v>
      </c>
      <c r="B1349">
        <v>145</v>
      </c>
      <c r="C1349">
        <v>25</v>
      </c>
      <c r="D1349">
        <v>65169.934344177367</v>
      </c>
      <c r="E1349">
        <v>74397.888775857427</v>
      </c>
      <c r="F1349">
        <v>52061.009821428568</v>
      </c>
      <c r="G1349">
        <v>4</v>
      </c>
      <c r="H1349">
        <v>58834.067890234619</v>
      </c>
    </row>
    <row r="1350" spans="1:8" x14ac:dyDescent="0.3">
      <c r="A1350">
        <v>9950000</v>
      </c>
      <c r="B1350">
        <v>85</v>
      </c>
      <c r="C1350">
        <v>2</v>
      </c>
      <c r="D1350">
        <v>84051.519775661844</v>
      </c>
      <c r="E1350">
        <v>74397.888775857427</v>
      </c>
      <c r="F1350">
        <v>77621.286978043092</v>
      </c>
      <c r="G1350">
        <v>3</v>
      </c>
      <c r="H1350">
        <v>58834.067890234619</v>
      </c>
    </row>
    <row r="1351" spans="1:8" x14ac:dyDescent="0.3">
      <c r="A1351">
        <v>6800000</v>
      </c>
      <c r="B1351">
        <v>100</v>
      </c>
      <c r="C1351">
        <v>2</v>
      </c>
      <c r="D1351">
        <v>84051.519775661844</v>
      </c>
      <c r="E1351">
        <v>74397.888775857427</v>
      </c>
      <c r="F1351">
        <v>77621.286978043092</v>
      </c>
      <c r="G1351">
        <v>4</v>
      </c>
      <c r="H1351">
        <v>58834.067890234619</v>
      </c>
    </row>
    <row r="1352" spans="1:8" x14ac:dyDescent="0.3">
      <c r="A1352">
        <v>6750000</v>
      </c>
      <c r="B1352">
        <v>85</v>
      </c>
      <c r="C1352">
        <v>2</v>
      </c>
      <c r="D1352">
        <v>84051.519775661844</v>
      </c>
      <c r="E1352">
        <v>74397.888775857427</v>
      </c>
      <c r="F1352">
        <v>77621.286978043092</v>
      </c>
      <c r="G1352">
        <v>2</v>
      </c>
      <c r="H1352">
        <v>58834.067890234619</v>
      </c>
    </row>
    <row r="1353" spans="1:8" x14ac:dyDescent="0.3">
      <c r="A1353">
        <v>6250000</v>
      </c>
      <c r="B1353">
        <v>75</v>
      </c>
      <c r="C1353">
        <v>2</v>
      </c>
      <c r="D1353">
        <v>84051.519775661844</v>
      </c>
      <c r="E1353">
        <v>74397.888775857427</v>
      </c>
      <c r="F1353">
        <v>77621.286978043092</v>
      </c>
      <c r="G1353">
        <v>3</v>
      </c>
      <c r="H1353">
        <v>58834.067890234619</v>
      </c>
    </row>
    <row r="1354" spans="1:8" x14ac:dyDescent="0.3">
      <c r="A1354">
        <v>6250000</v>
      </c>
      <c r="B1354">
        <v>72</v>
      </c>
      <c r="C1354">
        <v>2</v>
      </c>
      <c r="D1354">
        <v>84051.519775661844</v>
      </c>
      <c r="E1354">
        <v>74397.888775857427</v>
      </c>
      <c r="F1354">
        <v>77621.286978043092</v>
      </c>
      <c r="G1354">
        <v>2</v>
      </c>
      <c r="H1354">
        <v>58834.067890234619</v>
      </c>
    </row>
    <row r="1355" spans="1:8" x14ac:dyDescent="0.3">
      <c r="A1355">
        <v>5975000</v>
      </c>
      <c r="B1355">
        <v>70</v>
      </c>
      <c r="C1355">
        <v>2</v>
      </c>
      <c r="D1355">
        <v>84051.519775661844</v>
      </c>
      <c r="E1355">
        <v>74397.888775857427</v>
      </c>
      <c r="F1355">
        <v>77621.286978043092</v>
      </c>
      <c r="G1355">
        <v>3</v>
      </c>
      <c r="H1355">
        <v>58834.067890234619</v>
      </c>
    </row>
    <row r="1356" spans="1:8" x14ac:dyDescent="0.3">
      <c r="A1356">
        <v>5850000</v>
      </c>
      <c r="B1356">
        <v>76</v>
      </c>
      <c r="C1356">
        <v>2</v>
      </c>
      <c r="D1356">
        <v>84051.519775661844</v>
      </c>
      <c r="E1356">
        <v>74397.888775857427</v>
      </c>
      <c r="F1356">
        <v>77621.286978043092</v>
      </c>
      <c r="G1356">
        <v>3</v>
      </c>
      <c r="H1356">
        <v>58834.067890234619</v>
      </c>
    </row>
    <row r="1357" spans="1:8" x14ac:dyDescent="0.3">
      <c r="A1357">
        <v>5799000</v>
      </c>
      <c r="B1357">
        <v>76</v>
      </c>
      <c r="C1357">
        <v>2</v>
      </c>
      <c r="D1357">
        <v>84051.519775661844</v>
      </c>
      <c r="E1357">
        <v>74397.888775857427</v>
      </c>
      <c r="F1357">
        <v>77621.286978043092</v>
      </c>
      <c r="G1357">
        <v>3</v>
      </c>
      <c r="H1357">
        <v>58834.067890234619</v>
      </c>
    </row>
    <row r="1358" spans="1:8" x14ac:dyDescent="0.3">
      <c r="A1358">
        <v>5300000</v>
      </c>
      <c r="B1358">
        <v>65</v>
      </c>
      <c r="C1358">
        <v>2</v>
      </c>
      <c r="D1358">
        <v>84051.519775661844</v>
      </c>
      <c r="E1358">
        <v>74397.888775857427</v>
      </c>
      <c r="F1358">
        <v>77621.286978043092</v>
      </c>
      <c r="G1358">
        <v>3</v>
      </c>
      <c r="H1358">
        <v>58834.067890234619</v>
      </c>
    </row>
    <row r="1359" spans="1:8" x14ac:dyDescent="0.3">
      <c r="A1359">
        <v>4800000</v>
      </c>
      <c r="B1359">
        <v>36</v>
      </c>
      <c r="C1359">
        <v>2</v>
      </c>
      <c r="D1359">
        <v>84051.519775661844</v>
      </c>
      <c r="E1359">
        <v>74397.888775857427</v>
      </c>
      <c r="F1359">
        <v>77621.286978043092</v>
      </c>
      <c r="G1359">
        <v>2</v>
      </c>
      <c r="H1359">
        <v>58834.067890234619</v>
      </c>
    </row>
    <row r="1360" spans="1:8" x14ac:dyDescent="0.3">
      <c r="A1360">
        <v>4700000</v>
      </c>
      <c r="B1360">
        <v>60</v>
      </c>
      <c r="C1360">
        <v>2</v>
      </c>
      <c r="D1360">
        <v>84051.519775661844</v>
      </c>
      <c r="E1360">
        <v>74397.888775857427</v>
      </c>
      <c r="F1360">
        <v>77621.286978043092</v>
      </c>
      <c r="G1360">
        <v>3</v>
      </c>
      <c r="H1360">
        <v>58834.067890234619</v>
      </c>
    </row>
    <row r="1361" spans="1:8" x14ac:dyDescent="0.3">
      <c r="A1361">
        <v>4200000</v>
      </c>
      <c r="B1361">
        <v>35</v>
      </c>
      <c r="C1361">
        <v>2</v>
      </c>
      <c r="D1361">
        <v>84051.519775661844</v>
      </c>
      <c r="E1361">
        <v>74397.888775857427</v>
      </c>
      <c r="F1361">
        <v>77621.286978043092</v>
      </c>
      <c r="G1361">
        <v>2</v>
      </c>
      <c r="H1361">
        <v>58834.067890234619</v>
      </c>
    </row>
    <row r="1362" spans="1:8" x14ac:dyDescent="0.3">
      <c r="A1362">
        <v>4200000</v>
      </c>
      <c r="B1362">
        <v>48</v>
      </c>
      <c r="C1362">
        <v>2</v>
      </c>
      <c r="D1362">
        <v>84051.519775661844</v>
      </c>
      <c r="E1362">
        <v>74397.888775857427</v>
      </c>
      <c r="F1362">
        <v>77621.286978043092</v>
      </c>
      <c r="G1362">
        <v>2</v>
      </c>
      <c r="H1362">
        <v>58834.067890234619</v>
      </c>
    </row>
    <row r="1363" spans="1:8" x14ac:dyDescent="0.3">
      <c r="A1363">
        <v>3900000</v>
      </c>
      <c r="B1363">
        <v>50</v>
      </c>
      <c r="C1363">
        <v>2</v>
      </c>
      <c r="D1363">
        <v>84051.519775661844</v>
      </c>
      <c r="E1363">
        <v>74397.888775857427</v>
      </c>
      <c r="F1363">
        <v>77621.286978043092</v>
      </c>
      <c r="G1363">
        <v>2</v>
      </c>
      <c r="H1363">
        <v>58834.067890234619</v>
      </c>
    </row>
    <row r="1364" spans="1:8" x14ac:dyDescent="0.3">
      <c r="A1364">
        <v>3900000</v>
      </c>
      <c r="B1364">
        <v>48</v>
      </c>
      <c r="C1364">
        <v>2</v>
      </c>
      <c r="D1364">
        <v>84051.519775661844</v>
      </c>
      <c r="E1364">
        <v>74397.888775857427</v>
      </c>
      <c r="F1364">
        <v>77621.286978043092</v>
      </c>
      <c r="G1364">
        <v>2</v>
      </c>
      <c r="H1364">
        <v>58834.067890234619</v>
      </c>
    </row>
    <row r="1365" spans="1:8" x14ac:dyDescent="0.3">
      <c r="A1365">
        <v>12000000</v>
      </c>
      <c r="B1365">
        <v>180</v>
      </c>
      <c r="C1365">
        <v>2</v>
      </c>
      <c r="D1365">
        <v>65169.934344177367</v>
      </c>
      <c r="E1365">
        <v>74397.888775857427</v>
      </c>
      <c r="F1365">
        <v>77621.286978043092</v>
      </c>
      <c r="G1365">
        <v>5</v>
      </c>
      <c r="H1365">
        <v>58834.067890234619</v>
      </c>
    </row>
    <row r="1366" spans="1:8" x14ac:dyDescent="0.3">
      <c r="A1366">
        <v>4900000</v>
      </c>
      <c r="B1366">
        <v>75</v>
      </c>
      <c r="C1366">
        <v>2</v>
      </c>
      <c r="D1366">
        <v>65169.934344177367</v>
      </c>
      <c r="E1366">
        <v>74397.888775857427</v>
      </c>
      <c r="F1366">
        <v>77621.286978043092</v>
      </c>
      <c r="G1366">
        <v>3</v>
      </c>
      <c r="H1366">
        <v>58834.067890234619</v>
      </c>
    </row>
    <row r="1367" spans="1:8" x14ac:dyDescent="0.3">
      <c r="A1367">
        <v>4350000</v>
      </c>
      <c r="B1367">
        <v>60</v>
      </c>
      <c r="C1367">
        <v>2</v>
      </c>
      <c r="D1367">
        <v>65169.934344177367</v>
      </c>
      <c r="E1367">
        <v>74397.888775857427</v>
      </c>
      <c r="F1367">
        <v>77621.286978043092</v>
      </c>
      <c r="G1367">
        <v>3</v>
      </c>
      <c r="H1367">
        <v>58834.067890234619</v>
      </c>
    </row>
    <row r="1368" spans="1:8" x14ac:dyDescent="0.3">
      <c r="A1368">
        <v>9500000</v>
      </c>
      <c r="B1368">
        <v>160</v>
      </c>
      <c r="C1368">
        <v>2</v>
      </c>
      <c r="D1368">
        <v>56501.106204522679</v>
      </c>
      <c r="E1368">
        <v>74397.888775857427</v>
      </c>
      <c r="F1368">
        <v>77621.286978043092</v>
      </c>
      <c r="G1368">
        <v>4</v>
      </c>
      <c r="H1368">
        <v>58834.067890234619</v>
      </c>
    </row>
    <row r="1369" spans="1:8" x14ac:dyDescent="0.3">
      <c r="A1369">
        <v>8950000</v>
      </c>
      <c r="B1369">
        <v>130</v>
      </c>
      <c r="C1369">
        <v>2</v>
      </c>
      <c r="D1369">
        <v>56501.106204522679</v>
      </c>
      <c r="E1369">
        <v>74397.888775857427</v>
      </c>
      <c r="F1369">
        <v>77621.286978043092</v>
      </c>
      <c r="G1369">
        <v>3</v>
      </c>
      <c r="H1369">
        <v>58834.067890234619</v>
      </c>
    </row>
    <row r="1370" spans="1:8" x14ac:dyDescent="0.3">
      <c r="A1370">
        <v>7750000</v>
      </c>
      <c r="B1370">
        <v>125</v>
      </c>
      <c r="C1370">
        <v>2</v>
      </c>
      <c r="D1370">
        <v>56501.106204522679</v>
      </c>
      <c r="E1370">
        <v>74397.888775857427</v>
      </c>
      <c r="F1370">
        <v>77621.286978043092</v>
      </c>
      <c r="G1370">
        <v>3</v>
      </c>
      <c r="H1370">
        <v>58834.067890234619</v>
      </c>
    </row>
    <row r="1371" spans="1:8" x14ac:dyDescent="0.3">
      <c r="A1371">
        <v>7750000</v>
      </c>
      <c r="B1371">
        <v>150</v>
      </c>
      <c r="C1371">
        <v>18</v>
      </c>
      <c r="D1371">
        <v>56501.106204522679</v>
      </c>
      <c r="E1371">
        <v>74397.888775857427</v>
      </c>
      <c r="F1371">
        <v>77621.286978043092</v>
      </c>
      <c r="G1371">
        <v>4</v>
      </c>
      <c r="H1371">
        <v>58834.067890234619</v>
      </c>
    </row>
    <row r="1372" spans="1:8" x14ac:dyDescent="0.3">
      <c r="A1372">
        <v>7750000</v>
      </c>
      <c r="B1372">
        <v>150</v>
      </c>
      <c r="C1372">
        <v>13</v>
      </c>
      <c r="D1372">
        <v>56501.106204522679</v>
      </c>
      <c r="E1372">
        <v>74397.888775857427</v>
      </c>
      <c r="F1372">
        <v>77621.286978043092</v>
      </c>
      <c r="G1372">
        <v>4</v>
      </c>
      <c r="H1372">
        <v>58834.067890234619</v>
      </c>
    </row>
    <row r="1373" spans="1:8" x14ac:dyDescent="0.3">
      <c r="A1373">
        <v>7500000</v>
      </c>
      <c r="B1373">
        <v>119</v>
      </c>
      <c r="C1373">
        <v>2</v>
      </c>
      <c r="D1373">
        <v>56501.106204522679</v>
      </c>
      <c r="E1373">
        <v>74397.888775857427</v>
      </c>
      <c r="F1373">
        <v>77621.286978043092</v>
      </c>
      <c r="G1373">
        <v>3</v>
      </c>
      <c r="H1373">
        <v>58834.067890234619</v>
      </c>
    </row>
    <row r="1374" spans="1:8" x14ac:dyDescent="0.3">
      <c r="A1374">
        <v>6850000</v>
      </c>
      <c r="B1374">
        <v>79</v>
      </c>
      <c r="C1374">
        <v>2</v>
      </c>
      <c r="D1374">
        <v>56501.106204522679</v>
      </c>
      <c r="E1374">
        <v>74397.888775857427</v>
      </c>
      <c r="F1374">
        <v>77621.286978043092</v>
      </c>
      <c r="G1374">
        <v>3</v>
      </c>
      <c r="H1374">
        <v>58834.067890234619</v>
      </c>
    </row>
    <row r="1375" spans="1:8" x14ac:dyDescent="0.3">
      <c r="A1375">
        <v>6750000</v>
      </c>
      <c r="B1375">
        <v>71</v>
      </c>
      <c r="C1375">
        <v>2</v>
      </c>
      <c r="D1375">
        <v>56501.106204522679</v>
      </c>
      <c r="E1375">
        <v>74397.888775857427</v>
      </c>
      <c r="F1375">
        <v>77621.286978043092</v>
      </c>
      <c r="G1375">
        <v>3</v>
      </c>
      <c r="H1375">
        <v>58834.067890234619</v>
      </c>
    </row>
    <row r="1376" spans="1:8" x14ac:dyDescent="0.3">
      <c r="A1376">
        <v>5900000</v>
      </c>
      <c r="B1376">
        <v>68</v>
      </c>
      <c r="C1376">
        <v>2</v>
      </c>
      <c r="D1376">
        <v>56501.106204522679</v>
      </c>
      <c r="E1376">
        <v>74397.888775857427</v>
      </c>
      <c r="F1376">
        <v>77621.286978043092</v>
      </c>
      <c r="G1376">
        <v>3</v>
      </c>
      <c r="H1376">
        <v>58834.067890234619</v>
      </c>
    </row>
    <row r="1377" spans="1:8" x14ac:dyDescent="0.3">
      <c r="A1377">
        <v>5750000</v>
      </c>
      <c r="B1377">
        <v>70</v>
      </c>
      <c r="C1377">
        <v>2</v>
      </c>
      <c r="D1377">
        <v>56501.106204522679</v>
      </c>
      <c r="E1377">
        <v>74397.888775857427</v>
      </c>
      <c r="F1377">
        <v>77621.286978043092</v>
      </c>
      <c r="G1377">
        <v>3</v>
      </c>
      <c r="H1377">
        <v>58834.067890234619</v>
      </c>
    </row>
    <row r="1378" spans="1:8" x14ac:dyDescent="0.3">
      <c r="A1378">
        <v>5650000</v>
      </c>
      <c r="B1378">
        <v>65</v>
      </c>
      <c r="C1378">
        <v>2</v>
      </c>
      <c r="D1378">
        <v>56501.106204522679</v>
      </c>
      <c r="E1378">
        <v>74397.888775857427</v>
      </c>
      <c r="F1378">
        <v>77621.286978043092</v>
      </c>
      <c r="G1378">
        <v>3</v>
      </c>
      <c r="H1378">
        <v>58834.067890234619</v>
      </c>
    </row>
    <row r="1379" spans="1:8" x14ac:dyDescent="0.3">
      <c r="A1379">
        <v>5500000</v>
      </c>
      <c r="B1379">
        <v>65</v>
      </c>
      <c r="C1379">
        <v>2</v>
      </c>
      <c r="D1379">
        <v>56501.106204522679</v>
      </c>
      <c r="E1379">
        <v>74397.888775857427</v>
      </c>
      <c r="F1379">
        <v>77621.286978043092</v>
      </c>
      <c r="G1379">
        <v>3</v>
      </c>
      <c r="H1379">
        <v>58834.067890234619</v>
      </c>
    </row>
    <row r="1380" spans="1:8" x14ac:dyDescent="0.3">
      <c r="A1380">
        <v>5100000</v>
      </c>
      <c r="B1380">
        <v>48</v>
      </c>
      <c r="C1380">
        <v>2</v>
      </c>
      <c r="D1380">
        <v>56501.106204522679</v>
      </c>
      <c r="E1380">
        <v>74397.888775857427</v>
      </c>
      <c r="F1380">
        <v>77621.286978043092</v>
      </c>
      <c r="G1380">
        <v>2</v>
      </c>
      <c r="H1380">
        <v>58834.067890234619</v>
      </c>
    </row>
    <row r="1381" spans="1:8" x14ac:dyDescent="0.3">
      <c r="A1381">
        <v>4700000</v>
      </c>
      <c r="B1381">
        <v>70</v>
      </c>
      <c r="C1381">
        <v>25</v>
      </c>
      <c r="D1381">
        <v>56501.106204522679</v>
      </c>
      <c r="E1381">
        <v>74397.888775857427</v>
      </c>
      <c r="F1381">
        <v>77621.286978043092</v>
      </c>
      <c r="G1381">
        <v>3</v>
      </c>
      <c r="H1381">
        <v>58834.067890234619</v>
      </c>
    </row>
    <row r="1382" spans="1:8" x14ac:dyDescent="0.3">
      <c r="A1382">
        <v>4450000</v>
      </c>
      <c r="B1382">
        <v>48</v>
      </c>
      <c r="C1382">
        <v>2</v>
      </c>
      <c r="D1382">
        <v>56501.106204522679</v>
      </c>
      <c r="E1382">
        <v>74397.888775857427</v>
      </c>
      <c r="F1382">
        <v>77621.286978043092</v>
      </c>
      <c r="G1382">
        <v>2</v>
      </c>
      <c r="H1382">
        <v>58834.067890234619</v>
      </c>
    </row>
    <row r="1383" spans="1:8" x14ac:dyDescent="0.3">
      <c r="A1383">
        <v>4350000</v>
      </c>
      <c r="B1383">
        <v>68</v>
      </c>
      <c r="C1383">
        <v>2</v>
      </c>
      <c r="D1383">
        <v>56501.106204522679</v>
      </c>
      <c r="E1383">
        <v>74397.888775857427</v>
      </c>
      <c r="F1383">
        <v>77621.286978043092</v>
      </c>
      <c r="G1383">
        <v>3</v>
      </c>
      <c r="H1383">
        <v>58834.067890234619</v>
      </c>
    </row>
    <row r="1384" spans="1:8" x14ac:dyDescent="0.3">
      <c r="A1384">
        <v>4250000</v>
      </c>
      <c r="B1384">
        <v>45</v>
      </c>
      <c r="C1384">
        <v>2</v>
      </c>
      <c r="D1384">
        <v>56501.106204522679</v>
      </c>
      <c r="E1384">
        <v>74397.888775857427</v>
      </c>
      <c r="F1384">
        <v>77621.286978043092</v>
      </c>
      <c r="G1384">
        <v>2</v>
      </c>
      <c r="H1384">
        <v>58834.067890234619</v>
      </c>
    </row>
    <row r="1385" spans="1:8" x14ac:dyDescent="0.3">
      <c r="A1385">
        <v>4100000</v>
      </c>
      <c r="B1385">
        <v>50</v>
      </c>
      <c r="C1385">
        <v>2</v>
      </c>
      <c r="D1385">
        <v>56501.106204522679</v>
      </c>
      <c r="E1385">
        <v>74397.888775857427</v>
      </c>
      <c r="F1385">
        <v>77621.286978043092</v>
      </c>
      <c r="G1385">
        <v>2</v>
      </c>
      <c r="H1385">
        <v>58834.067890234619</v>
      </c>
    </row>
    <row r="1386" spans="1:8" x14ac:dyDescent="0.3">
      <c r="A1386">
        <v>4000000</v>
      </c>
      <c r="B1386">
        <v>60</v>
      </c>
      <c r="C1386">
        <v>2</v>
      </c>
      <c r="D1386">
        <v>56501.106204522679</v>
      </c>
      <c r="E1386">
        <v>74397.888775857427</v>
      </c>
      <c r="F1386">
        <v>77621.286978043092</v>
      </c>
      <c r="G1386">
        <v>3</v>
      </c>
      <c r="H1386">
        <v>58834.067890234619</v>
      </c>
    </row>
    <row r="1387" spans="1:8" x14ac:dyDescent="0.3">
      <c r="A1387">
        <v>3950000</v>
      </c>
      <c r="B1387">
        <v>50</v>
      </c>
      <c r="C1387">
        <v>2</v>
      </c>
      <c r="D1387">
        <v>56501.106204522679</v>
      </c>
      <c r="E1387">
        <v>74397.888775857427</v>
      </c>
      <c r="F1387">
        <v>77621.286978043092</v>
      </c>
      <c r="G1387">
        <v>2</v>
      </c>
      <c r="H1387">
        <v>58834.067890234619</v>
      </c>
    </row>
    <row r="1388" spans="1:8" x14ac:dyDescent="0.3">
      <c r="A1388">
        <v>3500000</v>
      </c>
      <c r="B1388">
        <v>43</v>
      </c>
      <c r="C1388">
        <v>2</v>
      </c>
      <c r="D1388">
        <v>56501.106204522679</v>
      </c>
      <c r="E1388">
        <v>74397.888775857427</v>
      </c>
      <c r="F1388">
        <v>77621.286978043092</v>
      </c>
      <c r="G1388">
        <v>2</v>
      </c>
      <c r="H1388">
        <v>58834.067890234619</v>
      </c>
    </row>
    <row r="1389" spans="1:8" x14ac:dyDescent="0.3">
      <c r="A1389">
        <v>3475000</v>
      </c>
      <c r="B1389">
        <v>55</v>
      </c>
      <c r="C1389">
        <v>18</v>
      </c>
      <c r="D1389">
        <v>56501.106204522679</v>
      </c>
      <c r="E1389">
        <v>74397.888775857427</v>
      </c>
      <c r="F1389">
        <v>77621.286978043092</v>
      </c>
      <c r="G1389">
        <v>2</v>
      </c>
      <c r="H1389">
        <v>58834.067890234619</v>
      </c>
    </row>
    <row r="1390" spans="1:8" x14ac:dyDescent="0.3">
      <c r="A1390">
        <v>3350000</v>
      </c>
      <c r="B1390">
        <v>55</v>
      </c>
      <c r="C1390">
        <v>2</v>
      </c>
      <c r="D1390">
        <v>56501.106204522679</v>
      </c>
      <c r="E1390">
        <v>74397.888775857427</v>
      </c>
      <c r="F1390">
        <v>77621.286978043092</v>
      </c>
      <c r="G1390">
        <v>2</v>
      </c>
      <c r="H1390">
        <v>58834.067890234619</v>
      </c>
    </row>
    <row r="1391" spans="1:8" x14ac:dyDescent="0.3">
      <c r="A1391">
        <v>3350000</v>
      </c>
      <c r="B1391">
        <v>47</v>
      </c>
      <c r="C1391">
        <v>2</v>
      </c>
      <c r="D1391">
        <v>56501.106204522679</v>
      </c>
      <c r="E1391">
        <v>74397.888775857427</v>
      </c>
      <c r="F1391">
        <v>77621.286978043092</v>
      </c>
      <c r="G1391">
        <v>2</v>
      </c>
      <c r="H1391">
        <v>58834.067890234619</v>
      </c>
    </row>
    <row r="1392" spans="1:8" x14ac:dyDescent="0.3">
      <c r="A1392">
        <v>3200000</v>
      </c>
      <c r="B1392">
        <v>45</v>
      </c>
      <c r="C1392">
        <v>2</v>
      </c>
      <c r="D1392">
        <v>56501.106204522679</v>
      </c>
      <c r="E1392">
        <v>74397.888775857427</v>
      </c>
      <c r="F1392">
        <v>77621.286978043092</v>
      </c>
      <c r="G1392">
        <v>2</v>
      </c>
      <c r="H1392">
        <v>58834.067890234619</v>
      </c>
    </row>
    <row r="1393" spans="1:8" x14ac:dyDescent="0.3">
      <c r="A1393">
        <v>3100000</v>
      </c>
      <c r="B1393">
        <v>45</v>
      </c>
      <c r="C1393">
        <v>2</v>
      </c>
      <c r="D1393">
        <v>56501.106204522679</v>
      </c>
      <c r="E1393">
        <v>74397.888775857427</v>
      </c>
      <c r="F1393">
        <v>77621.286978043092</v>
      </c>
      <c r="G1393">
        <v>2</v>
      </c>
      <c r="H1393">
        <v>58834.067890234619</v>
      </c>
    </row>
    <row r="1394" spans="1:8" x14ac:dyDescent="0.3">
      <c r="A1394">
        <v>5200000</v>
      </c>
      <c r="B1394">
        <v>65</v>
      </c>
      <c r="C1394">
        <v>2</v>
      </c>
      <c r="D1394">
        <v>53354.245347733297</v>
      </c>
      <c r="E1394">
        <v>74397.888775857427</v>
      </c>
      <c r="F1394">
        <v>77621.286978043092</v>
      </c>
      <c r="G1394">
        <v>3</v>
      </c>
      <c r="H1394">
        <v>58834.067890234619</v>
      </c>
    </row>
    <row r="1395" spans="1:8" x14ac:dyDescent="0.3">
      <c r="A1395">
        <v>3130000</v>
      </c>
      <c r="B1395">
        <v>47</v>
      </c>
      <c r="C1395">
        <v>2</v>
      </c>
      <c r="D1395">
        <v>53354.245347733297</v>
      </c>
      <c r="E1395">
        <v>74397.888775857427</v>
      </c>
      <c r="F1395">
        <v>77621.286978043092</v>
      </c>
      <c r="G1395">
        <v>2</v>
      </c>
      <c r="H1395">
        <v>58834.067890234619</v>
      </c>
    </row>
    <row r="1396" spans="1:8" x14ac:dyDescent="0.3">
      <c r="A1396">
        <v>6600000</v>
      </c>
      <c r="B1396">
        <v>100</v>
      </c>
      <c r="C1396">
        <v>2</v>
      </c>
      <c r="D1396">
        <v>84051.519775661844</v>
      </c>
      <c r="E1396">
        <v>74397.888775857427</v>
      </c>
      <c r="F1396">
        <v>77621.286978043092</v>
      </c>
      <c r="G1396">
        <v>4</v>
      </c>
      <c r="H1396">
        <v>58834.067890234619</v>
      </c>
    </row>
    <row r="1397" spans="1:8" x14ac:dyDescent="0.3">
      <c r="A1397">
        <v>6500000</v>
      </c>
      <c r="B1397">
        <v>55</v>
      </c>
      <c r="C1397">
        <v>2</v>
      </c>
      <c r="D1397">
        <v>84051.519775661844</v>
      </c>
      <c r="E1397">
        <v>74397.888775857427</v>
      </c>
      <c r="F1397">
        <v>77621.286978043092</v>
      </c>
      <c r="G1397">
        <v>3</v>
      </c>
      <c r="H1397">
        <v>58834.067890234619</v>
      </c>
    </row>
    <row r="1398" spans="1:8" x14ac:dyDescent="0.3">
      <c r="A1398">
        <v>3699000</v>
      </c>
      <c r="B1398">
        <v>54</v>
      </c>
      <c r="C1398">
        <v>2</v>
      </c>
      <c r="D1398">
        <v>84051.519775661844</v>
      </c>
      <c r="E1398">
        <v>74397.888775857427</v>
      </c>
      <c r="F1398">
        <v>77621.286978043092</v>
      </c>
      <c r="G1398">
        <v>2</v>
      </c>
      <c r="H1398">
        <v>58834.067890234619</v>
      </c>
    </row>
    <row r="1399" spans="1:8" x14ac:dyDescent="0.3">
      <c r="A1399">
        <v>9950000</v>
      </c>
      <c r="B1399">
        <v>135</v>
      </c>
      <c r="C1399">
        <v>2</v>
      </c>
      <c r="D1399">
        <v>56501.106204522679</v>
      </c>
      <c r="E1399">
        <v>74397.888775857427</v>
      </c>
      <c r="F1399">
        <v>77621.286978043092</v>
      </c>
      <c r="G1399">
        <v>5</v>
      </c>
      <c r="H1399">
        <v>58834.067890234619</v>
      </c>
    </row>
    <row r="1400" spans="1:8" x14ac:dyDescent="0.3">
      <c r="A1400">
        <v>7150000</v>
      </c>
      <c r="B1400">
        <v>90</v>
      </c>
      <c r="C1400">
        <v>2</v>
      </c>
      <c r="D1400">
        <v>56501.106204522679</v>
      </c>
      <c r="E1400">
        <v>74397.888775857427</v>
      </c>
      <c r="F1400">
        <v>77621.286978043092</v>
      </c>
      <c r="G1400">
        <v>4</v>
      </c>
      <c r="H1400">
        <v>58834.067890234619</v>
      </c>
    </row>
    <row r="1401" spans="1:8" x14ac:dyDescent="0.3">
      <c r="A1401">
        <v>4200000</v>
      </c>
      <c r="B1401">
        <v>40</v>
      </c>
      <c r="C1401">
        <v>2</v>
      </c>
      <c r="D1401">
        <v>56501.106204522679</v>
      </c>
      <c r="E1401">
        <v>74397.888775857427</v>
      </c>
      <c r="F1401">
        <v>77621.286978043092</v>
      </c>
      <c r="G1401">
        <v>2</v>
      </c>
      <c r="H1401">
        <v>58834.067890234619</v>
      </c>
    </row>
    <row r="1402" spans="1:8" x14ac:dyDescent="0.3">
      <c r="A1402">
        <v>2850000</v>
      </c>
      <c r="B1402">
        <v>46</v>
      </c>
      <c r="C1402">
        <v>2</v>
      </c>
      <c r="D1402">
        <v>56501.106204522679</v>
      </c>
      <c r="E1402">
        <v>74397.888775857427</v>
      </c>
      <c r="F1402">
        <v>77621.286978043092</v>
      </c>
      <c r="G1402">
        <v>2</v>
      </c>
      <c r="H1402">
        <v>58834.067890234619</v>
      </c>
    </row>
    <row r="1403" spans="1:8" x14ac:dyDescent="0.3">
      <c r="A1403">
        <v>3000000</v>
      </c>
      <c r="B1403">
        <v>105</v>
      </c>
      <c r="C1403">
        <v>18</v>
      </c>
      <c r="D1403">
        <v>84051.519775661844</v>
      </c>
      <c r="E1403">
        <v>74397.888775857427</v>
      </c>
      <c r="F1403">
        <v>77621.286978043092</v>
      </c>
      <c r="G1403">
        <v>4</v>
      </c>
      <c r="H1403">
        <v>58834.067890234619</v>
      </c>
    </row>
    <row r="1404" spans="1:8" x14ac:dyDescent="0.3">
      <c r="A1404">
        <v>5750000</v>
      </c>
      <c r="B1404">
        <v>75</v>
      </c>
      <c r="C1404">
        <v>2</v>
      </c>
      <c r="D1404">
        <v>56501.106204522679</v>
      </c>
      <c r="E1404">
        <v>74397.888775857427</v>
      </c>
      <c r="F1404">
        <v>77621.286978043092</v>
      </c>
      <c r="G1404">
        <v>3</v>
      </c>
      <c r="H1404">
        <v>58834.067890234619</v>
      </c>
    </row>
    <row r="1405" spans="1:8" x14ac:dyDescent="0.3">
      <c r="A1405">
        <v>4500000</v>
      </c>
      <c r="B1405">
        <v>75</v>
      </c>
      <c r="C1405">
        <v>2</v>
      </c>
      <c r="D1405">
        <v>56501.106204522679</v>
      </c>
      <c r="E1405">
        <v>74397.888775857427</v>
      </c>
      <c r="F1405">
        <v>77621.286978043092</v>
      </c>
      <c r="G1405">
        <v>3</v>
      </c>
      <c r="H1405">
        <v>58834.067890234619</v>
      </c>
    </row>
    <row r="1406" spans="1:8" x14ac:dyDescent="0.3">
      <c r="A1406">
        <v>4350000</v>
      </c>
      <c r="B1406">
        <v>70</v>
      </c>
      <c r="C1406">
        <v>2</v>
      </c>
      <c r="D1406">
        <v>56501.106204522679</v>
      </c>
      <c r="E1406">
        <v>74397.888775857427</v>
      </c>
      <c r="F1406">
        <v>77621.286978043092</v>
      </c>
      <c r="G1406">
        <v>3</v>
      </c>
      <c r="H1406">
        <v>58834.067890234619</v>
      </c>
    </row>
    <row r="1407" spans="1:8" x14ac:dyDescent="0.3">
      <c r="A1407">
        <v>3350000</v>
      </c>
      <c r="B1407">
        <v>40</v>
      </c>
      <c r="C1407">
        <v>2</v>
      </c>
      <c r="D1407">
        <v>56501.106204522679</v>
      </c>
      <c r="E1407">
        <v>74397.888775857427</v>
      </c>
      <c r="F1407">
        <v>77621.286978043092</v>
      </c>
      <c r="G1407">
        <v>2</v>
      </c>
      <c r="H1407">
        <v>58834.067890234619</v>
      </c>
    </row>
    <row r="1408" spans="1:8" x14ac:dyDescent="0.3">
      <c r="A1408">
        <v>3300000</v>
      </c>
      <c r="B1408">
        <v>45</v>
      </c>
      <c r="C1408">
        <v>2</v>
      </c>
      <c r="D1408">
        <v>56501.106204522679</v>
      </c>
      <c r="E1408">
        <v>74397.888775857427</v>
      </c>
      <c r="F1408">
        <v>77621.286978043092</v>
      </c>
      <c r="G1408">
        <v>2</v>
      </c>
      <c r="H1408">
        <v>58834.067890234619</v>
      </c>
    </row>
    <row r="1409" spans="1:8" x14ac:dyDescent="0.3">
      <c r="A1409">
        <v>5100000</v>
      </c>
      <c r="B1409">
        <v>90</v>
      </c>
      <c r="C1409">
        <v>2</v>
      </c>
      <c r="D1409">
        <v>56501.106204522679</v>
      </c>
      <c r="E1409">
        <v>74397.888775857427</v>
      </c>
      <c r="F1409">
        <v>51744.186046511626</v>
      </c>
      <c r="G1409">
        <v>3</v>
      </c>
      <c r="H1409">
        <v>58834.067890234619</v>
      </c>
    </row>
    <row r="1410" spans="1:8" x14ac:dyDescent="0.3">
      <c r="A1410">
        <v>4750000</v>
      </c>
      <c r="B1410">
        <v>86</v>
      </c>
      <c r="C1410">
        <v>2</v>
      </c>
      <c r="D1410">
        <v>56501.106204522679</v>
      </c>
      <c r="E1410">
        <v>74397.888775857427</v>
      </c>
      <c r="F1410">
        <v>51744.186046511626</v>
      </c>
      <c r="G1410">
        <v>3</v>
      </c>
      <c r="H1410">
        <v>58834.067890234619</v>
      </c>
    </row>
    <row r="1411" spans="1:8" x14ac:dyDescent="0.3">
      <c r="A1411">
        <v>3250000</v>
      </c>
      <c r="B1411">
        <v>75</v>
      </c>
      <c r="C1411">
        <v>7.5</v>
      </c>
      <c r="D1411">
        <v>56501.106204522679</v>
      </c>
      <c r="E1411">
        <v>74397.888775857427</v>
      </c>
      <c r="F1411">
        <v>51744.186046511626</v>
      </c>
      <c r="G1411">
        <v>3</v>
      </c>
      <c r="H1411">
        <v>58834.067890234619</v>
      </c>
    </row>
    <row r="1412" spans="1:8" x14ac:dyDescent="0.3">
      <c r="A1412">
        <v>4750000</v>
      </c>
      <c r="B1412">
        <v>80</v>
      </c>
      <c r="C1412">
        <v>2</v>
      </c>
      <c r="D1412">
        <v>56501.106204522679</v>
      </c>
      <c r="E1412">
        <v>74397.888775857427</v>
      </c>
      <c r="F1412">
        <v>62187.5</v>
      </c>
      <c r="G1412">
        <v>3</v>
      </c>
      <c r="H1412">
        <v>58834.067890234619</v>
      </c>
    </row>
    <row r="1413" spans="1:8" x14ac:dyDescent="0.3">
      <c r="A1413">
        <v>3250000</v>
      </c>
      <c r="B1413">
        <v>50</v>
      </c>
      <c r="C1413">
        <v>2</v>
      </c>
      <c r="D1413">
        <v>56501.106204522679</v>
      </c>
      <c r="E1413">
        <v>74397.888775857427</v>
      </c>
      <c r="F1413">
        <v>62187.5</v>
      </c>
      <c r="G1413">
        <v>2</v>
      </c>
      <c r="H1413">
        <v>58834.067890234619</v>
      </c>
    </row>
    <row r="1414" spans="1:8" x14ac:dyDescent="0.3">
      <c r="A1414">
        <v>20580000</v>
      </c>
      <c r="B1414">
        <v>150</v>
      </c>
      <c r="C1414">
        <v>7.5</v>
      </c>
      <c r="D1414">
        <v>56501.106204522679</v>
      </c>
      <c r="E1414">
        <v>184366.64952694366</v>
      </c>
      <c r="F1414">
        <v>184366.64952694366</v>
      </c>
      <c r="G1414">
        <v>4</v>
      </c>
      <c r="H1414">
        <v>58834.067890234619</v>
      </c>
    </row>
    <row r="1415" spans="1:8" x14ac:dyDescent="0.3">
      <c r="A1415">
        <v>16250000</v>
      </c>
      <c r="B1415">
        <v>85</v>
      </c>
      <c r="C1415">
        <v>18</v>
      </c>
      <c r="D1415">
        <v>56501.106204522679</v>
      </c>
      <c r="E1415">
        <v>184366.64952694366</v>
      </c>
      <c r="F1415">
        <v>184366.64952694366</v>
      </c>
      <c r="G1415">
        <v>3</v>
      </c>
      <c r="H1415">
        <v>58834.067890234619</v>
      </c>
    </row>
    <row r="1416" spans="1:8" x14ac:dyDescent="0.3">
      <c r="A1416">
        <v>12150000</v>
      </c>
      <c r="B1416">
        <v>120</v>
      </c>
      <c r="C1416">
        <v>25</v>
      </c>
      <c r="D1416">
        <v>56501.106204522679</v>
      </c>
      <c r="E1416">
        <v>184366.64952694366</v>
      </c>
      <c r="F1416">
        <v>184366.64952694366</v>
      </c>
      <c r="G1416">
        <v>5</v>
      </c>
      <c r="H1416">
        <v>58834.067890234619</v>
      </c>
    </row>
    <row r="1417" spans="1:8" x14ac:dyDescent="0.3">
      <c r="A1417">
        <v>10500000</v>
      </c>
      <c r="B1417">
        <v>110</v>
      </c>
      <c r="C1417">
        <v>13</v>
      </c>
      <c r="D1417">
        <v>56501.106204522679</v>
      </c>
      <c r="E1417">
        <v>184366.64952694366</v>
      </c>
      <c r="F1417">
        <v>184366.64952694366</v>
      </c>
      <c r="G1417">
        <v>5</v>
      </c>
      <c r="H1417">
        <v>58834.067890234619</v>
      </c>
    </row>
    <row r="1418" spans="1:8" x14ac:dyDescent="0.3">
      <c r="A1418">
        <v>23500000</v>
      </c>
      <c r="B1418">
        <v>55</v>
      </c>
      <c r="C1418">
        <v>25</v>
      </c>
      <c r="D1418">
        <v>56501.106204522679</v>
      </c>
      <c r="E1418">
        <v>184366.64952694366</v>
      </c>
      <c r="F1418">
        <v>184366.64952694366</v>
      </c>
      <c r="G1418">
        <v>1</v>
      </c>
      <c r="H1418">
        <v>58834.067890234619</v>
      </c>
    </row>
    <row r="1419" spans="1:8" x14ac:dyDescent="0.3">
      <c r="A1419">
        <v>5250000</v>
      </c>
      <c r="B1419">
        <v>100</v>
      </c>
      <c r="C1419">
        <v>18</v>
      </c>
      <c r="D1419">
        <v>56501.106204522679</v>
      </c>
      <c r="E1419">
        <v>57563.17543269648</v>
      </c>
      <c r="F1419">
        <v>64293.478260869568</v>
      </c>
      <c r="G1419">
        <v>3</v>
      </c>
      <c r="H1419">
        <v>58834.067890234619</v>
      </c>
    </row>
    <row r="1420" spans="1:8" x14ac:dyDescent="0.3">
      <c r="A1420">
        <v>10250000</v>
      </c>
      <c r="B1420">
        <v>152</v>
      </c>
      <c r="C1420">
        <v>2</v>
      </c>
      <c r="D1420">
        <v>56501.106204522679</v>
      </c>
      <c r="E1420">
        <v>57563.17543269648</v>
      </c>
      <c r="F1420">
        <v>58675.865490622971</v>
      </c>
      <c r="G1420">
        <v>4</v>
      </c>
      <c r="H1420">
        <v>58834.067890234619</v>
      </c>
    </row>
    <row r="1421" spans="1:8" x14ac:dyDescent="0.3">
      <c r="A1421">
        <v>6750000</v>
      </c>
      <c r="B1421">
        <v>125</v>
      </c>
      <c r="C1421">
        <v>2</v>
      </c>
      <c r="D1421">
        <v>56501.106204522679</v>
      </c>
      <c r="E1421">
        <v>57563.17543269648</v>
      </c>
      <c r="F1421">
        <v>58675.865490622971</v>
      </c>
      <c r="G1421">
        <v>4</v>
      </c>
      <c r="H1421">
        <v>58834.067890234619</v>
      </c>
    </row>
    <row r="1422" spans="1:8" x14ac:dyDescent="0.3">
      <c r="A1422">
        <v>6000000</v>
      </c>
      <c r="B1422">
        <v>140</v>
      </c>
      <c r="C1422">
        <v>2</v>
      </c>
      <c r="D1422">
        <v>56501.106204522679</v>
      </c>
      <c r="E1422">
        <v>57563.17543269648</v>
      </c>
      <c r="F1422">
        <v>58675.865490622971</v>
      </c>
      <c r="G1422">
        <v>4</v>
      </c>
      <c r="H1422">
        <v>58834.067890234619</v>
      </c>
    </row>
    <row r="1423" spans="1:8" x14ac:dyDescent="0.3">
      <c r="A1423">
        <v>5750000</v>
      </c>
      <c r="B1423">
        <v>76</v>
      </c>
      <c r="C1423">
        <v>2</v>
      </c>
      <c r="D1423">
        <v>56501.106204522679</v>
      </c>
      <c r="E1423">
        <v>57563.17543269648</v>
      </c>
      <c r="F1423">
        <v>58675.865490622971</v>
      </c>
      <c r="G1423">
        <v>3</v>
      </c>
      <c r="H1423">
        <v>58834.067890234619</v>
      </c>
    </row>
    <row r="1424" spans="1:8" x14ac:dyDescent="0.3">
      <c r="A1424">
        <v>4350000</v>
      </c>
      <c r="B1424">
        <v>85</v>
      </c>
      <c r="C1424">
        <v>2</v>
      </c>
      <c r="D1424">
        <v>56501.106204522679</v>
      </c>
      <c r="E1424">
        <v>57563.17543269648</v>
      </c>
      <c r="F1424">
        <v>58675.865490622971</v>
      </c>
      <c r="G1424">
        <v>3</v>
      </c>
      <c r="H1424">
        <v>58834.067890234619</v>
      </c>
    </row>
    <row r="1425" spans="1:8" x14ac:dyDescent="0.3">
      <c r="A1425">
        <v>2850000</v>
      </c>
      <c r="B1425">
        <v>44</v>
      </c>
      <c r="C1425">
        <v>2</v>
      </c>
      <c r="D1425">
        <v>56501.106204522679</v>
      </c>
      <c r="E1425">
        <v>57563.17543269648</v>
      </c>
      <c r="F1425">
        <v>58675.865490622971</v>
      </c>
      <c r="G1425">
        <v>2</v>
      </c>
      <c r="H1425">
        <v>58834.067890234619</v>
      </c>
    </row>
    <row r="1426" spans="1:8" x14ac:dyDescent="0.3">
      <c r="A1426">
        <v>2150000</v>
      </c>
      <c r="B1426">
        <v>40</v>
      </c>
      <c r="C1426">
        <v>2</v>
      </c>
      <c r="D1426">
        <v>56501.106204522679</v>
      </c>
      <c r="E1426">
        <v>57563.17543269648</v>
      </c>
      <c r="F1426">
        <v>58675.865490622971</v>
      </c>
      <c r="G1426">
        <v>2</v>
      </c>
      <c r="H1426">
        <v>58834.067890234619</v>
      </c>
    </row>
    <row r="1427" spans="1:8" x14ac:dyDescent="0.3">
      <c r="A1427">
        <v>5750000</v>
      </c>
      <c r="B1427">
        <v>90</v>
      </c>
      <c r="C1427">
        <v>2</v>
      </c>
      <c r="D1427">
        <v>53354.245347733297</v>
      </c>
      <c r="E1427">
        <v>57563.17543269648</v>
      </c>
      <c r="F1427">
        <v>58675.865490622971</v>
      </c>
      <c r="G1427">
        <v>3</v>
      </c>
      <c r="H1427">
        <v>58834.067890234619</v>
      </c>
    </row>
    <row r="1428" spans="1:8" x14ac:dyDescent="0.3">
      <c r="A1428">
        <v>2400000</v>
      </c>
      <c r="B1428">
        <v>44</v>
      </c>
      <c r="C1428">
        <v>2</v>
      </c>
      <c r="D1428">
        <v>53354.245347733297</v>
      </c>
      <c r="E1428">
        <v>57563.17543269648</v>
      </c>
      <c r="F1428">
        <v>58675.865490622971</v>
      </c>
      <c r="G1428">
        <v>2</v>
      </c>
      <c r="H1428">
        <v>58834.067890234619</v>
      </c>
    </row>
    <row r="1429" spans="1:8" x14ac:dyDescent="0.3">
      <c r="A1429">
        <v>2900000</v>
      </c>
      <c r="B1429">
        <v>80</v>
      </c>
      <c r="C1429">
        <v>18</v>
      </c>
      <c r="D1429">
        <v>56501.106204522679</v>
      </c>
      <c r="E1429">
        <v>57563.17543269648</v>
      </c>
      <c r="F1429">
        <v>36250</v>
      </c>
      <c r="G1429">
        <v>3</v>
      </c>
      <c r="H1429">
        <v>58834.067890234619</v>
      </c>
    </row>
    <row r="1430" spans="1:8" x14ac:dyDescent="0.3">
      <c r="A1430">
        <v>3130000</v>
      </c>
      <c r="B1430">
        <v>135</v>
      </c>
      <c r="C1430">
        <v>25</v>
      </c>
      <c r="D1430">
        <v>65169.934344177367</v>
      </c>
      <c r="E1430">
        <v>34948.12440645774</v>
      </c>
      <c r="F1430">
        <v>34886.514719848055</v>
      </c>
      <c r="G1430">
        <v>4</v>
      </c>
      <c r="H1430">
        <v>58834.067890234619</v>
      </c>
    </row>
    <row r="1431" spans="1:8" x14ac:dyDescent="0.3">
      <c r="A1431">
        <v>2350000</v>
      </c>
      <c r="B1431">
        <v>60</v>
      </c>
      <c r="C1431">
        <v>7.5</v>
      </c>
      <c r="D1431">
        <v>65169.934344177367</v>
      </c>
      <c r="E1431">
        <v>34948.12440645774</v>
      </c>
      <c r="F1431">
        <v>34886.514719848055</v>
      </c>
      <c r="G1431">
        <v>3</v>
      </c>
      <c r="H1431">
        <v>58834.067890234619</v>
      </c>
    </row>
    <row r="1432" spans="1:8" x14ac:dyDescent="0.3">
      <c r="A1432">
        <v>7750000</v>
      </c>
      <c r="B1432">
        <v>80</v>
      </c>
      <c r="C1432">
        <v>2</v>
      </c>
      <c r="D1432">
        <v>56501.106204522679</v>
      </c>
      <c r="E1432">
        <v>60088.233271151323</v>
      </c>
      <c r="F1432">
        <v>61248.648023820613</v>
      </c>
      <c r="G1432">
        <v>3</v>
      </c>
      <c r="H1432">
        <v>58834.067890234619</v>
      </c>
    </row>
    <row r="1433" spans="1:8" x14ac:dyDescent="0.3">
      <c r="A1433">
        <v>4850000</v>
      </c>
      <c r="B1433">
        <v>78</v>
      </c>
      <c r="C1433">
        <v>2</v>
      </c>
      <c r="D1433">
        <v>56501.106204522679</v>
      </c>
      <c r="E1433">
        <v>60088.233271151323</v>
      </c>
      <c r="F1433">
        <v>61248.648023820613</v>
      </c>
      <c r="G1433">
        <v>3</v>
      </c>
      <c r="H1433">
        <v>58834.067890234619</v>
      </c>
    </row>
    <row r="1434" spans="1:8" x14ac:dyDescent="0.3">
      <c r="A1434">
        <v>4750000</v>
      </c>
      <c r="B1434">
        <v>63</v>
      </c>
      <c r="C1434">
        <v>2</v>
      </c>
      <c r="D1434">
        <v>56501.106204522679</v>
      </c>
      <c r="E1434">
        <v>60088.233271151323</v>
      </c>
      <c r="F1434">
        <v>61248.648023820613</v>
      </c>
      <c r="G1434">
        <v>3</v>
      </c>
      <c r="H1434">
        <v>58834.067890234619</v>
      </c>
    </row>
    <row r="1435" spans="1:8" x14ac:dyDescent="0.3">
      <c r="A1435">
        <v>4500000</v>
      </c>
      <c r="B1435">
        <v>60</v>
      </c>
      <c r="C1435">
        <v>2</v>
      </c>
      <c r="D1435">
        <v>56501.106204522679</v>
      </c>
      <c r="E1435">
        <v>60088.233271151323</v>
      </c>
      <c r="F1435">
        <v>61248.648023820613</v>
      </c>
      <c r="G1435">
        <v>3</v>
      </c>
      <c r="H1435">
        <v>58834.067890234619</v>
      </c>
    </row>
    <row r="1436" spans="1:8" x14ac:dyDescent="0.3">
      <c r="A1436">
        <v>4050000</v>
      </c>
      <c r="B1436">
        <v>82</v>
      </c>
      <c r="C1436">
        <v>2</v>
      </c>
      <c r="D1436">
        <v>56501.106204522679</v>
      </c>
      <c r="E1436">
        <v>60088.233271151323</v>
      </c>
      <c r="F1436">
        <v>61248.648023820613</v>
      </c>
      <c r="G1436">
        <v>3</v>
      </c>
      <c r="H1436">
        <v>58834.067890234619</v>
      </c>
    </row>
    <row r="1437" spans="1:8" x14ac:dyDescent="0.3">
      <c r="A1437">
        <v>3820000</v>
      </c>
      <c r="B1437">
        <v>75</v>
      </c>
      <c r="C1437">
        <v>2</v>
      </c>
      <c r="D1437">
        <v>56501.106204522679</v>
      </c>
      <c r="E1437">
        <v>60088.233271151323</v>
      </c>
      <c r="F1437">
        <v>61248.648023820613</v>
      </c>
      <c r="G1437">
        <v>3</v>
      </c>
      <c r="H1437">
        <v>58834.067890234619</v>
      </c>
    </row>
    <row r="1438" spans="1:8" x14ac:dyDescent="0.3">
      <c r="A1438">
        <v>3800000</v>
      </c>
      <c r="B1438">
        <v>85</v>
      </c>
      <c r="C1438">
        <v>2</v>
      </c>
      <c r="D1438">
        <v>56501.106204522679</v>
      </c>
      <c r="E1438">
        <v>60088.233271151323</v>
      </c>
      <c r="F1438">
        <v>61248.648023820613</v>
      </c>
      <c r="G1438">
        <v>3</v>
      </c>
      <c r="H1438">
        <v>58834.067890234619</v>
      </c>
    </row>
    <row r="1439" spans="1:8" x14ac:dyDescent="0.3">
      <c r="A1439">
        <v>3780000</v>
      </c>
      <c r="B1439">
        <v>70</v>
      </c>
      <c r="C1439">
        <v>2</v>
      </c>
      <c r="D1439">
        <v>56501.106204522679</v>
      </c>
      <c r="E1439">
        <v>60088.233271151323</v>
      </c>
      <c r="F1439">
        <v>61248.648023820613</v>
      </c>
      <c r="G1439">
        <v>3</v>
      </c>
      <c r="H1439">
        <v>58834.067890234619</v>
      </c>
    </row>
    <row r="1440" spans="1:8" x14ac:dyDescent="0.3">
      <c r="A1440">
        <v>3620000</v>
      </c>
      <c r="B1440">
        <v>75</v>
      </c>
      <c r="C1440">
        <v>2</v>
      </c>
      <c r="D1440">
        <v>56501.106204522679</v>
      </c>
      <c r="E1440">
        <v>60088.233271151323</v>
      </c>
      <c r="F1440">
        <v>61248.648023820613</v>
      </c>
      <c r="G1440">
        <v>2</v>
      </c>
      <c r="H1440">
        <v>58834.067890234619</v>
      </c>
    </row>
    <row r="1441" spans="1:8" x14ac:dyDescent="0.3">
      <c r="A1441">
        <v>3400000</v>
      </c>
      <c r="B1441">
        <v>70</v>
      </c>
      <c r="C1441">
        <v>2</v>
      </c>
      <c r="D1441">
        <v>56501.106204522679</v>
      </c>
      <c r="E1441">
        <v>60088.233271151323</v>
      </c>
      <c r="F1441">
        <v>61248.648023820613</v>
      </c>
      <c r="G1441">
        <v>3</v>
      </c>
      <c r="H1441">
        <v>58834.067890234619</v>
      </c>
    </row>
    <row r="1442" spans="1:8" x14ac:dyDescent="0.3">
      <c r="A1442">
        <v>3300000</v>
      </c>
      <c r="B1442">
        <v>43</v>
      </c>
      <c r="C1442">
        <v>2</v>
      </c>
      <c r="D1442">
        <v>56501.106204522679</v>
      </c>
      <c r="E1442">
        <v>60088.233271151323</v>
      </c>
      <c r="F1442">
        <v>61248.648023820613</v>
      </c>
      <c r="G1442">
        <v>2</v>
      </c>
      <c r="H1442">
        <v>58834.067890234619</v>
      </c>
    </row>
    <row r="1443" spans="1:8" x14ac:dyDescent="0.3">
      <c r="A1443">
        <v>2945000</v>
      </c>
      <c r="B1443">
        <v>48</v>
      </c>
      <c r="C1443">
        <v>2</v>
      </c>
      <c r="D1443">
        <v>56501.106204522679</v>
      </c>
      <c r="E1443">
        <v>60088.233271151323</v>
      </c>
      <c r="F1443">
        <v>61248.648023820613</v>
      </c>
      <c r="G1443">
        <v>2</v>
      </c>
      <c r="H1443">
        <v>58834.067890234619</v>
      </c>
    </row>
    <row r="1444" spans="1:8" x14ac:dyDescent="0.3">
      <c r="A1444">
        <v>2850000</v>
      </c>
      <c r="B1444">
        <v>43</v>
      </c>
      <c r="C1444">
        <v>2</v>
      </c>
      <c r="D1444">
        <v>56501.106204522679</v>
      </c>
      <c r="E1444">
        <v>60088.233271151323</v>
      </c>
      <c r="F1444">
        <v>61248.648023820613</v>
      </c>
      <c r="G1444">
        <v>2</v>
      </c>
      <c r="H1444">
        <v>58834.067890234619</v>
      </c>
    </row>
    <row r="1445" spans="1:8" x14ac:dyDescent="0.3">
      <c r="A1445">
        <v>2790000</v>
      </c>
      <c r="B1445">
        <v>43</v>
      </c>
      <c r="C1445">
        <v>2</v>
      </c>
      <c r="D1445">
        <v>56501.106204522679</v>
      </c>
      <c r="E1445">
        <v>60088.233271151323</v>
      </c>
      <c r="F1445">
        <v>61248.648023820613</v>
      </c>
      <c r="G1445">
        <v>2</v>
      </c>
      <c r="H1445">
        <v>58834.067890234619</v>
      </c>
    </row>
    <row r="1446" spans="1:8" x14ac:dyDescent="0.3">
      <c r="A1446">
        <v>2700000</v>
      </c>
      <c r="B1446">
        <v>47</v>
      </c>
      <c r="C1446">
        <v>2</v>
      </c>
      <c r="D1446">
        <v>56501.106204522679</v>
      </c>
      <c r="E1446">
        <v>60088.233271151323</v>
      </c>
      <c r="F1446">
        <v>61248.648023820613</v>
      </c>
      <c r="G1446">
        <v>2</v>
      </c>
      <c r="H1446">
        <v>58834.067890234619</v>
      </c>
    </row>
    <row r="1447" spans="1:8" x14ac:dyDescent="0.3">
      <c r="A1447">
        <v>2520000</v>
      </c>
      <c r="B1447">
        <v>45</v>
      </c>
      <c r="C1447">
        <v>2</v>
      </c>
      <c r="D1447">
        <v>56501.106204522679</v>
      </c>
      <c r="E1447">
        <v>60088.233271151323</v>
      </c>
      <c r="F1447">
        <v>61248.648023820613</v>
      </c>
      <c r="G1447">
        <v>2</v>
      </c>
      <c r="H1447">
        <v>58834.067890234619</v>
      </c>
    </row>
    <row r="1448" spans="1:8" x14ac:dyDescent="0.3">
      <c r="A1448">
        <v>2350000</v>
      </c>
      <c r="B1448">
        <v>45</v>
      </c>
      <c r="C1448">
        <v>2</v>
      </c>
      <c r="D1448">
        <v>56501.106204522679</v>
      </c>
      <c r="E1448">
        <v>60088.233271151323</v>
      </c>
      <c r="F1448">
        <v>61248.648023820613</v>
      </c>
      <c r="G1448">
        <v>2</v>
      </c>
      <c r="H1448">
        <v>58834.067890234619</v>
      </c>
    </row>
    <row r="1449" spans="1:8" x14ac:dyDescent="0.3">
      <c r="A1449">
        <v>2245000</v>
      </c>
      <c r="B1449">
        <v>36</v>
      </c>
      <c r="C1449">
        <v>2</v>
      </c>
      <c r="D1449">
        <v>56501.106204522679</v>
      </c>
      <c r="E1449">
        <v>60088.233271151323</v>
      </c>
      <c r="F1449">
        <v>61248.648023820613</v>
      </c>
      <c r="G1449">
        <v>2</v>
      </c>
      <c r="H1449">
        <v>58834.067890234619</v>
      </c>
    </row>
    <row r="1450" spans="1:8" x14ac:dyDescent="0.3">
      <c r="A1450">
        <v>2100000</v>
      </c>
      <c r="B1450">
        <v>40</v>
      </c>
      <c r="C1450">
        <v>2</v>
      </c>
      <c r="D1450">
        <v>56501.106204522679</v>
      </c>
      <c r="E1450">
        <v>60088.233271151323</v>
      </c>
      <c r="F1450">
        <v>61248.648023820613</v>
      </c>
      <c r="G1450">
        <v>2</v>
      </c>
      <c r="H1450">
        <v>58834.067890234619</v>
      </c>
    </row>
    <row r="1451" spans="1:8" x14ac:dyDescent="0.3">
      <c r="A1451">
        <v>5000000</v>
      </c>
      <c r="B1451">
        <v>65</v>
      </c>
      <c r="C1451">
        <v>2</v>
      </c>
      <c r="D1451">
        <v>53354.245347733297</v>
      </c>
      <c r="E1451">
        <v>60088.233271151323</v>
      </c>
      <c r="F1451">
        <v>61248.648023820613</v>
      </c>
      <c r="G1451">
        <v>3</v>
      </c>
      <c r="H1451">
        <v>58834.067890234619</v>
      </c>
    </row>
    <row r="1452" spans="1:8" x14ac:dyDescent="0.3">
      <c r="A1452">
        <v>3100000</v>
      </c>
      <c r="B1452">
        <v>46</v>
      </c>
      <c r="C1452">
        <v>2</v>
      </c>
      <c r="D1452">
        <v>53354.245347733297</v>
      </c>
      <c r="E1452">
        <v>60088.233271151323</v>
      </c>
      <c r="F1452">
        <v>61248.648023820613</v>
      </c>
      <c r="G1452">
        <v>2</v>
      </c>
      <c r="H1452">
        <v>58834.067890234619</v>
      </c>
    </row>
    <row r="1453" spans="1:8" x14ac:dyDescent="0.3">
      <c r="A1453">
        <v>2975000</v>
      </c>
      <c r="B1453">
        <v>48</v>
      </c>
      <c r="C1453">
        <v>2</v>
      </c>
      <c r="D1453">
        <v>53354.245347733297</v>
      </c>
      <c r="E1453">
        <v>60088.233271151323</v>
      </c>
      <c r="F1453">
        <v>61248.648023820613</v>
      </c>
      <c r="G1453">
        <v>2</v>
      </c>
      <c r="H1453">
        <v>58834.067890234619</v>
      </c>
    </row>
    <row r="1454" spans="1:8" x14ac:dyDescent="0.3">
      <c r="A1454">
        <v>2775000</v>
      </c>
      <c r="B1454">
        <v>48</v>
      </c>
      <c r="C1454">
        <v>2</v>
      </c>
      <c r="D1454">
        <v>53354.245347733297</v>
      </c>
      <c r="E1454">
        <v>60088.233271151323</v>
      </c>
      <c r="F1454">
        <v>61248.648023820613</v>
      </c>
      <c r="G1454">
        <v>2</v>
      </c>
      <c r="H1454">
        <v>58834.067890234619</v>
      </c>
    </row>
    <row r="1455" spans="1:8" x14ac:dyDescent="0.3">
      <c r="A1455">
        <v>2290000</v>
      </c>
      <c r="B1455">
        <v>40</v>
      </c>
      <c r="C1455">
        <v>2</v>
      </c>
      <c r="D1455">
        <v>53354.245347733297</v>
      </c>
      <c r="E1455">
        <v>60088.233271151323</v>
      </c>
      <c r="F1455">
        <v>61248.648023820613</v>
      </c>
      <c r="G1455">
        <v>2</v>
      </c>
      <c r="H1455">
        <v>58834.067890234619</v>
      </c>
    </row>
    <row r="1456" spans="1:8" x14ac:dyDescent="0.3">
      <c r="A1456">
        <v>2190000</v>
      </c>
      <c r="B1456">
        <v>40</v>
      </c>
      <c r="C1456">
        <v>2</v>
      </c>
      <c r="D1456">
        <v>53354.245347733297</v>
      </c>
      <c r="E1456">
        <v>60088.233271151323</v>
      </c>
      <c r="F1456">
        <v>61248.648023820613</v>
      </c>
      <c r="G1456">
        <v>2</v>
      </c>
      <c r="H1456">
        <v>58834.067890234619</v>
      </c>
    </row>
    <row r="1457" spans="1:8" x14ac:dyDescent="0.3">
      <c r="A1457">
        <v>3700000</v>
      </c>
      <c r="B1457">
        <v>85</v>
      </c>
      <c r="C1457">
        <v>2</v>
      </c>
      <c r="D1457">
        <v>56501.106204522679</v>
      </c>
      <c r="E1457">
        <v>60088.233271151323</v>
      </c>
      <c r="F1457">
        <v>49259.915478909097</v>
      </c>
      <c r="G1457">
        <v>3</v>
      </c>
      <c r="H1457">
        <v>58834.067890234619</v>
      </c>
    </row>
    <row r="1458" spans="1:8" x14ac:dyDescent="0.3">
      <c r="A1458">
        <v>3765000</v>
      </c>
      <c r="B1458">
        <v>83</v>
      </c>
      <c r="C1458">
        <v>2</v>
      </c>
      <c r="D1458">
        <v>53354.245347733297</v>
      </c>
      <c r="E1458">
        <v>60088.233271151323</v>
      </c>
      <c r="F1458">
        <v>49259.915478909097</v>
      </c>
      <c r="G1458">
        <v>3</v>
      </c>
      <c r="H1458">
        <v>58834.067890234619</v>
      </c>
    </row>
    <row r="1459" spans="1:8" x14ac:dyDescent="0.3">
      <c r="A1459">
        <v>2650000</v>
      </c>
      <c r="B1459">
        <v>45</v>
      </c>
      <c r="C1459">
        <v>2</v>
      </c>
      <c r="D1459">
        <v>53354.245347733297</v>
      </c>
      <c r="E1459">
        <v>60088.233271151323</v>
      </c>
      <c r="F1459">
        <v>49259.915478909097</v>
      </c>
      <c r="G1459">
        <v>2</v>
      </c>
      <c r="H1459">
        <v>58834.067890234619</v>
      </c>
    </row>
    <row r="1460" spans="1:8" x14ac:dyDescent="0.3">
      <c r="A1460">
        <v>3250000</v>
      </c>
      <c r="B1460">
        <v>70</v>
      </c>
      <c r="C1460">
        <v>2</v>
      </c>
      <c r="D1460">
        <v>56501.106204522679</v>
      </c>
      <c r="E1460">
        <v>60088.233271151323</v>
      </c>
      <c r="F1460">
        <v>48214.28571428571</v>
      </c>
      <c r="G1460">
        <v>3</v>
      </c>
      <c r="H1460">
        <v>58834.067890234619</v>
      </c>
    </row>
    <row r="1461" spans="1:8" x14ac:dyDescent="0.3">
      <c r="A1461">
        <v>3750000</v>
      </c>
      <c r="B1461">
        <v>75</v>
      </c>
      <c r="C1461">
        <v>2</v>
      </c>
      <c r="D1461">
        <v>53354.245347733297</v>
      </c>
      <c r="E1461">
        <v>60088.233271151323</v>
      </c>
      <c r="F1461">
        <v>48214.28571428571</v>
      </c>
      <c r="G1461">
        <v>3</v>
      </c>
      <c r="H1461">
        <v>58834.067890234619</v>
      </c>
    </row>
    <row r="1462" spans="1:8" x14ac:dyDescent="0.3">
      <c r="A1462">
        <v>3000000</v>
      </c>
      <c r="B1462">
        <v>60</v>
      </c>
      <c r="C1462">
        <v>2</v>
      </c>
      <c r="D1462">
        <v>56501.106204522679</v>
      </c>
      <c r="E1462">
        <v>60088.233271151323</v>
      </c>
      <c r="F1462">
        <v>50000</v>
      </c>
      <c r="G1462">
        <v>3</v>
      </c>
      <c r="H1462">
        <v>58834.067890234619</v>
      </c>
    </row>
    <row r="1463" spans="1:8" x14ac:dyDescent="0.3">
      <c r="A1463">
        <v>7450000</v>
      </c>
      <c r="B1463">
        <v>75</v>
      </c>
      <c r="C1463">
        <v>2</v>
      </c>
      <c r="D1463">
        <v>53354.245347733297</v>
      </c>
      <c r="E1463">
        <v>60088.233271151323</v>
      </c>
      <c r="F1463">
        <v>99333.333333333328</v>
      </c>
      <c r="G1463">
        <v>3</v>
      </c>
      <c r="H1463">
        <v>58834.067890234619</v>
      </c>
    </row>
    <row r="1464" spans="1:8" x14ac:dyDescent="0.3">
      <c r="A1464">
        <v>2750000</v>
      </c>
      <c r="B1464">
        <v>44</v>
      </c>
      <c r="C1464">
        <v>2</v>
      </c>
      <c r="D1464">
        <v>56501.106204522679</v>
      </c>
      <c r="E1464">
        <v>61805.555555555555</v>
      </c>
      <c r="F1464">
        <v>61805.555555555555</v>
      </c>
      <c r="G1464">
        <v>2</v>
      </c>
      <c r="H1464">
        <v>58834.067890234619</v>
      </c>
    </row>
    <row r="1465" spans="1:8" x14ac:dyDescent="0.3">
      <c r="A1465">
        <v>2750000</v>
      </c>
      <c r="B1465">
        <v>45</v>
      </c>
      <c r="C1465">
        <v>2</v>
      </c>
      <c r="D1465">
        <v>56501.106204522679</v>
      </c>
      <c r="E1465">
        <v>61805.555555555555</v>
      </c>
      <c r="F1465">
        <v>61805.555555555555</v>
      </c>
      <c r="G1465">
        <v>2</v>
      </c>
      <c r="H1465">
        <v>58834.067890234619</v>
      </c>
    </row>
    <row r="1466" spans="1:8" x14ac:dyDescent="0.3">
      <c r="A1466">
        <v>3000000</v>
      </c>
      <c r="B1466">
        <v>50</v>
      </c>
      <c r="C1466">
        <v>2</v>
      </c>
      <c r="D1466">
        <v>56501.106204522679</v>
      </c>
      <c r="E1466">
        <v>64096.04830752722</v>
      </c>
      <c r="F1466">
        <v>63141.550018427974</v>
      </c>
      <c r="G1466">
        <v>2</v>
      </c>
      <c r="H1466">
        <v>66603.007295734569</v>
      </c>
    </row>
    <row r="1467" spans="1:8" x14ac:dyDescent="0.3">
      <c r="A1467">
        <v>9500000</v>
      </c>
      <c r="B1467">
        <v>165</v>
      </c>
      <c r="C1467">
        <v>2</v>
      </c>
      <c r="D1467">
        <v>56501.106204522679</v>
      </c>
      <c r="E1467">
        <v>64096.04830752722</v>
      </c>
      <c r="F1467">
        <v>59031.67084374401</v>
      </c>
      <c r="G1467">
        <v>4</v>
      </c>
      <c r="H1467">
        <v>66603.007295734569</v>
      </c>
    </row>
    <row r="1468" spans="1:8" x14ac:dyDescent="0.3">
      <c r="A1468">
        <v>5390000</v>
      </c>
      <c r="B1468">
        <v>60</v>
      </c>
      <c r="C1468">
        <v>2</v>
      </c>
      <c r="D1468">
        <v>56501.106204522679</v>
      </c>
      <c r="E1468">
        <v>64096.04830752722</v>
      </c>
      <c r="F1468">
        <v>59031.67084374401</v>
      </c>
      <c r="G1468">
        <v>2</v>
      </c>
      <c r="H1468">
        <v>66603.007295734569</v>
      </c>
    </row>
    <row r="1469" spans="1:8" x14ac:dyDescent="0.3">
      <c r="A1469">
        <v>4450000</v>
      </c>
      <c r="B1469">
        <v>65</v>
      </c>
      <c r="C1469">
        <v>25</v>
      </c>
      <c r="D1469">
        <v>56501.106204522679</v>
      </c>
      <c r="E1469">
        <v>64096.04830752722</v>
      </c>
      <c r="F1469">
        <v>59031.67084374401</v>
      </c>
      <c r="G1469">
        <v>2</v>
      </c>
      <c r="H1469">
        <v>66603.007295734569</v>
      </c>
    </row>
    <row r="1470" spans="1:8" x14ac:dyDescent="0.3">
      <c r="A1470">
        <v>3838000</v>
      </c>
      <c r="B1470">
        <v>100</v>
      </c>
      <c r="C1470">
        <v>13</v>
      </c>
      <c r="D1470">
        <v>56501.106204522679</v>
      </c>
      <c r="E1470">
        <v>64096.04830752722</v>
      </c>
      <c r="F1470">
        <v>59031.67084374401</v>
      </c>
      <c r="G1470">
        <v>3</v>
      </c>
      <c r="H1470">
        <v>66603.007295734569</v>
      </c>
    </row>
    <row r="1471" spans="1:8" x14ac:dyDescent="0.3">
      <c r="A1471">
        <v>3150000</v>
      </c>
      <c r="B1471">
        <v>60</v>
      </c>
      <c r="C1471">
        <v>2</v>
      </c>
      <c r="D1471">
        <v>56501.106204522679</v>
      </c>
      <c r="E1471">
        <v>64096.04830752722</v>
      </c>
      <c r="F1471">
        <v>59031.67084374401</v>
      </c>
      <c r="G1471">
        <v>2</v>
      </c>
      <c r="H1471">
        <v>66603.007295734569</v>
      </c>
    </row>
    <row r="1472" spans="1:8" x14ac:dyDescent="0.3">
      <c r="A1472">
        <v>2250000</v>
      </c>
      <c r="B1472">
        <v>35</v>
      </c>
      <c r="C1472">
        <v>2</v>
      </c>
      <c r="D1472">
        <v>56501.106204522679</v>
      </c>
      <c r="E1472">
        <v>64096.04830752722</v>
      </c>
      <c r="F1472">
        <v>48454.340104340103</v>
      </c>
      <c r="G1472">
        <v>2</v>
      </c>
      <c r="H1472">
        <v>66603.007295734569</v>
      </c>
    </row>
    <row r="1473" spans="1:8" x14ac:dyDescent="0.3">
      <c r="A1473">
        <v>10000000</v>
      </c>
      <c r="B1473">
        <v>143</v>
      </c>
      <c r="C1473">
        <v>2</v>
      </c>
      <c r="D1473">
        <v>65169.934344177367</v>
      </c>
      <c r="E1473">
        <v>88382.086927471508</v>
      </c>
      <c r="F1473">
        <v>73379.517047385161</v>
      </c>
      <c r="G1473">
        <v>5</v>
      </c>
      <c r="H1473">
        <v>66603.007295734569</v>
      </c>
    </row>
    <row r="1474" spans="1:8" x14ac:dyDescent="0.3">
      <c r="A1474">
        <v>4250000</v>
      </c>
      <c r="B1474">
        <v>50</v>
      </c>
      <c r="C1474">
        <v>2</v>
      </c>
      <c r="D1474">
        <v>56501.106204522679</v>
      </c>
      <c r="E1474">
        <v>55987.819357660206</v>
      </c>
      <c r="F1474">
        <v>66968.864468864471</v>
      </c>
      <c r="G1474">
        <v>3</v>
      </c>
      <c r="H1474">
        <v>66603.007295734569</v>
      </c>
    </row>
    <row r="1475" spans="1:8" x14ac:dyDescent="0.3">
      <c r="A1475">
        <v>7450000</v>
      </c>
      <c r="B1475">
        <v>90</v>
      </c>
      <c r="C1475">
        <v>7.5</v>
      </c>
      <c r="D1475">
        <v>65169.934344177367</v>
      </c>
      <c r="E1475">
        <v>44663.708440795635</v>
      </c>
      <c r="F1475">
        <v>70269.817328640856</v>
      </c>
      <c r="G1475">
        <v>3</v>
      </c>
      <c r="H1475">
        <v>66603.007295734569</v>
      </c>
    </row>
    <row r="1476" spans="1:8" x14ac:dyDescent="0.3">
      <c r="A1476">
        <v>5750000</v>
      </c>
      <c r="B1476">
        <v>90</v>
      </c>
      <c r="C1476">
        <v>2</v>
      </c>
      <c r="D1476">
        <v>65169.934344177367</v>
      </c>
      <c r="E1476">
        <v>74397.888775857427</v>
      </c>
      <c r="F1476">
        <v>77621.286978043092</v>
      </c>
      <c r="G1476">
        <v>3</v>
      </c>
      <c r="H1476">
        <v>66603.007295734569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81C4-EF33-4A83-B365-4607660A69F4}">
  <dimension ref="K70"/>
  <sheetViews>
    <sheetView showGridLines="0" zoomScale="56" zoomScaleNormal="56" workbookViewId="0">
      <selection activeCell="AO26" sqref="AO26"/>
    </sheetView>
  </sheetViews>
  <sheetFormatPr defaultRowHeight="14.4" x14ac:dyDescent="0.3"/>
  <sheetData>
    <row r="70" spans="11:11" ht="15.6" x14ac:dyDescent="0.3">
      <c r="K70" s="23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1DED-245C-4B8F-B65B-F3DC996793B2}">
  <dimension ref="A1:I24"/>
  <sheetViews>
    <sheetView topLeftCell="A4" workbookViewId="0">
      <selection activeCell="A16" sqref="A16:I24"/>
    </sheetView>
  </sheetViews>
  <sheetFormatPr defaultRowHeight="14.4" x14ac:dyDescent="0.3"/>
  <cols>
    <col min="1" max="1" width="16.77734375" bestFit="1" customWidth="1"/>
    <col min="2" max="2" width="12.6640625" bestFit="1" customWidth="1"/>
    <col min="3" max="3" width="12.8867187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2908</v>
      </c>
    </row>
    <row r="2" spans="1:9" ht="15" thickBot="1" x14ac:dyDescent="0.35"/>
    <row r="3" spans="1:9" x14ac:dyDescent="0.3">
      <c r="A3" s="29" t="s">
        <v>2909</v>
      </c>
      <c r="B3" s="29"/>
    </row>
    <row r="4" spans="1:9" x14ac:dyDescent="0.3">
      <c r="A4" t="s">
        <v>2910</v>
      </c>
      <c r="B4">
        <v>0.85584483685681589</v>
      </c>
    </row>
    <row r="5" spans="1:9" x14ac:dyDescent="0.3">
      <c r="A5" t="s">
        <v>2911</v>
      </c>
      <c r="B5">
        <v>0.7324703847744698</v>
      </c>
    </row>
    <row r="6" spans="1:9" x14ac:dyDescent="0.3">
      <c r="A6" t="s">
        <v>2912</v>
      </c>
      <c r="B6">
        <v>0.73119382900993091</v>
      </c>
    </row>
    <row r="7" spans="1:9" x14ac:dyDescent="0.3">
      <c r="A7" t="s">
        <v>2913</v>
      </c>
      <c r="B7">
        <v>2714673.5482802214</v>
      </c>
    </row>
    <row r="8" spans="1:9" ht="15" thickBot="1" x14ac:dyDescent="0.35">
      <c r="A8" s="27" t="s">
        <v>2914</v>
      </c>
      <c r="B8" s="27">
        <v>1475</v>
      </c>
    </row>
    <row r="10" spans="1:9" ht="15" thickBot="1" x14ac:dyDescent="0.35">
      <c r="A10" t="s">
        <v>2915</v>
      </c>
    </row>
    <row r="11" spans="1:9" x14ac:dyDescent="0.3">
      <c r="A11" s="28"/>
      <c r="B11" s="28" t="s">
        <v>2920</v>
      </c>
      <c r="C11" s="28" t="s">
        <v>2921</v>
      </c>
      <c r="D11" s="28" t="s">
        <v>2922</v>
      </c>
      <c r="E11" s="28" t="s">
        <v>2923</v>
      </c>
      <c r="F11" s="28" t="s">
        <v>2924</v>
      </c>
    </row>
    <row r="12" spans="1:9" x14ac:dyDescent="0.3">
      <c r="A12" t="s">
        <v>2916</v>
      </c>
      <c r="B12">
        <v>7</v>
      </c>
      <c r="C12">
        <v>2.9599443183532668E+16</v>
      </c>
      <c r="D12">
        <v>4228491883361809.5</v>
      </c>
      <c r="E12">
        <v>573.78643778948901</v>
      </c>
      <c r="F12">
        <v>0</v>
      </c>
    </row>
    <row r="13" spans="1:9" x14ac:dyDescent="0.3">
      <c r="A13" t="s">
        <v>2917</v>
      </c>
      <c r="B13">
        <v>1467</v>
      </c>
      <c r="C13">
        <v>1.0810986778965324E+16</v>
      </c>
      <c r="D13">
        <v>7369452473732.3271</v>
      </c>
    </row>
    <row r="14" spans="1:9" ht="15" thickBot="1" x14ac:dyDescent="0.35">
      <c r="A14" s="27" t="s">
        <v>2918</v>
      </c>
      <c r="B14" s="27">
        <v>1474</v>
      </c>
      <c r="C14" s="27">
        <v>4.0410429962497992E+16</v>
      </c>
      <c r="D14" s="27"/>
      <c r="E14" s="27"/>
      <c r="F14" s="27"/>
    </row>
    <row r="15" spans="1:9" ht="15" thickBot="1" x14ac:dyDescent="0.35"/>
    <row r="16" spans="1:9" x14ac:dyDescent="0.3">
      <c r="A16" s="28"/>
      <c r="B16" s="28" t="s">
        <v>2925</v>
      </c>
      <c r="C16" s="28" t="s">
        <v>2913</v>
      </c>
      <c r="D16" s="28" t="s">
        <v>2926</v>
      </c>
      <c r="E16" s="28" t="s">
        <v>2927</v>
      </c>
      <c r="F16" s="28" t="s">
        <v>2928</v>
      </c>
      <c r="G16" s="28" t="s">
        <v>2929</v>
      </c>
      <c r="H16" s="28" t="s">
        <v>2930</v>
      </c>
      <c r="I16" s="28" t="s">
        <v>2931</v>
      </c>
    </row>
    <row r="17" spans="1:9" x14ac:dyDescent="0.3">
      <c r="A17" t="s">
        <v>2919</v>
      </c>
      <c r="B17">
        <v>-14681957.065758198</v>
      </c>
      <c r="C17">
        <v>1179037.3558060089</v>
      </c>
      <c r="D17">
        <v>-12.452495244072548</v>
      </c>
      <c r="E17">
        <v>6.5640382684492192E-34</v>
      </c>
      <c r="F17">
        <v>-16994735.976524904</v>
      </c>
      <c r="G17">
        <v>-12369178.154991493</v>
      </c>
      <c r="H17">
        <v>-16994735.976524904</v>
      </c>
      <c r="I17">
        <v>-12369178.154991493</v>
      </c>
    </row>
    <row r="18" spans="1:9" x14ac:dyDescent="0.3">
      <c r="A18" t="s">
        <v>2604</v>
      </c>
      <c r="B18">
        <v>61309.504578143802</v>
      </c>
      <c r="C18">
        <v>2643.9188758027262</v>
      </c>
      <c r="D18">
        <v>23.188875097209422</v>
      </c>
      <c r="E18">
        <v>1.3275599326302781E-101</v>
      </c>
      <c r="F18">
        <v>56123.239878706496</v>
      </c>
      <c r="G18">
        <v>66495.769277581043</v>
      </c>
      <c r="H18">
        <v>56123.239878706496</v>
      </c>
      <c r="I18">
        <v>66495.769277581043</v>
      </c>
    </row>
    <row r="19" spans="1:9" x14ac:dyDescent="0.3">
      <c r="A19" t="s">
        <v>2883</v>
      </c>
      <c r="B19">
        <v>-54026.696911528823</v>
      </c>
      <c r="C19">
        <v>9680.329370817808</v>
      </c>
      <c r="D19">
        <v>-5.5810804407541115</v>
      </c>
      <c r="E19">
        <v>2.8428952993209857E-8</v>
      </c>
      <c r="F19">
        <v>-73015.460505705065</v>
      </c>
      <c r="G19">
        <v>-35037.933317352581</v>
      </c>
      <c r="H19">
        <v>-73015.460505705065</v>
      </c>
      <c r="I19">
        <v>-35037.933317352581</v>
      </c>
    </row>
    <row r="20" spans="1:9" x14ac:dyDescent="0.3">
      <c r="A20" t="s">
        <v>2886</v>
      </c>
      <c r="B20">
        <v>51.637472702326498</v>
      </c>
      <c r="C20">
        <v>10.297373807421687</v>
      </c>
      <c r="D20">
        <v>5.0146254441214451</v>
      </c>
      <c r="E20">
        <v>5.9607782834836828E-7</v>
      </c>
      <c r="F20">
        <v>31.438325609310407</v>
      </c>
      <c r="G20">
        <v>71.836619795342614</v>
      </c>
      <c r="H20">
        <v>31.438325609310407</v>
      </c>
      <c r="I20">
        <v>71.836619795342614</v>
      </c>
    </row>
    <row r="21" spans="1:9" x14ac:dyDescent="0.3">
      <c r="A21" t="s">
        <v>2887</v>
      </c>
      <c r="B21">
        <v>-20.468539557111313</v>
      </c>
      <c r="C21">
        <v>6.4688584681041705</v>
      </c>
      <c r="D21">
        <v>-3.1641656187154195</v>
      </c>
      <c r="E21">
        <v>1.5872000618661745E-3</v>
      </c>
      <c r="F21">
        <v>-33.15773839215445</v>
      </c>
      <c r="G21">
        <v>-7.7793407220681772</v>
      </c>
      <c r="H21">
        <v>-33.15773839215445</v>
      </c>
      <c r="I21">
        <v>-7.7793407220681772</v>
      </c>
    </row>
    <row r="22" spans="1:9" x14ac:dyDescent="0.3">
      <c r="A22" t="s">
        <v>2890</v>
      </c>
      <c r="B22">
        <v>128.31929155159429</v>
      </c>
      <c r="C22">
        <v>4.3215351379348164</v>
      </c>
      <c r="D22">
        <v>29.69298812942564</v>
      </c>
      <c r="E22">
        <v>4.0643242143474384E-152</v>
      </c>
      <c r="F22">
        <v>119.84224434021026</v>
      </c>
      <c r="G22">
        <v>136.79633876297834</v>
      </c>
      <c r="H22">
        <v>119.84224434021026</v>
      </c>
      <c r="I22">
        <v>136.79633876297834</v>
      </c>
    </row>
    <row r="23" spans="1:9" x14ac:dyDescent="0.3">
      <c r="A23" t="s">
        <v>2891</v>
      </c>
      <c r="B23">
        <v>-602185.28734994447</v>
      </c>
      <c r="C23">
        <v>135877.58794016417</v>
      </c>
      <c r="D23">
        <v>-4.4318220280384004</v>
      </c>
      <c r="E23">
        <v>1.0038482015386494E-5</v>
      </c>
      <c r="F23">
        <v>-868720.37064171233</v>
      </c>
      <c r="G23">
        <v>-335650.20405817666</v>
      </c>
      <c r="H23">
        <v>-868720.37064171233</v>
      </c>
      <c r="I23">
        <v>-335650.20405817666</v>
      </c>
    </row>
    <row r="24" spans="1:9" ht="15" thickBot="1" x14ac:dyDescent="0.35">
      <c r="A24" s="27" t="s">
        <v>2880</v>
      </c>
      <c r="B24" s="27">
        <v>121.100862903936</v>
      </c>
      <c r="C24" s="27">
        <v>17.894728775914857</v>
      </c>
      <c r="D24" s="27">
        <v>6.7674042127383327</v>
      </c>
      <c r="E24" s="27">
        <v>1.8894483821215821E-11</v>
      </c>
      <c r="F24" s="27">
        <v>85.998878116920167</v>
      </c>
      <c r="G24" s="27">
        <v>156.20284769095198</v>
      </c>
      <c r="H24" s="27">
        <v>85.998878116920167</v>
      </c>
      <c r="I24" s="27">
        <v>156.20284769095198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7D6C-6C5D-4C7B-BC2E-F28F6B90CFBB}">
  <dimension ref="A1:I9"/>
  <sheetViews>
    <sheetView workbookViewId="0">
      <selection activeCell="B5" sqref="B5"/>
    </sheetView>
  </sheetViews>
  <sheetFormatPr defaultRowHeight="14.4" x14ac:dyDescent="0.3"/>
  <cols>
    <col min="2" max="2" width="12.109375" bestFit="1" customWidth="1"/>
    <col min="5" max="5" width="9.109375" bestFit="1" customWidth="1"/>
  </cols>
  <sheetData>
    <row r="1" spans="1:9" x14ac:dyDescent="0.3">
      <c r="A1" s="28"/>
      <c r="B1" s="28" t="s">
        <v>2925</v>
      </c>
      <c r="C1" s="28" t="s">
        <v>2913</v>
      </c>
      <c r="D1" s="28" t="s">
        <v>2926</v>
      </c>
      <c r="E1" s="28" t="s">
        <v>2927</v>
      </c>
      <c r="F1" s="28" t="s">
        <v>2928</v>
      </c>
      <c r="G1" s="28" t="s">
        <v>2929</v>
      </c>
      <c r="H1" s="28" t="s">
        <v>2930</v>
      </c>
      <c r="I1" s="28" t="s">
        <v>2931</v>
      </c>
    </row>
    <row r="2" spans="1:9" x14ac:dyDescent="0.3">
      <c r="A2" t="s">
        <v>2919</v>
      </c>
      <c r="B2">
        <v>-14681957.065758198</v>
      </c>
      <c r="C2">
        <v>1179037.3558060089</v>
      </c>
      <c r="D2">
        <v>-12.452495244072548</v>
      </c>
      <c r="E2">
        <v>6.5640382684492192E-34</v>
      </c>
      <c r="F2">
        <v>-16994735.976524904</v>
      </c>
      <c r="G2">
        <v>-12369178.154991493</v>
      </c>
      <c r="H2">
        <v>-16994735.976524904</v>
      </c>
      <c r="I2">
        <v>-12369178.154991493</v>
      </c>
    </row>
    <row r="3" spans="1:9" x14ac:dyDescent="0.3">
      <c r="A3" t="s">
        <v>2604</v>
      </c>
      <c r="B3">
        <v>61309.504578143802</v>
      </c>
      <c r="C3">
        <v>2643.9188758027262</v>
      </c>
      <c r="D3">
        <v>23.188875097209422</v>
      </c>
      <c r="E3">
        <v>1.3275599326302781E-101</v>
      </c>
      <c r="F3">
        <v>56123.239878706496</v>
      </c>
      <c r="G3">
        <v>66495.769277581043</v>
      </c>
      <c r="H3">
        <v>56123.239878706496</v>
      </c>
      <c r="I3">
        <v>66495.769277581043</v>
      </c>
    </row>
    <row r="4" spans="1:9" x14ac:dyDescent="0.3">
      <c r="A4" t="s">
        <v>2883</v>
      </c>
      <c r="B4">
        <v>-54026.696911528823</v>
      </c>
      <c r="C4">
        <v>9680.329370817808</v>
      </c>
      <c r="D4">
        <v>-5.5810804407541115</v>
      </c>
      <c r="E4">
        <v>2.8428952993209857E-8</v>
      </c>
      <c r="F4">
        <v>-73015.460505705065</v>
      </c>
      <c r="G4">
        <v>-35037.933317352581</v>
      </c>
      <c r="H4">
        <v>-73015.460505705065</v>
      </c>
      <c r="I4">
        <v>-35037.933317352581</v>
      </c>
    </row>
    <row r="5" spans="1:9" x14ac:dyDescent="0.3">
      <c r="A5" t="s">
        <v>2886</v>
      </c>
      <c r="B5">
        <v>51.637472702326498</v>
      </c>
      <c r="C5">
        <v>10.297373807421687</v>
      </c>
      <c r="D5">
        <v>5.0146254441214451</v>
      </c>
      <c r="E5">
        <v>5.9607782834836828E-7</v>
      </c>
      <c r="F5">
        <v>31.438325609310407</v>
      </c>
      <c r="G5">
        <v>71.836619795342614</v>
      </c>
      <c r="H5">
        <v>31.438325609310407</v>
      </c>
      <c r="I5">
        <v>71.836619795342614</v>
      </c>
    </row>
    <row r="6" spans="1:9" x14ac:dyDescent="0.3">
      <c r="A6" t="s">
        <v>2887</v>
      </c>
      <c r="B6">
        <v>-20.468539557111313</v>
      </c>
      <c r="C6">
        <v>6.4688584681041705</v>
      </c>
      <c r="D6">
        <v>-3.1641656187154195</v>
      </c>
      <c r="E6">
        <v>1.5872000618661745E-3</v>
      </c>
      <c r="F6">
        <v>-33.15773839215445</v>
      </c>
      <c r="G6">
        <v>-7.7793407220681772</v>
      </c>
      <c r="H6">
        <v>-33.15773839215445</v>
      </c>
      <c r="I6">
        <v>-7.7793407220681772</v>
      </c>
    </row>
    <row r="7" spans="1:9" x14ac:dyDescent="0.3">
      <c r="A7" t="s">
        <v>2890</v>
      </c>
      <c r="B7">
        <v>128.31929155159429</v>
      </c>
      <c r="C7">
        <v>4.3215351379348164</v>
      </c>
      <c r="D7">
        <v>29.69298812942564</v>
      </c>
      <c r="E7">
        <v>4.0643242143474384E-152</v>
      </c>
      <c r="F7">
        <v>119.84224434021026</v>
      </c>
      <c r="G7">
        <v>136.79633876297834</v>
      </c>
      <c r="H7">
        <v>119.84224434021026</v>
      </c>
      <c r="I7">
        <v>136.79633876297834</v>
      </c>
    </row>
    <row r="8" spans="1:9" x14ac:dyDescent="0.3">
      <c r="A8" t="s">
        <v>2891</v>
      </c>
      <c r="B8">
        <v>-602185.28734994447</v>
      </c>
      <c r="C8">
        <v>135877.58794016417</v>
      </c>
      <c r="D8">
        <v>-4.4318220280384004</v>
      </c>
      <c r="E8">
        <v>1.0038482015386494E-5</v>
      </c>
      <c r="F8">
        <v>-868720.37064171233</v>
      </c>
      <c r="G8">
        <v>-335650.20405817666</v>
      </c>
      <c r="H8">
        <v>-868720.37064171233</v>
      </c>
      <c r="I8">
        <v>-335650.20405817666</v>
      </c>
    </row>
    <row r="9" spans="1:9" ht="15" thickBot="1" x14ac:dyDescent="0.35">
      <c r="A9" s="27" t="s">
        <v>2880</v>
      </c>
      <c r="B9" s="27">
        <v>121.100862903936</v>
      </c>
      <c r="C9" s="27">
        <v>17.894728775914857</v>
      </c>
      <c r="D9" s="27">
        <v>6.7674042127383327</v>
      </c>
      <c r="E9" s="27">
        <v>1.8894483821215821E-11</v>
      </c>
      <c r="F9" s="27">
        <v>85.998878116920167</v>
      </c>
      <c r="G9" s="27">
        <v>156.20284769095198</v>
      </c>
      <c r="H9" s="27">
        <v>85.998878116920167</v>
      </c>
      <c r="I9" s="27">
        <v>156.20284769095198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59A5-F5A2-4983-9997-65A47404A2E0}">
  <dimension ref="A3:F14"/>
  <sheetViews>
    <sheetView showGridLines="0" tabSelected="1" workbookViewId="0">
      <selection activeCell="E8" sqref="E8"/>
    </sheetView>
  </sheetViews>
  <sheetFormatPr defaultRowHeight="14.4" x14ac:dyDescent="0.3"/>
  <cols>
    <col min="1" max="1" width="29.88671875" style="30" customWidth="1"/>
    <col min="2" max="2" width="42.5546875" style="30" customWidth="1"/>
    <col min="3" max="3" width="12" style="30" hidden="1" customWidth="1"/>
    <col min="4" max="4" width="14.44140625" style="30" hidden="1" customWidth="1"/>
    <col min="5" max="5" width="47.5546875" style="30" bestFit="1" customWidth="1"/>
    <col min="6" max="6" width="13.6640625" style="30" bestFit="1" customWidth="1"/>
    <col min="7" max="16384" width="8.88671875" style="30"/>
  </cols>
  <sheetData>
    <row r="3" spans="1:6" ht="15" thickBot="1" x14ac:dyDescent="0.35"/>
    <row r="4" spans="1:6" ht="31.2" x14ac:dyDescent="0.6">
      <c r="A4" s="38" t="s">
        <v>2932</v>
      </c>
      <c r="B4" s="39" t="s">
        <v>2939</v>
      </c>
    </row>
    <row r="5" spans="1:6" ht="31.2" x14ac:dyDescent="0.6">
      <c r="A5" s="32" t="s">
        <v>2933</v>
      </c>
      <c r="B5" s="34">
        <v>120</v>
      </c>
      <c r="C5" s="30">
        <f>B5</f>
        <v>120</v>
      </c>
      <c r="D5" s="30">
        <v>61309.504578143802</v>
      </c>
      <c r="F5" s="40"/>
    </row>
    <row r="6" spans="1:6" ht="31.2" x14ac:dyDescent="0.6">
      <c r="A6" s="32" t="s">
        <v>2934</v>
      </c>
      <c r="B6" s="34">
        <v>3</v>
      </c>
      <c r="C6" s="30">
        <f>B6</f>
        <v>3</v>
      </c>
      <c r="D6" s="30">
        <v>-54026.696911528823</v>
      </c>
      <c r="E6" s="40"/>
      <c r="F6" s="40"/>
    </row>
    <row r="7" spans="1:6" ht="31.2" x14ac:dyDescent="0.6">
      <c r="A7" s="32" t="s">
        <v>2935</v>
      </c>
      <c r="B7" s="34" t="s">
        <v>2894</v>
      </c>
      <c r="C7" s="30">
        <f>_xlfn.XLOOKUP(B7, Emlakjet_kategorik_reg[Isıtma_tipi_segment], Emlakjet_kategorik_reg[Isıtma_tipi_m2_reg])</f>
        <v>56501.106204522679</v>
      </c>
      <c r="D7" s="30">
        <v>51.637472702326498</v>
      </c>
    </row>
    <row r="8" spans="1:6" ht="31.2" x14ac:dyDescent="0.6">
      <c r="A8" s="32" t="s">
        <v>2936</v>
      </c>
      <c r="B8" s="34" t="s">
        <v>2822</v>
      </c>
      <c r="C8" s="30">
        <f>_xlfn.XLOOKUP(B8, Emlakjet_kategorik_reg[Ilce], Emlakjet_kategorik_reg[Ilce_m2_reg])</f>
        <v>64096.04830752722</v>
      </c>
      <c r="D8" s="30">
        <v>-20.468539557111313</v>
      </c>
    </row>
    <row r="9" spans="1:6" ht="31.2" x14ac:dyDescent="0.6">
      <c r="A9" s="32" t="s">
        <v>2601</v>
      </c>
      <c r="B9" s="34" t="s">
        <v>2714</v>
      </c>
      <c r="C9" s="30">
        <f>_xlfn.XLOOKUP(B9, Emlakjet_kategorik_reg[Mahalle], Emlakjet_kategorik_reg[mahalle_m2_reg])</f>
        <v>42102.396514161221</v>
      </c>
      <c r="D9" s="30">
        <v>128.31929155159429</v>
      </c>
    </row>
    <row r="10" spans="1:6" ht="31.2" x14ac:dyDescent="0.6">
      <c r="A10" s="32" t="s">
        <v>2937</v>
      </c>
      <c r="B10" s="34">
        <v>2</v>
      </c>
      <c r="C10" s="30">
        <f>B10</f>
        <v>2</v>
      </c>
      <c r="D10" s="30">
        <v>-602185.28734994447</v>
      </c>
    </row>
    <row r="11" spans="1:6" ht="31.8" thickBot="1" x14ac:dyDescent="0.65">
      <c r="A11" s="33" t="s">
        <v>2938</v>
      </c>
      <c r="B11" s="35" t="s">
        <v>47</v>
      </c>
      <c r="C11" s="30">
        <f>_xlfn.XLOOKUP(B11, Emlakjet_kategorik_reg[Konut_tipi], Emlakjet_kategorik_reg[konut_tipi_reg])</f>
        <v>58834.067890234619</v>
      </c>
      <c r="D11" s="31">
        <v>121.100862903936</v>
      </c>
    </row>
    <row r="13" spans="1:6" ht="27" x14ac:dyDescent="0.6">
      <c r="E13" s="37" t="s">
        <v>2940</v>
      </c>
    </row>
    <row r="14" spans="1:6" ht="52.2" x14ac:dyDescent="1.1000000000000001">
      <c r="E14" s="36">
        <f xml:space="preserve"> 'Katsayılar Tablosu'!B2 + SUMPRODUCT(C5:C11, D5:D11)</f>
        <v>5441760.7302123755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BE9CE3-0E73-4399-9A7A-38BCCAEE12A5}">
          <x14:formula1>
            <xm:f>_xlfn.ANCHORARRAY(Sayfa5!$A$1)</xm:f>
          </x14:formula1>
          <xm:sqref>B8</xm:sqref>
        </x14:dataValidation>
        <x14:dataValidation type="list" allowBlank="1" showInputMessage="1" showErrorMessage="1" xr:uid="{2BFB035A-7160-4A9E-A02B-E704A5D5D8AC}">
          <x14:formula1>
            <xm:f>_xlfn.ANCHORARRAY(Sayfa5!$M$1)</xm:f>
          </x14:formula1>
          <xm:sqref>B9</xm:sqref>
        </x14:dataValidation>
        <x14:dataValidation type="list" allowBlank="1" showInputMessage="1" showErrorMessage="1" xr:uid="{5E73973F-BFFC-42A8-8C8D-649CB51B99DA}">
          <x14:formula1>
            <xm:f>_xlfn.ANCHORARRAY(Sayfa5!$G$1)</xm:f>
          </x14:formula1>
          <xm:sqref>B7</xm:sqref>
        </x14:dataValidation>
        <x14:dataValidation type="list" allowBlank="1" showInputMessage="1" showErrorMessage="1" xr:uid="{A6A208B0-0D94-4383-9498-26199C3A7F5A}">
          <x14:formula1>
            <xm:f>_xlfn.ANCHORARRAY(Sayfa5!$C$1)</xm:f>
          </x14:formula1>
          <xm:sqref>B11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��11s1111s11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��11s1111s11
</file>

<file path=customXml/item15.xml>��
</file>

<file path=customXml/item16.xml>��11s11
</file>

<file path=customXml/item17.xml>��
</file>

<file path=customXml/item18.xml>��11s1111s11
</file>

<file path=customXml/item19.xml>��
</file>

<file path=customXml/item20.xml>��
</file>

<file path=customXml/item21.xml>��11s1111s11
</file>

<file path=customXml/itemProps1.xml><?xml version="1.0" encoding="utf-8"?>
<ds:datastoreItem xmlns:ds="http://schemas.openxmlformats.org/officeDocument/2006/customXml" ds:itemID="{ED78736D-459A-42DE-8168-0B0453FA8F2E}">
  <ds:schemaRefs/>
</ds:datastoreItem>
</file>

<file path=customXml/itemProps2.xml><?xml version="1.0" encoding="utf-8"?>
<ds:datastoreItem xmlns:ds="http://schemas.openxmlformats.org/officeDocument/2006/customXml" ds:itemID="{BDDDE21D-1202-41C1-92AD-D9282983DDDB}">
  <ds:schemaRefs/>
</ds:datastoreItem>
</file>

<file path=customXml/itemProps3.xml><?xml version="1.0" encoding="utf-8"?>
<ds:datastoreItem xmlns:ds="http://schemas.openxmlformats.org/officeDocument/2006/customXml" ds:itemID="{300E9D4E-DF6C-4506-AA87-E6CEFE9465B0}">
  <ds:schemaRefs/>
</ds:datastoreItem>
</file>

<file path=customXml/itemProps4.xml><?xml version="1.0" encoding="utf-8"?>
<ds:datastoreItem xmlns:ds="http://schemas.openxmlformats.org/officeDocument/2006/customXml" ds:itemID="{5825513C-88B7-47EC-A9D9-5E1F8C66AD33}">
  <ds:schemaRefs/>
</ds:datastoreItem>
</file>

<file path=customXml/itemProps5.xml><?xml version="1.0" encoding="utf-8"?>
<ds:datastoreItem xmlns:ds="http://schemas.openxmlformats.org/officeDocument/2006/customXml" ds:itemID="{9618D07B-41D9-4B55-ABA7-F20658AD07E1}">
  <ds:schemaRefs/>
</ds:datastoreItem>
</file>

<file path=customXml/itemProps6.xml><?xml version="1.0" encoding="utf-8"?>
<ds:datastoreItem xmlns:ds="http://schemas.openxmlformats.org/officeDocument/2006/customXml" ds:itemID="{BB5E5797-F2DA-41E2-992A-B4897546FDBD}">
  <ds:schemaRefs/>
</ds:datastoreItem>
</file>

<file path=customXml/itemProps7.xml><?xml version="1.0" encoding="utf-8"?>
<ds:datastoreItem xmlns:ds="http://schemas.openxmlformats.org/officeDocument/2006/customXml" ds:itemID="{AAAF4DDD-3681-4639-97DD-9BCA9FDE0667}">
  <ds:schemaRefs/>
</ds:datastoreItem>
</file>

<file path=customXml/itemProps8.xml><?xml version="1.0" encoding="utf-8"?>
<ds:datastoreItem xmlns:ds="http://schemas.openxmlformats.org/officeDocument/2006/customXml" ds:itemID="{5B318B4F-0218-4196-91F0-0F5A359CE2E1}">
  <ds:schemaRefs/>
</ds:datastoreItem>
</file>

<file path=customXml/itemProps9.xml><?xml version="1.0" encoding="utf-8"?>
<ds:datastoreItem xmlns:ds="http://schemas.openxmlformats.org/officeDocument/2006/customXml" ds:itemID="{B83C4E87-6F5B-475E-93CE-815B77C07020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44AD64FB-ADB7-4B1C-B5B6-D4559D89FCB5}">
  <ds:schemaRefs/>
</ds:datastoreItem>
</file>

<file path=customXml/itemProps11.xml><?xml version="1.0" encoding="utf-8"?>
<ds:datastoreItem xmlns:ds="http://schemas.openxmlformats.org/officeDocument/2006/customXml" ds:itemID="{1DA3DF5B-5496-471C-B0C2-7954C7EF7379}">
  <ds:schemaRefs/>
</ds:datastoreItem>
</file>

<file path=customXml/itemProps12.xml><?xml version="1.0" encoding="utf-8"?>
<ds:datastoreItem xmlns:ds="http://schemas.openxmlformats.org/officeDocument/2006/customXml" ds:itemID="{46F37230-A2CD-433C-9096-DCB22726041D}">
  <ds:schemaRefs/>
</ds:datastoreItem>
</file>

<file path=customXml/itemProps13.xml><?xml version="1.0" encoding="utf-8"?>
<ds:datastoreItem xmlns:ds="http://schemas.openxmlformats.org/officeDocument/2006/customXml" ds:itemID="{534B5DF5-2F3C-40A5-BBEB-E5DE7BE4A178}">
  <ds:schemaRefs/>
</ds:datastoreItem>
</file>

<file path=customXml/itemProps14.xml><?xml version="1.0" encoding="utf-8"?>
<ds:datastoreItem xmlns:ds="http://schemas.openxmlformats.org/officeDocument/2006/customXml" ds:itemID="{A2E59BD4-B0CC-4067-853B-DF99E45FA5DE}">
  <ds:schemaRefs/>
</ds:datastoreItem>
</file>

<file path=customXml/itemProps15.xml><?xml version="1.0" encoding="utf-8"?>
<ds:datastoreItem xmlns:ds="http://schemas.openxmlformats.org/officeDocument/2006/customXml" ds:itemID="{F1F02B2E-FBA0-4DDE-AE29-D361285631A1}">
  <ds:schemaRefs/>
</ds:datastoreItem>
</file>

<file path=customXml/itemProps16.xml><?xml version="1.0" encoding="utf-8"?>
<ds:datastoreItem xmlns:ds="http://schemas.openxmlformats.org/officeDocument/2006/customXml" ds:itemID="{F8F29E64-BEB6-413A-8871-74D4FBA1D9A1}">
  <ds:schemaRefs/>
</ds:datastoreItem>
</file>

<file path=customXml/itemProps17.xml><?xml version="1.0" encoding="utf-8"?>
<ds:datastoreItem xmlns:ds="http://schemas.openxmlformats.org/officeDocument/2006/customXml" ds:itemID="{13FBD944-07CE-4782-9445-9CEEDFC07C47}">
  <ds:schemaRefs/>
</ds:datastoreItem>
</file>

<file path=customXml/itemProps18.xml><?xml version="1.0" encoding="utf-8"?>
<ds:datastoreItem xmlns:ds="http://schemas.openxmlformats.org/officeDocument/2006/customXml" ds:itemID="{78D1FA69-7715-483C-AEAE-1D20AF892FC9}">
  <ds:schemaRefs/>
</ds:datastoreItem>
</file>

<file path=customXml/itemProps19.xml><?xml version="1.0" encoding="utf-8"?>
<ds:datastoreItem xmlns:ds="http://schemas.openxmlformats.org/officeDocument/2006/customXml" ds:itemID="{5B046BF8-A806-4A16-9280-8B5D0BF51F8A}">
  <ds:schemaRefs/>
</ds:datastoreItem>
</file>

<file path=customXml/itemProps20.xml><?xml version="1.0" encoding="utf-8"?>
<ds:datastoreItem xmlns:ds="http://schemas.openxmlformats.org/officeDocument/2006/customXml" ds:itemID="{31A3413A-41B5-44FE-9E24-5811EA99A59F}">
  <ds:schemaRefs/>
</ds:datastoreItem>
</file>

<file path=customXml/itemProps21.xml><?xml version="1.0" encoding="utf-8"?>
<ds:datastoreItem xmlns:ds="http://schemas.openxmlformats.org/officeDocument/2006/customXml" ds:itemID="{7B575906-A1A8-4701-A0C4-467A722E83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Ham veri</vt:lpstr>
      <vt:lpstr>Data</vt:lpstr>
      <vt:lpstr>Hesaplamalar</vt:lpstr>
      <vt:lpstr>Emlakjet_kategorik_reg</vt:lpstr>
      <vt:lpstr>Sayfa5</vt:lpstr>
      <vt:lpstr>Emlakjet_reg</vt:lpstr>
      <vt:lpstr>Dashboard</vt:lpstr>
      <vt:lpstr>Regresyon2</vt:lpstr>
      <vt:lpstr>Katsayılar Tablosu</vt:lpstr>
      <vt:lpstr>Fiyat Tahmin Paneli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umut kara</dc:creator>
  <cp:lastModifiedBy>osman umut kara</cp:lastModifiedBy>
  <dcterms:created xsi:type="dcterms:W3CDTF">2025-11-17T14:39:50Z</dcterms:created>
  <dcterms:modified xsi:type="dcterms:W3CDTF">2025-11-26T09:54:53Z</dcterms:modified>
</cp:coreProperties>
</file>